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24226"/>
  <mc:AlternateContent xmlns:mc="http://schemas.openxmlformats.org/markup-compatibility/2006">
    <mc:Choice Requires="x15">
      <x15ac:absPath xmlns:x15ac="http://schemas.microsoft.com/office/spreadsheetml/2010/11/ac" url="\\Nemesis\Q\ODS\Workstreams\Business\Change Pipeline\Projects\STPs\STP Partner Mapping\"/>
    </mc:Choice>
  </mc:AlternateContent>
  <xr:revisionPtr revIDLastSave="0" documentId="13_ncr:1_{954A9300-30E8-41A4-8E8A-5A4B6C6A0554}" xr6:coauthVersionLast="41" xr6:coauthVersionMax="41" xr10:uidLastSave="{00000000-0000-0000-0000-000000000000}"/>
  <bookViews>
    <workbookView xWindow="69720" yWindow="-120" windowWidth="29040" windowHeight="15840" tabRatio="665" xr2:uid="{00000000-000D-0000-FFFF-FFFF00000000}"/>
  </bookViews>
  <sheets>
    <sheet name="Title sheet" sheetId="8" r:id="rId1"/>
    <sheet name="Change Log" sheetId="12" r:id="rId2"/>
    <sheet name="Current STPs" sheetId="1" r:id="rId3"/>
    <sheet name="Closed STP codes" sheetId="11" r:id="rId4"/>
    <sheet name="NHSE Regions" sheetId="3" state="hidden" r:id="rId5"/>
    <sheet name="CCGs" sheetId="2" state="hidden" r:id="rId6"/>
    <sheet name="LAs" sheetId="5" state="hidden" r:id="rId7"/>
    <sheet name="Trusts" sheetId="6" state="hidden" r:id="rId8"/>
    <sheet name="CareTrusts" sheetId="7" state="hidden" r:id="rId9"/>
    <sheet name="ONS STP-CCG mapping" sheetId="4" state="hidden" r:id="rId10"/>
  </sheets>
  <definedNames>
    <definedName name="_xlnm._FilterDatabase" localSheetId="5" hidden="1">CCGs!$A$1:$C$226</definedName>
    <definedName name="_xlnm._FilterDatabase" localSheetId="1" hidden="1">'Change Log'!$A$4:$E$26</definedName>
    <definedName name="_xlnm._FilterDatabase" localSheetId="2" hidden="1">'Current STPs'!$A$5:$U$338</definedName>
    <definedName name="_xlnm._FilterDatabase" localSheetId="6" hidden="1">LAs!$A$1:$F$377</definedName>
    <definedName name="_xlnm._FilterDatabase" localSheetId="7" hidden="1">Trusts!$A$1:$I$240</definedName>
    <definedName name="_xlnm.Print_Area" localSheetId="0">'Title sheet'!$A$1:$F$63</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 l="1"/>
  <c r="N3" i="1"/>
  <c r="L3" i="1"/>
  <c r="J3" i="1"/>
  <c r="I3" i="1" l="1"/>
  <c r="O20" i="11"/>
  <c r="O19" i="11"/>
  <c r="O18" i="11"/>
  <c r="O17" i="11"/>
  <c r="O16" i="11"/>
  <c r="O15" i="11"/>
  <c r="O14" i="11"/>
  <c r="O13" i="11"/>
  <c r="O12" i="11"/>
  <c r="O11" i="11"/>
  <c r="O10" i="11"/>
  <c r="O9" i="11"/>
  <c r="O8" i="11"/>
  <c r="O7" i="11"/>
  <c r="O6" i="11"/>
  <c r="O5" i="11"/>
  <c r="O4" i="11"/>
  <c r="O3" i="11"/>
  <c r="R7" i="5" l="1"/>
  <c r="F152" i="6" l="1"/>
  <c r="F322" i="5"/>
  <c r="N10" i="5"/>
  <c r="N8" i="5"/>
  <c r="N6" i="5"/>
  <c r="N9" i="5"/>
  <c r="N12" i="5"/>
  <c r="N11" i="5"/>
  <c r="N7" i="5"/>
  <c r="N5" i="5"/>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 i="2"/>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F302" i="5"/>
  <c r="F303" i="5"/>
  <c r="F304" i="5"/>
  <c r="F305" i="5"/>
  <c r="F306" i="5"/>
  <c r="F307" i="5"/>
  <c r="F308" i="5"/>
  <c r="F309" i="5"/>
  <c r="F310" i="5"/>
  <c r="F311" i="5"/>
  <c r="F312" i="5"/>
  <c r="F313" i="5"/>
  <c r="F314" i="5"/>
  <c r="F315" i="5"/>
  <c r="F316" i="5"/>
  <c r="F317" i="5"/>
  <c r="F318" i="5"/>
  <c r="F319" i="5"/>
  <c r="F320" i="5"/>
  <c r="F321" i="5"/>
  <c r="F323" i="5"/>
  <c r="F324" i="5"/>
  <c r="F325" i="5"/>
  <c r="F326" i="5"/>
  <c r="F327" i="5"/>
  <c r="F328" i="5"/>
  <c r="F329" i="5"/>
  <c r="F330" i="5"/>
  <c r="F331" i="5"/>
  <c r="F332" i="5"/>
  <c r="F333" i="5"/>
  <c r="F334" i="5"/>
  <c r="F335" i="5"/>
  <c r="F336" i="5"/>
  <c r="F337" i="5"/>
  <c r="F338" i="5"/>
  <c r="F339" i="5"/>
  <c r="F340" i="5"/>
  <c r="F341" i="5"/>
  <c r="F342" i="5"/>
  <c r="F343" i="5"/>
  <c r="F344" i="5"/>
  <c r="F345" i="5"/>
  <c r="F346" i="5"/>
  <c r="F347" i="5"/>
  <c r="F348" i="5"/>
  <c r="F349" i="5"/>
  <c r="F350" i="5"/>
  <c r="F351" i="5"/>
  <c r="F352" i="5"/>
  <c r="F353" i="5"/>
  <c r="F354" i="5"/>
  <c r="F355" i="5"/>
  <c r="F356" i="5"/>
  <c r="F357" i="5"/>
  <c r="F358" i="5"/>
  <c r="F359" i="5"/>
  <c r="F360" i="5"/>
  <c r="F361" i="5"/>
  <c r="F362" i="5"/>
  <c r="F363" i="5"/>
  <c r="F364" i="5"/>
  <c r="F365" i="5"/>
  <c r="F366" i="5"/>
  <c r="F367" i="5"/>
  <c r="F368" i="5"/>
  <c r="F369" i="5"/>
  <c r="F370" i="5"/>
  <c r="F371" i="5"/>
  <c r="F372" i="5"/>
  <c r="F373" i="5"/>
  <c r="F374" i="5"/>
  <c r="F375" i="5"/>
  <c r="F376" i="5"/>
  <c r="F377" i="5"/>
  <c r="F213" i="5"/>
  <c r="F214" i="5"/>
  <c r="F215" i="5"/>
  <c r="F216" i="5"/>
  <c r="F217" i="5"/>
  <c r="F218" i="5"/>
  <c r="F219" i="5"/>
  <c r="F220" i="5"/>
  <c r="F221" i="5"/>
  <c r="F222" i="5"/>
  <c r="F223" i="5"/>
  <c r="F224" i="5"/>
  <c r="F225" i="5"/>
  <c r="F226" i="5"/>
  <c r="F227" i="5"/>
  <c r="F228" i="5"/>
  <c r="F229" i="5"/>
  <c r="F230" i="5"/>
  <c r="F231" i="5"/>
  <c r="F232" i="5"/>
  <c r="F233" i="5"/>
  <c r="F234"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07" i="5"/>
  <c r="F108" i="5"/>
  <c r="F109" i="5"/>
  <c r="F110" i="5"/>
  <c r="F111" i="5"/>
  <c r="F112" i="5"/>
  <c r="F113" i="5"/>
  <c r="F114" i="5"/>
  <c r="F115" i="5"/>
  <c r="F116" i="5"/>
  <c r="F117" i="5"/>
  <c r="F118" i="5"/>
  <c r="F119" i="5"/>
  <c r="F120" i="5"/>
  <c r="F121" i="5"/>
  <c r="F122" i="5"/>
  <c r="F123" i="5"/>
  <c r="F124" i="5"/>
  <c r="F125" i="5"/>
  <c r="F126" i="5"/>
  <c r="F127" i="5"/>
  <c r="F128" i="5"/>
  <c r="F84" i="5"/>
  <c r="F85" i="5"/>
  <c r="F86" i="5"/>
  <c r="F87" i="5"/>
  <c r="F88" i="5"/>
  <c r="F89" i="5"/>
  <c r="F90" i="5"/>
  <c r="F91" i="5"/>
  <c r="F92" i="5"/>
  <c r="F93" i="5"/>
  <c r="F94" i="5"/>
  <c r="F95" i="5"/>
  <c r="F96" i="5"/>
  <c r="F97" i="5"/>
  <c r="F98" i="5"/>
  <c r="F99" i="5"/>
  <c r="F100" i="5"/>
  <c r="F101" i="5"/>
  <c r="F102" i="5"/>
  <c r="F103" i="5"/>
  <c r="F104" i="5"/>
  <c r="F105" i="5"/>
  <c r="F106"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34" i="5"/>
  <c r="F35" i="5"/>
  <c r="F36" i="5"/>
  <c r="F37" i="5"/>
  <c r="F38" i="5"/>
  <c r="F39" i="5"/>
  <c r="F40" i="5"/>
  <c r="F41" i="5"/>
  <c r="F42" i="5"/>
  <c r="F43" i="5"/>
  <c r="F44" i="5"/>
  <c r="F45" i="5"/>
  <c r="F46" i="5"/>
  <c r="F47" i="5"/>
  <c r="F48" i="5"/>
  <c r="F49" i="5"/>
  <c r="F50" i="5"/>
  <c r="F51" i="5"/>
  <c r="F52" i="5"/>
  <c r="F53" i="5"/>
  <c r="F54" i="5"/>
  <c r="F55"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2" i="5"/>
  <c r="F2" i="7" l="1"/>
  <c r="F6" i="7"/>
  <c r="F4" i="7"/>
  <c r="F5" i="7"/>
  <c r="F3" i="7"/>
  <c r="F15" i="6"/>
  <c r="F4" i="6"/>
  <c r="F8" i="6"/>
  <c r="F12" i="6"/>
  <c r="F16" i="6"/>
  <c r="F20" i="6"/>
  <c r="F24" i="6"/>
  <c r="F28" i="6"/>
  <c r="F32" i="6"/>
  <c r="F36" i="6"/>
  <c r="F40" i="6"/>
  <c r="F44" i="6"/>
  <c r="F48" i="6"/>
  <c r="F52" i="6"/>
  <c r="F56" i="6"/>
  <c r="F60" i="6"/>
  <c r="F64" i="6"/>
  <c r="F68" i="6"/>
  <c r="F72" i="6"/>
  <c r="F76" i="6"/>
  <c r="F80" i="6"/>
  <c r="F84" i="6"/>
  <c r="F88" i="6"/>
  <c r="F92" i="6"/>
  <c r="F96" i="6"/>
  <c r="F100" i="6"/>
  <c r="F104" i="6"/>
  <c r="F108" i="6"/>
  <c r="F112" i="6"/>
  <c r="F116" i="6"/>
  <c r="F120" i="6"/>
  <c r="F124" i="6"/>
  <c r="F128" i="6"/>
  <c r="F132" i="6"/>
  <c r="F136" i="6"/>
  <c r="F140" i="6"/>
  <c r="F144" i="6"/>
  <c r="F148" i="6"/>
  <c r="F156" i="6"/>
  <c r="F160" i="6"/>
  <c r="F164" i="6"/>
  <c r="F168" i="6"/>
  <c r="F172" i="6"/>
  <c r="F176" i="6"/>
  <c r="F180" i="6"/>
  <c r="F184" i="6"/>
  <c r="F188" i="6"/>
  <c r="F192" i="6"/>
  <c r="F196" i="6"/>
  <c r="F200" i="6"/>
  <c r="F204" i="6"/>
  <c r="F208" i="6"/>
  <c r="F212" i="6"/>
  <c r="F216" i="6"/>
  <c r="F220" i="6"/>
  <c r="F224" i="6"/>
  <c r="F228" i="6"/>
  <c r="F232" i="6"/>
  <c r="F236" i="6"/>
  <c r="F240" i="6"/>
  <c r="F5" i="6"/>
  <c r="F9" i="6"/>
  <c r="F13" i="6"/>
  <c r="F17" i="6"/>
  <c r="F21" i="6"/>
  <c r="F25" i="6"/>
  <c r="F29" i="6"/>
  <c r="F33" i="6"/>
  <c r="F37" i="6"/>
  <c r="F41" i="6"/>
  <c r="F45" i="6"/>
  <c r="F49" i="6"/>
  <c r="F53" i="6"/>
  <c r="F57" i="6"/>
  <c r="F61" i="6"/>
  <c r="F65" i="6"/>
  <c r="F69" i="6"/>
  <c r="F73" i="6"/>
  <c r="F77" i="6"/>
  <c r="F81" i="6"/>
  <c r="F85" i="6"/>
  <c r="F89" i="6"/>
  <c r="F93" i="6"/>
  <c r="F97" i="6"/>
  <c r="F101" i="6"/>
  <c r="F105" i="6"/>
  <c r="F6" i="6"/>
  <c r="F14" i="6"/>
  <c r="F22" i="6"/>
  <c r="F30" i="6"/>
  <c r="F38" i="6"/>
  <c r="F46" i="6"/>
  <c r="F54" i="6"/>
  <c r="F62" i="6"/>
  <c r="F70" i="6"/>
  <c r="F78" i="6"/>
  <c r="F86" i="6"/>
  <c r="F94" i="6"/>
  <c r="F102" i="6"/>
  <c r="F109" i="6"/>
  <c r="F114" i="6"/>
  <c r="F119" i="6"/>
  <c r="F125" i="6"/>
  <c r="F130" i="6"/>
  <c r="F135" i="6"/>
  <c r="F141" i="6"/>
  <c r="F146" i="6"/>
  <c r="F151" i="6"/>
  <c r="F155" i="6"/>
  <c r="F161" i="6"/>
  <c r="F166" i="6"/>
  <c r="F171" i="6"/>
  <c r="F177" i="6"/>
  <c r="F182" i="6"/>
  <c r="F187" i="6"/>
  <c r="F193" i="6"/>
  <c r="F198" i="6"/>
  <c r="F203" i="6"/>
  <c r="F209" i="6"/>
  <c r="F214" i="6"/>
  <c r="F219" i="6"/>
  <c r="F225" i="6"/>
  <c r="F230" i="6"/>
  <c r="F235" i="6"/>
  <c r="F2" i="6"/>
  <c r="F7" i="6"/>
  <c r="F23" i="6"/>
  <c r="F31" i="6"/>
  <c r="F39" i="6"/>
  <c r="F47" i="6"/>
  <c r="F55" i="6"/>
  <c r="F63" i="6"/>
  <c r="F71" i="6"/>
  <c r="F79" i="6"/>
  <c r="F87" i="6"/>
  <c r="F95" i="6"/>
  <c r="F103" i="6"/>
  <c r="F110" i="6"/>
  <c r="F115" i="6"/>
  <c r="F121" i="6"/>
  <c r="F126" i="6"/>
  <c r="F131" i="6"/>
  <c r="F137" i="6"/>
  <c r="F142" i="6"/>
  <c r="F147" i="6"/>
  <c r="F157" i="6"/>
  <c r="F162" i="6"/>
  <c r="F167" i="6"/>
  <c r="F173" i="6"/>
  <c r="F178" i="6"/>
  <c r="F183" i="6"/>
  <c r="F189" i="6"/>
  <c r="F194" i="6"/>
  <c r="F199" i="6"/>
  <c r="F205" i="6"/>
  <c r="F210" i="6"/>
  <c r="F215" i="6"/>
  <c r="F221" i="6"/>
  <c r="F226" i="6"/>
  <c r="F231" i="6"/>
  <c r="F237" i="6"/>
  <c r="F10" i="6"/>
  <c r="F18" i="6"/>
  <c r="F26" i="6"/>
  <c r="F34" i="6"/>
  <c r="F42" i="6"/>
  <c r="F50" i="6"/>
  <c r="F58" i="6"/>
  <c r="F66" i="6"/>
  <c r="F74" i="6"/>
  <c r="F82" i="6"/>
  <c r="F90" i="6"/>
  <c r="F98" i="6"/>
  <c r="F106" i="6"/>
  <c r="F111" i="6"/>
  <c r="F117" i="6"/>
  <c r="F122" i="6"/>
  <c r="F127" i="6"/>
  <c r="F133" i="6"/>
  <c r="F138" i="6"/>
  <c r="F143" i="6"/>
  <c r="F149" i="6"/>
  <c r="F153" i="6"/>
  <c r="F158" i="6"/>
  <c r="F163" i="6"/>
  <c r="F169" i="6"/>
  <c r="F174" i="6"/>
  <c r="F179" i="6"/>
  <c r="F185" i="6"/>
  <c r="F190" i="6"/>
  <c r="F195" i="6"/>
  <c r="F201" i="6"/>
  <c r="F206" i="6"/>
  <c r="F211" i="6"/>
  <c r="F217" i="6"/>
  <c r="F222" i="6"/>
  <c r="F227" i="6"/>
  <c r="F233" i="6"/>
  <c r="F238" i="6"/>
  <c r="F3" i="6"/>
  <c r="F11" i="6"/>
  <c r="F19" i="6"/>
  <c r="F27" i="6"/>
  <c r="F35" i="6"/>
  <c r="F43" i="6"/>
  <c r="F51" i="6"/>
  <c r="F59" i="6"/>
  <c r="F67" i="6"/>
  <c r="F75" i="6"/>
  <c r="F83" i="6"/>
  <c r="F91" i="6"/>
  <c r="F99" i="6"/>
  <c r="F107" i="6"/>
  <c r="F113" i="6"/>
  <c r="F118" i="6"/>
  <c r="F123" i="6"/>
  <c r="F129" i="6"/>
  <c r="F134" i="6"/>
  <c r="F139" i="6"/>
  <c r="F145" i="6"/>
  <c r="F150" i="6"/>
  <c r="F154" i="6"/>
  <c r="F159" i="6"/>
  <c r="F165" i="6"/>
  <c r="F170" i="6"/>
  <c r="F175" i="6"/>
  <c r="F181" i="6"/>
  <c r="F186" i="6"/>
  <c r="F191" i="6"/>
  <c r="F197" i="6"/>
  <c r="F202" i="6"/>
  <c r="F207" i="6"/>
  <c r="F213" i="6"/>
  <c r="F218" i="6"/>
  <c r="F223" i="6"/>
  <c r="F229" i="6"/>
  <c r="F234" i="6"/>
  <c r="F23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Reeves Laura</author>
  </authors>
  <commentList>
    <comment ref="E6" authorId="0" shapeId="0" xr:uid="{00000000-0006-0000-0200-000001000000}">
      <text>
        <r>
          <rPr>
            <b/>
            <sz val="9"/>
            <color indexed="81"/>
            <rFont val="Tahoma"/>
            <family val="2"/>
          </rPr>
          <t>Reeves Laura:</t>
        </r>
        <r>
          <rPr>
            <sz val="9"/>
            <color indexed="81"/>
            <rFont val="Tahoma"/>
            <family val="2"/>
          </rPr>
          <t xml:space="preserve">
Formed 01/04/18. </t>
        </r>
      </text>
    </comment>
    <comment ref="E21" authorId="0" shapeId="0" xr:uid="{00000000-0006-0000-0200-000002000000}">
      <text>
        <r>
          <rPr>
            <b/>
            <sz val="9"/>
            <color indexed="81"/>
            <rFont val="Tahoma"/>
            <family val="2"/>
          </rPr>
          <t>Reeves Laura:</t>
        </r>
        <r>
          <rPr>
            <sz val="9"/>
            <color indexed="81"/>
            <rFont val="Tahoma"/>
            <family val="2"/>
          </rPr>
          <t xml:space="preserve">
Healthier Lanc &amp; South Cumbria - name as advised by Shaun Bucknill, Head of ICT at Lancs</t>
        </r>
      </text>
    </comment>
    <comment ref="E59" authorId="0" shapeId="0" xr:uid="{00000000-0006-0000-0200-000003000000}">
      <text>
        <r>
          <rPr>
            <b/>
            <sz val="9"/>
            <color indexed="81"/>
            <rFont val="Tahoma"/>
            <family val="2"/>
          </rPr>
          <t>Reeves Laura:</t>
        </r>
        <r>
          <rPr>
            <sz val="9"/>
            <color indexed="81"/>
            <rFont val="Tahoma"/>
            <family val="2"/>
          </rPr>
          <t xml:space="preserve">
See One Note under Vanguard</t>
        </r>
      </text>
    </comment>
    <comment ref="E102" authorId="0" shapeId="0" xr:uid="{00000000-0006-0000-0200-000004000000}">
      <text>
        <r>
          <rPr>
            <b/>
            <sz val="9"/>
            <color indexed="81"/>
            <rFont val="Tahoma"/>
            <family val="2"/>
          </rPr>
          <t>Reeves Laura:</t>
        </r>
        <r>
          <rPr>
            <sz val="9"/>
            <color indexed="81"/>
            <rFont val="Tahoma"/>
            <family val="2"/>
          </rPr>
          <t xml:space="preserve">
Staffordshire and Stoke on Trent (name on NHSE STP view webpage 30/03/17)</t>
        </r>
      </text>
    </comment>
    <comment ref="P158" authorId="0" shapeId="0" xr:uid="{00000000-0006-0000-0200-000005000000}">
      <text>
        <r>
          <rPr>
            <b/>
            <sz val="9"/>
            <color indexed="81"/>
            <rFont val="Tahoma"/>
            <family val="2"/>
          </rPr>
          <t>Reeves Laura:</t>
        </r>
        <r>
          <rPr>
            <sz val="9"/>
            <color indexed="81"/>
            <rFont val="Tahoma"/>
            <family val="2"/>
          </rPr>
          <t xml:space="preserve">
All these GP feds / ISHPs still listed as partners on NHSE webpage 27/03/18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Reeves Laura</author>
  </authors>
  <commentList>
    <comment ref="E2" authorId="0" shapeId="0" xr:uid="{00000000-0006-0000-0300-000001000000}">
      <text>
        <r>
          <rPr>
            <b/>
            <sz val="9"/>
            <color indexed="81"/>
            <rFont val="Tahoma"/>
            <family val="2"/>
          </rPr>
          <t>Reeves Laura:</t>
        </r>
        <r>
          <rPr>
            <sz val="9"/>
            <color indexed="81"/>
            <rFont val="Tahoma"/>
            <family val="2"/>
          </rPr>
          <t xml:space="preserve">
Previously E54000001 - boundary change so new code issued by ONS</t>
        </r>
      </text>
    </comment>
    <comment ref="E14" authorId="0" shapeId="0" xr:uid="{00000000-0006-0000-0300-000002000000}">
      <text>
        <r>
          <rPr>
            <b/>
            <sz val="9"/>
            <color indexed="81"/>
            <rFont val="Tahoma"/>
            <family val="2"/>
          </rPr>
          <t>Reeves Laura:</t>
        </r>
        <r>
          <rPr>
            <sz val="9"/>
            <color indexed="81"/>
            <rFont val="Tahoma"/>
            <family val="2"/>
          </rPr>
          <t xml:space="preserve">
Previously E54000003 - boundary changed so new code issued by ONS</t>
        </r>
      </text>
    </comment>
  </commentList>
</comments>
</file>

<file path=xl/sharedStrings.xml><?xml version="1.0" encoding="utf-8"?>
<sst xmlns="http://schemas.openxmlformats.org/spreadsheetml/2006/main" count="7095" uniqueCount="2773">
  <si>
    <t xml:space="preserve">Footprint name </t>
  </si>
  <si>
    <t xml:space="preserve">Number of CCGs </t>
  </si>
  <si>
    <t>STP Footprint Lead</t>
  </si>
  <si>
    <t>Mark Adams (Chief Officer, Newcastle Gateshead CCG)</t>
  </si>
  <si>
    <t>Stephen Eames (Chief Executive, North Cumbria University Hospitals NHS Trust)</t>
  </si>
  <si>
    <t>Alan Foster (Chief Executive, North Tees and Hartlepool NHS Foundation Trust)</t>
  </si>
  <si>
    <t>Dr Amanda Doyle OBE (Chief Clinical Officer, Blackpool CCG)</t>
  </si>
  <si>
    <t>Rob Webster (Chief Executive designate, South West Yorkshire Partnership NHS Foundation Trust)</t>
  </si>
  <si>
    <t>Sir Andrew Cash OBE  (Chief Executive, Sheffield Teaching Hospitals NHS Foundation Trust)</t>
  </si>
  <si>
    <t>Northumberland, Tyne and Wear</t>
  </si>
  <si>
    <t>West, North and East Cumbria</t>
  </si>
  <si>
    <t>Durham, Darlington, Tees, Hambleton, Richmondshire and Whitby</t>
  </si>
  <si>
    <t>Lancashire and South Cumbria</t>
  </si>
  <si>
    <t>West Yorkshire</t>
  </si>
  <si>
    <t>Coast, Humber and Vale</t>
  </si>
  <si>
    <t>Greater Manchester</t>
  </si>
  <si>
    <t>Cheshire and Merseyside</t>
  </si>
  <si>
    <t>South Yorkshire and Bassetlaw</t>
  </si>
  <si>
    <t>Staffordshire</t>
  </si>
  <si>
    <t>Shropshire and Telford and Wrekin</t>
  </si>
  <si>
    <t>Derbyshire</t>
  </si>
  <si>
    <t>Nottinghamshire</t>
  </si>
  <si>
    <t>Leicester, Leicestershire and Rutland</t>
  </si>
  <si>
    <t>The Black Country</t>
  </si>
  <si>
    <t>Birmingham and Solihull</t>
  </si>
  <si>
    <t>Coventry and Warwickshire</t>
  </si>
  <si>
    <t>Herefordshire and Worcestershire</t>
  </si>
  <si>
    <t>Northamptonshire</t>
  </si>
  <si>
    <t>Cambridgeshire and Peterborough</t>
  </si>
  <si>
    <t>Norfolk and Waveney</t>
  </si>
  <si>
    <t>Suffolk and North East Essex</t>
  </si>
  <si>
    <t>Milton Keynes, Bedfordshire and Luton</t>
  </si>
  <si>
    <t>Hertfordshire and West Essex</t>
  </si>
  <si>
    <t>Mid and South Essex</t>
  </si>
  <si>
    <t>North West London</t>
  </si>
  <si>
    <t>North Central London</t>
  </si>
  <si>
    <t>North East London</t>
  </si>
  <si>
    <t>South East London</t>
  </si>
  <si>
    <t>South West London</t>
  </si>
  <si>
    <t>Kent and Medway</t>
  </si>
  <si>
    <t>Sussex and East Surrey</t>
  </si>
  <si>
    <t>Frimley Health</t>
  </si>
  <si>
    <t>Surrey Heartlands</t>
  </si>
  <si>
    <t>Cornwall and the Isles of Scilly</t>
  </si>
  <si>
    <t>Devon</t>
  </si>
  <si>
    <t>Somerset</t>
  </si>
  <si>
    <t>Bristol, North Somerset and South Gloucestershire</t>
  </si>
  <si>
    <t>Bath, Swindon and Wiltshire</t>
  </si>
  <si>
    <t>Dorset</t>
  </si>
  <si>
    <t>Hampshire and the Isle of Wight</t>
  </si>
  <si>
    <t>Gloucestershire</t>
  </si>
  <si>
    <t>Buckinghamshire, Oxfordshire and Berkshire West</t>
  </si>
  <si>
    <t>Glenn Douglas (Chief Executive, Maidstone and Tunbridge Wells NHS Trust)</t>
  </si>
  <si>
    <t>Sir Andrew Morris (Chief Executive, Frimley Health NHS Foundation Trust)</t>
  </si>
  <si>
    <t>Tim Goodson (Chief Officer, Dorset CCG)</t>
  </si>
  <si>
    <t>Mary Hutton (Accountable Officer, Gloucestershire CCG)</t>
  </si>
  <si>
    <t>Simon Wright (Chief Executive, Shrewsbury and Telford Hospital NHS Trust)</t>
  </si>
  <si>
    <t>Toby Sanders (Accountable Officer, West Leicestershire CCG)</t>
  </si>
  <si>
    <t>Andy Hardy (Chief Executive, University Hospitals Coventry and Warwickshire NHS Trust)</t>
  </si>
  <si>
    <t>Sarah Dugan (Chief Executive, Worcestershire Health and Care NHS Trust)</t>
  </si>
  <si>
    <t>Dr Mohini Parmar (Chair, Ealing CCG)</t>
  </si>
  <si>
    <t>Jane Milligan (Chief Officer, Tower Hamlets CCG)</t>
  </si>
  <si>
    <t>Region</t>
  </si>
  <si>
    <t>00C</t>
  </si>
  <si>
    <t>NHS DARLINGTON CCG</t>
  </si>
  <si>
    <t>00D</t>
  </si>
  <si>
    <t>NHS DURHAM DALES, EASINGTON AND SEDGEFIELD CCG</t>
  </si>
  <si>
    <t>00J</t>
  </si>
  <si>
    <t>NHS NORTH DURHAM CCG</t>
  </si>
  <si>
    <t>00K</t>
  </si>
  <si>
    <t>NHS HARTLEPOOL AND STOCKTON-ON-TEES CCG</t>
  </si>
  <si>
    <t>00L</t>
  </si>
  <si>
    <t>NHS NORTHUMBERLAND CCG</t>
  </si>
  <si>
    <t>00M</t>
  </si>
  <si>
    <t>NHS SOUTH TEES CCG</t>
  </si>
  <si>
    <t>00N</t>
  </si>
  <si>
    <t>NHS SOUTH TYNESIDE CCG</t>
  </si>
  <si>
    <t>00P</t>
  </si>
  <si>
    <t>NHS SUNDERLAND CCG</t>
  </si>
  <si>
    <t>00Q</t>
  </si>
  <si>
    <t>NHS BLACKBURN WITH DARWEN CCG</t>
  </si>
  <si>
    <t>00R</t>
  </si>
  <si>
    <t>NHS BLACKPOOL CCG</t>
  </si>
  <si>
    <t>00T</t>
  </si>
  <si>
    <t>NHS BOLTON CCG</t>
  </si>
  <si>
    <t>00V</t>
  </si>
  <si>
    <t>NHS BURY CCG</t>
  </si>
  <si>
    <t>00W</t>
  </si>
  <si>
    <t>NHS CENTRAL MANCHESTER CCG</t>
  </si>
  <si>
    <t>00X</t>
  </si>
  <si>
    <t>NHS CHORLEY AND SOUTH RIBBLE CCG</t>
  </si>
  <si>
    <t>00Y</t>
  </si>
  <si>
    <t>NHS OLDHAM CCG</t>
  </si>
  <si>
    <t>01A</t>
  </si>
  <si>
    <t>NHS EAST LANCASHIRE CCG</t>
  </si>
  <si>
    <t>01C</t>
  </si>
  <si>
    <t>NHS EASTERN CHESHIRE CCG</t>
  </si>
  <si>
    <t>01D</t>
  </si>
  <si>
    <t>NHS HEYWOOD, MIDDLETON AND ROCHDALE CCG</t>
  </si>
  <si>
    <t>01E</t>
  </si>
  <si>
    <t>NHS GREATER PRESTON CCG</t>
  </si>
  <si>
    <t>01F</t>
  </si>
  <si>
    <t>NHS HALTON CCG</t>
  </si>
  <si>
    <t>01G</t>
  </si>
  <si>
    <t>NHS SALFORD CCG</t>
  </si>
  <si>
    <t>01H</t>
  </si>
  <si>
    <t>NHS CUMBRIA CCG</t>
  </si>
  <si>
    <t>01J</t>
  </si>
  <si>
    <t>NHS KNOWSLEY CCG</t>
  </si>
  <si>
    <t>01K</t>
  </si>
  <si>
    <t>NHS LANCASHIRE NORTH CCG</t>
  </si>
  <si>
    <t>01M</t>
  </si>
  <si>
    <t>NHS NORTH MANCHESTER CCG</t>
  </si>
  <si>
    <t>01N</t>
  </si>
  <si>
    <t>NHS SOUTH MANCHESTER CCG</t>
  </si>
  <si>
    <t>01R</t>
  </si>
  <si>
    <t>NHS SOUTH CHESHIRE CCG</t>
  </si>
  <si>
    <t>01T</t>
  </si>
  <si>
    <t>NHS SOUTH SEFTON CCG</t>
  </si>
  <si>
    <t>01V</t>
  </si>
  <si>
    <t>NHS SOUTHPORT AND FORMBY CCG</t>
  </si>
  <si>
    <t>01W</t>
  </si>
  <si>
    <t>NHS STOCKPORT CCG</t>
  </si>
  <si>
    <t>01X</t>
  </si>
  <si>
    <t>NHS ST HELENS CCG</t>
  </si>
  <si>
    <t>01Y</t>
  </si>
  <si>
    <t>NHS TAMESIDE AND GLOSSOP CCG</t>
  </si>
  <si>
    <t>02A</t>
  </si>
  <si>
    <t>NHS TRAFFORD CCG</t>
  </si>
  <si>
    <t>02D</t>
  </si>
  <si>
    <t>NHS VALE ROYAL CCG</t>
  </si>
  <si>
    <t>02E</t>
  </si>
  <si>
    <t>NHS WARRINGTON CCG</t>
  </si>
  <si>
    <t>02F</t>
  </si>
  <si>
    <t>NHS WEST CHESHIRE CCG</t>
  </si>
  <si>
    <t>02G</t>
  </si>
  <si>
    <t>NHS WEST LANCASHIRE CCG</t>
  </si>
  <si>
    <t>02H</t>
  </si>
  <si>
    <t>NHS WIGAN BOROUGH CCG</t>
  </si>
  <si>
    <t>02M</t>
  </si>
  <si>
    <t>NHS FYLDE &amp; WYRE CCG</t>
  </si>
  <si>
    <t>02N</t>
  </si>
  <si>
    <t>NHS AIREDALE, WHARFEDALE AND CRAVEN CCG</t>
  </si>
  <si>
    <t>02P</t>
  </si>
  <si>
    <t>NHS BARNSLEY CCG</t>
  </si>
  <si>
    <t>02Q</t>
  </si>
  <si>
    <t>NHS BASSETLAW CCG</t>
  </si>
  <si>
    <t>02R</t>
  </si>
  <si>
    <t>NHS BRADFORD DISTRICTS CCG</t>
  </si>
  <si>
    <t>02T</t>
  </si>
  <si>
    <t>NHS CALDERDALE CCG</t>
  </si>
  <si>
    <t>02V</t>
  </si>
  <si>
    <t>NHS LEEDS NORTH CCG</t>
  </si>
  <si>
    <t>02W</t>
  </si>
  <si>
    <t>NHS BRADFORD CITY CCG</t>
  </si>
  <si>
    <t>02X</t>
  </si>
  <si>
    <t>NHS DONCASTER CCG</t>
  </si>
  <si>
    <t>02Y</t>
  </si>
  <si>
    <t>NHS EAST RIDING OF YORKSHIRE CCG</t>
  </si>
  <si>
    <t>03A</t>
  </si>
  <si>
    <t>NHS GREATER HUDDERSFIELD CCG</t>
  </si>
  <si>
    <t>03C</t>
  </si>
  <si>
    <t>NHS LEEDS WEST CCG</t>
  </si>
  <si>
    <t>03D</t>
  </si>
  <si>
    <t>NHS HAMBLETON, RICHMONDSHIRE AND WHITBY CCG</t>
  </si>
  <si>
    <t>03E</t>
  </si>
  <si>
    <t>NHS HARROGATE AND RURAL DISTRICT CCG</t>
  </si>
  <si>
    <t>03F</t>
  </si>
  <si>
    <t>NHS HULL CCG</t>
  </si>
  <si>
    <t>03G</t>
  </si>
  <si>
    <t>NHS LEEDS SOUTH AND EAST CCG</t>
  </si>
  <si>
    <t>03H</t>
  </si>
  <si>
    <t>NHS NORTH EAST LINCOLNSHIRE CCG</t>
  </si>
  <si>
    <t>03J</t>
  </si>
  <si>
    <t>NHS NORTH KIRKLEES CCG</t>
  </si>
  <si>
    <t>03K</t>
  </si>
  <si>
    <t>NHS NORTH LINCOLNSHIRE CCG</t>
  </si>
  <si>
    <t>03L</t>
  </si>
  <si>
    <t>NHS ROTHERHAM CCG</t>
  </si>
  <si>
    <t>03M</t>
  </si>
  <si>
    <t>NHS SCARBOROUGH AND RYEDALE CCG</t>
  </si>
  <si>
    <t>03N</t>
  </si>
  <si>
    <t>NHS SHEFFIELD CCG</t>
  </si>
  <si>
    <t>03Q</t>
  </si>
  <si>
    <t>NHS VALE OF YORK CCG</t>
  </si>
  <si>
    <t>03R</t>
  </si>
  <si>
    <t>NHS WAKEFIELD CCG</t>
  </si>
  <si>
    <t>03T</t>
  </si>
  <si>
    <t>NHS LINCOLNSHIRE EAST CCG</t>
  </si>
  <si>
    <t>03V</t>
  </si>
  <si>
    <t>NHS CORBY CCG</t>
  </si>
  <si>
    <t>03W</t>
  </si>
  <si>
    <t>NHS EAST LEICESTERSHIRE AND RUTLAND CCG</t>
  </si>
  <si>
    <t>03X</t>
  </si>
  <si>
    <t>NHS EREWASH CCG</t>
  </si>
  <si>
    <t>03Y</t>
  </si>
  <si>
    <t>NHS HARDWICK CCG</t>
  </si>
  <si>
    <t>04C</t>
  </si>
  <si>
    <t>NHS LEICESTER CITY CCG</t>
  </si>
  <si>
    <t>04D</t>
  </si>
  <si>
    <t>NHS LINCOLNSHIRE WEST CCG</t>
  </si>
  <si>
    <t>04E</t>
  </si>
  <si>
    <t>NHS MANSFIELD AND ASHFIELD CCG</t>
  </si>
  <si>
    <t>04F</t>
  </si>
  <si>
    <t>NHS MILTON KEYNES CCG</t>
  </si>
  <si>
    <t>04G</t>
  </si>
  <si>
    <t>NHS NENE CCG</t>
  </si>
  <si>
    <t>04H</t>
  </si>
  <si>
    <t>NHS NEWARK &amp; SHERWOOD CCG</t>
  </si>
  <si>
    <t>04J</t>
  </si>
  <si>
    <t>NHS NORTH DERBYSHIRE CCG</t>
  </si>
  <si>
    <t>04K</t>
  </si>
  <si>
    <t>NHS NOTTINGHAM CITY CCG</t>
  </si>
  <si>
    <t>04L</t>
  </si>
  <si>
    <t>NHS NOTTINGHAM NORTH AND EAST CCG</t>
  </si>
  <si>
    <t>04M</t>
  </si>
  <si>
    <t>NHS NOTTINGHAM WEST CCG</t>
  </si>
  <si>
    <t>04N</t>
  </si>
  <si>
    <t>NHS RUSHCLIFFE CCG</t>
  </si>
  <si>
    <t>04Q</t>
  </si>
  <si>
    <t>NHS SOUTH WEST LINCOLNSHIRE CCG</t>
  </si>
  <si>
    <t>04R</t>
  </si>
  <si>
    <t>NHS SOUTHERN DERBYSHIRE CCG</t>
  </si>
  <si>
    <t>04V</t>
  </si>
  <si>
    <t>NHS WEST LEICESTERSHIRE CCG</t>
  </si>
  <si>
    <t>04X</t>
  </si>
  <si>
    <t>NHS BIRMINGHAM SOUTH AND CENTRAL CCG</t>
  </si>
  <si>
    <t>04Y</t>
  </si>
  <si>
    <t>NHS CANNOCK CHASE CCG</t>
  </si>
  <si>
    <t>05A</t>
  </si>
  <si>
    <t>NHS COVENTRY AND RUGBY CCG</t>
  </si>
  <si>
    <t>05C</t>
  </si>
  <si>
    <t>NHS DUDLEY CCG</t>
  </si>
  <si>
    <t>05D</t>
  </si>
  <si>
    <t>NHS EAST STAFFORDSHIRE CCG</t>
  </si>
  <si>
    <t>05F</t>
  </si>
  <si>
    <t>NHS HEREFORDSHIRE CCG</t>
  </si>
  <si>
    <t>05G</t>
  </si>
  <si>
    <t>NHS NORTH STAFFORDSHIRE CCG</t>
  </si>
  <si>
    <t>05H</t>
  </si>
  <si>
    <t>NHS WARWICKSHIRE NORTH CCG</t>
  </si>
  <si>
    <t>05J</t>
  </si>
  <si>
    <t>NHS REDDITCH AND BROMSGROVE CCG</t>
  </si>
  <si>
    <t>05L</t>
  </si>
  <si>
    <t>NHS SANDWELL AND WEST BIRMINGHAM CCG</t>
  </si>
  <si>
    <t>05N</t>
  </si>
  <si>
    <t>NHS SHROPSHIRE CCG</t>
  </si>
  <si>
    <t>05P</t>
  </si>
  <si>
    <t>NHS SOLIHULL CCG</t>
  </si>
  <si>
    <t>05Q</t>
  </si>
  <si>
    <t>NHS SOUTH EAST STAFFORDSHIRE AND SEISDON PENINSULA CCG</t>
  </si>
  <si>
    <t>05R</t>
  </si>
  <si>
    <t>NHS SOUTH WARWICKSHIRE CCG</t>
  </si>
  <si>
    <t>05T</t>
  </si>
  <si>
    <t>NHS SOUTH WORCESTERSHIRE CCG</t>
  </si>
  <si>
    <t>05V</t>
  </si>
  <si>
    <t>NHS STAFFORD AND SURROUNDS CCG</t>
  </si>
  <si>
    <t>05W</t>
  </si>
  <si>
    <t>NHS STOKE ON TRENT CCG</t>
  </si>
  <si>
    <t>05X</t>
  </si>
  <si>
    <t>NHS TELFORD AND WREKIN CCG</t>
  </si>
  <si>
    <t>05Y</t>
  </si>
  <si>
    <t>NHS WALSALL CCG</t>
  </si>
  <si>
    <t>06A</t>
  </si>
  <si>
    <t>NHS WOLVERHAMPTON CCG</t>
  </si>
  <si>
    <t>06D</t>
  </si>
  <si>
    <t>NHS WYRE FOREST CCG</t>
  </si>
  <si>
    <t>06F</t>
  </si>
  <si>
    <t>NHS BEDFORDSHIRE CCG</t>
  </si>
  <si>
    <t>06H</t>
  </si>
  <si>
    <t>NHS CAMBRIDGESHIRE AND PETERBOROUGH CCG</t>
  </si>
  <si>
    <t>06K</t>
  </si>
  <si>
    <t>NHS EAST AND NORTH HERTFORDSHIRE CCG</t>
  </si>
  <si>
    <t>06L</t>
  </si>
  <si>
    <t>NHS IPSWICH AND EAST SUFFOLK CCG</t>
  </si>
  <si>
    <t>06M</t>
  </si>
  <si>
    <t>NHS GREAT YARMOUTH AND WAVENEY CCG</t>
  </si>
  <si>
    <t>06N</t>
  </si>
  <si>
    <t>NHS HERTS VALLEYS CCG</t>
  </si>
  <si>
    <t>06P</t>
  </si>
  <si>
    <t>NHS LUTON CCG</t>
  </si>
  <si>
    <t>06Q</t>
  </si>
  <si>
    <t>NHS MID ESSEX CCG</t>
  </si>
  <si>
    <t>06T</t>
  </si>
  <si>
    <t>NHS NORTH EAST ESSEX CCG</t>
  </si>
  <si>
    <t>06V</t>
  </si>
  <si>
    <t>NHS NORTH NORFOLK CCG</t>
  </si>
  <si>
    <t>06W</t>
  </si>
  <si>
    <t>NHS NORWICH CCG</t>
  </si>
  <si>
    <t>06Y</t>
  </si>
  <si>
    <t>NHS SOUTH NORFOLK CCG</t>
  </si>
  <si>
    <t>07G</t>
  </si>
  <si>
    <t>NHS THURROCK CCG</t>
  </si>
  <si>
    <t>07H</t>
  </si>
  <si>
    <t>NHS WEST ESSEX CCG</t>
  </si>
  <si>
    <t>07J</t>
  </si>
  <si>
    <t>NHS WEST NORFOLK CCG</t>
  </si>
  <si>
    <t>07K</t>
  </si>
  <si>
    <t>NHS WEST SUFFOLK CCG</t>
  </si>
  <si>
    <t>07L</t>
  </si>
  <si>
    <t>NHS BARKING AND DAGENHAM CCG</t>
  </si>
  <si>
    <t>07M</t>
  </si>
  <si>
    <t>NHS BARNET CCG</t>
  </si>
  <si>
    <t>07N</t>
  </si>
  <si>
    <t>NHS BEXLEY CCG</t>
  </si>
  <si>
    <t>07P</t>
  </si>
  <si>
    <t>NHS BRENT CCG</t>
  </si>
  <si>
    <t>07Q</t>
  </si>
  <si>
    <t>NHS BROMLEY CCG</t>
  </si>
  <si>
    <t>07R</t>
  </si>
  <si>
    <t>NHS CAMDEN CCG</t>
  </si>
  <si>
    <t>07T</t>
  </si>
  <si>
    <t>NHS CITY AND HACKNEY CCG</t>
  </si>
  <si>
    <t>07V</t>
  </si>
  <si>
    <t>NHS CROYDON CCG</t>
  </si>
  <si>
    <t>07W</t>
  </si>
  <si>
    <t>NHS EALING CCG</t>
  </si>
  <si>
    <t>07X</t>
  </si>
  <si>
    <t>NHS ENFIELD CCG</t>
  </si>
  <si>
    <t>07Y</t>
  </si>
  <si>
    <t>NHS HOUNSLOW CCG</t>
  </si>
  <si>
    <t>08A</t>
  </si>
  <si>
    <t>NHS GREENWICH CCG</t>
  </si>
  <si>
    <t>08C</t>
  </si>
  <si>
    <t>NHS HAMMERSMITH AND FULHAM CCG</t>
  </si>
  <si>
    <t>08D</t>
  </si>
  <si>
    <t>NHS HARINGEY CCG</t>
  </si>
  <si>
    <t>08E</t>
  </si>
  <si>
    <t>NHS HARROW CCG</t>
  </si>
  <si>
    <t>08F</t>
  </si>
  <si>
    <t>NHS HAVERING CCG</t>
  </si>
  <si>
    <t>08G</t>
  </si>
  <si>
    <t>NHS HILLINGDON CCG</t>
  </si>
  <si>
    <t>08H</t>
  </si>
  <si>
    <t>NHS ISLINGTON CCG</t>
  </si>
  <si>
    <t>08J</t>
  </si>
  <si>
    <t>NHS KINGSTON CCG</t>
  </si>
  <si>
    <t>08K</t>
  </si>
  <si>
    <t>NHS LAMBETH CCG</t>
  </si>
  <si>
    <t>08L</t>
  </si>
  <si>
    <t>NHS LEWISHAM CCG</t>
  </si>
  <si>
    <t>08M</t>
  </si>
  <si>
    <t>NHS NEWHAM CCG</t>
  </si>
  <si>
    <t>08N</t>
  </si>
  <si>
    <t>NHS REDBRIDGE CCG</t>
  </si>
  <si>
    <t>08P</t>
  </si>
  <si>
    <t>NHS RICHMOND CCG</t>
  </si>
  <si>
    <t>08Q</t>
  </si>
  <si>
    <t>NHS SOUTHWARK CCG</t>
  </si>
  <si>
    <t>08R</t>
  </si>
  <si>
    <t>NHS MERTON CCG</t>
  </si>
  <si>
    <t>08T</t>
  </si>
  <si>
    <t>NHS SUTTON CCG</t>
  </si>
  <si>
    <t>08V</t>
  </si>
  <si>
    <t>NHS TOWER HAMLETS CCG</t>
  </si>
  <si>
    <t>08W</t>
  </si>
  <si>
    <t>NHS WALTHAM FOREST CCG</t>
  </si>
  <si>
    <t>08X</t>
  </si>
  <si>
    <t>NHS WANDSWORTH CCG</t>
  </si>
  <si>
    <t>08Y</t>
  </si>
  <si>
    <t>NHS WEST LONDON CCG</t>
  </si>
  <si>
    <t>09A</t>
  </si>
  <si>
    <t>NHS CENTRAL LONDON (WESTMINSTER) CCG</t>
  </si>
  <si>
    <t>09C</t>
  </si>
  <si>
    <t>NHS ASHFORD CCG</t>
  </si>
  <si>
    <t>09D</t>
  </si>
  <si>
    <t>NHS BRIGHTON AND HOVE CCG</t>
  </si>
  <si>
    <t>09E</t>
  </si>
  <si>
    <t>NHS CANTERBURY AND COASTAL CCG</t>
  </si>
  <si>
    <t>09F</t>
  </si>
  <si>
    <t>NHS EASTBOURNE, HAILSHAM AND SEAFORD CCG</t>
  </si>
  <si>
    <t>09G</t>
  </si>
  <si>
    <t>NHS COASTAL WEST SUSSEX CCG</t>
  </si>
  <si>
    <t>09H</t>
  </si>
  <si>
    <t>NHS CRAWLEY CCG</t>
  </si>
  <si>
    <t>09J</t>
  </si>
  <si>
    <t>NHS DARTFORD, GRAVESHAM AND SWANLEY CCG</t>
  </si>
  <si>
    <t>09L</t>
  </si>
  <si>
    <t>NHS EAST SURREY CCG</t>
  </si>
  <si>
    <t>09N</t>
  </si>
  <si>
    <t>NHS GUILDFORD AND WAVERLEY CCG</t>
  </si>
  <si>
    <t>09P</t>
  </si>
  <si>
    <t>NHS HASTINGS AND ROTHER CCG</t>
  </si>
  <si>
    <t>09W</t>
  </si>
  <si>
    <t>NHS MEDWAY CCG</t>
  </si>
  <si>
    <t>09X</t>
  </si>
  <si>
    <t>NHS HORSHAM AND MID SUSSEX CCG</t>
  </si>
  <si>
    <t>09Y</t>
  </si>
  <si>
    <t>NHS NORTH WEST SURREY CCG</t>
  </si>
  <si>
    <t>10A</t>
  </si>
  <si>
    <t>NHS SOUTH KENT COAST CCG</t>
  </si>
  <si>
    <t>10C</t>
  </si>
  <si>
    <t>NHS SURREY HEATH CCG</t>
  </si>
  <si>
    <t>10D</t>
  </si>
  <si>
    <t>NHS SWALE CCG</t>
  </si>
  <si>
    <t>10E</t>
  </si>
  <si>
    <t>NHS THANET CCG</t>
  </si>
  <si>
    <t>10G</t>
  </si>
  <si>
    <t>NHS BRACKNELL AND ASCOT CCG</t>
  </si>
  <si>
    <t>10H</t>
  </si>
  <si>
    <t>NHS CHILTERN CCG</t>
  </si>
  <si>
    <t>10J</t>
  </si>
  <si>
    <t>NHS NORTH HAMPSHIRE CCG</t>
  </si>
  <si>
    <t>10K</t>
  </si>
  <si>
    <t>NHS FAREHAM AND GOSPORT CCG</t>
  </si>
  <si>
    <t>10L</t>
  </si>
  <si>
    <t>NHS ISLE OF WIGHT CCG</t>
  </si>
  <si>
    <t>10M</t>
  </si>
  <si>
    <t>NHS NEWBURY AND DISTRICT CCG</t>
  </si>
  <si>
    <t>10N</t>
  </si>
  <si>
    <t>NHS NORTH &amp; WEST READING CCG</t>
  </si>
  <si>
    <t>10Q</t>
  </si>
  <si>
    <t>NHS OXFORDSHIRE CCG</t>
  </si>
  <si>
    <t>10R</t>
  </si>
  <si>
    <t>NHS PORTSMOUTH CCG</t>
  </si>
  <si>
    <t>10T</t>
  </si>
  <si>
    <t>NHS SLOUGH CCG</t>
  </si>
  <si>
    <t>10V</t>
  </si>
  <si>
    <t>NHS SOUTH EASTERN HAMPSHIRE CCG</t>
  </si>
  <si>
    <t>10W</t>
  </si>
  <si>
    <t>NHS SOUTH READING CCG</t>
  </si>
  <si>
    <t>10X</t>
  </si>
  <si>
    <t>NHS SOUTHAMPTON CCG</t>
  </si>
  <si>
    <t>10Y</t>
  </si>
  <si>
    <t>NHS AYLESBURY VALE CCG</t>
  </si>
  <si>
    <t>11A</t>
  </si>
  <si>
    <t>NHS WEST HAMPSHIRE CCG</t>
  </si>
  <si>
    <t>11C</t>
  </si>
  <si>
    <t>NHS WINDSOR, ASCOT AND MAIDENHEAD CCG</t>
  </si>
  <si>
    <t>11D</t>
  </si>
  <si>
    <t>NHS WOKINGHAM CCG</t>
  </si>
  <si>
    <t>11E</t>
  </si>
  <si>
    <t>NHS BATH AND NORTH EAST SOMERSET CCG</t>
  </si>
  <si>
    <t>11H</t>
  </si>
  <si>
    <t>NHS BRISTOL CCG</t>
  </si>
  <si>
    <t>11J</t>
  </si>
  <si>
    <t>NHS DORSET CCG</t>
  </si>
  <si>
    <t>11M</t>
  </si>
  <si>
    <t>NHS GLOUCESTERSHIRE CCG</t>
  </si>
  <si>
    <t>11N</t>
  </si>
  <si>
    <t>NHS KERNOW CCG</t>
  </si>
  <si>
    <t>11T</t>
  </si>
  <si>
    <t>NHS NORTH SOMERSET CCG</t>
  </si>
  <si>
    <t>11X</t>
  </si>
  <si>
    <t>NHS SOMERSET CCG</t>
  </si>
  <si>
    <t>12A</t>
  </si>
  <si>
    <t>NHS SOUTH GLOUCESTERSHIRE CCG</t>
  </si>
  <si>
    <t>12D</t>
  </si>
  <si>
    <t>NHS SWINDON CCG</t>
  </si>
  <si>
    <t>12F</t>
  </si>
  <si>
    <t>NHS WIRRAL CCG</t>
  </si>
  <si>
    <t>13N</t>
  </si>
  <si>
    <t>WESSEX COMMISSIONING HUB</t>
  </si>
  <si>
    <t>13P</t>
  </si>
  <si>
    <t>NHS BIRMINGHAM CROSSCITY CCG</t>
  </si>
  <si>
    <t>13Q</t>
  </si>
  <si>
    <t>NATIONAL COMMISSIONING HUB 1</t>
  </si>
  <si>
    <t>13R</t>
  </si>
  <si>
    <t>LONDON COMMISSIONING HUB</t>
  </si>
  <si>
    <t>13T</t>
  </si>
  <si>
    <t>NHS NEWCASTLE GATESHEAD CCG</t>
  </si>
  <si>
    <t>13V</t>
  </si>
  <si>
    <t>YORKSHIRE AND HUMBER COMMISSIONING HUB</t>
  </si>
  <si>
    <t>13W</t>
  </si>
  <si>
    <t>LANCASHIRE AND GREATER MANCHESTER COMMISSIONING HUB</t>
  </si>
  <si>
    <t>13X</t>
  </si>
  <si>
    <t>CUMBRIA AND NORTH EAST COMMISSIONING HUB</t>
  </si>
  <si>
    <t>13Y</t>
  </si>
  <si>
    <t>CHESHIRE AND MERSEYSIDE COMMISSIONING HUB</t>
  </si>
  <si>
    <t>14A</t>
  </si>
  <si>
    <t>NORTH MIDLANDS COMMISSIONING HUB</t>
  </si>
  <si>
    <t>14C</t>
  </si>
  <si>
    <t>WEST MIDLANDS COMMISSIONING HUB</t>
  </si>
  <si>
    <t>14D</t>
  </si>
  <si>
    <t>CENTRAL MIDLANDS COMMISSIONING HUB</t>
  </si>
  <si>
    <t>14E</t>
  </si>
  <si>
    <t>EAST COMMISSIONING HUB</t>
  </si>
  <si>
    <t>14F</t>
  </si>
  <si>
    <t>SOUTH WEST COMMISSIONING HUB</t>
  </si>
  <si>
    <t>14G</t>
  </si>
  <si>
    <t>SOUTH EAST COMMISSIONING HUB</t>
  </si>
  <si>
    <t>14H</t>
  </si>
  <si>
    <t>SOUTH CENTRAL COMMISSIONING HUB</t>
  </si>
  <si>
    <t>14J</t>
  </si>
  <si>
    <t>GREATER MANCHESTER COMMISSIONING HUB</t>
  </si>
  <si>
    <t>14K</t>
  </si>
  <si>
    <t>LANCASHIRE COMMISSIONING HUB</t>
  </si>
  <si>
    <t>99A</t>
  </si>
  <si>
    <t>NHS LIVERPOOL CCG</t>
  </si>
  <si>
    <t>99C</t>
  </si>
  <si>
    <t>NHS NORTH TYNESIDE CCG</t>
  </si>
  <si>
    <t>99D</t>
  </si>
  <si>
    <t>NHS SOUTH LINCOLNSHIRE CCG</t>
  </si>
  <si>
    <t>99E</t>
  </si>
  <si>
    <t>NHS BASILDON AND BRENTWOOD CCG</t>
  </si>
  <si>
    <t>99F</t>
  </si>
  <si>
    <t>NHS CASTLE POINT AND ROCHFORD CCG</t>
  </si>
  <si>
    <t>99G</t>
  </si>
  <si>
    <t>NHS SOUTHEND CCG</t>
  </si>
  <si>
    <t>99H</t>
  </si>
  <si>
    <t>NHS SURREY DOWNS CCG</t>
  </si>
  <si>
    <t>99J</t>
  </si>
  <si>
    <t>NHS WEST KENT CCG</t>
  </si>
  <si>
    <t>99K</t>
  </si>
  <si>
    <t>NHS HIGH WEALD LEWES HAVENS CCG</t>
  </si>
  <si>
    <t>99M</t>
  </si>
  <si>
    <t>NHS NORTH EAST HAMPSHIRE AND FARNHAM CCG</t>
  </si>
  <si>
    <t>99N</t>
  </si>
  <si>
    <t>NHS WILTSHIRE CCG</t>
  </si>
  <si>
    <t>99P</t>
  </si>
  <si>
    <t>NHS NORTHERN, EASTERN AND WESTERN DEVON CCG</t>
  </si>
  <si>
    <t>99Q</t>
  </si>
  <si>
    <t>NHS SOUTH DEVON AND TORBAY CCG</t>
  </si>
  <si>
    <t>Partner Organisations</t>
  </si>
  <si>
    <t>Hyperlinks to Source Docs/Pages</t>
  </si>
  <si>
    <t>HSJ</t>
  </si>
  <si>
    <t>Y - Oct16 Submission</t>
  </si>
  <si>
    <t xml:space="preserve">STP Footprint no </t>
  </si>
  <si>
    <t>Partners not named in STP on HSJ site</t>
  </si>
  <si>
    <t>Partners included, updated col G accordingly as not in doc I found</t>
  </si>
  <si>
    <t>Extra partner listed to the original list I found - col G updated</t>
  </si>
  <si>
    <t>No further partners detailed</t>
  </si>
  <si>
    <t>Y - Jun16 Draft</t>
  </si>
  <si>
    <t>Full partner details now added from pg5.</t>
  </si>
  <si>
    <t xml:space="preserve">Lincolnshire
</t>
  </si>
  <si>
    <t>CCG</t>
  </si>
  <si>
    <t>LA</t>
  </si>
  <si>
    <t>Trusts</t>
  </si>
  <si>
    <t>Other H&amp;SC Orgs</t>
  </si>
  <si>
    <t>Surrey County Council</t>
  </si>
  <si>
    <t>Cornwall Council</t>
  </si>
  <si>
    <t>NHS Kernow CCG</t>
  </si>
  <si>
    <t>Somerset County Council</t>
  </si>
  <si>
    <t>Y - Nov16 Final</t>
  </si>
  <si>
    <t>Cross ref'd to pg.9</t>
  </si>
  <si>
    <t>Y - Nov16 final</t>
  </si>
  <si>
    <t>Cross ref'd to pg.6</t>
  </si>
  <si>
    <t>Gloucestershire CCG</t>
  </si>
  <si>
    <t>Gloucestershire County Council</t>
  </si>
  <si>
    <t>Partners not clearly listed in final submission?</t>
  </si>
  <si>
    <t>Final submission doesn't clearly list partners to verify previous list</t>
  </si>
  <si>
    <t>Coded in eauth.csv</t>
  </si>
  <si>
    <t>Y54</t>
  </si>
  <si>
    <t>NORTH OF ENGLAND COMMISSIONING REGION</t>
  </si>
  <si>
    <t>Y55</t>
  </si>
  <si>
    <t>MIDLANDS AND EAST OF ENGLAND COMMISSIONING REGION</t>
  </si>
  <si>
    <t>Y56</t>
  </si>
  <si>
    <t>LONDON COMMISSIONING REGION</t>
  </si>
  <si>
    <t>Y57</t>
  </si>
  <si>
    <t>SOUTH OF ENGLAND COMMISSIONING REGION</t>
  </si>
  <si>
    <t>Partner details added from pg. 1</t>
  </si>
  <si>
    <t>Cumbria County Council</t>
  </si>
  <si>
    <t>12 CCGs</t>
  </si>
  <si>
    <t>Implementation Delivery Plan published</t>
  </si>
  <si>
    <t>Y - Draft at Nov16</t>
  </si>
  <si>
    <t>Cross ref'd partners to updated v0.8</t>
  </si>
  <si>
    <t>Partners cross ref'd to pg.1 of Nov16 doc</t>
  </si>
  <si>
    <t>Cross ref'd to pg. 2 of Oct16 submission</t>
  </si>
  <si>
    <t>Y - Oct16 Draft</t>
  </si>
  <si>
    <t>Y - Oct16</t>
  </si>
  <si>
    <t>P61 - cross ref'd partner orgs</t>
  </si>
  <si>
    <t>Cross ref'd partners to pg. 4.</t>
  </si>
  <si>
    <t>Y - Nov16 work in progress plan</t>
  </si>
  <si>
    <t>Partners cross ref'd to pg.4 of Nov16 doc</t>
  </si>
  <si>
    <t>Partners cross ref'd to pg. 46 of paln on HSJ</t>
  </si>
  <si>
    <t>Notes re updates to Partners from HSJ docs</t>
  </si>
  <si>
    <t>Cross ref'd to partner list on pg 38</t>
  </si>
  <si>
    <t>North Durham CCG</t>
  </si>
  <si>
    <t xml:space="preserve">South Tyneside CCG </t>
  </si>
  <si>
    <t>North Tynside CCG</t>
  </si>
  <si>
    <t>Sunderland CCG</t>
  </si>
  <si>
    <t>Newcastle Gateshead CCG</t>
  </si>
  <si>
    <t>North Tyneside Council</t>
  </si>
  <si>
    <t>Northumberland County Council</t>
  </si>
  <si>
    <t>South Tyneside Council</t>
  </si>
  <si>
    <t>Sunderland City Council</t>
  </si>
  <si>
    <t>Newcastle-upon-Tyne City Council</t>
  </si>
  <si>
    <t>Gateshead Health NHS Foundation Trust</t>
  </si>
  <si>
    <t>Northumbria Healthcare NHS Foundation Trust</t>
  </si>
  <si>
    <t>South Tyneside NHS Foundation Trust</t>
  </si>
  <si>
    <t>City Hospitals Sunderland NHS Foundation Trust</t>
  </si>
  <si>
    <t>North East Ambulance Service NHS Foundation Trust</t>
  </si>
  <si>
    <t>North (Y54)</t>
  </si>
  <si>
    <t>Northumberland CCG</t>
  </si>
  <si>
    <t>Gateshead Metropolitan Borough Council</t>
  </si>
  <si>
    <t>The Newcastle Upon Tyne NHS Foundation Trust</t>
  </si>
  <si>
    <t>Healthwatch Cumbria</t>
  </si>
  <si>
    <t>Cumbria Partnership NHS Foundation Trust</t>
  </si>
  <si>
    <t>Cumbria CCG</t>
  </si>
  <si>
    <t>ODS CCG Code</t>
  </si>
  <si>
    <t>North Yorkshire County Council</t>
  </si>
  <si>
    <t>Middlesborough Council</t>
  </si>
  <si>
    <t>Darlington Borough Council</t>
  </si>
  <si>
    <t>Hambleton, Richmondshire and Whitby CCG</t>
  </si>
  <si>
    <t>Darlington CCG</t>
  </si>
  <si>
    <t>Hartlepool and Stockton-on-Tees CCG</t>
  </si>
  <si>
    <t>South Tees CCG</t>
  </si>
  <si>
    <t>Durham Dales, Easington and Sedgefield CCG</t>
  </si>
  <si>
    <t>Durham County Council</t>
  </si>
  <si>
    <t>Chorley &amp; South Ribble CCG</t>
  </si>
  <si>
    <t>Blackpool CCG</t>
  </si>
  <si>
    <t>Fylde &amp; Wyre CCG</t>
  </si>
  <si>
    <t>West Lancs CCG</t>
  </si>
  <si>
    <t>Lancashire North CCG</t>
  </si>
  <si>
    <t>Cumbria CCG (South)</t>
  </si>
  <si>
    <t>Blackburn with Darwen CCG</t>
  </si>
  <si>
    <t>East Lancashire CCG</t>
  </si>
  <si>
    <t>Preston City Council</t>
  </si>
  <si>
    <t>Lancaster City Council</t>
  </si>
  <si>
    <t>Greater Preston CCG</t>
  </si>
  <si>
    <t>Lancashire County Council</t>
  </si>
  <si>
    <t>Wakefield CCG</t>
  </si>
  <si>
    <t>North Kirklees CCG</t>
  </si>
  <si>
    <t>Leeds South and East CCG</t>
  </si>
  <si>
    <t>Leeds West CCG</t>
  </si>
  <si>
    <t>Leeds North CCG</t>
  </si>
  <si>
    <t>Harrogate and Rural Districts CCG</t>
  </si>
  <si>
    <t>Greater Huddersfield CCG</t>
  </si>
  <si>
    <t>Calderdale CCG</t>
  </si>
  <si>
    <t>Bradford City CCG</t>
  </si>
  <si>
    <t>Bradford Districts CCG</t>
  </si>
  <si>
    <t>Craven District Council</t>
  </si>
  <si>
    <t>Harrogate Borough Council</t>
  </si>
  <si>
    <t>City of Bradford Metropolitan District Council</t>
  </si>
  <si>
    <t>City of Wakefield Metropolitan District Council</t>
  </si>
  <si>
    <t>Kirklees Council</t>
  </si>
  <si>
    <t>Leeds City Council</t>
  </si>
  <si>
    <t>Bradford District Care NHS Foundation Trust</t>
  </si>
  <si>
    <t>South West Yorkshire Partnership NHS Foundation Trust</t>
  </si>
  <si>
    <t>Tees, Esk and Wear Valleys NHS Foundation Trust</t>
  </si>
  <si>
    <t>Airedale NHS Foundation Trust</t>
  </si>
  <si>
    <t>Calderdale and Huddersfield NHS Foundation Trust</t>
  </si>
  <si>
    <t>Harrogate and District NHS Foundation Trust</t>
  </si>
  <si>
    <t>Bradford Teaching Hospitals NHS Foundation Trust</t>
  </si>
  <si>
    <t>Airedale, Wharefdale and Craven CCG</t>
  </si>
  <si>
    <t>Leeds and York Partnership NHS Foundation Trust</t>
  </si>
  <si>
    <t>NHS Hull CCG</t>
  </si>
  <si>
    <t>NHS North Lincolnshire CCG</t>
  </si>
  <si>
    <t>NHS North East Lincolnshire CCG</t>
  </si>
  <si>
    <t>NHS Scarborough and Ryedale CCG</t>
  </si>
  <si>
    <t>NHS Vale of York CCG</t>
  </si>
  <si>
    <t>City of York Council</t>
  </si>
  <si>
    <t>East Riding of Yorkshire Council</t>
  </si>
  <si>
    <t>Hull City Council</t>
  </si>
  <si>
    <t>North Lincolnshire Council</t>
  </si>
  <si>
    <t>North East Lincolnshire Council</t>
  </si>
  <si>
    <t>York Teaching Hospital NHS Foundation Trust</t>
  </si>
  <si>
    <t>East Midlands Ambulance Service NHS Trust</t>
  </si>
  <si>
    <t>NHS East Riding of Yorkshire CCG</t>
  </si>
  <si>
    <t>Manchester City Council</t>
  </si>
  <si>
    <t>Salford City Council</t>
  </si>
  <si>
    <t>Stockport Metropolitan Borough Council</t>
  </si>
  <si>
    <t>Tameside Metropolitan Borough Council</t>
  </si>
  <si>
    <t>South Sefton CCG</t>
  </si>
  <si>
    <t>Southport and Formby CCG</t>
  </si>
  <si>
    <t>Eastern Cheshire CCG</t>
  </si>
  <si>
    <t>Wirral CCG</t>
  </si>
  <si>
    <t>Liverpool CCG</t>
  </si>
  <si>
    <t>Halton CCG</t>
  </si>
  <si>
    <t>St Helens CCG</t>
  </si>
  <si>
    <t>South Cheshire CCG</t>
  </si>
  <si>
    <t>Vale Royal CCG</t>
  </si>
  <si>
    <t>West Cheshire CCG</t>
  </si>
  <si>
    <t>Warrington CCG</t>
  </si>
  <si>
    <t>Bridgewater Community Healthcare NHS Foundation Trust</t>
  </si>
  <si>
    <t>Wirral University Teaching Hospital NHS Foundation Trust</t>
  </si>
  <si>
    <t>Mersey Care NHS Foundation Trust</t>
  </si>
  <si>
    <t>East Cheshire NHS Trust</t>
  </si>
  <si>
    <t>Cheshire and Wirral Partnership NHS Foundation Trust</t>
  </si>
  <si>
    <t>Wirral Community NHS Foundation Trust</t>
  </si>
  <si>
    <t>Knowsley CCG</t>
  </si>
  <si>
    <t>Liverpool Heart and Chest Hospital NHS Foundation Trust</t>
  </si>
  <si>
    <t>NHS Bassetlaw CCG</t>
  </si>
  <si>
    <t>NHS Doncaster CCG</t>
  </si>
  <si>
    <t>NHS Rotherham CCG</t>
  </si>
  <si>
    <t>NHS Sheffield CCG</t>
  </si>
  <si>
    <t>Barnsley Metropolitan Borough Council</t>
  </si>
  <si>
    <t>Bassetlaw District Council</t>
  </si>
  <si>
    <t>Doncaster Metropolitan Borough Council</t>
  </si>
  <si>
    <t>Rotherham Metropolitan Borough Council</t>
  </si>
  <si>
    <t>Sheffield City Council</t>
  </si>
  <si>
    <t>Sheffield Teaching Hospitals NHS Foundation Trust</t>
  </si>
  <si>
    <t>Sheffield Health and Social Care NHS Foundation Trust</t>
  </si>
  <si>
    <t>Nottinghamshire Healthcare NHS Foundation Trust</t>
  </si>
  <si>
    <t>The Rotherham NHS Foundation Trust</t>
  </si>
  <si>
    <t>Sheffield Children's NHS Foundation Trust</t>
  </si>
  <si>
    <t>Yorkshire Ambulance Service NHS Trust</t>
  </si>
  <si>
    <t>NHS Barnsley CCG</t>
  </si>
  <si>
    <t>Barnsley Hospital NHS Foundation Trust</t>
  </si>
  <si>
    <t>Doncaster Children’s Trust</t>
  </si>
  <si>
    <t xml:space="preserve">Stoke-on-Trent CCG
</t>
  </si>
  <si>
    <t>North Staffordshire CCG</t>
  </si>
  <si>
    <t>Stafford &amp; Surrounds CCG</t>
  </si>
  <si>
    <t>Cannock Chase CCG</t>
  </si>
  <si>
    <t>South East Staffordshire and Seisdon Peninsula CCG</t>
  </si>
  <si>
    <t>East Staffordshire CCG</t>
  </si>
  <si>
    <t>Stoke-on-Trent City Council</t>
  </si>
  <si>
    <t>Staffordshire County Council</t>
  </si>
  <si>
    <t>North Staffordshire Combined Healthcare NHS Trust</t>
  </si>
  <si>
    <t>Midlands and East (Y55)</t>
  </si>
  <si>
    <t>Telford and Wrekin CCG</t>
  </si>
  <si>
    <t>Shropshire Council</t>
  </si>
  <si>
    <t>Shropshire Community Health NHS Trust</t>
  </si>
  <si>
    <r>
      <t>Shropshire CCG</t>
    </r>
    <r>
      <rPr>
        <i/>
        <sz val="10"/>
        <color theme="1"/>
        <rFont val="Arial"/>
        <family val="2"/>
      </rPr>
      <t/>
    </r>
  </si>
  <si>
    <t>Shropdoc</t>
  </si>
  <si>
    <t>Derbyshire Health United Ltd</t>
  </si>
  <si>
    <t>Erewash CCG</t>
  </si>
  <si>
    <t>Hardwick CCG</t>
  </si>
  <si>
    <t>North Derbyshire CCG</t>
  </si>
  <si>
    <t>Southern Derbyshire CCG</t>
  </si>
  <si>
    <t>Derby City Council</t>
  </si>
  <si>
    <t>Derbyshire County Council</t>
  </si>
  <si>
    <t>Derbyshire Healthcare NHS Foundation Trust</t>
  </si>
  <si>
    <t>Derbyshire Community Health Services NHS Foundation Trust</t>
  </si>
  <si>
    <r>
      <t>Chesterfield Royal Hospital NHS Foundation Trust</t>
    </r>
    <r>
      <rPr>
        <i/>
        <sz val="10"/>
        <color theme="1"/>
        <rFont val="Arial"/>
        <family val="2"/>
      </rPr>
      <t/>
    </r>
  </si>
  <si>
    <t>Nottingham North East CCG</t>
  </si>
  <si>
    <t>Nottingham West CCG</t>
  </si>
  <si>
    <t>Rushcliffe CCG</t>
  </si>
  <si>
    <t>Mansfield and Ashfield CCG</t>
  </si>
  <si>
    <t>Newark and Sherwood CCG</t>
  </si>
  <si>
    <t>Nottinghamshire County Council</t>
  </si>
  <si>
    <t>Nottingham City (unitary)</t>
  </si>
  <si>
    <t>Ashfield District Council</t>
  </si>
  <si>
    <t>Broxtowe Borough Council</t>
  </si>
  <si>
    <t>Gedling Borough Council</t>
  </si>
  <si>
    <t>Mansfield District Council</t>
  </si>
  <si>
    <t>Newark and Sherwood District Council</t>
  </si>
  <si>
    <t>Rushcliffe Borough Council</t>
  </si>
  <si>
    <t>Nottingham University Hospitals NHS Trust</t>
  </si>
  <si>
    <t>Sherwood Forest Hospitals NHS Foundation Trust</t>
  </si>
  <si>
    <t>Nottingham City CCG</t>
  </si>
  <si>
    <t>Leicester City CCG</t>
  </si>
  <si>
    <t>West Leicestershire CCG</t>
  </si>
  <si>
    <t>Leicestershire County Council</t>
  </si>
  <si>
    <t>Rutland County Council</t>
  </si>
  <si>
    <t>Leicester City Council</t>
  </si>
  <si>
    <t>University Hospitals of Leicester NHS Trust</t>
  </si>
  <si>
    <t>East Leicestershire and Rutland CCG</t>
  </si>
  <si>
    <t>Wolverhampton CCG</t>
  </si>
  <si>
    <t>Walsall CCG</t>
  </si>
  <si>
    <t>Dudley CCG</t>
  </si>
  <si>
    <t>Sandwell &amp; West Birmingham CCG</t>
  </si>
  <si>
    <t>Wolverhampton City Council</t>
  </si>
  <si>
    <t>Birmingham City Council</t>
  </si>
  <si>
    <t>Walsall Metropolitan Borough Council</t>
  </si>
  <si>
    <t>Dudley Metropolitan Borough Council</t>
  </si>
  <si>
    <t>Sandwell Metropolitan Borough Council</t>
  </si>
  <si>
    <t>Walsall Healthcare NHS Trust</t>
  </si>
  <si>
    <t>Birmingham Community Healthcare NHS Foundation Trust</t>
  </si>
  <si>
    <t>Black Country Partnership NHS Foundation Trust</t>
  </si>
  <si>
    <t>Dudley and Walsall Mental Health Partnership NHS Trust</t>
  </si>
  <si>
    <t>Birmingham South Central CCG</t>
  </si>
  <si>
    <t>Solihull CCG</t>
  </si>
  <si>
    <t>Birmingham Cross City CCG</t>
  </si>
  <si>
    <t>Solihull Metropolitan Borough Council</t>
  </si>
  <si>
    <t>George Eliot Hospital NHS Trust</t>
  </si>
  <si>
    <t>Coventry City Council</t>
  </si>
  <si>
    <t>Warwickshire County Council</t>
  </si>
  <si>
    <t>South Warwickshire CCG</t>
  </si>
  <si>
    <t>Warwickshire North CCG</t>
  </si>
  <si>
    <t>Coventry &amp; Rugby CCG</t>
  </si>
  <si>
    <t xml:space="preserve">Redditch and Bromsgrove CCG </t>
  </si>
  <si>
    <t xml:space="preserve">South Worcestershire CCG </t>
  </si>
  <si>
    <t xml:space="preserve">Wyre Forest CCG </t>
  </si>
  <si>
    <t>2gether NHS Foundation Trust</t>
  </si>
  <si>
    <t>Herefordshire Council</t>
  </si>
  <si>
    <t>Worcestershire County Council</t>
  </si>
  <si>
    <t xml:space="preserve">Herefordshire CCG </t>
  </si>
  <si>
    <t>Wye Valley NHS Trust</t>
  </si>
  <si>
    <t>Nene CCG</t>
  </si>
  <si>
    <t>Northamptonshire County Council</t>
  </si>
  <si>
    <r>
      <t>Corby CCG</t>
    </r>
    <r>
      <rPr>
        <i/>
        <sz val="10"/>
        <color theme="1"/>
        <rFont val="Arial"/>
        <family val="2"/>
      </rPr>
      <t/>
    </r>
  </si>
  <si>
    <t>Cambridgeshire County Council</t>
  </si>
  <si>
    <t>Peterborough City Council</t>
  </si>
  <si>
    <t>Cambridgeshire and Peterborough NHS Foundation Trust</t>
  </si>
  <si>
    <t>Cambridgeshire Community Services NHS Trust</t>
  </si>
  <si>
    <t>Cambridgeshire and Peterborough CCG</t>
  </si>
  <si>
    <t>Cambridge University Hospitals NHS Foundation Trust</t>
  </si>
  <si>
    <t>South Norfolk CCG</t>
  </si>
  <si>
    <t>Great Yarmouth and Waveney CCG</t>
  </si>
  <si>
    <t>West Norfolk CCG</t>
  </si>
  <si>
    <t xml:space="preserve">Norwich CCG </t>
  </si>
  <si>
    <t>Norfolk County Council</t>
  </si>
  <si>
    <t>Suffolk County Council</t>
  </si>
  <si>
    <t>James Paget University Hospitals NHS Foundation Trust</t>
  </si>
  <si>
    <t>Norfolk and Norwich University Hospitals NHS Foundation Trust</t>
  </si>
  <si>
    <t>Norfolk Independent Care</t>
  </si>
  <si>
    <t>Norfolk &amp; Waveney Local Medical Committee</t>
  </si>
  <si>
    <t>Healthwatch Norfolk</t>
  </si>
  <si>
    <t>North Norfolk CCG</t>
  </si>
  <si>
    <t>East Coast Community Healthcare CIC</t>
  </si>
  <si>
    <t>Ipswich and East Suffolk CCG</t>
  </si>
  <si>
    <t>Mid Suffolk District Council</t>
  </si>
  <si>
    <t>Tendring District Council</t>
  </si>
  <si>
    <t>Suffolk Coastal District Council</t>
  </si>
  <si>
    <t>Colchester Borough Council</t>
  </si>
  <si>
    <t>Ipswich Borough Council</t>
  </si>
  <si>
    <t>Babergh District Council</t>
  </si>
  <si>
    <t>Norfolk and Suffolk NHS Foundation Trust</t>
  </si>
  <si>
    <t>East of England Ambulance Service NHS Trust</t>
  </si>
  <si>
    <t>GP Primary Choice</t>
  </si>
  <si>
    <t>West Suffolk NHS Foundation Trust</t>
  </si>
  <si>
    <t>Essex County Council</t>
  </si>
  <si>
    <t>West Suffolk CCG</t>
  </si>
  <si>
    <t>North East Essex CCG</t>
  </si>
  <si>
    <t>NHS Luton CCG</t>
  </si>
  <si>
    <t>NHS Milton Keynes CCG</t>
  </si>
  <si>
    <t>Bedford Borough Council</t>
  </si>
  <si>
    <t>Central Bedfordshire Council</t>
  </si>
  <si>
    <t>Luton Borough Council</t>
  </si>
  <si>
    <t>Milton Keynes Council</t>
  </si>
  <si>
    <t>Central and North West London NHS Foundation Trust</t>
  </si>
  <si>
    <t>East London NHS Foundation Trust</t>
  </si>
  <si>
    <t>NHS Bedfordshire CCG</t>
  </si>
  <si>
    <t>Bedford Hospital NHS Trust</t>
  </si>
  <si>
    <t>Mid Essex Hospital Services NHS Trust</t>
  </si>
  <si>
    <t>North East London NHS Foundation Trust</t>
  </si>
  <si>
    <t>Southend University Hospital NHS Foundation Trust</t>
  </si>
  <si>
    <t>Southend-on-Sea Borough Council</t>
  </si>
  <si>
    <t>Thurrock Council</t>
  </si>
  <si>
    <t>Basildon &amp; Brentwood CCG</t>
  </si>
  <si>
    <t>Thurrock CCG</t>
  </si>
  <si>
    <t>Southend CCG</t>
  </si>
  <si>
    <t>Castle Point &amp; Rochford CCG</t>
  </si>
  <si>
    <t>Mid Essex CCG</t>
  </si>
  <si>
    <t>Basildon and Thurrock University Hospitals NHS Foundation Trust</t>
  </si>
  <si>
    <t>Chelsea and Westminster Hospital NHS Foundation Trust</t>
  </si>
  <si>
    <t>The Hillingdon Hospitals NHS Foundation Trust</t>
  </si>
  <si>
    <t>Hounslow and Richmond Community Healthcare NHS Trust</t>
  </si>
  <si>
    <t>London Ambulance Service NHS Trust</t>
  </si>
  <si>
    <t>Imperial College Healthcare NHS Trust</t>
  </si>
  <si>
    <t>Central London Community Healthcare NHS Trust</t>
  </si>
  <si>
    <t>London Borough of Hillingdon</t>
  </si>
  <si>
    <t>London Borough of Hounslow</t>
  </si>
  <si>
    <t>Westminster City Council</t>
  </si>
  <si>
    <t>Central London CCG</t>
  </si>
  <si>
    <t>Ealing CCG</t>
  </si>
  <si>
    <t>Hammersmith and Fulham CCG</t>
  </si>
  <si>
    <t>Harrow CCG</t>
  </si>
  <si>
    <t>Hillingdon CCG</t>
  </si>
  <si>
    <t>Hounslow CCG</t>
  </si>
  <si>
    <t>West London CCG</t>
  </si>
  <si>
    <t>London (Y56)</t>
  </si>
  <si>
    <t>Brent CCG</t>
  </si>
  <si>
    <t>Camden and Islington NHS Foundation Trust</t>
  </si>
  <si>
    <t>Moorfields Eye Hospital NHS Foundation Trust</t>
  </si>
  <si>
    <t>North Middlesex University Hospital NHS Trust</t>
  </si>
  <si>
    <t>Royal Free London NHS Foundation Trust</t>
  </si>
  <si>
    <t>Royal National Orthopaedic Hospital NHS Trust</t>
  </si>
  <si>
    <t>University College London Hospitals NHS Foundation Trust</t>
  </si>
  <si>
    <t>Barnet, Enfield and Haringey Mental Health NHS Trust</t>
  </si>
  <si>
    <t>Camden CCG</t>
  </si>
  <si>
    <t>Enfield CCG</t>
  </si>
  <si>
    <t>Haringey CCG</t>
  </si>
  <si>
    <t>Islington CCG</t>
  </si>
  <si>
    <t>Barnet CCG</t>
  </si>
  <si>
    <t>Barts Health NHS Trust</t>
  </si>
  <si>
    <t>City and Hackney CCG</t>
  </si>
  <si>
    <t>Havering CCG</t>
  </si>
  <si>
    <t>Newham CCG</t>
  </si>
  <si>
    <t>Redbridge CCG</t>
  </si>
  <si>
    <t>Tower Hamlets CCG</t>
  </si>
  <si>
    <t>Waltham Forest CCG</t>
  </si>
  <si>
    <t>Barking and Dagenham CCG</t>
  </si>
  <si>
    <t>King's College Hospital NHS Foundation Trust</t>
  </si>
  <si>
    <t>Guy's and St Thomas' NHS Foundation Trust</t>
  </si>
  <si>
    <t>Lewisham and Greenwich NHS Trust</t>
  </si>
  <si>
    <t>South London and Maudsley NHS Foundation Trust</t>
  </si>
  <si>
    <t>Oxleas NHS Foundation Trust</t>
  </si>
  <si>
    <t>London Borough of Bexley</t>
  </si>
  <si>
    <t>London Borough of Bromley</t>
  </si>
  <si>
    <t>Royal Borough of Greenwich</t>
  </si>
  <si>
    <t>Bromley CCG</t>
  </si>
  <si>
    <t>Greenwich CCG</t>
  </si>
  <si>
    <t>Lambeth CCG</t>
  </si>
  <si>
    <t>Lewisham CCG</t>
  </si>
  <si>
    <t>Southwark CCG</t>
  </si>
  <si>
    <r>
      <t>Bexley CCG</t>
    </r>
    <r>
      <rPr>
        <i/>
        <sz val="10"/>
        <color theme="1"/>
        <rFont val="Arial"/>
        <family val="2"/>
      </rPr>
      <t/>
    </r>
  </si>
  <si>
    <t>Kingston Hospital NHS Foundation Trust</t>
  </si>
  <si>
    <t>Kingston CCG</t>
  </si>
  <si>
    <t>Merton CCG</t>
  </si>
  <si>
    <t>Richmond CCG</t>
  </si>
  <si>
    <t>Sutton CCG</t>
  </si>
  <si>
    <t>Wandsworth CCG</t>
  </si>
  <si>
    <t>Croydon CCG</t>
  </si>
  <si>
    <t>Croydon Health Services NHS Trust</t>
  </si>
  <si>
    <t>Medway CCG</t>
  </si>
  <si>
    <t>West Kent CCG</t>
  </si>
  <si>
    <t>South Kent Coast CCG</t>
  </si>
  <si>
    <t>Thanet CCG</t>
  </si>
  <si>
    <t>Kent County Council</t>
  </si>
  <si>
    <t>Medway Council</t>
  </si>
  <si>
    <t>Maidstone and Tunbridge Wells NHS Trust</t>
  </si>
  <si>
    <t>Medway NHS Foundation Trust</t>
  </si>
  <si>
    <t>Dartford and Gravesham NHS Trust</t>
  </si>
  <si>
    <t>Kent and Medway NHS and Social Care Partnership Trust</t>
  </si>
  <si>
    <t>South (Y57)</t>
  </si>
  <si>
    <t>Swale CCG</t>
  </si>
  <si>
    <t>Dartford, Gravesham and Swanley CCG</t>
  </si>
  <si>
    <t>Ashford CCG</t>
  </si>
  <si>
    <t>Canterbury and Coastal CCG</t>
  </si>
  <si>
    <t>Surrey and Sussex Healthcare NHS Trust</t>
  </si>
  <si>
    <t>Western Sussex Hospitals NHS Foundation Trust</t>
  </si>
  <si>
    <t>Brighton and Sussex University Hospitals NHS Trust</t>
  </si>
  <si>
    <t>East Sussex Healthcare NHS Trust</t>
  </si>
  <si>
    <t>West Sussex County Council</t>
  </si>
  <si>
    <t>Brighton and Hove City Council</t>
  </si>
  <si>
    <t>East Sussex County Council</t>
  </si>
  <si>
    <t>Crawley CCG</t>
  </si>
  <si>
    <t>Horsham and Mid Sussex CCG</t>
  </si>
  <si>
    <t>Coastal West Sussex CCG</t>
  </si>
  <si>
    <t>Brighton and Hove CCG</t>
  </si>
  <si>
    <t>High Weald Lewes Havens CCG</t>
  </si>
  <si>
    <t>Eastbourne Hailsham and Seaford CCG</t>
  </si>
  <si>
    <t>Hastings and Rother CCG</t>
  </si>
  <si>
    <t>Integrated Care 24</t>
  </si>
  <si>
    <t>East Surrey CCG</t>
  </si>
  <si>
    <t>Queen Victoria Hospital NHS Foundation Trust</t>
  </si>
  <si>
    <t>Hampshire County Council</t>
  </si>
  <si>
    <t>Royal Borough of Windsor and Maidenhead</t>
  </si>
  <si>
    <t>Slough Borough Council</t>
  </si>
  <si>
    <t>Guildford Borough Council</t>
  </si>
  <si>
    <t>Hart District Council</t>
  </si>
  <si>
    <t>Rushmoor Borough Council</t>
  </si>
  <si>
    <t>Surrey Heath Borough Council</t>
  </si>
  <si>
    <t>Waverley Borough Council</t>
  </si>
  <si>
    <t>North East Hampshire and Farnham CCG</t>
  </si>
  <si>
    <t>Slough CCG</t>
  </si>
  <si>
    <t>Surrey Heath CCG</t>
  </si>
  <si>
    <t>Windsor Ascot and Maidenhead CCG</t>
  </si>
  <si>
    <t>Berkshire Healthcare NHS Foundation Trust</t>
  </si>
  <si>
    <t>Southern Health NHS Foundation Trust</t>
  </si>
  <si>
    <t>Sussex Partnership NHS Foundation Trust</t>
  </si>
  <si>
    <t>South Central Ambulance Service NHS Foundation Trust</t>
  </si>
  <si>
    <t>Virgin Care</t>
  </si>
  <si>
    <t>Bracknell and Ascot CCG</t>
  </si>
  <si>
    <t>Frimley Health NHS Foundation Trust</t>
  </si>
  <si>
    <t>Surrey Downs CCG</t>
  </si>
  <si>
    <t>North West Surrey CCG</t>
  </si>
  <si>
    <t>Guildford and Waverley CCG</t>
  </si>
  <si>
    <t>Royal Surrey County Hospital NHS Foundation Trust</t>
  </si>
  <si>
    <t>Surrey and Borders Partnership NHS Foundation Trust</t>
  </si>
  <si>
    <t>Central Surrey Health</t>
  </si>
  <si>
    <t>Council of the Isles of Scilly (IoS)</t>
  </si>
  <si>
    <t>Kernow Health CIC</t>
  </si>
  <si>
    <t>Northern Devon Healthcare NHS Trust</t>
  </si>
  <si>
    <t>Devon Partnership NHS Trust</t>
  </si>
  <si>
    <t>Plymouth City Council</t>
  </si>
  <si>
    <t>Torbay Council</t>
  </si>
  <si>
    <t>Devon County Council</t>
  </si>
  <si>
    <t>South Devon &amp; Torbay CCG</t>
  </si>
  <si>
    <t>Living Well (formerly PCH) (CIC)</t>
  </si>
  <si>
    <t>Northern, Eastern and Western Devon CCG</t>
  </si>
  <si>
    <t>Somerset Partnership NHS Foundation Trust</t>
  </si>
  <si>
    <t>Taunton and Somerset NHS Foundation Trust</t>
  </si>
  <si>
    <t xml:space="preserve">Somerset CCG
</t>
  </si>
  <si>
    <t>University Hospitals Bristol NHS Foundation Trust</t>
  </si>
  <si>
    <t>Bristol City Council</t>
  </si>
  <si>
    <t>South Gloucestershire Council</t>
  </si>
  <si>
    <t>North Somerset CCG</t>
  </si>
  <si>
    <t>South Gloucestershire CCG</t>
  </si>
  <si>
    <t>North Somerset Community Partnership</t>
  </si>
  <si>
    <t>Bristol CCG</t>
  </si>
  <si>
    <t>North Bristol NHS Trust</t>
  </si>
  <si>
    <t>Great Western Hospitals NHS Foundation Trust</t>
  </si>
  <si>
    <t>Salisbury NHS Foundation Trust</t>
  </si>
  <si>
    <t>South Western Ambulance Service NHS Foundation Trust</t>
  </si>
  <si>
    <t>Bath &amp; North East Somerset Council</t>
  </si>
  <si>
    <t>Wiltshire Council</t>
  </si>
  <si>
    <t>Bath &amp; North East Somerset CCG</t>
  </si>
  <si>
    <t>Wiltshire CCG</t>
  </si>
  <si>
    <t>Wiltshire Health and Care</t>
  </si>
  <si>
    <t>NHS Swindon CCG</t>
  </si>
  <si>
    <t>Royal United Hospitals Bath NHS Foundation Trust</t>
  </si>
  <si>
    <t>Dorset County Council</t>
  </si>
  <si>
    <t>Bournemouth Borough Council</t>
  </si>
  <si>
    <t>Borough of Poole</t>
  </si>
  <si>
    <t>Dorset CCG</t>
  </si>
  <si>
    <t>Hampshire Hospitals NHS Foundation Trust</t>
  </si>
  <si>
    <t>Isle of Wight NHS Trust</t>
  </si>
  <si>
    <t>Portsmouth Hospitals NHS Trust</t>
  </si>
  <si>
    <t>Solent NHS Trust</t>
  </si>
  <si>
    <t>Southampton City Council</t>
  </si>
  <si>
    <t>Portsmouth City Council</t>
  </si>
  <si>
    <t>Isle of Wight Council</t>
  </si>
  <si>
    <t>Isle of Wight CCG</t>
  </si>
  <si>
    <t>North Hampshire CCG</t>
  </si>
  <si>
    <t>Portsmouth CCG</t>
  </si>
  <si>
    <t>Southampton City CCG</t>
  </si>
  <si>
    <t>West Hampshire CCG</t>
  </si>
  <si>
    <t>Fareham and Gosport CCG</t>
  </si>
  <si>
    <t>Gloucestershire Care Services NHS Trust</t>
  </si>
  <si>
    <t>Gloucestershire Hospitals NHS Foundation Trust</t>
  </si>
  <si>
    <t>South Eastern Hampshire CCG</t>
  </si>
  <si>
    <t>Chiltern CCG</t>
  </si>
  <si>
    <t>Oxfordshire CCG</t>
  </si>
  <si>
    <t>South Reading CCG</t>
  </si>
  <si>
    <t>North and West Reading CCG</t>
  </si>
  <si>
    <t>Wokingham CCG</t>
  </si>
  <si>
    <t>Newbury &amp; District CCG</t>
  </si>
  <si>
    <t>Oxfordshire County Council</t>
  </si>
  <si>
    <t>Oxford City Council</t>
  </si>
  <si>
    <t>Reading Borough Council</t>
  </si>
  <si>
    <t>Wokingham Borough Council</t>
  </si>
  <si>
    <t>Chiltern District Council</t>
  </si>
  <si>
    <t>Wycombe District Council</t>
  </si>
  <si>
    <t>West Oxfordshire District Council</t>
  </si>
  <si>
    <t>Cherwell District Council</t>
  </si>
  <si>
    <t>Vale of White Horse District Council</t>
  </si>
  <si>
    <t>South Oxfordshire District Council</t>
  </si>
  <si>
    <t>Buckinghamshire Healthcare NHS Trust</t>
  </si>
  <si>
    <t>Oxford University Hospitals NHS Foundation Trust</t>
  </si>
  <si>
    <t>Royal Berkshire NHS Foundation Trust</t>
  </si>
  <si>
    <t>Oxford Health NHS Foundation Trust</t>
  </si>
  <si>
    <t>Buckinghamshire County Council</t>
  </si>
  <si>
    <t>Aylesbury Vale CCG</t>
  </si>
  <si>
    <t>ONS STP Code</t>
  </si>
  <si>
    <t>E54000001</t>
  </si>
  <si>
    <t>E54000002</t>
  </si>
  <si>
    <t>E54000003</t>
  </si>
  <si>
    <t>E54000004</t>
  </si>
  <si>
    <t>E54000005</t>
  </si>
  <si>
    <t>E54000006</t>
  </si>
  <si>
    <t>E54000007</t>
  </si>
  <si>
    <t>E54000008</t>
  </si>
  <si>
    <t>E54000009</t>
  </si>
  <si>
    <t>E54000010</t>
  </si>
  <si>
    <t>E54000011</t>
  </si>
  <si>
    <t>E54000012</t>
  </si>
  <si>
    <t>E54000013</t>
  </si>
  <si>
    <t>E54000014</t>
  </si>
  <si>
    <t>E54000015</t>
  </si>
  <si>
    <t>E54000016</t>
  </si>
  <si>
    <t>E54000017</t>
  </si>
  <si>
    <t>E54000018</t>
  </si>
  <si>
    <t>E54000019</t>
  </si>
  <si>
    <t>E54000020</t>
  </si>
  <si>
    <t>E54000021</t>
  </si>
  <si>
    <t>E54000022</t>
  </si>
  <si>
    <t>E54000023</t>
  </si>
  <si>
    <t>E54000024</t>
  </si>
  <si>
    <t>E54000025</t>
  </si>
  <si>
    <t>E54000026</t>
  </si>
  <si>
    <t>E54000027</t>
  </si>
  <si>
    <t>E54000028</t>
  </si>
  <si>
    <t>E54000029</t>
  </si>
  <si>
    <t>E54000030</t>
  </si>
  <si>
    <t>E54000031</t>
  </si>
  <si>
    <t>E54000032</t>
  </si>
  <si>
    <t>E54000033</t>
  </si>
  <si>
    <t>E54000034</t>
  </si>
  <si>
    <t>E54000035</t>
  </si>
  <si>
    <t>E54000036</t>
  </si>
  <si>
    <t>E54000037</t>
  </si>
  <si>
    <t>E54000038</t>
  </si>
  <si>
    <t>E54000039</t>
  </si>
  <si>
    <t>E54000040</t>
  </si>
  <si>
    <t>E54000041</t>
  </si>
  <si>
    <t>E54000042</t>
  </si>
  <si>
    <t>E54000043</t>
  </si>
  <si>
    <t>E54000044</t>
  </si>
  <si>
    <t>Shropshire CCG</t>
  </si>
  <si>
    <t>Corby CCG</t>
  </si>
  <si>
    <t>Bexley CCG</t>
  </si>
  <si>
    <t>ONS mapped to E54000003</t>
  </si>
  <si>
    <t>Frimley</t>
  </si>
  <si>
    <t>ONS Mapping</t>
  </si>
  <si>
    <t>Updated</t>
  </si>
  <si>
    <t>3Sixty GP Federation</t>
  </si>
  <si>
    <t>Partners cross ref'd</t>
  </si>
  <si>
    <t>Cross ref'd partners to pg 24</t>
  </si>
  <si>
    <t>Lincolnshire West CCG</t>
  </si>
  <si>
    <t>South Lincolnshire CCG</t>
  </si>
  <si>
    <t>South Lincolnshire CCG`</t>
  </si>
  <si>
    <t>Lincolnshire East CCG</t>
  </si>
  <si>
    <t>South West Lincolnshire CCG</t>
  </si>
  <si>
    <t>Lincolnshire Community Health Services NHS Trust</t>
  </si>
  <si>
    <t>Lincolnshire Partnership NHS Foundation Trust</t>
  </si>
  <si>
    <t>United Lincolnshire Hospitals NHS Trust</t>
  </si>
  <si>
    <t>Partners added from pg.3</t>
  </si>
  <si>
    <t>Y - Nov16</t>
  </si>
  <si>
    <t>University Hospitals of North Midlands NHS Trust</t>
  </si>
  <si>
    <t>Y - Dec16</t>
  </si>
  <si>
    <t>Updated partners from page 2, full submission (15/12/16)</t>
  </si>
  <si>
    <t>E54000046</t>
  </si>
  <si>
    <t>ONS amended - re-coded as E54000045</t>
  </si>
  <si>
    <t>West Essex CCG</t>
  </si>
  <si>
    <t>East and North Hertfordshire CCG</t>
  </si>
  <si>
    <t>Herts Valleys CCG</t>
  </si>
  <si>
    <t>Hertfordshire County Council</t>
  </si>
  <si>
    <t>Hertfordshire Partnership University NHS Foundation Trust</t>
  </si>
  <si>
    <t>Hertfordshire Community NHS Trust</t>
  </si>
  <si>
    <t>East and North Hertfordshire NHS Trust</t>
  </si>
  <si>
    <t>West Hertfordshire Hospitals NHS Trust</t>
  </si>
  <si>
    <t>Y - published 14/12/16</t>
  </si>
  <si>
    <t>Cross ref'd to pg 2 of Dec16 Emergent Plan</t>
  </si>
  <si>
    <t>ODS LA Code</t>
  </si>
  <si>
    <t>ISLE OF ANGLESEY UA</t>
  </si>
  <si>
    <t>W00</t>
  </si>
  <si>
    <t>Q99</t>
  </si>
  <si>
    <t>GWYNEDD UA</t>
  </si>
  <si>
    <t>CONWY UA</t>
  </si>
  <si>
    <t>DENBIGHSHIRE UA</t>
  </si>
  <si>
    <t>FLINTSHIRE UA</t>
  </si>
  <si>
    <t>WREXHAM UA</t>
  </si>
  <si>
    <t>POWYS UA</t>
  </si>
  <si>
    <t>CEREDIGION UA</t>
  </si>
  <si>
    <t>PEMBROKESHIRE UA</t>
  </si>
  <si>
    <t>CARMARTHENSHIRE UA</t>
  </si>
  <si>
    <t>SWANSEA UA</t>
  </si>
  <si>
    <t>NEATH PORT TALBOT UA</t>
  </si>
  <si>
    <t>BRIDGEND UA</t>
  </si>
  <si>
    <t>VALE OF GLAMORGAN UA</t>
  </si>
  <si>
    <t>RHONDDA, CYNON, TAFF UA</t>
  </si>
  <si>
    <t>MERTHYR TYDFIL UA</t>
  </si>
  <si>
    <t>CAERPHILLY UA</t>
  </si>
  <si>
    <t>BLAENAU GWENT UA</t>
  </si>
  <si>
    <t>TORFAEN UA</t>
  </si>
  <si>
    <t>MONMOUTHSHIRE UA</t>
  </si>
  <si>
    <t>NEWPORT UA</t>
  </si>
  <si>
    <t>CARDIFF UA</t>
  </si>
  <si>
    <t>CUMBRIA COUNTY COUNCIL</t>
  </si>
  <si>
    <t>Q74</t>
  </si>
  <si>
    <t>NORTHUMBERLAND COUNTY COUNCIL</t>
  </si>
  <si>
    <t>ADUR DISTRICT COUNCIL</t>
  </si>
  <si>
    <t>Q81</t>
  </si>
  <si>
    <t>GATESHEAD METROPOLITAN BOROUGH COUNCIL</t>
  </si>
  <si>
    <t>NEWCASTLE-UPON-TYNE CITY COUNCIL</t>
  </si>
  <si>
    <t>NORTH TYNESIDE COUNCIL</t>
  </si>
  <si>
    <t>SOUTH TYNESIDE METROPOLITAN BOROUGH COUNCIL</t>
  </si>
  <si>
    <t>SUNDERLAND CITY COUNCIL</t>
  </si>
  <si>
    <t>HARTLEPOOL BOROUGH COUNCIL</t>
  </si>
  <si>
    <t>MIDDLESBROUGH COUNCIL</t>
  </si>
  <si>
    <t>REDCAR &amp; CLEVELAND BOROUGH COUNCIL</t>
  </si>
  <si>
    <t>STOCKTON-ON-TEES BOROUGH COUNCIL</t>
  </si>
  <si>
    <t>ALLERDALE BOROUGH COUNCIL</t>
  </si>
  <si>
    <t>DURHAM COUNTY COUNCIL</t>
  </si>
  <si>
    <t>DARLINGTON BOROUGH COUNCIL (UNITARY)</t>
  </si>
  <si>
    <t>AMBER VALLEY BOROUGH COUNCIL</t>
  </si>
  <si>
    <t>Q76</t>
  </si>
  <si>
    <t>ARUN DISTRICT COUNCIL</t>
  </si>
  <si>
    <t>ASHFIELD DISTRICT COUNCIL</t>
  </si>
  <si>
    <t>ASHFORD BOROUGH COUNCIL</t>
  </si>
  <si>
    <t>AYLESBURY VALE DISTRICT COUNCIL</t>
  </si>
  <si>
    <t>Q82</t>
  </si>
  <si>
    <t>BABERGH DISTRICT COUNCIL</t>
  </si>
  <si>
    <t>Q79</t>
  </si>
  <si>
    <t>BARROW-IN-FURNESS BOROUGH COUNCIL</t>
  </si>
  <si>
    <t>BASILDON DISTRICT COUNCIL</t>
  </si>
  <si>
    <t>BASINGSTOKE AND DEANE BOROUGH COUNCIL</t>
  </si>
  <si>
    <t>Q70</t>
  </si>
  <si>
    <t>BASSETLAW DISTRICT COUNCIL</t>
  </si>
  <si>
    <t>Q72</t>
  </si>
  <si>
    <t>BLABY DISTRICT COUNCIL</t>
  </si>
  <si>
    <t>Q78</t>
  </si>
  <si>
    <t>BOLSOVER DISTRICT COUNCIL</t>
  </si>
  <si>
    <t>BOSTON BOROUGH COUNCIL</t>
  </si>
  <si>
    <t>BRAINTREE DISTRICT COUNCIL</t>
  </si>
  <si>
    <t>BRECKLAND DISTRICT COUNCIL</t>
  </si>
  <si>
    <t>BRENTWOOD BOROUGH COUNCIL</t>
  </si>
  <si>
    <t>BROADLAND DISTRICT COUNCIL</t>
  </si>
  <si>
    <t>BROMSGROVE DISTRICT COUNCIL</t>
  </si>
  <si>
    <t>Q77</t>
  </si>
  <si>
    <t>BROXBOURNE BOROUGH COUNCIL</t>
  </si>
  <si>
    <t>BROXTOWE BOROUGH COUNCIL</t>
  </si>
  <si>
    <t>BURNLEY BOROUGH COUNCIL</t>
  </si>
  <si>
    <t>Q84</t>
  </si>
  <si>
    <t>CAMBRIDGE CITY COUNCIL</t>
  </si>
  <si>
    <t>CANNOCK CHASE DISTRICT COUNCIL</t>
  </si>
  <si>
    <t>CANTERBURY CITY COUNCIL</t>
  </si>
  <si>
    <t>CARLISLE CITY COUNCIL</t>
  </si>
  <si>
    <t>CASTLE POINT BOROUGH COUNCIL</t>
  </si>
  <si>
    <t>CHARNWOOD BOROUGH COUNCIL</t>
  </si>
  <si>
    <t>CHELMSFORD BOROUGH COUNCIL</t>
  </si>
  <si>
    <t>CHELTENHAM BOROUGH COUNCIL</t>
  </si>
  <si>
    <t>CHERWELL DISTRICT COUNCIL</t>
  </si>
  <si>
    <t>CHESTERFIELD BOROUGH COUNCIL</t>
  </si>
  <si>
    <t>CHICHESTER DISTRICT COUNCIL</t>
  </si>
  <si>
    <t>CHILTERN DISTRICT COUNCIL</t>
  </si>
  <si>
    <t>CHORLEY BOROUGH COUNCIL</t>
  </si>
  <si>
    <t>CHRISTCHURCH BOROUGH COUNCIL</t>
  </si>
  <si>
    <t>CITY OF LINCOLN COUNCIL</t>
  </si>
  <si>
    <t>COLCHESTER BOROUGH COUNCIL</t>
  </si>
  <si>
    <t>COPELAND BOROUGH COUNCIL</t>
  </si>
  <si>
    <t>CORBY BOROUGH COUNCIL</t>
  </si>
  <si>
    <t>COTSWOLD DISTRICT COUNCIL</t>
  </si>
  <si>
    <t>CRAVEN DISTRICT COUNCIL</t>
  </si>
  <si>
    <t>CRAWLEY BOROUGH COUNCIL</t>
  </si>
  <si>
    <t>DACORUM BOROUGH COUNCIL</t>
  </si>
  <si>
    <t>DARTFORD BOROUGH COUNCIL</t>
  </si>
  <si>
    <t>DAVENTRY DISTRICT COUNCIL</t>
  </si>
  <si>
    <t>DERBYSHIRE DALES DISTRICT COUNCIL</t>
  </si>
  <si>
    <t>DOVER DISTRICT COUNCIL</t>
  </si>
  <si>
    <t>EAST CAMBRIDGESHIRE DISTRICT COUNCIL</t>
  </si>
  <si>
    <t>EAST DEVON DISTRICT COUNCIL</t>
  </si>
  <si>
    <t>Q80</t>
  </si>
  <si>
    <t>EAST DORSET DISTRICT COUNCIL</t>
  </si>
  <si>
    <t>EAST HAMPSHIRE DISTRICT COUNCIL</t>
  </si>
  <si>
    <t>EAST HERTFORDSHIRE DISTRICT COUNCIL</t>
  </si>
  <si>
    <t>EAST LINDSEY DISTRICT COUNCIL</t>
  </si>
  <si>
    <t>EAST NORTHAMPTONSHIRE COUNCIL</t>
  </si>
  <si>
    <t>EAST STAFFORDSHIRE BOROUGH COUNCIL</t>
  </si>
  <si>
    <t>EASTBOURNE BOROUGH COUNCIL</t>
  </si>
  <si>
    <t>EASTLEIGH BOROUGH COUNCIL</t>
  </si>
  <si>
    <t>EDEN DISTRICT COUNCIL</t>
  </si>
  <si>
    <t>ELMBRIDGE BOROUGH COUNCIL</t>
  </si>
  <si>
    <t>EPPING FOREST DISTRICT COUNCIL</t>
  </si>
  <si>
    <t>EPSOM AND EWELL BOROUGH COUNCIL</t>
  </si>
  <si>
    <t>EREWASH BOROUGH COUNCIL</t>
  </si>
  <si>
    <t>EXETER CITY COUNCIL</t>
  </si>
  <si>
    <t>FAREHAM BOROUGH COUNCIL</t>
  </si>
  <si>
    <t>FENLAND DISTRICT COUNCIL</t>
  </si>
  <si>
    <t>FOREST HEATH DISTRICT COUNCIL</t>
  </si>
  <si>
    <t>FOREST OF DEAN DISTRICT COUNCIL</t>
  </si>
  <si>
    <t>FYLDE BOROUGH COUNCIL</t>
  </si>
  <si>
    <t>GEDLING BOROUGH COUNCIL</t>
  </si>
  <si>
    <t>GLOUCESTER CITY COUNCIL</t>
  </si>
  <si>
    <t>GOSPORT BOROUGH COUNCIL</t>
  </si>
  <si>
    <t>GRAVESHAM BOROUGH COUNCIL</t>
  </si>
  <si>
    <t>GREAT YARMOUTH BOROUGH COUNCIL</t>
  </si>
  <si>
    <t>GREATER LONDON AUTHORITY</t>
  </si>
  <si>
    <t>Q71</t>
  </si>
  <si>
    <t>BARNSLEY METROPOLITAN BOROUGH COUNCIL</t>
  </si>
  <si>
    <t>DONCASTER COUNCIL</t>
  </si>
  <si>
    <t>ROTHERHAM METROPOLITAN BOROUGH COUNCIL</t>
  </si>
  <si>
    <t>SHEFFIELD CITY COUNCIL</t>
  </si>
  <si>
    <t>GUILDFORD BOROUGH COUNCIL</t>
  </si>
  <si>
    <t>CITY OF BRADFORD METROPOLITAN DISTRICT COUNCIL</t>
  </si>
  <si>
    <t>CALDERDALE METROPOLITAN BOROUGH COUNCIL</t>
  </si>
  <si>
    <t>KIRKLEES COUNCIL</t>
  </si>
  <si>
    <t>LEEDS CITY COUNCIL</t>
  </si>
  <si>
    <t>WAKEFIELD COUNCIL</t>
  </si>
  <si>
    <t>EAST RIDING OF YORKSHIRE COUNCIL</t>
  </si>
  <si>
    <t>KINGSTON-UPON-HULL CITY COUNCIL</t>
  </si>
  <si>
    <t>NORTH EAST LINCOLNSHIRE COUNCIL</t>
  </si>
  <si>
    <t>NORTH LINCOLNSHIRE COUNCIL</t>
  </si>
  <si>
    <t>NORTH YORKSHIRE COUNTY COUNCIL</t>
  </si>
  <si>
    <t>YORK CITY COUNCIL</t>
  </si>
  <si>
    <t>HAMBLETON DISTRICT COUNCIL</t>
  </si>
  <si>
    <t>HARBOROUGH DISTRICT COUNCIL</t>
  </si>
  <si>
    <t>HARLOW DISTRICT COUNCIL</t>
  </si>
  <si>
    <t>HARROGATE BOROUGH COUNCIL</t>
  </si>
  <si>
    <t>HART DISTRICT COUNCIL</t>
  </si>
  <si>
    <t>HASTINGS BOROUGH COUNCIL</t>
  </si>
  <si>
    <t>HAVANT BOROUGH COUNCIL</t>
  </si>
  <si>
    <t>HERTSMERE BOROUGH COUNCIL</t>
  </si>
  <si>
    <t>HIGH PEAK BOROUGH COUNCIL</t>
  </si>
  <si>
    <t>HINCKLEY &amp; BOSWORTH BOROUGH COUNCIL</t>
  </si>
  <si>
    <t>HORSHAM DISTRICT COUNCIL</t>
  </si>
  <si>
    <t>HUNTINGDONSHIRE DISTRICT COUNCIL</t>
  </si>
  <si>
    <t>HYNDBURN BOROUGH COUNCIL</t>
  </si>
  <si>
    <t>IPSWICH BOROUGH COUNCIL</t>
  </si>
  <si>
    <t>KETTERING BOROUGH COUNCIL</t>
  </si>
  <si>
    <t>KINGS LYNN &amp; WEST NORFOLK BOROUGH COUNCIL</t>
  </si>
  <si>
    <t>LANCASTER CITY COUNCIL</t>
  </si>
  <si>
    <t>LEWES DISTRICT COUNCIL</t>
  </si>
  <si>
    <t>LICHFIELD DISTRICT COUNCIL</t>
  </si>
  <si>
    <t>MAIDSTONE BOROUGH COUNCIL</t>
  </si>
  <si>
    <t>MALDON DISTRICT COUNCIL</t>
  </si>
  <si>
    <t>MALVERN HILLS DISTRICT COUNCIL</t>
  </si>
  <si>
    <t>MANSFIELD DISTRICT COUNCIL</t>
  </si>
  <si>
    <t>MELTON BOROUGH COUNCIL</t>
  </si>
  <si>
    <t>MENDIP DISTRICT COUNCIL</t>
  </si>
  <si>
    <t>MID DEVON DISTRICT COUNCIL</t>
  </si>
  <si>
    <t>MID SUFFOLK DISTRICT COUNCIL</t>
  </si>
  <si>
    <t>MID SUSSEX DISTRICT COUNCIL</t>
  </si>
  <si>
    <t>MOLE VALLEY DISTRICT COUNCIL</t>
  </si>
  <si>
    <t>NEW FOREST DISTRICT COUNCIL</t>
  </si>
  <si>
    <t>NEWARK AND SHERWOOD DISTRICT COUNCIL</t>
  </si>
  <si>
    <t>NEWCASTLE-UNDER-LYME BOROUGH COUNCIL</t>
  </si>
  <si>
    <t>NORTH DEVON DISTRICT COUNCIL</t>
  </si>
  <si>
    <t>NORTH DORSET DISTRICT COUNCIL</t>
  </si>
  <si>
    <t>NORTH EAST DERBYSHIRE DISTRICT COUNCIL</t>
  </si>
  <si>
    <t>NORTH HERTFORDSHIRE DISTRICT COUNCIL</t>
  </si>
  <si>
    <t>NORTH KESTEVEN DISTRICT COUNCIL</t>
  </si>
  <si>
    <t>NORTH NORFOLK DISTRICT COUNCIL</t>
  </si>
  <si>
    <t>NORTH WARWICKSHIRE BOROUGH COUNCIL</t>
  </si>
  <si>
    <t>NORTH WEST LEICESTERSHIRE DISTRICT COUNCIL</t>
  </si>
  <si>
    <t>NORTHAMPTON BOROUGH COUNCIL</t>
  </si>
  <si>
    <t>NORWICH CITY COUNCIL</t>
  </si>
  <si>
    <t>NUNEATON AND BEDWORTH BOROUGH COUNCIL</t>
  </si>
  <si>
    <t>OADBY &amp; WIGSTON BOROUGH COUNCIL</t>
  </si>
  <si>
    <t>OXFORD CITY COUNCIL</t>
  </si>
  <si>
    <t>PENDLE BOROUGH COUNCIL</t>
  </si>
  <si>
    <t>PRESTON CITY COUNCIL</t>
  </si>
  <si>
    <t>PURBECK DISTRICT COUNCIL</t>
  </si>
  <si>
    <t>REDDITCH BOROUGH COUNCIL</t>
  </si>
  <si>
    <t>REIGATE AND BANSTEAD BOROUGH COUNCIL</t>
  </si>
  <si>
    <t>RIBBLE VALLEY BOROUGH COUNCIL</t>
  </si>
  <si>
    <t>RICHMONDSHIRE DISTRICT COUNCIL</t>
  </si>
  <si>
    <t>ROCHFORD DISTRICT COUNCIL</t>
  </si>
  <si>
    <t>ROSSENDALE BOROUGH COUNCIL</t>
  </si>
  <si>
    <t>ROTHER DISTRICT COUNCIL</t>
  </si>
  <si>
    <t>RUGBY BOROUGH COUNCIL</t>
  </si>
  <si>
    <t>RUNNYMEDE BOROUGH COUNCIL</t>
  </si>
  <si>
    <t>RUSHCLIFFE BOROUGH COUNCIL</t>
  </si>
  <si>
    <t>RUSHMOOR BOROUGH COUNCIL</t>
  </si>
  <si>
    <t>RYEDALE DISTRICT COUNCIL</t>
  </si>
  <si>
    <t>SCARBOROUGH BOROUGH COUNCIL</t>
  </si>
  <si>
    <t>SEDGEMOOR DISTRICT COUNCIL</t>
  </si>
  <si>
    <t>SELBY DISTRICT COUNCIL</t>
  </si>
  <si>
    <t>SEVENOAKS DISTRICT COUNCIL</t>
  </si>
  <si>
    <t>SHEPWAY DISTRICT COUNCIL</t>
  </si>
  <si>
    <t>SOUTH BUCKS DISTRICT COUNCIL</t>
  </si>
  <si>
    <t>SOUTH CAMBRIDGESHIRE DISTRICT COUNCIL</t>
  </si>
  <si>
    <t>SOUTH DERBYSHIRE DISTRICT COUNCIL</t>
  </si>
  <si>
    <t>SOUTH HAMS DISTRICT COUNCIL</t>
  </si>
  <si>
    <t>SOUTH HOLLAND DISTRICT COUNCIL</t>
  </si>
  <si>
    <t>SOUTH KESTEVEN DISTRICT COUNCIL</t>
  </si>
  <si>
    <t>SOUTH LAKELAND DISTRICT COUNCIL</t>
  </si>
  <si>
    <t>BOLTON METROPOLITAN BOROUGH COUNCIL</t>
  </si>
  <si>
    <t>Q83</t>
  </si>
  <si>
    <t>BURY METROPOLITAN BOROUGH COUNCIL</t>
  </si>
  <si>
    <t>MANCHESTER CITY COUNCIL</t>
  </si>
  <si>
    <t>OLDHAM METROPOLITIAN BOROUGH COUNCIL</t>
  </si>
  <si>
    <t>ROCHDALE METROPOLITAN BOROUGH COUNCIL</t>
  </si>
  <si>
    <t>SALFORD CITY COUNCIL</t>
  </si>
  <si>
    <t>STOCKPORT METROPOLITAN BOROUGH COUNCIL</t>
  </si>
  <si>
    <t>TAMESIDE METROPOLITAN BOROUGH COUNCIL</t>
  </si>
  <si>
    <t>TRAFFORD METROPOLITAN BOROUGH COUNCIL</t>
  </si>
  <si>
    <t>WIGAN METROPOLITAN BOROUGH COUNCIL</t>
  </si>
  <si>
    <t>SOUTH NORFOLK COUNCIL</t>
  </si>
  <si>
    <t>KNOWSLEY METROPOLITAN BOROUGH COUNCIL</t>
  </si>
  <si>
    <t>Q75</t>
  </si>
  <si>
    <t>LIVERPOOL CITY COUNCIL</t>
  </si>
  <si>
    <t>SEFTON COUNCIL</t>
  </si>
  <si>
    <t>ST HELENS METROPOLITAN BOROUGH COUNCIL</t>
  </si>
  <si>
    <t>WIRRAL METROPOLITAN BOROUGH COUNCIL</t>
  </si>
  <si>
    <t>HALTON BOROUGH COUNCIL (UNITARY)</t>
  </si>
  <si>
    <t>WARRINGTON BOROUGH COUNCIL (UNITARY)</t>
  </si>
  <si>
    <t>LANCASHIRE COUNTY COUNCIL</t>
  </si>
  <si>
    <t>BLACKBURN WITH DARWEN BOROUGH COUNCIL</t>
  </si>
  <si>
    <t>BLACKPOOL BOROUGH COUNCIL</t>
  </si>
  <si>
    <t>CHESHIRE EAST COUNCIL</t>
  </si>
  <si>
    <t>CHESHIRE WEST AND CHESTER COUNCIL</t>
  </si>
  <si>
    <t>SOUTH RIBBLE BOROUGH COUNCIL</t>
  </si>
  <si>
    <t>SOUTH SOMERSET DISTRICT COUNCIL</t>
  </si>
  <si>
    <t>SOUTH STAFFORDSHIRE COUNCIL</t>
  </si>
  <si>
    <t>SPELTHORNE BOROUGH COUNCIL</t>
  </si>
  <si>
    <t>ST ALBANS CITY &amp; DISTRICT COUNCIL</t>
  </si>
  <si>
    <t>ST EDMUNDSBURY BOROUGH COUNCIL</t>
  </si>
  <si>
    <t>STAFFORD BOROUGH COUNCIL</t>
  </si>
  <si>
    <t>STAFFORDSHIRE MOORLANDS DISTRICT COUNCIL</t>
  </si>
  <si>
    <t>STEVENAGE BOROUGH COUNCIL</t>
  </si>
  <si>
    <t>STRATFORD-ON-AVON DISTRICT COUNCIL</t>
  </si>
  <si>
    <t>STROUD DISTRICT COUNCIL</t>
  </si>
  <si>
    <t>SUFFOLK COASTAL DISTRICT COUNCIL</t>
  </si>
  <si>
    <t>SURREY HEATH BOROUGH COUNCIL</t>
  </si>
  <si>
    <t>SWALE BOROUGH COUNCIL</t>
  </si>
  <si>
    <t>TAMWORTH BOROUGH COUNCIL</t>
  </si>
  <si>
    <t>TANDRIDGE DISTRICT COUNCIL</t>
  </si>
  <si>
    <t>TAUNTON DEANE BOROUGH COUNCIL</t>
  </si>
  <si>
    <t>TEIGNBRIDGE DISTRICT COUNCIL</t>
  </si>
  <si>
    <t>TENDRING DISTRICT COUNCIL</t>
  </si>
  <si>
    <t>TEST VALLEY BOROUGH COUNCIL</t>
  </si>
  <si>
    <t>TEWKESBURY BOROUGH COUNCIL</t>
  </si>
  <si>
    <t>THANET DISTRICT COUNCIL</t>
  </si>
  <si>
    <t>THREE RIVERS DISTRICT COUNCIL</t>
  </si>
  <si>
    <t>TONBRIDGE AND MALLING BOROUGH COUNCIL</t>
  </si>
  <si>
    <t>TORRIDGE DISTRICT COUNCIL</t>
  </si>
  <si>
    <t>TUNBRIDGE WELLS BOROUGH COUNCIL</t>
  </si>
  <si>
    <t>UTTLESFORD DISTRICT COUNCIL</t>
  </si>
  <si>
    <t>VALE OF WHITE HORSE DISTRICT COUNCIL</t>
  </si>
  <si>
    <t>WARWICK DISTRICT COUNCIL</t>
  </si>
  <si>
    <t>WATFORD BOROUGH COUNCIL</t>
  </si>
  <si>
    <t>WAVENEY DISTRICT COUNCIL</t>
  </si>
  <si>
    <t>WAVERLEY BOROUGH COUNCIL</t>
  </si>
  <si>
    <t>WEALDEN DISTRICT COUNCIL</t>
  </si>
  <si>
    <t>WELLINGBOROUGH BOROUGH COUNCIL</t>
  </si>
  <si>
    <t>WELWYN HATFIELD COUNCIL</t>
  </si>
  <si>
    <t>WEST DEVON BOROUGH COUNCIL</t>
  </si>
  <si>
    <t>WEST DORSET DISTRICT COUNCIL</t>
  </si>
  <si>
    <t>WEST LANCASHIRE DISTRICT COUNCIL</t>
  </si>
  <si>
    <t>WEST LINDSEY DISTRICT COUNCIL</t>
  </si>
  <si>
    <t>WEST OXFORDSHIRE DISTRICT COUNCIL</t>
  </si>
  <si>
    <t>WEST SOMERSET DISTRICT COUNCIL</t>
  </si>
  <si>
    <t>WEYMOUTH &amp; PORTLAND BOROUGH COUNCIL</t>
  </si>
  <si>
    <t>WINCHESTER CITY COUNCIL</t>
  </si>
  <si>
    <t>WOKING BOROUGH COUNCIL</t>
  </si>
  <si>
    <t>WORCESTER CITY COUNCIL</t>
  </si>
  <si>
    <t>WORTHING BOROUGH COUNCIL</t>
  </si>
  <si>
    <t>WYCHAVON DISTRICT COUNCIL</t>
  </si>
  <si>
    <t>WYCOMBE DISTRICT COUNCIL</t>
  </si>
  <si>
    <t>WYRE BOROUGH COUNCIL</t>
  </si>
  <si>
    <t>WYRE FOREST DISTRICT COUNCIL</t>
  </si>
  <si>
    <t>SOUTH NORTHAMPTONSHIRE DISTRICT COUNCIL</t>
  </si>
  <si>
    <t>SOUTH OXFORDSHIRE DISTRICT COUNCIL</t>
  </si>
  <si>
    <t>WARWICKSHIRE COUNTY COUNCIL</t>
  </si>
  <si>
    <t>BIRMINGHAM CITY COUNCIL</t>
  </si>
  <si>
    <t>COVENTRY CITY COUNCIL</t>
  </si>
  <si>
    <t>DUDLEY METROPOLITAN BOROUGH COUNCIL</t>
  </si>
  <si>
    <t>SANDWELL METROPOLITAN BOROUGH COUNCIL</t>
  </si>
  <si>
    <t>SOLIHULL METROPOLITAN BOROUGH COUNCIL</t>
  </si>
  <si>
    <t>WALSALL METROPOLITAN BOROUGH COUNCIL</t>
  </si>
  <si>
    <t>WOLVERHAMPTON CITY COUNCIL</t>
  </si>
  <si>
    <t>STAFFORDSHIRE COUNTY COUNCIL</t>
  </si>
  <si>
    <t>STOKE-ON-TRENT CITY COUNCIL</t>
  </si>
  <si>
    <t>HEREFORDSHIRE COUNCIL</t>
  </si>
  <si>
    <t>WORCESTERSHIRE COUNTY COUNCIL</t>
  </si>
  <si>
    <t>SHROPSHIRE COUNCIL</t>
  </si>
  <si>
    <t>TELFORD AND WREKIN COUNCIL (UNITARY)</t>
  </si>
  <si>
    <t>LINCOLNSHIRE COUNTY COUNCIL</t>
  </si>
  <si>
    <t>NORTHAMPTONSHIRE COUNTY COUNCIL</t>
  </si>
  <si>
    <t>DERBYSHIRE COUNTY COUNCIL</t>
  </si>
  <si>
    <t>DERBY CITY COUNCIL</t>
  </si>
  <si>
    <t>LEICESTERSHIRE COUNTY COUNCIL</t>
  </si>
  <si>
    <t>LEICESTER CITY COUNCIL</t>
  </si>
  <si>
    <t>RUTLAND COUNTY COUNCIL</t>
  </si>
  <si>
    <t>NOTTINGHAMSHIRE COUNTY COUNCIL</t>
  </si>
  <si>
    <t>NOTTINGHAM CITY COUNCIL</t>
  </si>
  <si>
    <t>HERTFORDSHIRE COUNTY COUNCIL</t>
  </si>
  <si>
    <t>NORFOLK COUNTY COUNCIL</t>
  </si>
  <si>
    <t>OXFORDSHIRE COUNTY COUNCIL</t>
  </si>
  <si>
    <t>SUFFOLK COUNTY COUNCIL</t>
  </si>
  <si>
    <t>LUTON BOROUGH COUNCIL</t>
  </si>
  <si>
    <t>BUCKINGHAMSHIRE COUNTY COUNCIL</t>
  </si>
  <si>
    <t>MILTON KEYNES COUNCIL</t>
  </si>
  <si>
    <t>BRACKNELL FOREST BOROUGH COUNCIL</t>
  </si>
  <si>
    <t>WEST BERKSHIRE DISTRICT COUNCIL</t>
  </si>
  <si>
    <t>READING BOROUGH COUNCIL</t>
  </si>
  <si>
    <t>SLOUGH BOROUGH COUNCIL</t>
  </si>
  <si>
    <t>ROYAL BOROUGH OF WINDSOR &amp; MAIDENHEAD</t>
  </si>
  <si>
    <t>WOKINGHAM BOROUGH COUNCIL</t>
  </si>
  <si>
    <t>ESSEX COUNTY COUNCIL</t>
  </si>
  <si>
    <t>SOUTHEND-ON-SEA BOROUGH COUNCIL</t>
  </si>
  <si>
    <t>THURROCK COUNCIL</t>
  </si>
  <si>
    <t>CAMBRIDGESHIRE COUNTY COUNCIL</t>
  </si>
  <si>
    <t>PETERBOROUGH CITY COUNCIL</t>
  </si>
  <si>
    <t>BEDFORD BOROUGH COUNCIL</t>
  </si>
  <si>
    <t>CENTRAL BEDFORDSHIRE COUNCIL</t>
  </si>
  <si>
    <t>LONDON BOROUGH OF CAMDEN</t>
  </si>
  <si>
    <t>LONDON BOROUGH OF GREENWICH</t>
  </si>
  <si>
    <t>LONDON BOROUGH OF HACKNEY</t>
  </si>
  <si>
    <t>LONDON BOROUGH OF HAMMERSMITH AND FULHAM</t>
  </si>
  <si>
    <t>LONDON BOROUGH OF ISLINGTON</t>
  </si>
  <si>
    <t>ROYAL BOROUGH OF KENSINGTON AND CHELSEA</t>
  </si>
  <si>
    <t>LONDON BOROUGH OF LAMBETH COUNCIL</t>
  </si>
  <si>
    <t>LONDON BOROUGH OF LEWISHAM COUNCIL</t>
  </si>
  <si>
    <t>LONDON BOROUGH OF SOUTHWARK COUNCIL</t>
  </si>
  <si>
    <t>LONDON BOROUGH OF TOWER HAMLETS COUNCIL</t>
  </si>
  <si>
    <t>LONDON BOROUGH OF WANDSWORTH</t>
  </si>
  <si>
    <t>WESTMINSTER CITY COUNCIL</t>
  </si>
  <si>
    <t>CORPORATION OF THE CITY OF LONDON</t>
  </si>
  <si>
    <t>LONDON BOROUGH OF BARKING AND DAGENHAM</t>
  </si>
  <si>
    <t>LONDON BOROUGH OF BARNET</t>
  </si>
  <si>
    <t>LONDON BOROUGH OF BEXLEY</t>
  </si>
  <si>
    <t>LONDON BOROUGH OF BRENT</t>
  </si>
  <si>
    <t>LONDON BOROUGH OF BROMLEY</t>
  </si>
  <si>
    <t>LONDON BOROUGH OF CROYDON</t>
  </si>
  <si>
    <t>LONDON BOROUGH OF EALING</t>
  </si>
  <si>
    <t>LONDON BOROUGH OF ENFIELD</t>
  </si>
  <si>
    <t>LONDON BOROUGH OF HARINGEY</t>
  </si>
  <si>
    <t>LONDON BOROUGH OF HARROW</t>
  </si>
  <si>
    <t>LONDON BOROUGH OF HAVERING</t>
  </si>
  <si>
    <t>LONDON BOROUGH OF HILLINGDON</t>
  </si>
  <si>
    <t>LONDON BOROUGH OF HOUNSLOW</t>
  </si>
  <si>
    <t>ROYAL BOROUGH OF KINGSTON-UPON-THAMES COUNCIL</t>
  </si>
  <si>
    <t>LONDON BOROUGH OF MERTON COUNCIL</t>
  </si>
  <si>
    <t>LONDON BOROUGH OF NEWHAM COUNCIL</t>
  </si>
  <si>
    <t>LONDON BOROUGH OF REDBRIDGE COUNCIL</t>
  </si>
  <si>
    <t>LONDON BOROUGH OF RICHMOND UPON THAMES COUNCIL</t>
  </si>
  <si>
    <t>LONDON BOROUGH OF SUTTON COUNCIL</t>
  </si>
  <si>
    <t>LONDON BOROUGH OF WALTHAM FOREST COUNCIL</t>
  </si>
  <si>
    <t>ISLE OF WIGHT COUNCIL</t>
  </si>
  <si>
    <t>SURREY COUNTY COUNCIL</t>
  </si>
  <si>
    <t>WEST SUSSEX COUNTY COUNCIL</t>
  </si>
  <si>
    <t>DORSET COUNTY COUNCIL</t>
  </si>
  <si>
    <t>BOURNEMOUTH BOROUGH COUNCIL</t>
  </si>
  <si>
    <t>BOROUGH OF POOLE COUNCIL</t>
  </si>
  <si>
    <t>HAMPSHIRE COUNTY COUNCIL</t>
  </si>
  <si>
    <t>PORTSMOUTH CITY COUNCIL</t>
  </si>
  <si>
    <t>SOUTHAMPTON CITY COUNCIL</t>
  </si>
  <si>
    <t>EAST SUSSEX COUNTY COUNCIL</t>
  </si>
  <si>
    <t>BRIGHTON &amp; HOVE CITY COUNCIL</t>
  </si>
  <si>
    <t>WILTSHIRE COUNCIL</t>
  </si>
  <si>
    <t>SWINDON BOROUGH COUNCIL (UNITARY)</t>
  </si>
  <si>
    <t>KENT COUNTY COUNCIL</t>
  </si>
  <si>
    <t>MEDWAY COUNCIL</t>
  </si>
  <si>
    <t>CORNWALL COUNCIL</t>
  </si>
  <si>
    <t>GLOUCESTERSHIRE COUNTY COUNCIL</t>
  </si>
  <si>
    <t>SOMERSET COUNTY COUNCIL</t>
  </si>
  <si>
    <t>THE COUNCIL OF THE ISLES OF SCILLY</t>
  </si>
  <si>
    <t>BATH AND NORTH EAST SOMERSET COUNCIL</t>
  </si>
  <si>
    <t>BRISTOL CITY COUNCIL</t>
  </si>
  <si>
    <t>NORTH SOMERSET DISTRICT COUNCIL</t>
  </si>
  <si>
    <t>SOUTH GLOUCESTERSHIRE COUNCIL</t>
  </si>
  <si>
    <t>DEVON COUNTY COUNCIL</t>
  </si>
  <si>
    <t>PLYMOUTH CITY COUNCIL</t>
  </si>
  <si>
    <t>TORBAY COUNCIL</t>
  </si>
  <si>
    <t>Hartlepool Borough Council</t>
  </si>
  <si>
    <t>Redcar and Cleveland Borough Council</t>
  </si>
  <si>
    <t>Stockton-on-Tees Borough Council</t>
  </si>
  <si>
    <t>Chorley Borough Council</t>
  </si>
  <si>
    <t>South Ribble Borough Council</t>
  </si>
  <si>
    <t>Blackpool Borough Council</t>
  </si>
  <si>
    <t>Fylde Borough Council</t>
  </si>
  <si>
    <t>Wyre Borough Council</t>
  </si>
  <si>
    <t>West Lancashire District Council</t>
  </si>
  <si>
    <t>Barrow-in-Furness Borough Council</t>
  </si>
  <si>
    <t>South Lakeland District Council</t>
  </si>
  <si>
    <t>Blackburn with Darwen Borough Council</t>
  </si>
  <si>
    <t>Burnley Borough Council</t>
  </si>
  <si>
    <t>Hyndburn Borough Council</t>
  </si>
  <si>
    <t>Pendle Borough Council</t>
  </si>
  <si>
    <t>Ribble Valley Borough Council</t>
  </si>
  <si>
    <t>Rossendale Borough Council</t>
  </si>
  <si>
    <t>Calderdale Metropolitan Borough Council</t>
  </si>
  <si>
    <t>Bury Metropolitan Borough Council</t>
  </si>
  <si>
    <t>Oldham Metropolitan Borough Council</t>
  </si>
  <si>
    <t>Rochdale Metropolitan Borough Council</t>
  </si>
  <si>
    <t>Trafford Metropolitan Borough Council</t>
  </si>
  <si>
    <t>Wigan Metropolitan Borough Council</t>
  </si>
  <si>
    <t>Knowsley Metropolitan Borough Council</t>
  </si>
  <si>
    <t>Sefton Council</t>
  </si>
  <si>
    <t>Liverpool City Council</t>
  </si>
  <si>
    <t>Halton Borough Council (Unitary)</t>
  </si>
  <si>
    <t>St Helens Metropolitan Borough Council</t>
  </si>
  <si>
    <t>Cheshire East Council</t>
  </si>
  <si>
    <t>Cheshire West and Chester Council</t>
  </si>
  <si>
    <t>Warrington Borough Council (Unitary)</t>
  </si>
  <si>
    <t>Wirral Metropolitan Borough Council</t>
  </si>
  <si>
    <t>Telford &amp; Wrekin Council (Unitary)</t>
  </si>
  <si>
    <t>St Edmundsbury Borough Council</t>
  </si>
  <si>
    <t>Forest Heath District Council</t>
  </si>
  <si>
    <t>London Borough of Brent</t>
  </si>
  <si>
    <t>London Borough of Harrow</t>
  </si>
  <si>
    <t>Royal Borough of Kensington and Chelsea</t>
  </si>
  <si>
    <t>London Borough of Barnet</t>
  </si>
  <si>
    <t>London Borough of Camden</t>
  </si>
  <si>
    <t>London Borough of Enfield</t>
  </si>
  <si>
    <t>London Borough of Haringey</t>
  </si>
  <si>
    <t>London Borough of Islington</t>
  </si>
  <si>
    <t>London Borough of Barking and Dagenham</t>
  </si>
  <si>
    <t>Corporation of the City of London</t>
  </si>
  <si>
    <t>London Borough of Hackney</t>
  </si>
  <si>
    <t>London Borough of Havering</t>
  </si>
  <si>
    <t>London Borough of Newham Council</t>
  </si>
  <si>
    <t>London Borough of Redbridge Council</t>
  </si>
  <si>
    <t>London Borough of Tower Hamlets Council</t>
  </si>
  <si>
    <t>London Borough of Waltham Forest Council</t>
  </si>
  <si>
    <t>London Borough of Lambeth Council</t>
  </si>
  <si>
    <t>London Borough of Lewisham Council</t>
  </si>
  <si>
    <t>London Borough of Southwark Council</t>
  </si>
  <si>
    <t>London Borough of Croydon</t>
  </si>
  <si>
    <t>Royal Borough of Kingston-Upon-Thames Council</t>
  </si>
  <si>
    <t>London Borough of Merton Council</t>
  </si>
  <si>
    <t>London Borough of Richmond Upon Thames Council</t>
  </si>
  <si>
    <t>London Borough of Sutton Council</t>
  </si>
  <si>
    <t>London Borough of Wandsworth</t>
  </si>
  <si>
    <t>Bracknell Forest Borough Council</t>
  </si>
  <si>
    <t>North Somerset District Council</t>
  </si>
  <si>
    <t>Swindon Borough Council (Unitary)</t>
  </si>
  <si>
    <t>West Berkshire District Council</t>
  </si>
  <si>
    <t>Aylesbury Vale District Council</t>
  </si>
  <si>
    <t>South Bucks District Council</t>
  </si>
  <si>
    <t>Lookup to STP Partners</t>
  </si>
  <si>
    <t>LA Name</t>
  </si>
  <si>
    <t>Code</t>
  </si>
  <si>
    <t>National Grouping</t>
  </si>
  <si>
    <t>HLHG</t>
  </si>
  <si>
    <t>H</t>
  </si>
  <si>
    <t>A</t>
  </si>
  <si>
    <t>D</t>
  </si>
  <si>
    <t>E</t>
  </si>
  <si>
    <t>B</t>
  </si>
  <si>
    <t>C</t>
  </si>
  <si>
    <t>J</t>
  </si>
  <si>
    <t>Sub Type Code</t>
  </si>
  <si>
    <t>A = County;  B = Borough;  C = City;  D = District;  E = Metropolitan District;  H = Unitary Authority;  J = London Borough</t>
  </si>
  <si>
    <t>ODS Trust Code</t>
  </si>
  <si>
    <t>R1A</t>
  </si>
  <si>
    <t>WORCESTERSHIRE HEALTH AND CARE NHS TRUST</t>
  </si>
  <si>
    <t>F</t>
  </si>
  <si>
    <t>R1C</t>
  </si>
  <si>
    <t>SOLENT NHS TRUST</t>
  </si>
  <si>
    <t>R1D</t>
  </si>
  <si>
    <t>SHROPSHIRE COMMUNITY HEALTH NHS TRUST</t>
  </si>
  <si>
    <t>R1E</t>
  </si>
  <si>
    <t>STAFFORDSHIRE AND STOKE ON TRENT PARTNERSHIP NHS TRUST</t>
  </si>
  <si>
    <t>R1F</t>
  </si>
  <si>
    <t>ISLE OF WIGHT NHS TRUST</t>
  </si>
  <si>
    <t>R1G</t>
  </si>
  <si>
    <t>TORBAY AND SOUTHERN DEVON HEALTH AND CARE NHS TRUST</t>
  </si>
  <si>
    <t>K</t>
  </si>
  <si>
    <t>R1H</t>
  </si>
  <si>
    <t>BARTS HEALTH NHS TRUST</t>
  </si>
  <si>
    <t>R1J</t>
  </si>
  <si>
    <t>GLOUCESTERSHIRE CARE SERVICES NHS TRUST</t>
  </si>
  <si>
    <t>R1K</t>
  </si>
  <si>
    <t>LONDON NORTH WEST HEALTHCARE NHS TRUST</t>
  </si>
  <si>
    <t>RA2</t>
  </si>
  <si>
    <t>ROYAL SURREY COUNTY HOSPITAL NHS FOUNDATION TRUST</t>
  </si>
  <si>
    <t>RA3</t>
  </si>
  <si>
    <t>WESTON AREA HEALTH NHS TRUST</t>
  </si>
  <si>
    <t>RA4</t>
  </si>
  <si>
    <t>YEOVIL DISTRICT HOSPITAL NHS FOUNDATION TRUST</t>
  </si>
  <si>
    <t>RA7</t>
  </si>
  <si>
    <t>UNIVERSITY HOSPITALS BRISTOL NHS FOUNDATION TRUST</t>
  </si>
  <si>
    <t>RA9</t>
  </si>
  <si>
    <t>TORBAY AND SOUTH DEVON NHS FOUNDATION TRUST</t>
  </si>
  <si>
    <t>RAE</t>
  </si>
  <si>
    <t>BRADFORD TEACHING HOSPITALS NHS FOUNDATION TRUST</t>
  </si>
  <si>
    <t>RAJ</t>
  </si>
  <si>
    <t>SOUTHEND UNIVERSITY HOSPITAL NHS FOUNDATION TRUST</t>
  </si>
  <si>
    <t>G</t>
  </si>
  <si>
    <t>RAL</t>
  </si>
  <si>
    <t>ROYAL FREE LONDON NHS FOUNDATION TRUST</t>
  </si>
  <si>
    <t>RAN</t>
  </si>
  <si>
    <t>ROYAL NATIONAL ORTHOPAEDIC HOSPITAL NHS TRUST</t>
  </si>
  <si>
    <t>RAP</t>
  </si>
  <si>
    <t>NORTH MIDDLESEX UNIVERSITY HOSPITAL NHS TRUST</t>
  </si>
  <si>
    <t>RAS</t>
  </si>
  <si>
    <t>THE HILLINGDON HOSPITALS NHS FOUNDATION TRUST</t>
  </si>
  <si>
    <t>RAT</t>
  </si>
  <si>
    <t>NORTH EAST LONDON NHS FOUNDATION TRUST</t>
  </si>
  <si>
    <t>RAX</t>
  </si>
  <si>
    <t>KINGSTON HOSPITAL NHS FOUNDATION TRUST</t>
  </si>
  <si>
    <t>RBA</t>
  </si>
  <si>
    <t>TAUNTON AND SOMERSET NHS FOUNDATION TRUST</t>
  </si>
  <si>
    <t>RBD</t>
  </si>
  <si>
    <t>DORSET COUNTY HOSPITAL NHS FOUNDATION TRUST</t>
  </si>
  <si>
    <t>RBK</t>
  </si>
  <si>
    <t>WALSALL HEALTHCARE NHS TRUST</t>
  </si>
  <si>
    <t>RBL</t>
  </si>
  <si>
    <t>WIRRAL UNIVERSITY TEACHING HOSPITAL NHS FOUNDATION TRUST</t>
  </si>
  <si>
    <t>RBN</t>
  </si>
  <si>
    <t>ST HELENS AND KNOWSLEY HOSPITAL SERVICES NHS TRUST</t>
  </si>
  <si>
    <t>RBQ</t>
  </si>
  <si>
    <t>LIVERPOOL HEART AND CHEST HOSPITAL NHS FOUNDATION TRUST</t>
  </si>
  <si>
    <t>RBS</t>
  </si>
  <si>
    <t>ALDER HEY CHILDREN'S NHS FOUNDATION TRUST</t>
  </si>
  <si>
    <t>RBT</t>
  </si>
  <si>
    <t>MID CHESHIRE HOSPITALS NHS FOUNDATION TRUST</t>
  </si>
  <si>
    <t>RBV</t>
  </si>
  <si>
    <t>THE CHRISTIE NHS FOUNDATION TRUST</t>
  </si>
  <si>
    <t>RBZ</t>
  </si>
  <si>
    <t>NORTHERN DEVON HEALTHCARE NHS TRUST</t>
  </si>
  <si>
    <t>RC1</t>
  </si>
  <si>
    <t>BEDFORD HOSPITAL NHS TRUST</t>
  </si>
  <si>
    <t>RC9</t>
  </si>
  <si>
    <t>LUTON AND DUNSTABLE UNIVERSITY HOSPITAL NHS FOUNDATION TRUST</t>
  </si>
  <si>
    <t>RCB</t>
  </si>
  <si>
    <t>YORK TEACHING HOSPITAL NHS FOUNDATION TRUST</t>
  </si>
  <si>
    <t>RCD</t>
  </si>
  <si>
    <t>HARROGATE AND DISTRICT NHS FOUNDATION TRUST</t>
  </si>
  <si>
    <t>RCF</t>
  </si>
  <si>
    <t>AIREDALE NHS FOUNDATION TRUST</t>
  </si>
  <si>
    <t>RCU</t>
  </si>
  <si>
    <t>SHEFFIELD CHILDREN'S NHS FOUNDATION TRUST</t>
  </si>
  <si>
    <t>RCX</t>
  </si>
  <si>
    <t>THE QUEEN ELIZABETH HOSPITAL, KING'S LYNN, NHS FOUNDATION TRUST</t>
  </si>
  <si>
    <t>RD1</t>
  </si>
  <si>
    <t>ROYAL UNITED HOSPITALS BATH NHS FOUNDATION TRUST</t>
  </si>
  <si>
    <t>RD3</t>
  </si>
  <si>
    <t>POOLE HOSPITAL NHS FOUNDATION TRUST</t>
  </si>
  <si>
    <t>RD8</t>
  </si>
  <si>
    <t>MILTON KEYNES UNIVERSITY HOSPITAL NHS FOUNDATION TRUST</t>
  </si>
  <si>
    <t>RDD</t>
  </si>
  <si>
    <t>BASILDON AND THURROCK UNIVERSITY HOSPITALS NHS FOUNDATION TRUST</t>
  </si>
  <si>
    <t>RDE</t>
  </si>
  <si>
    <t>COLCHESTER HOSPITAL UNIVERSITY NHS FOUNDATION TRUST</t>
  </si>
  <si>
    <t>RDR</t>
  </si>
  <si>
    <t>SUSSEX COMMUNITY NHS FOUNDATION TRUST</t>
  </si>
  <si>
    <t>RDU</t>
  </si>
  <si>
    <t>FRIMLEY HEALTH NHS FOUNDATION TRUST</t>
  </si>
  <si>
    <t>RDY</t>
  </si>
  <si>
    <t>DORSET HEALTHCARE UNIVERSITY NHS FOUNDATION TRUST</t>
  </si>
  <si>
    <t>RDZ</t>
  </si>
  <si>
    <t>THE ROYAL BOURNEMOUTH AND CHRISTCHURCH HOSPITALS NHS FOUNDATION TRUST</t>
  </si>
  <si>
    <t>RE9</t>
  </si>
  <si>
    <t>SOUTH TYNESIDE NHS FOUNDATION TRUST</t>
  </si>
  <si>
    <t>REF</t>
  </si>
  <si>
    <t>ROYAL CORNWALL HOSPITALS NHS TRUST</t>
  </si>
  <si>
    <t>REM</t>
  </si>
  <si>
    <t>AINTREE UNIVERSITY HOSPITAL NHS FOUNDATION TRUST</t>
  </si>
  <si>
    <t>REN</t>
  </si>
  <si>
    <t>THE CLATTERBRIDGE CANCER CENTRE NHS FOUNDATION TRUST</t>
  </si>
  <si>
    <t>REP</t>
  </si>
  <si>
    <t>LIVERPOOL WOMEN'S NHS FOUNDATION TRUST</t>
  </si>
  <si>
    <t>RET</t>
  </si>
  <si>
    <t>THE WALTON CENTRE NHS FOUNDATION TRUST</t>
  </si>
  <si>
    <t>RF4</t>
  </si>
  <si>
    <t>BARKING, HAVERING AND REDBRIDGE UNIVERSITY HOSPITALS NHS TRUST</t>
  </si>
  <si>
    <t>RFF</t>
  </si>
  <si>
    <t>BARNSLEY HOSPITAL NHS FOUNDATION TRUST</t>
  </si>
  <si>
    <t>RFR</t>
  </si>
  <si>
    <t>THE ROTHERHAM NHS FOUNDATION TRUST</t>
  </si>
  <si>
    <t>RFS</t>
  </si>
  <si>
    <t>CHESTERFIELD ROYAL HOSPITAL NHS FOUNDATION TRUST</t>
  </si>
  <si>
    <t>RFW</t>
  </si>
  <si>
    <t>WEST MIDDLESEX UNIVERSITY HOSPITAL NHS TRUST</t>
  </si>
  <si>
    <t>RGD</t>
  </si>
  <si>
    <t>LEEDS AND YORK PARTNERSHIP NHS FOUNDATION TRUST</t>
  </si>
  <si>
    <t>RGM</t>
  </si>
  <si>
    <t>PAPWORTH HOSPITAL NHS FOUNDATION TRUST</t>
  </si>
  <si>
    <t>RGN</t>
  </si>
  <si>
    <t>PETERBOROUGH AND STAMFORD HOSPITALS NHS FOUNDATION TRUST</t>
  </si>
  <si>
    <t>RGP</t>
  </si>
  <si>
    <t>JAMES PAGET UNIVERSITY HOSPITALS NHS FOUNDATION TRUST</t>
  </si>
  <si>
    <t>RGQ</t>
  </si>
  <si>
    <t>IPSWICH HOSPITAL NHS TRUST</t>
  </si>
  <si>
    <t>RGR</t>
  </si>
  <si>
    <t>WEST SUFFOLK NHS FOUNDATION TRUST</t>
  </si>
  <si>
    <t>RGT</t>
  </si>
  <si>
    <t>CAMBRIDGE UNIVERSITY HOSPITALS NHS FOUNDATION TRUST</t>
  </si>
  <si>
    <t>RH5</t>
  </si>
  <si>
    <t>SOMERSET PARTNERSHIP NHS FOUNDATION TRUST</t>
  </si>
  <si>
    <t>RH8</t>
  </si>
  <si>
    <t>ROYAL DEVON AND EXETER NHS FOUNDATION TRUST</t>
  </si>
  <si>
    <t>RHA</t>
  </si>
  <si>
    <t>NOTTINGHAMSHIRE HEALTHCARE NHS FOUNDATION TRUST</t>
  </si>
  <si>
    <t>RHM</t>
  </si>
  <si>
    <t>UNIVERSITY HOSPITAL SOUTHAMPTON NHS FOUNDATION TRUST</t>
  </si>
  <si>
    <t>RHQ</t>
  </si>
  <si>
    <t>SHEFFIELD TEACHING HOSPITALS NHS FOUNDATION TRUST</t>
  </si>
  <si>
    <t>RHU</t>
  </si>
  <si>
    <t>PORTSMOUTH HOSPITALS NHS TRUST</t>
  </si>
  <si>
    <t>RHW</t>
  </si>
  <si>
    <t>ROYAL BERKSHIRE NHS FOUNDATION TRUST</t>
  </si>
  <si>
    <t>RJ1</t>
  </si>
  <si>
    <t>GUY'S AND ST THOMAS' NHS FOUNDATION TRUST</t>
  </si>
  <si>
    <t>RJ2</t>
  </si>
  <si>
    <t>LEWISHAM AND GREENWICH NHS TRUST</t>
  </si>
  <si>
    <t>RJ6</t>
  </si>
  <si>
    <t>CROYDON HEALTH SERVICES NHS TRUST</t>
  </si>
  <si>
    <t>RJ7</t>
  </si>
  <si>
    <t>ST GEORGE'S UNIVERSITY HOSPITALS NHS FOUNDATION TRUST</t>
  </si>
  <si>
    <t>RJ8</t>
  </si>
  <si>
    <t>CORNWALL PARTNERSHIP NHS FOUNDATION TRUST</t>
  </si>
  <si>
    <t>RJC</t>
  </si>
  <si>
    <t>SOUTH WARWICKSHIRE NHS FOUNDATION TRUST</t>
  </si>
  <si>
    <t>RJD</t>
  </si>
  <si>
    <t>MID STAFFORDSHIRE NHS FOUNDATION TRUST</t>
  </si>
  <si>
    <t>RJE</t>
  </si>
  <si>
    <t>UNIVERSITY HOSPITALS OF NORTH MIDLANDS NHS TRUST</t>
  </si>
  <si>
    <t>RJF</t>
  </si>
  <si>
    <t>BURTON HOSPITALS NHS FOUNDATION TRUST</t>
  </si>
  <si>
    <t>RJL</t>
  </si>
  <si>
    <t>NORTHERN LINCOLNSHIRE AND GOOLE NHS FOUNDATION TRUST</t>
  </si>
  <si>
    <t>RJN</t>
  </si>
  <si>
    <t>EAST CHESHIRE NHS TRUST</t>
  </si>
  <si>
    <t>RJR</t>
  </si>
  <si>
    <t>COUNTESS OF CHESTER HOSPITAL NHS FOUNDATION TRUST</t>
  </si>
  <si>
    <t>RJX</t>
  </si>
  <si>
    <t>CALDERSTONES PARTNERSHIP NHS FOUNDATION TRUST</t>
  </si>
  <si>
    <t>RJZ</t>
  </si>
  <si>
    <t>KING'S COLLEGE HOSPITAL NHS FOUNDATION TRUST</t>
  </si>
  <si>
    <t>RK5</t>
  </si>
  <si>
    <t>SHERWOOD FOREST HOSPITALS NHS FOUNDATION TRUST</t>
  </si>
  <si>
    <t>RK9</t>
  </si>
  <si>
    <t>PLYMOUTH HOSPITALS NHS TRUST</t>
  </si>
  <si>
    <t>RKB</t>
  </si>
  <si>
    <t>UNIVERSITY HOSPITALS COVENTRY AND WARWICKSHIRE NHS TRUST</t>
  </si>
  <si>
    <t>RKE</t>
  </si>
  <si>
    <t>THE WHITTINGTON HOSPITAL NHS TRUST</t>
  </si>
  <si>
    <t>RKL</t>
  </si>
  <si>
    <t>WEST LONDON MENTAL HEALTH NHS TRUST</t>
  </si>
  <si>
    <t>RL1</t>
  </si>
  <si>
    <t>THE ROBERT JONES AND AGNES HUNT ORTHOPAEDIC HOSPITAL NHS FOUNDATION TRUST</t>
  </si>
  <si>
    <t>RL4</t>
  </si>
  <si>
    <t>THE ROYAL WOLVERHAMPTON NHS TRUST</t>
  </si>
  <si>
    <t>RLN</t>
  </si>
  <si>
    <t>CITY HOSPITALS SUNDERLAND NHS FOUNDATION TRUST</t>
  </si>
  <si>
    <t>RLQ</t>
  </si>
  <si>
    <t>WYE VALLEY NHS TRUST</t>
  </si>
  <si>
    <t>RLT</t>
  </si>
  <si>
    <t>GEORGE ELIOT HOSPITAL NHS TRUST</t>
  </si>
  <si>
    <t>RLU</t>
  </si>
  <si>
    <t>BIRMINGHAM WOMEN'S NHS FOUNDATION TRUST</t>
  </si>
  <si>
    <t>RLY</t>
  </si>
  <si>
    <t>NORTH STAFFORDSHIRE COMBINED HEALTHCARE NHS TRUST</t>
  </si>
  <si>
    <t>RM1</t>
  </si>
  <si>
    <t>NORFOLK AND NORWICH UNIVERSITY HOSPITALS NHS FOUNDATION TRUST</t>
  </si>
  <si>
    <t>RM2</t>
  </si>
  <si>
    <t>UNIVERSITY HOSPITAL OF SOUTH MANCHESTER NHS FOUNDATION TRUST</t>
  </si>
  <si>
    <t>RM3</t>
  </si>
  <si>
    <t>SALFORD ROYAL NHS FOUNDATION TRUST</t>
  </si>
  <si>
    <t>RMC</t>
  </si>
  <si>
    <t>BOLTON NHS FOUNDATION TRUST</t>
  </si>
  <si>
    <t>RMP</t>
  </si>
  <si>
    <t>TAMESIDE AND GLOSSOP INTEGRATED CARE NHS FOUNDATION TRUST</t>
  </si>
  <si>
    <t>RMY</t>
  </si>
  <si>
    <t>NORFOLK AND SUFFOLK NHS FOUNDATION TRUST</t>
  </si>
  <si>
    <t>RN3</t>
  </si>
  <si>
    <t>GREAT WESTERN HOSPITALS NHS FOUNDATION TRUST</t>
  </si>
  <si>
    <t>RN5</t>
  </si>
  <si>
    <t>HAMPSHIRE HOSPITALS NHS FOUNDATION TRUST</t>
  </si>
  <si>
    <t>RN7</t>
  </si>
  <si>
    <t>DARTFORD AND GRAVESHAM NHS TRUST</t>
  </si>
  <si>
    <t>RNA</t>
  </si>
  <si>
    <t>THE DUDLEY GROUP NHS FOUNDATION TRUST</t>
  </si>
  <si>
    <t>RNK</t>
  </si>
  <si>
    <t>TAVISTOCK AND PORTMAN NHS FOUNDATION TRUST</t>
  </si>
  <si>
    <t>RNL</t>
  </si>
  <si>
    <t>NORTH CUMBRIA UNIVERSITY HOSPITALS NHS TRUST</t>
  </si>
  <si>
    <t>RNN</t>
  </si>
  <si>
    <t>CUMBRIA PARTNERSHIP NHS FOUNDATION TRUST</t>
  </si>
  <si>
    <t>RNQ</t>
  </si>
  <si>
    <t>KETTERING GENERAL HOSPITAL NHS FOUNDATION TRUST</t>
  </si>
  <si>
    <t>RNS</t>
  </si>
  <si>
    <t>NORTHAMPTON GENERAL HOSPITAL NHS TRUST</t>
  </si>
  <si>
    <t>RNU</t>
  </si>
  <si>
    <t>OXFORD HEALTH NHS FOUNDATION TRUST</t>
  </si>
  <si>
    <t>RNZ</t>
  </si>
  <si>
    <t>SALISBURY NHS FOUNDATION TRUST</t>
  </si>
  <si>
    <t>RP1</t>
  </si>
  <si>
    <t>NORTHAMPTONSHIRE HEALTHCARE NHS FOUNDATION TRUST</t>
  </si>
  <si>
    <t>RP4</t>
  </si>
  <si>
    <t>GREAT ORMOND STREET HOSPITAL FOR CHILDREN NHS FOUNDATION TRUST</t>
  </si>
  <si>
    <t>RP5</t>
  </si>
  <si>
    <t>DONCASTER AND BASSETLAW HOSPITALS NHS FOUNDATION TRUST</t>
  </si>
  <si>
    <t>RP6</t>
  </si>
  <si>
    <t>MOORFIELDS EYE HOSPITAL NHS FOUNDATION TRUST</t>
  </si>
  <si>
    <t>RP7</t>
  </si>
  <si>
    <t>LINCOLNSHIRE PARTNERSHIP NHS FOUNDATION TRUST</t>
  </si>
  <si>
    <t>RPA</t>
  </si>
  <si>
    <t>MEDWAY NHS FOUNDATION TRUST</t>
  </si>
  <si>
    <t>RPC</t>
  </si>
  <si>
    <t>QUEEN VICTORIA HOSPITAL NHS FOUNDATION TRUST</t>
  </si>
  <si>
    <t>RPG</t>
  </si>
  <si>
    <t>OXLEAS NHS FOUNDATION TRUST</t>
  </si>
  <si>
    <t>RPY</t>
  </si>
  <si>
    <t>THE ROYAL MARSDEN NHS FOUNDATION TRUST</t>
  </si>
  <si>
    <t>RQ3</t>
  </si>
  <si>
    <t>BIRMINGHAM CHILDREN'S HOSPITAL NHS FOUNDATION TRUST</t>
  </si>
  <si>
    <t>RQ6</t>
  </si>
  <si>
    <t>ROYAL LIVERPOOL AND BROADGREEN UNIVERSITY HOSPITALS NHS TRUST</t>
  </si>
  <si>
    <t>RQ8</t>
  </si>
  <si>
    <t>MID ESSEX HOSPITAL SERVICES NHS TRUST</t>
  </si>
  <si>
    <t>RQF</t>
  </si>
  <si>
    <t>VELINDRE NHS TRUST</t>
  </si>
  <si>
    <t>W</t>
  </si>
  <si>
    <t>RQM</t>
  </si>
  <si>
    <t>CHELSEA AND WESTMINSTER HOSPITAL NHS FOUNDATION TRUST</t>
  </si>
  <si>
    <t>RQQ</t>
  </si>
  <si>
    <t>HINCHINGBROOKE HEALTH CARE NHS TRUST</t>
  </si>
  <si>
    <t>RQW</t>
  </si>
  <si>
    <t>THE PRINCESS ALEXANDRA HOSPITAL NHS TRUST</t>
  </si>
  <si>
    <t>RQX</t>
  </si>
  <si>
    <t>HOMERTON UNIVERSITY HOSPITAL NHS FOUNDATION TRUST</t>
  </si>
  <si>
    <t>RQY</t>
  </si>
  <si>
    <t>SOUTH WEST LONDON AND ST GEORGE'S MENTAL HEALTH NHS TRUST</t>
  </si>
  <si>
    <t>RR1</t>
  </si>
  <si>
    <t>HEART OF ENGLAND NHS FOUNDATION TRUST</t>
  </si>
  <si>
    <t>RR7</t>
  </si>
  <si>
    <t>GATESHEAD HEALTH NHS FOUNDATION TRUST</t>
  </si>
  <si>
    <t>RR8</t>
  </si>
  <si>
    <t>LEEDS TEACHING HOSPITALS NHS TRUST</t>
  </si>
  <si>
    <t>RRD</t>
  </si>
  <si>
    <t>NORTH ESSEX PARTNERSHIP UNIVERSITY NHS FOUNDATION TRUST</t>
  </si>
  <si>
    <t>RRE</t>
  </si>
  <si>
    <t>SOUTH STAFFORDSHIRE AND SHROPSHIRE HEALTHCARE NHS FOUNDATION TRUST</t>
  </si>
  <si>
    <t>RRF</t>
  </si>
  <si>
    <t>WRIGHTINGTON, WIGAN AND LEIGH NHS FOUNDATION TRUST</t>
  </si>
  <si>
    <t>RRJ</t>
  </si>
  <si>
    <t>THE ROYAL ORTHOPAEDIC HOSPITAL NHS FOUNDATION TRUST</t>
  </si>
  <si>
    <t>RRK</t>
  </si>
  <si>
    <t>UNIVERSITY HOSPITALS BIRMINGHAM NHS FOUNDATION TRUST</t>
  </si>
  <si>
    <t>RRP</t>
  </si>
  <si>
    <t>BARNET, ENFIELD AND HARINGEY MENTAL HEALTH NHS TRUST</t>
  </si>
  <si>
    <t>RRU</t>
  </si>
  <si>
    <t>LONDON AMBULANCE SERVICE NHS TRUST</t>
  </si>
  <si>
    <t>RRV</t>
  </si>
  <si>
    <t>UNIVERSITY COLLEGE LONDON HOSPITALS NHS FOUNDATION TRUST</t>
  </si>
  <si>
    <t>RT1</t>
  </si>
  <si>
    <t>CAMBRIDGESHIRE AND PETERBOROUGH NHS FOUNDATION TRUST</t>
  </si>
  <si>
    <t>RT2</t>
  </si>
  <si>
    <t>PENNINE CARE NHS FOUNDATION TRUST</t>
  </si>
  <si>
    <t>RT3</t>
  </si>
  <si>
    <t>ROYAL BROMPTON &amp; HAREFIELD NHS FOUNDATION TRUST</t>
  </si>
  <si>
    <t>RT4</t>
  </si>
  <si>
    <t>WELSH AMBULANCE SERVICES NHS TRUST</t>
  </si>
  <si>
    <t>RT5</t>
  </si>
  <si>
    <t>LEICESTERSHIRE PARTNERSHIP NHS TRUST</t>
  </si>
  <si>
    <t>RTD</t>
  </si>
  <si>
    <t>THE NEWCASTLE UPON TYNE HOSPITALS NHS FOUNDATION TRUST</t>
  </si>
  <si>
    <t>RTE</t>
  </si>
  <si>
    <t>GLOUCESTERSHIRE HOSPITALS NHS FOUNDATION TRUST</t>
  </si>
  <si>
    <t>RTF</t>
  </si>
  <si>
    <t>NORTHUMBRIA HEALTHCARE NHS FOUNDATION TRUST</t>
  </si>
  <si>
    <t>RTG</t>
  </si>
  <si>
    <t>DERBY TEACHING HOSPITALS NHS FOUNDATION TRUST</t>
  </si>
  <si>
    <t>RTH</t>
  </si>
  <si>
    <t>OXFORD UNIVERSITY HOSPITALS NHS FOUNDATION TRUST</t>
  </si>
  <si>
    <t>RTK</t>
  </si>
  <si>
    <t>ASHFORD AND ST PETER'S HOSPITALS NHS FOUNDATION TRUST</t>
  </si>
  <si>
    <t>RTP</t>
  </si>
  <si>
    <t>SURREY AND SUSSEX HEALTHCARE NHS TRUST</t>
  </si>
  <si>
    <t>RTQ</t>
  </si>
  <si>
    <t>2GETHER NHS FOUNDATION TRUST</t>
  </si>
  <si>
    <t>RTR</t>
  </si>
  <si>
    <t>SOUTH TEES HOSPITALS NHS FOUNDATION TRUST</t>
  </si>
  <si>
    <t>RTV</t>
  </si>
  <si>
    <t>5 BOROUGHS PARTNERSHIP NHS FOUNDATION TRUST</t>
  </si>
  <si>
    <t>RTX</t>
  </si>
  <si>
    <t>UNIVERSITY HOSPITALS OF MORECAMBE BAY NHS FOUNDATION TRUST</t>
  </si>
  <si>
    <t>RV3</t>
  </si>
  <si>
    <t>CENTRAL AND NORTH WEST LONDON NHS FOUNDATION TRUST</t>
  </si>
  <si>
    <t>RV5</t>
  </si>
  <si>
    <t>SOUTH LONDON AND MAUDSLEY NHS FOUNDATION TRUST</t>
  </si>
  <si>
    <t>RV9</t>
  </si>
  <si>
    <t>HUMBER NHS FOUNDATION TRUST</t>
  </si>
  <si>
    <t>RVJ</t>
  </si>
  <si>
    <t>NORTH BRISTOL NHS TRUST</t>
  </si>
  <si>
    <t>RVN</t>
  </si>
  <si>
    <t>AVON AND WILTSHIRE MENTAL HEALTH PARTNERSHIP NHS TRUST</t>
  </si>
  <si>
    <t>RVR</t>
  </si>
  <si>
    <t>EPSOM AND ST HELIER UNIVERSITY HOSPITALS NHS TRUST</t>
  </si>
  <si>
    <t>RVV</t>
  </si>
  <si>
    <t>EAST KENT HOSPITALS UNIVERSITY NHS FOUNDATION TRUST</t>
  </si>
  <si>
    <t>RVW</t>
  </si>
  <si>
    <t>NORTH TEES AND HARTLEPOOL NHS FOUNDATION TRUST</t>
  </si>
  <si>
    <t>RVY</t>
  </si>
  <si>
    <t>SOUTHPORT AND ORMSKIRK HOSPITAL NHS TRUST</t>
  </si>
  <si>
    <t>RW1</t>
  </si>
  <si>
    <t>SOUTHERN HEALTH NHS FOUNDATION TRUST</t>
  </si>
  <si>
    <t>RW3</t>
  </si>
  <si>
    <t>CENTRAL MANCHESTER UNIVERSITY HOSPITALS NHS FOUNDATION TRUST</t>
  </si>
  <si>
    <t>RW4</t>
  </si>
  <si>
    <t>MERSEY CARE NHS FOUNDATION TRUST</t>
  </si>
  <si>
    <t>RW5</t>
  </si>
  <si>
    <t>LANCASHIRE CARE NHS FOUNDATION TRUST</t>
  </si>
  <si>
    <t>RW6</t>
  </si>
  <si>
    <t>PENNINE ACUTE HOSPITALS NHS TRUST</t>
  </si>
  <si>
    <t>RWA</t>
  </si>
  <si>
    <t>HULL AND EAST YORKSHIRE HOSPITALS NHS TRUST</t>
  </si>
  <si>
    <t>RWD</t>
  </si>
  <si>
    <t>UNITED LINCOLNSHIRE HOSPITALS NHS TRUST</t>
  </si>
  <si>
    <t>RWE</t>
  </si>
  <si>
    <t>UNIVERSITY HOSPITALS OF LEICESTER NHS TRUST</t>
  </si>
  <si>
    <t>RWF</t>
  </si>
  <si>
    <t>MAIDSTONE AND TUNBRIDGE WELLS NHS TRUST</t>
  </si>
  <si>
    <t>RWG</t>
  </si>
  <si>
    <t>WEST HERTFORDSHIRE HOSPITALS NHS TRUST</t>
  </si>
  <si>
    <t>RWH</t>
  </si>
  <si>
    <t>EAST AND NORTH HERTFORDSHIRE NHS TRUST</t>
  </si>
  <si>
    <t>RWJ</t>
  </si>
  <si>
    <t>STOCKPORT NHS FOUNDATION TRUST</t>
  </si>
  <si>
    <t>RWK</t>
  </si>
  <si>
    <t>EAST LONDON NHS FOUNDATION TRUST</t>
  </si>
  <si>
    <t>RWN</t>
  </si>
  <si>
    <t>SOUTH ESSEX PARTNERSHIP UNIVERSITY NHS FOUNDATION TRUST</t>
  </si>
  <si>
    <t>RWP</t>
  </si>
  <si>
    <t>WORCESTERSHIRE ACUTE HOSPITALS NHS TRUST</t>
  </si>
  <si>
    <t>RWR</t>
  </si>
  <si>
    <t>HERTFORDSHIRE PARTNERSHIP UNIVERSITY NHS FOUNDATION TRUST</t>
  </si>
  <si>
    <t>RWV</t>
  </si>
  <si>
    <t>DEVON PARTNERSHIP NHS TRUST</t>
  </si>
  <si>
    <t>RWW</t>
  </si>
  <si>
    <t>WARRINGTON AND HALTON HOSPITALS NHS FOUNDATION TRUST</t>
  </si>
  <si>
    <t>RWX</t>
  </si>
  <si>
    <t>BERKSHIRE HEALTHCARE NHS FOUNDATION TRUST</t>
  </si>
  <si>
    <t>RWY</t>
  </si>
  <si>
    <t>CALDERDALE AND HUDDERSFIELD NHS FOUNDATION TRUST</t>
  </si>
  <si>
    <t>RX1</t>
  </si>
  <si>
    <t>NOTTINGHAM UNIVERSITY HOSPITALS NHS TRUST</t>
  </si>
  <si>
    <t>RX2</t>
  </si>
  <si>
    <t>SUSSEX PARTNERSHIP NHS FOUNDATION TRUST</t>
  </si>
  <si>
    <t>RX3</t>
  </si>
  <si>
    <t>TEES, ESK AND WEAR VALLEYS NHS FOUNDATION TRUST</t>
  </si>
  <si>
    <t>RX4</t>
  </si>
  <si>
    <t>NORTHUMBERLAND, TYNE AND WEAR NHS FOUNDATION TRUST</t>
  </si>
  <si>
    <t>RX6</t>
  </si>
  <si>
    <t>NORTH EAST AMBULANCE SERVICE NHS FOUNDATION TRUST</t>
  </si>
  <si>
    <t>RX7</t>
  </si>
  <si>
    <t>NORTH WEST AMBULANCE SERVICE NHS TRUST</t>
  </si>
  <si>
    <t>RX8</t>
  </si>
  <si>
    <t>YORKSHIRE AMBULANCE SERVICE NHS TRUST</t>
  </si>
  <si>
    <t>RX9</t>
  </si>
  <si>
    <t>EAST MIDLANDS AMBULANCE SERVICE NHS TRUST</t>
  </si>
  <si>
    <t>RXA</t>
  </si>
  <si>
    <t>CHESHIRE AND WIRRAL PARTNERSHIP NHS FOUNDATION TRUST</t>
  </si>
  <si>
    <t>RXC</t>
  </si>
  <si>
    <t>EAST SUSSEX HEALTHCARE NHS TRUST</t>
  </si>
  <si>
    <t>RXE</t>
  </si>
  <si>
    <t>ROTHERHAM DONCASTER AND SOUTH HUMBER NHS FOUNDATION TRUST</t>
  </si>
  <si>
    <t>RXF</t>
  </si>
  <si>
    <t>MID YORKSHIRE HOSPITALS NHS TRUST</t>
  </si>
  <si>
    <t>RXG</t>
  </si>
  <si>
    <t>SOUTH WEST YORKSHIRE PARTNERSHIP NHS FOUNDATION TRUST</t>
  </si>
  <si>
    <t>RXH</t>
  </si>
  <si>
    <t>BRIGHTON AND SUSSEX UNIVERSITY HOSPITALS NHS TRUST</t>
  </si>
  <si>
    <t>RXK</t>
  </si>
  <si>
    <t>SANDWELL AND WEST BIRMINGHAM HOSPITALS NHS TRUST</t>
  </si>
  <si>
    <t>RXL</t>
  </si>
  <si>
    <t>BLACKPOOL TEACHING HOSPITALS NHS FOUNDATION TRUST</t>
  </si>
  <si>
    <t>RXM</t>
  </si>
  <si>
    <t>DERBYSHIRE HEALTHCARE NHS FOUNDATION TRUST</t>
  </si>
  <si>
    <t>RXN</t>
  </si>
  <si>
    <t>LANCASHIRE TEACHING HOSPITALS NHS FOUNDATION TRUST</t>
  </si>
  <si>
    <t>RXP</t>
  </si>
  <si>
    <t>COUNTY DURHAM AND DARLINGTON NHS FOUNDATION TRUST</t>
  </si>
  <si>
    <t>RXQ</t>
  </si>
  <si>
    <t>BUCKINGHAMSHIRE HEALTHCARE NHS TRUST</t>
  </si>
  <si>
    <t>RXR</t>
  </si>
  <si>
    <t>EAST LANCASHIRE HOSPITALS NHS TRUST</t>
  </si>
  <si>
    <t>RXT</t>
  </si>
  <si>
    <t>BIRMINGHAM AND SOLIHULL MENTAL HEALTH NHS FOUNDATION TRUST</t>
  </si>
  <si>
    <t>RXV</t>
  </si>
  <si>
    <t>GREATER MANCHESTER WEST MENTAL HEALTH NHS FOUNDATION TRUST</t>
  </si>
  <si>
    <t>RXW</t>
  </si>
  <si>
    <t>SHREWSBURY AND TELFORD HOSPITAL NHS TRUST</t>
  </si>
  <si>
    <t>RXX</t>
  </si>
  <si>
    <t>SURREY AND BORDERS PARTNERSHIP NHS FOUNDATION TRUST</t>
  </si>
  <si>
    <t>RXY</t>
  </si>
  <si>
    <t>KENT AND MEDWAY NHS AND SOCIAL CARE PARTNERSHIP TRUST</t>
  </si>
  <si>
    <t>RY1</t>
  </si>
  <si>
    <t>LIVERPOOL COMMUNITY HEALTH NHS TRUST</t>
  </si>
  <si>
    <t>RY2</t>
  </si>
  <si>
    <t>BRIDGEWATER COMMUNITY HEALTHCARE NHS FOUNDATION TRUST</t>
  </si>
  <si>
    <t>RY3</t>
  </si>
  <si>
    <t>NORFOLK COMMUNITY HEALTH AND CARE NHS TRUST</t>
  </si>
  <si>
    <t>RY4</t>
  </si>
  <si>
    <t>HERTFORDSHIRE COMMUNITY NHS TRUST</t>
  </si>
  <si>
    <t>RY5</t>
  </si>
  <si>
    <t>LINCOLNSHIRE COMMUNITY HEALTH SERVICES NHS TRUST</t>
  </si>
  <si>
    <t>RY6</t>
  </si>
  <si>
    <t>LEEDS COMMUNITY HEALTHCARE NHS TRUST</t>
  </si>
  <si>
    <t>RY7</t>
  </si>
  <si>
    <t>WIRRAL COMMUNITY NHS FOUNDATION TRUST</t>
  </si>
  <si>
    <t>RY8</t>
  </si>
  <si>
    <t>DERBYSHIRE COMMUNITY HEALTH SERVICES NHS FOUNDATION TRUST</t>
  </si>
  <si>
    <t>RY9</t>
  </si>
  <si>
    <t>HOUNSLOW AND RICHMOND COMMUNITY HEALTHCARE NHS TRUST</t>
  </si>
  <si>
    <t>RYA</t>
  </si>
  <si>
    <t>WEST MIDLANDS AMBULANCE SERVICE NHS FOUNDATION TRUST</t>
  </si>
  <si>
    <t>RYC</t>
  </si>
  <si>
    <t>EAST OF ENGLAND AMBULANCE SERVICE NHS TRUST</t>
  </si>
  <si>
    <t>RYD</t>
  </si>
  <si>
    <t>SOUTH EAST COAST AMBULANCE SERVICE NHS FOUNDATION TRUST</t>
  </si>
  <si>
    <t>RYE</t>
  </si>
  <si>
    <t>SOUTH CENTRAL AMBULANCE SERVICE NHS FOUNDATION TRUST</t>
  </si>
  <si>
    <t>RYF</t>
  </si>
  <si>
    <t>SOUTH WESTERN AMBULANCE SERVICE NHS FOUNDATION TRUST</t>
  </si>
  <si>
    <t>RYG</t>
  </si>
  <si>
    <t>COVENTRY AND WARWICKSHIRE PARTNERSHIP NHS TRUST</t>
  </si>
  <si>
    <t>RYJ</t>
  </si>
  <si>
    <t>IMPERIAL COLLEGE HEALTHCARE NHS TRUST</t>
  </si>
  <si>
    <t>RYK</t>
  </si>
  <si>
    <t>DUDLEY AND WALSALL MENTAL HEALTH PARTNERSHIP NHS TRUST</t>
  </si>
  <si>
    <t>RYR</t>
  </si>
  <si>
    <t>WESTERN SUSSEX HOSPITALS NHS FOUNDATION TRUST</t>
  </si>
  <si>
    <t>RYT</t>
  </si>
  <si>
    <t>PUBLIC HEALTH WALES NHS TRUST</t>
  </si>
  <si>
    <t>RYV</t>
  </si>
  <si>
    <t>CAMBRIDGESHIRE COMMUNITY SERVICES NHS TRUST</t>
  </si>
  <si>
    <t>RYW</t>
  </si>
  <si>
    <t>BIRMINGHAM COMMUNITY HEALTHCARE NHS FOUNDATION TRUST</t>
  </si>
  <si>
    <t>RYX</t>
  </si>
  <si>
    <t>CENTRAL LONDON COMMUNITY HEALTHCARE NHS TRUST</t>
  </si>
  <si>
    <t>RYY</t>
  </si>
  <si>
    <t>KENT COMMUNITY HEALTH NHS FOUNDATION TRUST</t>
  </si>
  <si>
    <t>Northumberland, Tyne and Wear NHS Foundation Trust</t>
  </si>
  <si>
    <t>North Cumbria University Hospitals NHS Trust</t>
  </si>
  <si>
    <t>North West Ambulance Service NHS Trust</t>
  </si>
  <si>
    <t>The Newcastle Upon Tyne Hospitals NHS Foundation Trust</t>
  </si>
  <si>
    <t>Lancashire Teaching Hospitals NHS Foundation Trust</t>
  </si>
  <si>
    <t>Blackpool Teaching Hospitals NHS Foundation Trust</t>
  </si>
  <si>
    <t>Lancashire Care NHS Foundation Trust</t>
  </si>
  <si>
    <t>East Lancashire Hospitals NHS Trust</t>
  </si>
  <si>
    <t>Southport and Ormskirk Hospital NHS Trust</t>
  </si>
  <si>
    <t>University Hospitals of Morecambe Bay NHS Foundation Trust</t>
  </si>
  <si>
    <t>Mid Yorkshire Hospitals NHS Trust</t>
  </si>
  <si>
    <t>Leeds Teaching Hospitals NHS Trust</t>
  </si>
  <si>
    <t>Northern Lincolnshire and Goole NHS Foundation Trust</t>
  </si>
  <si>
    <t>Rotherham Doncaster and South Humber NHS Foundation Trust</t>
  </si>
  <si>
    <t>Alder Hey Children's NHS Foundation Trust</t>
  </si>
  <si>
    <t>Royal Liverpool and Broadgreen University Hospitals NHS Trust</t>
  </si>
  <si>
    <t>Countess of Chester Hospital NHS Foundation Trust</t>
  </si>
  <si>
    <t>The Walton Centre NHS Foundation Trust</t>
  </si>
  <si>
    <t>Liverpool Women's NHS Foundation Trust</t>
  </si>
  <si>
    <t>Warrington and Halton Hospitals NHS Foundation Trust</t>
  </si>
  <si>
    <t>Mid Cheshire Hospitals NHS Foundation Trust</t>
  </si>
  <si>
    <t>Aintree University Hospital NHS Foundation Trust</t>
  </si>
  <si>
    <t>The Clatterbridge Cancer Centre NHS Foundation Trust</t>
  </si>
  <si>
    <t>TAD</t>
  </si>
  <si>
    <t>BRADFORD DISTRICT CARE NHS FOUNDATION TRUST</t>
  </si>
  <si>
    <t>T</t>
  </si>
  <si>
    <t>TAE</t>
  </si>
  <si>
    <t>MANCHESTER MENTAL HEALTH AND SOCIAL CARE TRUST</t>
  </si>
  <si>
    <t>TAF</t>
  </si>
  <si>
    <t>CAMDEN AND ISLINGTON NHS FOUNDATION TRUST</t>
  </si>
  <si>
    <t>TAH</t>
  </si>
  <si>
    <t>SHEFFIELD HEALTH &amp; SOCIAL CARE NHS FOUNDATION TRUST</t>
  </si>
  <si>
    <t>TAJ</t>
  </si>
  <si>
    <t>BLACK COUNTRY PARTNERSHIP NHS FOUNDATION TRUST</t>
  </si>
  <si>
    <t>Shrewsbury and Telford Hospital NHS Trust</t>
  </si>
  <si>
    <t>The Robert Jones and Agnes Hunt Orthopaedic Hospital NHS Foundation Trust</t>
  </si>
  <si>
    <t>Leicestershire Partnership NHS Trust</t>
  </si>
  <si>
    <t>The Royal Wolverhampton NHS Trust</t>
  </si>
  <si>
    <t>The Dudley Group NHS Foundation Trust</t>
  </si>
  <si>
    <t>Sandwell and West Birmingham Hospitals NHS Trust</t>
  </si>
  <si>
    <t>University Hospitals Birmingham NHS Foundation Trust</t>
  </si>
  <si>
    <t>The Royal Orthopaedic Hospital NHS Foundation Trust</t>
  </si>
  <si>
    <t>Birmingham and Solihull Mental Health NHS Foundation Trust</t>
  </si>
  <si>
    <t>Coventry and Warwickshire Partnership NHS Trust</t>
  </si>
  <si>
    <t>South Warwickshire NHS Foundation Trust</t>
  </si>
  <si>
    <t>University Hospitals Coventry and Warwickshire NHS Trust</t>
  </si>
  <si>
    <t>Worcestershire Acute Hospitals NHS Trust</t>
  </si>
  <si>
    <t>Worcestershire Health and Care NHS Trust</t>
  </si>
  <si>
    <t>Kettering General Hospital NHS Foundation Trust</t>
  </si>
  <si>
    <t>Northampton General Hospital NHS Trust</t>
  </si>
  <si>
    <t>Northamptonshire Healthcare NHS Foundation Trust</t>
  </si>
  <si>
    <t>The Queen Elizabeth Hospital, King's Lynn, NHS Foundation Trust</t>
  </si>
  <si>
    <t>Norfolk Community Health and Care NHS Trust</t>
  </si>
  <si>
    <t>Luton and Dunstable University Hospital NHS Foundation Trust</t>
  </si>
  <si>
    <t>Milton Keynes University Hospital NHS Foundation Trust</t>
  </si>
  <si>
    <t>The Princess Alexandra Hospital NHS Trust</t>
  </si>
  <si>
    <t>Royal Brompton &amp; Harefield NHS Foundation Trust</t>
  </si>
  <si>
    <t>Tavistock and Portman NHS Foundation Trust</t>
  </si>
  <si>
    <t>Barking, Havering and Redbridge University Hospitals NHS Trust</t>
  </si>
  <si>
    <t>Homerton University Hospital NHS Foundation Trust</t>
  </si>
  <si>
    <t>Epsom and St Helier University Hospitals NHS Trust</t>
  </si>
  <si>
    <t>St George's University Hospitals NHS Foundation Trust</t>
  </si>
  <si>
    <t>South West London and St George's Mental Health NHS Trust</t>
  </si>
  <si>
    <t>The Royal Marsden NHS Foundation Trust</t>
  </si>
  <si>
    <t>Your Healthcare CIC</t>
  </si>
  <si>
    <t>East Kent Hospitals University NHS Foundation Trust</t>
  </si>
  <si>
    <t>Kent Community Health NHS Foundation Trust</t>
  </si>
  <si>
    <t>South East Coast Ambulance Service NHS Foundation Trust</t>
  </si>
  <si>
    <t>Sussex Community NHS Foundation Trust</t>
  </si>
  <si>
    <t>Ashford and St Peter's Hospitals NHS Foundation Trust</t>
  </si>
  <si>
    <t>Cornwall Partnership NHS Foundation Trust</t>
  </si>
  <si>
    <t>Royal Cornwall Hospitals NHS Trust</t>
  </si>
  <si>
    <t>Royal Devon and Exeter NHS Foundation Trust</t>
  </si>
  <si>
    <t>Yeovil District Hospital NHS Foundation Trust</t>
  </si>
  <si>
    <t>Weston Area Health NHS Trust</t>
  </si>
  <si>
    <t>Avon and Wiltshire Mental Health Partnership NHS Trust</t>
  </si>
  <si>
    <t>Dorset County Hospital NHS Foundation Trust</t>
  </si>
  <si>
    <t>Poole Hospital NHS Foundation Trust</t>
  </si>
  <si>
    <t>The Royal Bournemouth and Christchurch Hospitals NHS Foundation Trust</t>
  </si>
  <si>
    <t>Dorset Healthcare University NHS Foundation Trust</t>
  </si>
  <si>
    <t>University Hospital Southampton NHS Foundation Trust</t>
  </si>
  <si>
    <t>ODS Code</t>
  </si>
  <si>
    <t>NHS Bury CCG</t>
  </si>
  <si>
    <t>NHS Oldham CCG</t>
  </si>
  <si>
    <t>NHS Heywood, Middleton and Rochdale CCG</t>
  </si>
  <si>
    <t>NHS Salford CCG</t>
  </si>
  <si>
    <t>NHS Stockport CCG</t>
  </si>
  <si>
    <t>NHS Tameside and Glossop CCG</t>
  </si>
  <si>
    <t>NHS Trafford CCG</t>
  </si>
  <si>
    <t>NHS Wigan Borough CCG</t>
  </si>
  <si>
    <t>Org Name</t>
  </si>
  <si>
    <t>?</t>
  </si>
  <si>
    <t>Leeds Community Healthcare NHS Trust</t>
  </si>
  <si>
    <t>-</t>
  </si>
  <si>
    <t>8JC79</t>
  </si>
  <si>
    <t>R1DCP</t>
  </si>
  <si>
    <t>Y04364</t>
  </si>
  <si>
    <t>AYG</t>
  </si>
  <si>
    <t>E54000045</t>
  </si>
  <si>
    <t>ONS amended - re-coded as E54000046</t>
  </si>
  <si>
    <t>London Borough of Hammersmith and Fulham</t>
  </si>
  <si>
    <t>London Borough of Ealing</t>
  </si>
  <si>
    <t>ORGANISATION NAME</t>
  </si>
  <si>
    <t>ORG CODE</t>
  </si>
  <si>
    <t>NATIONAL GROUPING</t>
  </si>
  <si>
    <t>ORG TYPE</t>
  </si>
  <si>
    <t>LOOKUP TO STP PARTNERS</t>
  </si>
  <si>
    <t>Torbay and South Devon NHS Foundation Trust</t>
  </si>
  <si>
    <t>Open date</t>
  </si>
  <si>
    <t>Close Date</t>
  </si>
  <si>
    <t>Reason not in partner list</t>
  </si>
  <si>
    <t>Closed</t>
  </si>
  <si>
    <t>Welsh Trust</t>
  </si>
  <si>
    <t>Manchester?</t>
  </si>
  <si>
    <t>County Durham and Darlington NHS Foundation Trust</t>
  </si>
  <si>
    <t>South Tees Hospitals NHS Foundation Trust</t>
  </si>
  <si>
    <t>North Tees and Hartlepool NHS Foundation Trust</t>
  </si>
  <si>
    <t>The Christie NHS Foundation Trust</t>
  </si>
  <si>
    <t>Salford Royal NHS Foundation Trust</t>
  </si>
  <si>
    <t>Bolton NHS Foundation Trust</t>
  </si>
  <si>
    <t>Tameside and Glossop Integrated Care NHS Foundation Trust</t>
  </si>
  <si>
    <t>Wrightington, Wigan and Leigh NHS Foundation Trust</t>
  </si>
  <si>
    <t>Pennine Care NHS Foundation Trust</t>
  </si>
  <si>
    <t>Pennine Acute Hospitals NHS Trust</t>
  </si>
  <si>
    <t>Stockport NHS Foundation Trust</t>
  </si>
  <si>
    <t>01/11/14 services previously managed by Mid Staffordshire NHS Foundation Trust  were transferred to management of University Hospitals of North Midlands NHS Trust (UHNM) 
 and The Royal Wolverhampton NHS Trust (RWT).</t>
  </si>
  <si>
    <t>ORG NAME</t>
  </si>
  <si>
    <t>LOOKUP IF STP PARTNER</t>
  </si>
  <si>
    <t>From BLMK STP website (30/03/17) East Midlands Ambualnce Trust substitured for South Central Ambualnce. All other partner data ok.</t>
  </si>
  <si>
    <t>East of England Ambulance added 30/03/17.</t>
  </si>
  <si>
    <t>30/03/17 - North Essex Partnership added. Pg 17 of summary plan.</t>
  </si>
  <si>
    <t>General Practice Alliance Ltd</t>
  </si>
  <si>
    <t>Voluntary Impact Northamptonshire</t>
  </si>
  <si>
    <t>Also partner to Nottinghamshire STP</t>
  </si>
  <si>
    <r>
      <t xml:space="preserve">30/03/17 added Bassetlaw CCG as partner. Not named on p1 of the full plan but shown on map in summary??? Full plan states Bassetlaw health and LG as </t>
    </r>
    <r>
      <rPr>
        <b/>
        <i/>
        <sz val="10"/>
        <color rgb="FFFF0000"/>
        <rFont val="Arial"/>
        <family val="2"/>
      </rPr>
      <t>associates??</t>
    </r>
  </si>
  <si>
    <t>Powys Teaching Local Health Board</t>
  </si>
  <si>
    <t>Count of Code</t>
  </si>
  <si>
    <t>Row Labels</t>
  </si>
  <si>
    <t>Grand Total</t>
  </si>
  <si>
    <t>(Multiple Items)</t>
  </si>
  <si>
    <t>Count matches</t>
  </si>
  <si>
    <t>Sum of Count matches</t>
  </si>
  <si>
    <t>County</t>
  </si>
  <si>
    <t>Borough</t>
  </si>
  <si>
    <t>City</t>
  </si>
  <si>
    <t>District</t>
  </si>
  <si>
    <t>Unitary</t>
  </si>
  <si>
    <t>London Borough</t>
  </si>
  <si>
    <t>Metro</t>
  </si>
  <si>
    <t>NHS Bristol, North Somerset and South Gloucestershire CCG (15C)</t>
  </si>
  <si>
    <t>15C</t>
  </si>
  <si>
    <t>15F</t>
  </si>
  <si>
    <t>NHS Leeds CCG</t>
  </si>
  <si>
    <t>NHS Berkshire West CCG</t>
  </si>
  <si>
    <t>15A</t>
  </si>
  <si>
    <t xml:space="preserve">NHS East Berkshire CCG </t>
  </si>
  <si>
    <t>15D</t>
  </si>
  <si>
    <t>NHS Buckinghamshire CCG</t>
  </si>
  <si>
    <t>14Y</t>
  </si>
  <si>
    <t>NHS Birmingham and Solihull CCG</t>
  </si>
  <si>
    <t>15E</t>
  </si>
  <si>
    <t>ODS STP Code</t>
  </si>
  <si>
    <t>QOP</t>
  </si>
  <si>
    <t>Eamonn Boylan (Chief Executive of the Greater Manchester Combined Authority (GMCA)
Jon Rouse, Chief Officer, Greater Manchester Health &amp; Social Care Partnership</t>
  </si>
  <si>
    <t>https://www.england.nhs.uk/systemchange/view-stps/greater-manchester-health-and-social-care-partnership/</t>
  </si>
  <si>
    <t>NHS Manchester CCG</t>
  </si>
  <si>
    <t>14L</t>
  </si>
  <si>
    <t>Greater Manchester Mental Health NHS Foundation Trust</t>
  </si>
  <si>
    <t>Manchester University NHS Foundation Trust</t>
  </si>
  <si>
    <t>R0A</t>
  </si>
  <si>
    <t>QYG</t>
  </si>
  <si>
    <t>QMK</t>
  </si>
  <si>
    <t>Andrew Gibson, Executive Chair
Mel Pickup, Chief Executive, Warrington and Halton Hospitals NHS Foundation Trust</t>
  </si>
  <si>
    <t xml:space="preserve">https://www.england.nhs.uk/systemchange/view-stps/cheshire-and-merseyside/
</t>
  </si>
  <si>
    <t>QOQ</t>
  </si>
  <si>
    <t>https://www.england.nhs.uk/systemchange/view-stps/humber-coast-and-vale/</t>
  </si>
  <si>
    <t>https://www.england.nhs.uk/systemchange/view-stps/durham-darlington-teesside-hambleton-richmondshire-whitby/</t>
  </si>
  <si>
    <t>City Health Care Partnership CIC</t>
  </si>
  <si>
    <t>https://www.england.nhs.uk/systemchange/view-stps/lancashire-and-south-cumbria/</t>
  </si>
  <si>
    <t>QE1</t>
  </si>
  <si>
    <t>Morecombe Bay CCG</t>
  </si>
  <si>
    <t>QVP</t>
  </si>
  <si>
    <t>https://www.england.nhs.uk/systemchange/view-stps/northumberland-tyne-wear-and-north-durham/</t>
  </si>
  <si>
    <t>QF7</t>
  </si>
  <si>
    <t>https://www.england.nhs.uk/systemchange/view-stps/south-yorkshire-and-bassetlaw/</t>
  </si>
  <si>
    <t>Chesterfield Royal Hospital NHS Foundation Trust</t>
  </si>
  <si>
    <t>https://www.england.nhs.uk/systemchange/view-stps/west-north-and-east-cumbria/</t>
  </si>
  <si>
    <t>QT8</t>
  </si>
  <si>
    <t>Cumbria Health On Call</t>
  </si>
  <si>
    <t>QWO</t>
  </si>
  <si>
    <t>https://www.england.nhs.uk/systemchange/view-stps/west-yorkshire-and-harrogate/</t>
  </si>
  <si>
    <t>QNC</t>
  </si>
  <si>
    <t>Neil McKay (Chair of Staffordshire and Stoke-on-Trent Partnership NHS Trust)</t>
  </si>
  <si>
    <t>https://www.england.nhs.uk/systemchange/view-stps/staffordshire-and-stoke-on-trent/</t>
  </si>
  <si>
    <t>togetherwe’rebetter@staffordshire.gov.uk</t>
  </si>
  <si>
    <t>Healthwatch Staffordshire</t>
  </si>
  <si>
    <t>Healthwatch Stoke on Trent</t>
  </si>
  <si>
    <t>https://www.england.nhs.uk/systemchange/view-stps/shropshire-and-telford-and-wrekin/</t>
  </si>
  <si>
    <t>stw.stp@nhs.net</t>
  </si>
  <si>
    <t>Healthwatch Shropshire</t>
  </si>
  <si>
    <t>Shropshire Partners in Care</t>
  </si>
  <si>
    <t>QOC</t>
  </si>
  <si>
    <t>Vikki Taylor (Derbyshire STP Director, Locality Director, NHS England)</t>
  </si>
  <si>
    <t>https://www.england.nhs.uk/systemchange/view-stps/joined-up-care-derbyshire/</t>
  </si>
  <si>
    <t>joinedupcarederbyshire@nhs.net</t>
  </si>
  <si>
    <t>QJ2</t>
  </si>
  <si>
    <t>https://www.england.nhs.uk/systemchange/view-stps/lincolnshire/</t>
  </si>
  <si>
    <t>STP@LincolnshireEastCCG.nhs.uk</t>
  </si>
  <si>
    <t>John Turner, Chief Officer, South Lincolnshire CCG</t>
  </si>
  <si>
    <t>QJM</t>
  </si>
  <si>
    <t>https://www.england.nhs.uk/systemchange/view-stps/nottingham-and-nottinghamshire-health-and-care/</t>
  </si>
  <si>
    <t>STP@nottscc.gov.uk</t>
  </si>
  <si>
    <t>David Pearson, Corporate Director, Adult Social Care Health and Public Protection &amp; Deputy Chief Executive, Nottinghamshire County Council</t>
  </si>
  <si>
    <t>* MDC on behalf of Nottinghamshire District and Borough Councils</t>
  </si>
  <si>
    <t>QT1</t>
  </si>
  <si>
    <t>QK1</t>
  </si>
  <si>
    <t>https://www.england.nhs.uk/systemchange/view-stps/leicester-leicestershire-and-rutland/</t>
  </si>
  <si>
    <t>bctcomms@leicspart.nhs.uk</t>
  </si>
  <si>
    <t>https://www.england.nhs.uk/systemchange/view-stps/the-black-country-and-west-birmingham/</t>
  </si>
  <si>
    <t>SWBCCG.engagement@nhs.net</t>
  </si>
  <si>
    <t>QUA</t>
  </si>
  <si>
    <t>Great Ormand</t>
  </si>
  <si>
    <t>Address</t>
  </si>
  <si>
    <t xml:space="preserve">Second Floor
Preston Business Centre
Watling Street Road
Preston
PR2 8DY
</t>
  </si>
  <si>
    <t xml:space="preserve">4th Floor
3 Piccadilly Place
Manchester
M1 3BN
</t>
  </si>
  <si>
    <t>White Rose House, West Parade, Wakefield, WF1 1LT</t>
  </si>
  <si>
    <t>2nd Floor, Wilberforce Court
Alfred Gelder St
Hull, HU1 1UY</t>
  </si>
  <si>
    <t>https://www.england.nhs.uk/systemchange/view-stps/birmingham-and-solihull/</t>
  </si>
  <si>
    <t>bsolstp@nhs.net</t>
  </si>
  <si>
    <t>Dame Julie Moore, Chief Executive, University Hospitals Birmingham NHS Foundation Trust</t>
  </si>
  <si>
    <t>https://www.england.nhs.uk/systemchange/view-stps/coventry-and-warwickshire/</t>
  </si>
  <si>
    <t>info@uhcw.nhs.uk</t>
  </si>
  <si>
    <t>QWU</t>
  </si>
  <si>
    <t>QHL</t>
  </si>
  <si>
    <t>https://www.england.nhs.uk/systemchange/view-stps/herefordshire-and-worcestershire/</t>
  </si>
  <si>
    <t>contact n/a</t>
  </si>
  <si>
    <t>QGH</t>
  </si>
  <si>
    <t>northamptonshirestp@nhs.net</t>
  </si>
  <si>
    <t>https://www.england.nhs.uk/systemchange/view-stps/northamptonshire/</t>
  </si>
  <si>
    <t>Angela Hillery, Chief Executive of Northamptonshire Healthcare NHS Foundation Trust</t>
  </si>
  <si>
    <t>QPM</t>
  </si>
  <si>
    <t>https://www.england.nhs.uk/systemchange/view-stps/cambridgeshire-and-peterborough/</t>
  </si>
  <si>
    <t>contact@fitforfuture.org.uk</t>
  </si>
  <si>
    <t>Sheila Bremner (Interim Chief Officer at Cambridgeshire and Peterborough CCG)</t>
  </si>
  <si>
    <t>Block 11, Ida Darwin Hospital, 
 Cambridge Road, Fulbourn, 
Cambridge, CB21 5EE</t>
  </si>
  <si>
    <t>North West Anglia NHS Foundation Trust</t>
  </si>
  <si>
    <t>QUE</t>
  </si>
  <si>
    <t>https://www.england.nhs.uk/systemchange/view-stps/norfolk-and-waveney/</t>
  </si>
  <si>
    <t>haveyoursay@norfolk.gov.uk</t>
  </si>
  <si>
    <t>Antek Lejk, Chief Officer, South Norfolk and North Norfolk CCGs</t>
  </si>
  <si>
    <t>Healthwatch Suffolk</t>
  </si>
  <si>
    <t>QMM</t>
  </si>
  <si>
    <t>https://www.england.nhs.uk/systemchange/view-stps/suffolk-and-north-east-essex/</t>
  </si>
  <si>
    <t>stpdsu@nhs.net</t>
  </si>
  <si>
    <t>Nick Hulme, Chief Executive, Colchester University Hospital NHS Foundation Trust and Ipswich Hospital NHS Trust</t>
  </si>
  <si>
    <t>Healthwatch Essex</t>
  </si>
  <si>
    <t>Suffolk and Essex LMCs</t>
  </si>
  <si>
    <t>QJG</t>
  </si>
  <si>
    <t>https://www.england.nhs.uk/systemchange/view-stps/bedfordshire-luton-and-milton-keynes/</t>
  </si>
  <si>
    <t>Richard Carr, Chief Executive, Central Bedfordshire Council</t>
  </si>
  <si>
    <t>communications@mkuh.nhs.uk</t>
  </si>
  <si>
    <t>QHG</t>
  </si>
  <si>
    <t>https://www.england.nhs.uk/systemchange/view-stps/hertfordshire-and-west-essex/</t>
  </si>
  <si>
    <t>communications@enhertsccg.nhs.uk</t>
  </si>
  <si>
    <t>Tom Cahill, Chief Executive, Hertfordshire Partnership University NHS Foundation Trust</t>
  </si>
  <si>
    <t>QM7</t>
  </si>
  <si>
    <t>https://www.england.nhs.uk/systemchange/view-stps/mid-and-south-essex/</t>
  </si>
  <si>
    <t>england.midsouthessexstp@nhs.net</t>
  </si>
  <si>
    <t>Dr Anita Donley (Independent Chair)</t>
  </si>
  <si>
    <t>QH8</t>
  </si>
  <si>
    <t>https://www.england.nhs.uk/systemchange/view-stps/north-west-london/</t>
  </si>
  <si>
    <t>NWLSTP@nw.london.nhs.uk</t>
  </si>
  <si>
    <t>QRV</t>
  </si>
  <si>
    <t>nclstppmo@nhs.net</t>
  </si>
  <si>
    <t>https://www.england.nhs.uk/systemchange/view-stps/north-london/</t>
  </si>
  <si>
    <t>Helen Pettersen, Chief Officer and Accountable Officer for the North Central London Clinical Commissioning Groups (Barnet, Camden, Enfield, Haringey and Islington).</t>
  </si>
  <si>
    <t>c/o
Camden Council
5th Floor
5 Pancras Square
London
N1C 4AG</t>
  </si>
  <si>
    <t>QMJ</t>
  </si>
  <si>
    <t>https://www.england.nhs.uk/systemchange/view-stps/east-london/</t>
  </si>
  <si>
    <t>enquiries@eastlondonhcp.nhs.uk</t>
  </si>
  <si>
    <t>http://eastlondonhcp.nhs.uk/</t>
  </si>
  <si>
    <t>1st Floor, Vicarage Lane Health Centre
 10 Vicarage Lane
 Stratford
 London
 E15 4ES</t>
  </si>
  <si>
    <t>QMF</t>
  </si>
  <si>
    <t>https://www.england.nhs.uk/systemchange/view-stps/south-east-london/</t>
  </si>
  <si>
    <t>ourhealthiersel@nhs.net</t>
  </si>
  <si>
    <t>Andrew Bland (Accountable Officer, Bexley, Bromley, Greenwich, Lewisham and Southwark Clinical Commissioning Groups (CCGs))</t>
  </si>
  <si>
    <t>http://www.ourhealthiersel.nhs.uk/</t>
  </si>
  <si>
    <t>PO BOX 64529, London SE1P 5LX</t>
  </si>
  <si>
    <t>QKK</t>
  </si>
  <si>
    <t>https://www.england.nhs.uk/systemchange/view-stps/south-west-london/</t>
  </si>
  <si>
    <t>swlccgs@swlondon.nhs.uk</t>
  </si>
  <si>
    <t>Sarah Blow, South West London Alliance of CCGs</t>
  </si>
  <si>
    <t>https://www.swlondon.nhs.uk/our-plan/</t>
  </si>
  <si>
    <t>120 The Broadway
 Wimbledon
 SW19 1RH</t>
  </si>
  <si>
    <t>QWE</t>
  </si>
  <si>
    <t>https://www.england.nhs.uk/systemchange/view-stps/kent-and-medway/</t>
  </si>
  <si>
    <t>Km.stp@nhs.net</t>
  </si>
  <si>
    <t>Medway Community Healthcare CIC</t>
  </si>
  <si>
    <t>QKS</t>
  </si>
  <si>
    <t>https://www.england.nhs.uk/systemchange/view-stps/sussex-and-east-surrey/</t>
  </si>
  <si>
    <t>hwlhccg.stp@nhs.net</t>
  </si>
  <si>
    <t>Bob Alexander, Executive Chair</t>
  </si>
  <si>
    <t>QNX</t>
  </si>
  <si>
    <t>https://www.england.nhs.uk/systemchange/view-stps/frimley-health-and-care/</t>
  </si>
  <si>
    <t>NEHFCCG.public@nhs.net</t>
  </si>
  <si>
    <t>QNQ</t>
  </si>
  <si>
    <t>https://www.england.nhs.uk/systemchange/view-stps/surrey-heartlands-health-and-care-partnership/</t>
  </si>
  <si>
    <t>comms.surreyheartlands@nhs.net</t>
  </si>
  <si>
    <t>Dr Claire Fuller, Senior Responsible Officer, Surrey Heartlands Health and Care Partnership</t>
  </si>
  <si>
    <t>QXU</t>
  </si>
  <si>
    <t>https://www.england.nhs.uk/systemchange/view-stps/cornwall-and-the-isles-of-scilly/</t>
  </si>
  <si>
    <t>shapethefuture@cornwall.gov.uk</t>
  </si>
  <si>
    <t>Kathy Byrne, Chief Executive, Royal Cornwall Hospitals NHS Trust</t>
  </si>
  <si>
    <t>QT6</t>
  </si>
  <si>
    <t>https://www.england.nhs.uk/systemchange/view-stps/devon/</t>
  </si>
  <si>
    <t>d-ccg.devonstp@nhs.net</t>
  </si>
  <si>
    <t>Mairead McAlinden, Chief Executive of Torbay and South Devon NHS Foundation Trust and Suzanne Tracey, Chief Executive of Royal Devon and Exeter NHS Foundation Trust</t>
  </si>
  <si>
    <t>QJK</t>
  </si>
  <si>
    <t>https://www.england.nhs.uk/systemchange/view-stps/somerset/</t>
  </si>
  <si>
    <t>STPTeam@somerset.gov.uk</t>
  </si>
  <si>
    <t>Pat Flaherty, Chief Executive of Somerset County Council</t>
  </si>
  <si>
    <t>QSL</t>
  </si>
  <si>
    <t>https://www.england.nhs.uk/systemchange/view-stps/bristol-north-somerset-and-south-gloucestershire/</t>
  </si>
  <si>
    <t>bnssg.stp@nhs.net</t>
  </si>
  <si>
    <t>Sir Ron Kerr, Independent Chair
 Robert Woolley, Chief Executive
 University Hospitals Bristol NHS Foundation Trust
 Laura Nicholas, Programme Director</t>
  </si>
  <si>
    <t>OneCare</t>
  </si>
  <si>
    <t>AQ7</t>
  </si>
  <si>
    <t>QUY</t>
  </si>
  <si>
    <t>https://www.england.nhs.uk/systemchange/view-stps/bath-and-north-east-somerset-swindon-and-wiltshire/</t>
  </si>
  <si>
    <t>bswstp.communications@nhs.net</t>
  </si>
  <si>
    <t>QOX</t>
  </si>
  <si>
    <t>https://www.england.nhs.uk/systemchange/view-stps/dorset/</t>
  </si>
  <si>
    <t>involve@dorsetccg.nhs.uk</t>
  </si>
  <si>
    <t>QVV</t>
  </si>
  <si>
    <t>https://www.england.nhs.uk/systemchange/view-stps/hampshire-and-the-isle-of-wight/</t>
  </si>
  <si>
    <t>SEHCCG.HIOW-STP@nhs.net</t>
  </si>
  <si>
    <t>Richard Samuel, Senior Responsible Officer for the Hampshire and Isle of Wight STP</t>
  </si>
  <si>
    <t>QRL</t>
  </si>
  <si>
    <t>https://www.england.nhs.uk/systemchange/view-stps/gloucestershire/</t>
  </si>
  <si>
    <t>yourviews.glosstp@nhs.net</t>
  </si>
  <si>
    <t>QR1</t>
  </si>
  <si>
    <t>https://www.england.nhs.uk/systemchange/view-stps/buckinghamshire-oxfordshire-and-berkshire-west/</t>
  </si>
  <si>
    <t xml:space="preserve">Professor Gary Ford, Chief Executive, Oxford AHSN
Buckinghamshire ICS: Louise Patten (Chief Officer Aylesbury Vale CCG and Chiltern CCG Federation)
West Berkshire ICS: Cathy Winfield (CO, North West Reading CCG; South Reading CCG; Newbury and District CCG; Wokingham CCG
</t>
  </si>
  <si>
    <t>QU9</t>
  </si>
  <si>
    <t>STP Name</t>
  </si>
  <si>
    <t>Published contact email address</t>
  </si>
  <si>
    <t>Notes</t>
  </si>
  <si>
    <t>Oxfordshire queries: cscsu.media-team@nhs.net
Berkshire West queries: ppiteam.berkshirewest@nhs.net
Buckinghamshire queries: ccgcomms@buckscc.gov.uk</t>
  </si>
  <si>
    <t>Ngccg.stp-ntwnfeedback@nhs.net</t>
  </si>
  <si>
    <t>Enquiries@northcumbriaccg.nhs.uk</t>
  </si>
  <si>
    <t>http://www.northcumbriaccg.nhs.uk/about-us/STP/STPs.aspx</t>
  </si>
  <si>
    <t>necsu.betterhealthprogramme@nhs.net</t>
  </si>
  <si>
    <t>https://nhsbetterhealth.org.uk/</t>
  </si>
  <si>
    <t>healthier.lsc@nhs.net</t>
  </si>
  <si>
    <t>Westyorkshire.stp@nhs.net</t>
  </si>
  <si>
    <t>Hullccg.stpcontactus@nhs.net</t>
  </si>
  <si>
    <t>gm.hsccomms@nhs.net</t>
  </si>
  <si>
    <t>mlcsu.cmstp@nhs.net</t>
  </si>
  <si>
    <t>helloworkingtogether@nhs.net</t>
  </si>
  <si>
    <t>red = specified in published plan (from Apr17) but not on NHSE website</t>
  </si>
  <si>
    <t>Lincolnshire County Council</t>
  </si>
  <si>
    <t>Bolton Metropolitan Borough Council</t>
  </si>
  <si>
    <t>Northumberland, Tyne and Wear and North Durham STP</t>
  </si>
  <si>
    <t xml:space="preserve">Durham, Darlington, Teeside, Hambleton, Richmondshire and Whitby STP
</t>
  </si>
  <si>
    <r>
      <t xml:space="preserve">West, North and East Cumbria </t>
    </r>
    <r>
      <rPr>
        <b/>
        <sz val="10"/>
        <color rgb="FFFF0000"/>
        <rFont val="Arial"/>
        <family val="2"/>
      </rPr>
      <t>Health &amp; Care Partnership (STP</t>
    </r>
    <r>
      <rPr>
        <b/>
        <sz val="10"/>
        <rFont val="Arial"/>
        <family val="2"/>
      </rPr>
      <t>)</t>
    </r>
  </si>
  <si>
    <t>West Yorkshire and Harrogate (Health &amp; Care Partnership) STP</t>
  </si>
  <si>
    <t>Humber, Coast and Vale STP</t>
  </si>
  <si>
    <t>Cheshire and Merseyside STP</t>
  </si>
  <si>
    <t>South Yorkshire and Bassetlaw STP</t>
  </si>
  <si>
    <t>Staffordshire and Stoke on Trent STP</t>
  </si>
  <si>
    <t>Shropshire and Telford and Wrekin STP</t>
  </si>
  <si>
    <t>Joined Up Care Derbyshire STP</t>
  </si>
  <si>
    <t xml:space="preserve">Lincolnshire STP
</t>
  </si>
  <si>
    <t>Leicester, Leicestershire and Rutland STP</t>
  </si>
  <si>
    <t>The Black Country and West Birmingham STP</t>
  </si>
  <si>
    <t>Birmingham and Solihull STP</t>
  </si>
  <si>
    <t>Coventry and Warwickshire STP</t>
  </si>
  <si>
    <t>Herefordshire and Worcestershire STP</t>
  </si>
  <si>
    <t>Northamptonshire STP</t>
  </si>
  <si>
    <t>Cambridgeshire and Peterborough STP</t>
  </si>
  <si>
    <t>Suffolk and North East Essex STP</t>
  </si>
  <si>
    <t>Bedfordshire, Luton and Milton Keynes STP</t>
  </si>
  <si>
    <t>Hertfordshire and West Essex STP</t>
  </si>
  <si>
    <t>Mid and South Essex STP</t>
  </si>
  <si>
    <t>North London Partners in Health &amp; Care (STP)</t>
  </si>
  <si>
    <t>East London Health &amp; Care Partnership (STP)</t>
  </si>
  <si>
    <t>Kent and Medway STP</t>
  </si>
  <si>
    <t>Sussex and East Surrey STP</t>
  </si>
  <si>
    <t>Devon STP</t>
  </si>
  <si>
    <t>Somerset STP</t>
  </si>
  <si>
    <t>Bristol, North Somerset and South Gloucestershire STP</t>
  </si>
  <si>
    <t>Dorset STP</t>
  </si>
  <si>
    <t>Hampshire and the Isle of Wight STP</t>
  </si>
  <si>
    <t>Gloucestershire STP</t>
  </si>
  <si>
    <t>Buckinghamshire, Oxfordshire and Berkshire West STP</t>
  </si>
  <si>
    <r>
      <t>Chris Brown (</t>
    </r>
    <r>
      <rPr>
        <i/>
        <sz val="10"/>
        <color rgb="FFFF0000"/>
        <rFont val="Arial"/>
        <family val="2"/>
      </rPr>
      <t>Bath &amp; North East Somerset CCG?)</t>
    </r>
  </si>
  <si>
    <t>NEW CODE FOR MERGED STP</t>
  </si>
  <si>
    <t>QHM</t>
  </si>
  <si>
    <t>CODE: QHM
CUMBRIA AND NORTH EAST STP</t>
  </si>
  <si>
    <t>Cumbria and North East STP</t>
  </si>
  <si>
    <t>tbc</t>
  </si>
  <si>
    <t>Date</t>
  </si>
  <si>
    <t>Type of Change</t>
  </si>
  <si>
    <t>Details</t>
  </si>
  <si>
    <t>STP code closed (merger)</t>
  </si>
  <si>
    <t>New STP code</t>
  </si>
  <si>
    <t>Cumbria &amp; North East Merger. Code closed, merged into QHM</t>
  </si>
  <si>
    <t>Cumbria &amp; North East Merger. New code allocated, partners merged.</t>
  </si>
  <si>
    <t>Greater Manchester, partner record removed as Care Trust (TAE) now merged with Foundation Trust (RXV)</t>
  </si>
  <si>
    <t>Partner amendment</t>
  </si>
  <si>
    <t>RR1 (Heart of England NHS FT) acquired by RRK (University Hospitals Birmingham NHS FT), therefore RR1 removed from partner listing.</t>
  </si>
  <si>
    <t>STP Code</t>
  </si>
  <si>
    <t>STP Amended</t>
  </si>
  <si>
    <t>Birmingham &amp; Solihull STP</t>
  </si>
  <si>
    <t>STP Partner Relationships - Change Log</t>
  </si>
  <si>
    <t>West, North and East Cumbria Health &amp; Care Partnership (STP)</t>
  </si>
  <si>
    <t>Durham, Darlington, Teeside, Hambleton, Richmondshire and Whitby STP</t>
  </si>
  <si>
    <t>Cumbria &amp; North East STP</t>
  </si>
  <si>
    <t>Greater Manchester Health and Social Care Partnership (STP)</t>
  </si>
  <si>
    <t>RY1 (Liverpool Community Health NHS Trust) acquired by RW4 (Mersey Care NHS Trust), therefore RY1 removed from partner listing.</t>
  </si>
  <si>
    <t>R1E (Staff &amp; Stoke on Trent PNHST) acquired by RRE (South Staff &amp; Shropshire Healthcare NHSFT), therefore R1E removed from partner listing. RRE renamed Midlands Partnership NHS Foundation Trust.</t>
  </si>
  <si>
    <t>Midlands Partnership NHS Foundation Trust</t>
  </si>
  <si>
    <t>RRE renamed Midlands Partnership NHS Foundation Trust.</t>
  </si>
  <si>
    <t>South West (Y58)</t>
  </si>
  <si>
    <t>South East (Y59)</t>
  </si>
  <si>
    <t>All in South Region (Y57)</t>
  </si>
  <si>
    <t>Region update</t>
  </si>
  <si>
    <t>Updated NHS England Region details for all STPs in previous South region, now split between South East (Y59) and South West (Y58).</t>
  </si>
  <si>
    <t>Healthier Lancashire &amp; South Cumbria STP</t>
  </si>
  <si>
    <t>RTV name updated from 5 Boroughs Partnership NHS Foundation Trust to North West Boroughs Healthcare NHS Foundation Trust.</t>
  </si>
  <si>
    <t>Doncaster and Bassetlaw Teaching Hospitals NHS Foundation Trust</t>
  </si>
  <si>
    <t>RP5 name updated from Doncaster and Bassetlaw Hospitals NHS Foundation Trust to Doncaster and Bassetlaw Teaching Hospitals NHS Foundation Trust.</t>
  </si>
  <si>
    <t>Birmingham Women's and Children's NHS Foundation Trust</t>
  </si>
  <si>
    <t>RQ3 name updated from Birmingham Children's Hospital NHS Foundation Trust to Birmingham Women's and Children's NHS Foundation Trust.</t>
  </si>
  <si>
    <t>RLU (Birmingham Womden's NHSFT) acquired by RQ3 (Birmingham Women's and Children's NHSFT), therefore RLU removed from partner listing.</t>
  </si>
  <si>
    <t>Royal Papworth Hospital NHS Foundation Trust</t>
  </si>
  <si>
    <t>RGM named updated from Papworth Hospital NHS Foundation Trust to Royal Papworth Hospital NHS Foundation Trust.</t>
  </si>
  <si>
    <t>Essex Partnership University NHS Foundation Trust</t>
  </si>
  <si>
    <t>R1L</t>
  </si>
  <si>
    <t>RRD (North Essex Partnership University NHS Foundation Trust) merged into R1L (Essex Partnership University NHS Foundation Trust) therefore removed from partner listing.</t>
  </si>
  <si>
    <t>RWN (South Essex Partnership University NHS Foundation Trust) merged into R1L (Essex Partnership University NHS Foundation Trust) therefore removed from partner listing.</t>
  </si>
  <si>
    <t>University Hospitals Plymouth NHS Trust</t>
  </si>
  <si>
    <t>QT7 and QJK</t>
  </si>
  <si>
    <t>Cornwall STP and Devon STP</t>
  </si>
  <si>
    <t>RK9 name updated from Plymouth Hospitals NHS Trust to University Hospitals Plymouth NHS Trust.</t>
  </si>
  <si>
    <t>RKE name updated from The Whittington Hospital NHS Trust to Whittington Health NHS Trust.</t>
  </si>
  <si>
    <t>Whittington Hospital NHS Trust</t>
  </si>
  <si>
    <r>
      <rPr>
        <b/>
        <sz val="10"/>
        <rFont val="Arial"/>
        <family val="2"/>
      </rPr>
      <t xml:space="preserve">Update 13/07/18: </t>
    </r>
    <r>
      <rPr>
        <sz val="10"/>
        <rFont val="Arial"/>
        <family val="2"/>
      </rPr>
      <t>RKE name updated.</t>
    </r>
  </si>
  <si>
    <t>RV9 name updated from Humber NHS Foundation Trust to Humber Teaching NHS Foundation Trust.</t>
  </si>
  <si>
    <t>Humber Teaching NHS Foundation Trust</t>
  </si>
  <si>
    <t>RTD name updated from The Newcastle Upon Tyne NHS Foundation Trust to The Newcastle Upon Tyne Hospitals NHS Foundation Trust.</t>
  </si>
  <si>
    <t>Healthwatch Telford &amp; Wrekin</t>
  </si>
  <si>
    <t>RJF (Burton Hospitals NHS Foundation Trust) acquired by RTG (Derby Teaching Hospitals NHS Foundation Trust) therefore RJF removed from partner listing.</t>
  </si>
  <si>
    <t>Partner name change</t>
  </si>
  <si>
    <t>RJX (Calderstones Partnership NHS Foundation Trust) acquired by RW4 (Mersey Care NHS Foundation Trust), therefore RJX removed as partner.</t>
  </si>
  <si>
    <t>RDE name updated from Colchester Hospital University NHS Foundation Trust to East Suffolk and North Essex NHS Foundation Trust.</t>
  </si>
  <si>
    <t>RGQ (Ipswich Hospital NHS Trust) acquired by RDE (East Suffolk and North Essec NHS Foundation Trust) therefore RGQ removed as partner.</t>
  </si>
  <si>
    <t>RTG name updated from Derby Teaching Hospitals NHS Foundation Trust to University Hospitals of Derby and Burton NHS Foundation Trust , due to merger with RJF (Burton Hospitals NHS Foundation Trust).</t>
  </si>
  <si>
    <t>East Suffolk and North Essex NHS Foundation Trust</t>
  </si>
  <si>
    <t>Locala Community Partnerships C.I.C.</t>
  </si>
  <si>
    <t>NL8 (CQC: 1-256729774)</t>
  </si>
  <si>
    <t>NNF (CQC: 1-191582971)</t>
  </si>
  <si>
    <t>NAViGO Health and Social Care CIC</t>
  </si>
  <si>
    <t>NQL (CQC: 1-177460793)</t>
  </si>
  <si>
    <t>CQC:  1-600736408</t>
  </si>
  <si>
    <t>CQC: 1-600736413</t>
  </si>
  <si>
    <t>NNJ (CQC: DHU Health Care C.I.C. 1-199800254)</t>
  </si>
  <si>
    <t>Marie Curie</t>
  </si>
  <si>
    <t>CQC: 1-102643321</t>
  </si>
  <si>
    <t>St Barnabas Hospice - Specialist Palliative Care Unit</t>
  </si>
  <si>
    <t>CQC: 1-140658893</t>
  </si>
  <si>
    <t>Macmillan Cancer Support</t>
  </si>
  <si>
    <t>CQC: 1-14576516</t>
  </si>
  <si>
    <t>Healthwatch Lincolnshire</t>
  </si>
  <si>
    <t>CQC: 1-600736483</t>
  </si>
  <si>
    <t>Stroke Association</t>
  </si>
  <si>
    <t>CQC: 1-1564787</t>
  </si>
  <si>
    <t>Age UK Lincoln and Kesteven</t>
  </si>
  <si>
    <t>CQC: 1-307118422</t>
  </si>
  <si>
    <t>6 'Other Health &amp; Social Care Orgs' partners added based on information from CQC.</t>
  </si>
  <si>
    <t>Circle Nottingham Limited</t>
  </si>
  <si>
    <t>CQC: 1-101725900</t>
  </si>
  <si>
    <t>Healthwatch Nottingham City</t>
  </si>
  <si>
    <t>CQC: 1-600736458</t>
  </si>
  <si>
    <t>Healthwatch Nottinghamshire</t>
  </si>
  <si>
    <t>CQC: 1-600736738</t>
  </si>
  <si>
    <t>Local Medical Committee</t>
  </si>
  <si>
    <t>CQC: 1-798719678</t>
  </si>
  <si>
    <t>Nottingham Citycare Partnership CIC</t>
  </si>
  <si>
    <t>CQC: 1-186610815</t>
  </si>
  <si>
    <t>Nottingham and Nottinghamshire Health and Care STP</t>
  </si>
  <si>
    <t>5 'Other Health &amp; Social Care Orgs' partners added based on information from CQC.</t>
  </si>
  <si>
    <t>CQC: 1-3628190615</t>
  </si>
  <si>
    <t>CQC: 1-199810481</t>
  </si>
  <si>
    <t>DocMed / PML (Principal Medical Limited)</t>
  </si>
  <si>
    <t>Lakeside Healthcare Partnership</t>
  </si>
  <si>
    <t>CQC: 1-199757455</t>
  </si>
  <si>
    <t>NAX (CQC: 1-286186558)</t>
  </si>
  <si>
    <t>Y00502 (CQC:  1-355263538)</t>
  </si>
  <si>
    <t>IC24 (CQC Name: Integrated Care 24 Limited - Head Office)</t>
  </si>
  <si>
    <t>CQC: 1-600736778</t>
  </si>
  <si>
    <t>8JM77 (CQC: 1-600736493)</t>
  </si>
  <si>
    <t>Wymondham Medical Partnership</t>
  </si>
  <si>
    <t>CQC: 1-199715979</t>
  </si>
  <si>
    <t>Norfolk and Waveney Health &amp; Care Partnership (STP)</t>
  </si>
  <si>
    <t>Wydmondham Medical Partnership added as 'Other Health &amp; Social Care Org' partner based on CQC data.</t>
  </si>
  <si>
    <t>Suffolk GP Federation C.I.C.</t>
  </si>
  <si>
    <t>AAQ (CQC: 1-1013484558)</t>
  </si>
  <si>
    <t>CQC: 1-600736428</t>
  </si>
  <si>
    <t>NQ1 (CQC: 1-165291700)</t>
  </si>
  <si>
    <t>St. Elizabeth Hospice (Suffolk)</t>
  </si>
  <si>
    <t>St. Nicholas Hospice (Suffolk)</t>
  </si>
  <si>
    <t>St. Helena Hospice Limited</t>
  </si>
  <si>
    <t>AELQ (CQC: 1-328569033)</t>
  </si>
  <si>
    <t>NVE (CQC: (1-199793731)</t>
  </si>
  <si>
    <t>NDJ (CQC: 1-274331683)</t>
  </si>
  <si>
    <t>Y04364 (CQC: 1-199797673)</t>
  </si>
  <si>
    <t>DAH (CQC: 1-271962340)</t>
  </si>
  <si>
    <t>NLW (CQC: 1-296908348)</t>
  </si>
  <si>
    <t>NLT (CQC: 1-293935970)</t>
  </si>
  <si>
    <t>NLX (CQC: 1-290660061)</t>
  </si>
  <si>
    <t>AXG (CQC: 1-2642739822)</t>
  </si>
  <si>
    <t>Various</t>
  </si>
  <si>
    <t>Postal address updates</t>
  </si>
  <si>
    <t>Postal addresses were intially assined by ODS based on information published on STP websites, or where this was not available, the address of the Lead Officer's organisation was used as a default. CQC have obtained postal addresses for most STPs by teleponing each partnership to enquire. Therefore, CQC address data has been used to update ODS records.</t>
  </si>
  <si>
    <t>Cumbria Partnership NHS Foundation Trust, Voreda, Portland Place, Penrith, Cumbria, CA11 7BF</t>
  </si>
  <si>
    <t>Chief Executives Office, Warrington and Halton Hospitals NHS Foundation Trust, Lovely Lane, Warrington, WA5 1QG</t>
  </si>
  <si>
    <t>Commissioners Working Together, 722 Prince of Wales Road, Sheffield, S9 4EU</t>
  </si>
  <si>
    <r>
      <rPr>
        <b/>
        <sz val="10"/>
        <color theme="1"/>
        <rFont val="Arial"/>
        <family val="2"/>
      </rPr>
      <t>Update 16/07/18:</t>
    </r>
    <r>
      <rPr>
        <sz val="10"/>
        <color theme="1"/>
        <rFont val="Arial"/>
        <family val="2"/>
      </rPr>
      <t xml:space="preserve"> Postal address updated.</t>
    </r>
  </si>
  <si>
    <t>1 Staffordshire Place, Tipping Street, Stafford, ST16 2DH</t>
  </si>
  <si>
    <t>William Farr House, Mytton Oak Road, Shrewsbury, SY3 8XL</t>
  </si>
  <si>
    <t>Toll Bar House, Top Floor, 1 Derby Road, Ilkeston, Derbyshire, DE7 5FH</t>
  </si>
  <si>
    <t>Wyvern House, Kesteven Street, Lincoln LN5 7LH</t>
  </si>
  <si>
    <t>County Hall, Loughborough Rd, Nottingham, NG2 7QP</t>
  </si>
  <si>
    <t>Better Care Together, 1st Floor, St Johns House, 30 East Street, Leicester, LE1 6NB</t>
  </si>
  <si>
    <t>Andy Williams (Accountable Officer, Sandwell West Birmingham CCG) / Ms Helen Hibbs, STP lead for Black Country</t>
  </si>
  <si>
    <t>Wolverhampton Clinical Commissioning Group, Wolverhampton Science Park, Glaisher Drive, Wolverhampton, WV10 9RU</t>
  </si>
  <si>
    <t>Birmingham and Solihull Mental Health NHS Foundation Trust, Unit 1, B1, 50 Summer Hill Road, Birmingham, B1 3RB</t>
  </si>
  <si>
    <t>University Hospital, Clifford Bridge Road, Coventry, CV2 2DX</t>
  </si>
  <si>
    <t>STP Programme Office, Isaac Maddox House, Shrubhill Road, Worcester, WR4 9RW</t>
  </si>
  <si>
    <t>NHS Northamptonshire, Francis Crick House, 6 Summerhouse Road, Moulton Park Industrial Estate, Northampton, NN3 6BF</t>
  </si>
  <si>
    <t>James Paget University Hospitals, NHS Foundation Trust, Lowestoft Road, Gorleston, Great Yarmouth, Norfolk NR31 6LA</t>
  </si>
  <si>
    <t xml:space="preserve">NHS North East Essex CCG, Aspen House, Stephenson Road, Severalls Business Park, Colchester, CO4 9QR </t>
  </si>
  <si>
    <t>James Taylor House, St. Albans Road East, Hatfield, AL10 0HE</t>
  </si>
  <si>
    <t>15 Marylebone Road, London, NW1 5JD</t>
  </si>
  <si>
    <t>Magnitude House, Riverside Business Park, New Hythe Lane, Larkfield, Aylesford, ME20 6WT</t>
  </si>
  <si>
    <t>Surrey and Sussex Healthcare NHS Trust, Trust Headquarters, East Surrey Hospital, Redhill, Surrey, RH1 5RH</t>
  </si>
  <si>
    <t>Frimley Park Hospital, Portsmouth Road, Frimley, GU16 7UJ</t>
  </si>
  <si>
    <t>Surrey Heartlands Office, Royal Surrey County Hospital, Egerton Road, Guildford, Surrey, GU2 7XX</t>
  </si>
  <si>
    <r>
      <rPr>
        <b/>
        <sz val="10"/>
        <rFont val="Arial"/>
        <family val="2"/>
      </rPr>
      <t>Update 16/07/18:</t>
    </r>
    <r>
      <rPr>
        <sz val="10"/>
        <rFont val="Arial"/>
        <family val="2"/>
      </rPr>
      <t xml:space="preserve"> Postal address updated.</t>
    </r>
  </si>
  <si>
    <t>Cornwall Council, County Hall, Treyew Road, Truro, TR1 3AY</t>
  </si>
  <si>
    <t>Newcourt House, Newcourt Drive, Old Rydon Lane, Exeter, EX2 7JU</t>
  </si>
  <si>
    <t>Somerset Partnership NHS Foundation Trust, 2nd Floor, Mallard Court, Express Park, Bristol Road, Bridgwater, TA6 4RN</t>
  </si>
  <si>
    <t>South Plaza, Marlborough Street, Bristol, BS1 3NX</t>
  </si>
  <si>
    <r>
      <rPr>
        <b/>
        <sz val="10"/>
        <rFont val="Arial"/>
        <family val="2"/>
      </rPr>
      <t>Updated 13/07/18:</t>
    </r>
    <r>
      <rPr>
        <sz val="10"/>
        <rFont val="Arial"/>
        <family val="2"/>
      </rPr>
      <t xml:space="preserve"> RK9 name updated.
</t>
    </r>
    <r>
      <rPr>
        <b/>
        <sz val="10"/>
        <rFont val="Arial"/>
        <family val="2"/>
      </rPr>
      <t>Update 16/07/18:</t>
    </r>
    <r>
      <rPr>
        <sz val="10"/>
        <rFont val="Arial"/>
        <family val="2"/>
      </rPr>
      <t xml:space="preserve"> Postal address updated.</t>
    </r>
  </si>
  <si>
    <r>
      <rPr>
        <b/>
        <sz val="10"/>
        <color theme="1"/>
        <rFont val="Arial"/>
        <family val="2"/>
      </rPr>
      <t xml:space="preserve">Update 16/07/18: </t>
    </r>
    <r>
      <rPr>
        <sz val="10"/>
        <color theme="1"/>
        <rFont val="Arial"/>
        <family val="2"/>
      </rPr>
      <t>Postal address updated.</t>
    </r>
  </si>
  <si>
    <t>Ground Floor, Midford House, St. Martins Hospital, Clara Cross Lane, Bath, BA2 5RP</t>
  </si>
  <si>
    <t>Dorset County Hospital, Williams Avenue, Dorchester, Dorset, DT1 2JY</t>
  </si>
  <si>
    <t>University Hospital Southampton NHS Foundation Trust, Tremona Road, Southampton, Hampshire, SO16 6YD</t>
  </si>
  <si>
    <t>Gloucestershire CCG, Sanger House, 5220 Valiant Court, Gloucester Business Park, Brockworth, Gloucester GL3 4FE</t>
  </si>
  <si>
    <t>Oxfordshire Clinical Commissioning Group, Jubilee House, 5510 John Smith Drive, Oxford Business Park South, OX4 2LH</t>
  </si>
  <si>
    <t>QHM, QYG, QF7, QNC, QOC, QJM, QT1, QK1, QUA, QHL, QWU, QGH, QPM, QMM, QJG, QHG, QM7, QRV, QKS, QNX, QNQ, QXU, QT6, QJK, QSL, QUY, QOX, QRL, QR1, QU9</t>
  </si>
  <si>
    <t>SUSTAINABILITY &amp; TRANSFORMATION PARTNERSHIPS - PARTNER MAPPING</t>
  </si>
  <si>
    <t>NHS England</t>
  </si>
  <si>
    <t>Stephen Smith</t>
  </si>
  <si>
    <t>Systems Architect, Data Services Team, Data, Operations &amp; Information Directorate</t>
  </si>
  <si>
    <t>Christos Giannikopoulos</t>
  </si>
  <si>
    <t>Transformation &amp; Corporate Operations</t>
  </si>
  <si>
    <t>chriscarter@nhs.net</t>
  </si>
  <si>
    <t>NHS Improvement</t>
  </si>
  <si>
    <t>Theodora Todorova</t>
  </si>
  <si>
    <t>Care Quality Commission</t>
  </si>
  <si>
    <t>Anna Dacosta</t>
  </si>
  <si>
    <t>Suzanne Bates</t>
  </si>
  <si>
    <t>Michael Cheetham</t>
  </si>
  <si>
    <t>Mridula Sori</t>
  </si>
  <si>
    <t>Matt Hennessey</t>
  </si>
  <si>
    <t>Public Health England</t>
  </si>
  <si>
    <t>Office of National Statistics</t>
  </si>
  <si>
    <t>Barbara Coyle</t>
  </si>
  <si>
    <t>Organisation</t>
  </si>
  <si>
    <t>Name</t>
  </si>
  <si>
    <t>Email</t>
  </si>
  <si>
    <t>Steven Batty</t>
  </si>
  <si>
    <t>NHS RightCare, Senior Analytical Manager</t>
  </si>
  <si>
    <t>North Tyneside CCG</t>
  </si>
  <si>
    <t>E54000049</t>
  </si>
  <si>
    <t>ONS Boundary Code</t>
  </si>
  <si>
    <t>New ONS geographic boundary code of E54000049 assigned to Cumbria &amp; North East STP following merger.</t>
  </si>
  <si>
    <t>Bath and North East Somerset, Swindon and Wiltshire STP</t>
  </si>
  <si>
    <r>
      <rPr>
        <b/>
        <sz val="10"/>
        <color theme="1"/>
        <rFont val="Arial"/>
        <family val="2"/>
      </rPr>
      <t>Update 16/07/18:</t>
    </r>
    <r>
      <rPr>
        <sz val="10"/>
        <color theme="1"/>
        <rFont val="Arial"/>
        <family val="2"/>
      </rPr>
      <t xml:space="preserve"> Postal address updated.
</t>
    </r>
  </si>
  <si>
    <t>99M (North East Hampshire and Farnham CCG) removed as partner.</t>
  </si>
  <si>
    <r>
      <rPr>
        <b/>
        <sz val="10"/>
        <color theme="1"/>
        <rFont val="Arial"/>
        <family val="2"/>
      </rPr>
      <t>Update 16/07/18:</t>
    </r>
    <r>
      <rPr>
        <sz val="10"/>
        <color theme="1"/>
        <rFont val="Arial"/>
        <family val="2"/>
      </rPr>
      <t xml:space="preserve"> Postal address updated.
</t>
    </r>
    <r>
      <rPr>
        <b/>
        <sz val="10"/>
        <color theme="1"/>
        <rFont val="Arial"/>
        <family val="2"/>
      </rPr>
      <t>Update 23/07/18</t>
    </r>
    <r>
      <rPr>
        <sz val="10"/>
        <color theme="1"/>
        <rFont val="Arial"/>
        <family val="2"/>
      </rPr>
      <t>: 99M (North East Hampshire and Farnham CCG) removed as partner.</t>
    </r>
  </si>
  <si>
    <t>London North West University Healthcare NHS Trust</t>
  </si>
  <si>
    <t>R1K name updated from London North West Healthcare NHS Trust to London North West University Healthcare NHS Trust.</t>
  </si>
  <si>
    <t>North West London Health &amp; Care Partnership (STP)</t>
  </si>
  <si>
    <t>Count of relationships</t>
  </si>
  <si>
    <t>NHS England Region</t>
  </si>
  <si>
    <t>Priory House, Monks Walk, Chicksands, Shefford, SG17 5TQ</t>
  </si>
  <si>
    <t>West London NHS Trust</t>
  </si>
  <si>
    <t>RKL name updated from West London Mental Health NHS Trust to West London NHS Trust.</t>
  </si>
  <si>
    <t>Laura Reeves, Higher Business Analyst, Organisation Data Service</t>
  </si>
  <si>
    <t xml:space="preserve">Last updated: </t>
  </si>
  <si>
    <t>exeter.helpdesk@nhs.net</t>
  </si>
  <si>
    <t>Please raise a call with the Exeter Helpdesk quoting 'ODS STP Partner Mapping'</t>
  </si>
  <si>
    <t>Chris Carter, Senior Business Analyst, Organisation Data Service</t>
  </si>
  <si>
    <r>
      <t>Contact for updates</t>
    </r>
    <r>
      <rPr>
        <sz val="11"/>
        <color rgb="FF000000"/>
        <rFont val="Arial"/>
        <family val="2"/>
      </rPr>
      <t xml:space="preserve">:  </t>
    </r>
  </si>
  <si>
    <t>Swift House
Colchester Road
Chelmsford
Essex CM2 5PF</t>
  </si>
  <si>
    <t>ICS?</t>
  </si>
  <si>
    <t>Wave 1</t>
  </si>
  <si>
    <t>NDL (CQC: 1-140317426)</t>
  </si>
  <si>
    <t>8A408 (CQC: 1-101635495)</t>
  </si>
  <si>
    <t>8A438 (CQC: 1-101728638)</t>
  </si>
  <si>
    <t>8A784 (CQC: 1-101635227)</t>
  </si>
  <si>
    <t>Lead Data Manager, Digital Directorate, Architecture (Data Management)</t>
  </si>
  <si>
    <t>National Analysis Manager, Intelligence Directorate</t>
  </si>
  <si>
    <t>QJG, QM7, QNX, QUY</t>
  </si>
  <si>
    <t>No change to names</t>
  </si>
  <si>
    <t>See note column for suggestions</t>
  </si>
  <si>
    <t>Suggested but not changed Trust member organisation name changes</t>
  </si>
  <si>
    <t>To Be Confirmed</t>
  </si>
  <si>
    <t>Nicola Troup</t>
  </si>
  <si>
    <t>Head of Analysis (North), Operations and Information Directorate</t>
  </si>
  <si>
    <t>Toni Winder</t>
  </si>
  <si>
    <t>Senior Analytical Lead, Operations and Information Directorate</t>
  </si>
  <si>
    <t>Our Healthier South East London STP</t>
  </si>
  <si>
    <t>South West London Health &amp; Care Partnership (STP)</t>
  </si>
  <si>
    <t>Frimley Health &amp; Care ICS (STP)</t>
  </si>
  <si>
    <t>Surrey Heartlands Health &amp; Care Partnership (STP)</t>
  </si>
  <si>
    <t>Cornwall and the Isles of Scilly Health &amp; Social Care Partnership (STP)</t>
  </si>
  <si>
    <t>Wave 2</t>
  </si>
  <si>
    <t>Wave 1 (Devo)</t>
  </si>
  <si>
    <t>Simon Pleydell, Chair</t>
  </si>
  <si>
    <t>St Helens and Knowsley Teaching Hospital Services NHS Trust</t>
  </si>
  <si>
    <t>RBN name updated from St Helens and Knowsley Hospital Services NHS Trust to St Helens and Knowsley Teaching Hospital Services NHS Trust</t>
  </si>
  <si>
    <t>North West Boroughs Healthcare NHS Foundation Trust</t>
  </si>
  <si>
    <t>University Hospitals of Derby and Burton NHS Foundation Trust</t>
  </si>
  <si>
    <t>Anglian Community Enterprise Community Interest Company (ACE CIC)</t>
  </si>
  <si>
    <t>First Community Health &amp; Care C.I.C</t>
  </si>
  <si>
    <r>
      <rPr>
        <b/>
        <sz val="10"/>
        <color theme="1"/>
        <rFont val="Arial"/>
        <family val="2"/>
      </rPr>
      <t>Update 16/07/18:</t>
    </r>
    <r>
      <rPr>
        <sz val="10"/>
        <color theme="1"/>
        <rFont val="Arial"/>
        <family val="2"/>
      </rPr>
      <t xml:space="preserve"> Postal address updated.
</t>
    </r>
    <r>
      <rPr>
        <b/>
        <sz val="10"/>
        <rFont val="Arial"/>
        <family val="2"/>
      </rPr>
      <t xml:space="preserve">Update 04/01/19 (CQC): </t>
    </r>
    <r>
      <rPr>
        <sz val="10"/>
        <rFont val="Arial"/>
        <family val="2"/>
      </rPr>
      <t>Name updated to First Community Health &amp; Care C.I.C</t>
    </r>
  </si>
  <si>
    <t>Bristol Community Health C.I.C.</t>
  </si>
  <si>
    <t>Sirona Care &amp; Health C.I.C</t>
  </si>
  <si>
    <t>Names changed to Bristol Community Health C.I.C. and Sirona Care &amp; Health C.I.C</t>
  </si>
  <si>
    <t>Name updated to First Community Health &amp; Care C.I.C</t>
  </si>
  <si>
    <r>
      <rPr>
        <b/>
        <sz val="10"/>
        <rFont val="Arial"/>
        <family val="2"/>
      </rPr>
      <t>Note 16/07/18 CQC</t>
    </r>
    <r>
      <rPr>
        <sz val="10"/>
        <rFont val="Arial"/>
        <family val="2"/>
      </rPr>
      <t xml:space="preserve">: Onecare is possibly  Brisdoc Healthcare Services Limited (1-199760373).
</t>
    </r>
    <r>
      <rPr>
        <b/>
        <sz val="10"/>
        <rFont val="Arial"/>
        <family val="2"/>
      </rPr>
      <t xml:space="preserve">Update 16/07/18: </t>
    </r>
    <r>
      <rPr>
        <sz val="10"/>
        <rFont val="Arial"/>
        <family val="2"/>
      </rPr>
      <t xml:space="preserve">Postal address updated.
</t>
    </r>
    <r>
      <rPr>
        <b/>
        <sz val="10"/>
        <rFont val="Arial"/>
        <family val="2"/>
      </rPr>
      <t xml:space="preserve">Update 04/01/19 (CQC): </t>
    </r>
    <r>
      <rPr>
        <sz val="10"/>
        <rFont val="Arial"/>
        <family val="2"/>
      </rPr>
      <t xml:space="preserve">Name changed to Bristol Community Health C.I.C.
</t>
    </r>
    <r>
      <rPr>
        <b/>
        <sz val="10"/>
        <rFont val="Arial"/>
        <family val="2"/>
      </rPr>
      <t xml:space="preserve">Update 04/01/19 (CQC): </t>
    </r>
    <r>
      <rPr>
        <sz val="10"/>
        <rFont val="Arial"/>
        <family val="2"/>
      </rPr>
      <t>Name changed to Sirona Care &amp; Health C.I.C</t>
    </r>
  </si>
  <si>
    <t>Matt Neligan, Director - Data Transformation and Operations</t>
  </si>
  <si>
    <t>STP Data Management - Virtual Group Membership</t>
  </si>
  <si>
    <t>Dr Tom Ward</t>
  </si>
  <si>
    <t>Chris Carter</t>
  </si>
  <si>
    <t>Laura Reeves</t>
  </si>
  <si>
    <t>Care Quality Commission / NHS Improvement</t>
  </si>
  <si>
    <t>NHS Digtal</t>
  </si>
  <si>
    <t>Higher Business Analyst, Organsiation Data Service</t>
  </si>
  <si>
    <t>Senior Business Analyst, Organisation Data Service</t>
  </si>
  <si>
    <t>Head of Health and Care Data Exchange</t>
  </si>
  <si>
    <t>Product Endorsed by:</t>
  </si>
  <si>
    <t xml:space="preserve">Care Quality Commission / NHS Improvement </t>
  </si>
  <si>
    <t>NHS Digital</t>
  </si>
  <si>
    <t>Project Lead:</t>
  </si>
  <si>
    <t>Dr Tom Ward, Head of Health and Care Data Exchange</t>
  </si>
  <si>
    <t>NHS Bolton CCG</t>
  </si>
  <si>
    <t>STP name amendment</t>
  </si>
  <si>
    <t xml:space="preserve">Request from Healthier Lancashire &amp; South Cumbria to remove STP suffix as they are a Wave 1 ICS. </t>
  </si>
  <si>
    <t>Healthier Lancashire and South Cumbria</t>
  </si>
  <si>
    <t>West Midlands Ambulance Service University NHS Foundation Trust</t>
  </si>
  <si>
    <t>RYA name updated from West Midlands Ambulance Service NHS Foundation Trust to West Midlands Ambulance Service University NHS Foundation Trust.</t>
  </si>
  <si>
    <t>QOC, QUA, QGH</t>
  </si>
  <si>
    <t>Shropshire and Telford and Wrekin STP, The Black Country and West BirminghamSTP, Herefordshire and Worcestershire STP</t>
  </si>
  <si>
    <t>RWA name updated from Hull and East Yorkshire NHS Trust to Hull University Teaching Hospitals NHS Trust.</t>
  </si>
  <si>
    <t>Hull University Teaching Hospitals NHS Trust</t>
  </si>
  <si>
    <t>South Tyneside NHS Foundation Trust (RE9) and City Hospitals Sunderland NHS Foundation Trust (RLN) merged. New Trust created called South Tyneside and Sunderland NHS Foundation Trust (R0B).</t>
  </si>
  <si>
    <t>Partner merger.</t>
  </si>
  <si>
    <t>South Tyneside and Sunderland NHS Foundation Trust</t>
  </si>
  <si>
    <t>R0B</t>
  </si>
  <si>
    <t>Multiple</t>
  </si>
  <si>
    <t>NHS England Region changes.</t>
  </si>
  <si>
    <t>North East and Yorkshire (Y63)</t>
  </si>
  <si>
    <t>North West (Y62)</t>
  </si>
  <si>
    <t>East of England (Y61)</t>
  </si>
  <si>
    <r>
      <rPr>
        <b/>
        <sz val="10"/>
        <color theme="1"/>
        <rFont val="Arial"/>
        <family val="2"/>
      </rPr>
      <t>Update 07/06/18:</t>
    </r>
    <r>
      <rPr>
        <sz val="10"/>
        <color theme="1"/>
        <rFont val="Arial"/>
        <family val="2"/>
      </rPr>
      <t xml:space="preserve"> 3 x STP merger: QVP, QT8 and QMK merged to form QHM  (see 'Closed STP codes tab).
</t>
    </r>
    <r>
      <rPr>
        <b/>
        <sz val="10"/>
        <color theme="1"/>
        <rFont val="Arial"/>
        <family val="2"/>
      </rPr>
      <t>Update 13/07/18:</t>
    </r>
    <r>
      <rPr>
        <sz val="10"/>
        <color theme="1"/>
        <rFont val="Arial"/>
        <family val="2"/>
      </rPr>
      <t xml:space="preserve"> RTD name updated.
</t>
    </r>
    <r>
      <rPr>
        <b/>
        <sz val="10"/>
        <color theme="1"/>
        <rFont val="Arial"/>
        <family val="2"/>
      </rPr>
      <t xml:space="preserve">Update 16/07/18: </t>
    </r>
    <r>
      <rPr>
        <sz val="10"/>
        <color theme="1"/>
        <rFont val="Arial"/>
        <family val="2"/>
      </rPr>
      <t xml:space="preserve">Postal address updated.
</t>
    </r>
    <r>
      <rPr>
        <b/>
        <sz val="10"/>
        <color theme="1"/>
        <rFont val="Arial"/>
        <family val="2"/>
      </rPr>
      <t>Update 03/04/19</t>
    </r>
    <r>
      <rPr>
        <sz val="10"/>
        <color theme="1"/>
        <rFont val="Arial"/>
        <family val="2"/>
      </rPr>
      <t xml:space="preserve">: Trust merger: South Tyneside NHS Foundation Trust (RE9) and City Hospitals Sunderland NHS Foundation Trust (RLN). New Trust created called South Tyneside and Sunderland NHS Foundation Trust (R0B).
</t>
    </r>
    <r>
      <rPr>
        <b/>
        <sz val="10"/>
        <color theme="1"/>
        <rFont val="Arial"/>
        <family val="2"/>
      </rPr>
      <t xml:space="preserve">Update 03/04/19: </t>
    </r>
    <r>
      <rPr>
        <sz val="10"/>
        <color theme="1"/>
        <rFont val="Arial"/>
        <family val="2"/>
      </rPr>
      <t xml:space="preserve">NHS England region changed from Y54 North to Y63 North East and Yorkshire.
</t>
    </r>
  </si>
  <si>
    <r>
      <rPr>
        <b/>
        <sz val="11"/>
        <color theme="1"/>
        <rFont val="Arial"/>
        <family val="2"/>
      </rPr>
      <t>Update 03/04/19:</t>
    </r>
    <r>
      <rPr>
        <sz val="11"/>
        <color theme="1"/>
        <rFont val="Arial"/>
        <family val="2"/>
      </rPr>
      <t xml:space="preserve"> NHS England region changed from Y54 North to Y62 North West.</t>
    </r>
  </si>
  <si>
    <r>
      <rPr>
        <b/>
        <sz val="10"/>
        <color theme="1"/>
        <rFont val="Arial"/>
        <family val="2"/>
      </rPr>
      <t xml:space="preserve">Update 03/04/19: </t>
    </r>
    <r>
      <rPr>
        <sz val="10"/>
        <color theme="1"/>
        <rFont val="Arial"/>
        <family val="2"/>
      </rPr>
      <t>NHS England region changed from Y54 North to Y63 North East and Yorkshire.</t>
    </r>
  </si>
  <si>
    <r>
      <rPr>
        <b/>
        <sz val="10"/>
        <color theme="1"/>
        <rFont val="Arial"/>
        <family val="2"/>
      </rPr>
      <t>Update 13/07/18:</t>
    </r>
    <r>
      <rPr>
        <sz val="10"/>
        <color theme="1"/>
        <rFont val="Arial"/>
        <family val="2"/>
      </rPr>
      <t xml:space="preserve"> RV9 name updated.
</t>
    </r>
    <r>
      <rPr>
        <b/>
        <sz val="10"/>
        <color theme="1"/>
        <rFont val="Arial"/>
        <family val="2"/>
      </rPr>
      <t>Update 03/04/19:</t>
    </r>
    <r>
      <rPr>
        <sz val="10"/>
        <color theme="1"/>
        <rFont val="Arial"/>
        <family val="2"/>
      </rPr>
      <t xml:space="preserve"> NHS England region changed from Y54 North to Y63 North East and Yorkshire.</t>
    </r>
  </si>
  <si>
    <r>
      <rPr>
        <b/>
        <sz val="10"/>
        <rFont val="Arial"/>
        <family val="2"/>
      </rPr>
      <t>Update 15/06/18:</t>
    </r>
    <r>
      <rPr>
        <sz val="10"/>
        <rFont val="Arial"/>
        <family val="2"/>
      </rPr>
      <t xml:space="preserve">  TAE (Manchester MH &amp; SC Trust) removed from partner list as acquired by RXV 01/01/17.
</t>
    </r>
    <r>
      <rPr>
        <b/>
        <sz val="10"/>
        <rFont val="Arial"/>
        <family val="2"/>
      </rPr>
      <t xml:space="preserve">27/11/18: </t>
    </r>
    <r>
      <rPr>
        <sz val="10"/>
        <rFont val="Arial"/>
        <family val="2"/>
      </rPr>
      <t xml:space="preserve">Pennine Care NHS Foundation Trust
</t>
    </r>
    <r>
      <rPr>
        <b/>
        <sz val="10"/>
        <rFont val="Arial"/>
        <family val="2"/>
      </rPr>
      <t>Update 03/04/19:</t>
    </r>
    <r>
      <rPr>
        <sz val="10"/>
        <rFont val="Arial"/>
        <family val="2"/>
      </rPr>
      <t xml:space="preserve"> NHS England region changed from Y54 North to Y62 North West.</t>
    </r>
  </si>
  <si>
    <r>
      <rPr>
        <b/>
        <sz val="10"/>
        <color theme="1"/>
        <rFont val="Arial"/>
        <family val="2"/>
      </rPr>
      <t>Update 22/06/18</t>
    </r>
    <r>
      <rPr>
        <sz val="10"/>
        <color theme="1"/>
        <rFont val="Arial"/>
        <family val="2"/>
      </rPr>
      <t xml:space="preserve">: RY1 Liverpool Comm Health NHS Trust removed as partner Jun18 (Trust acquired by RW4).
</t>
    </r>
    <r>
      <rPr>
        <b/>
        <sz val="10"/>
        <color theme="1"/>
        <rFont val="Arial"/>
        <family val="2"/>
      </rPr>
      <t>Update 16/07/18:</t>
    </r>
    <r>
      <rPr>
        <sz val="10"/>
        <color theme="1"/>
        <rFont val="Arial"/>
        <family val="2"/>
      </rPr>
      <t xml:space="preserve"> Postal address updated. 
</t>
    </r>
    <r>
      <rPr>
        <b/>
        <sz val="10"/>
        <color theme="1"/>
        <rFont val="Arial"/>
        <family val="2"/>
      </rPr>
      <t>Update 04/01/19</t>
    </r>
    <r>
      <rPr>
        <b/>
        <sz val="10"/>
        <rFont val="Arial"/>
        <family val="2"/>
      </rPr>
      <t xml:space="preserve"> (CQC):</t>
    </r>
    <r>
      <rPr>
        <sz val="10"/>
        <rFont val="Arial"/>
        <family val="2"/>
      </rPr>
      <t xml:space="preserve"> Name change - St Helens and Knowsley Teaching Hospitals NHS Trust</t>
    </r>
    <r>
      <rPr>
        <sz val="10"/>
        <color rgb="FF7030A0"/>
        <rFont val="Arial"/>
        <family val="2"/>
      </rPr>
      <t xml:space="preserve">
</t>
    </r>
    <r>
      <rPr>
        <b/>
        <sz val="10"/>
        <rFont val="Arial"/>
        <family val="2"/>
      </rPr>
      <t xml:space="preserve">Update 04/01/19 (CQC): </t>
    </r>
    <r>
      <rPr>
        <sz val="10"/>
        <rFont val="Arial"/>
        <family val="2"/>
      </rPr>
      <t>Name change - North West Boroughs Healthcare NHS Foundation Trust</t>
    </r>
    <r>
      <rPr>
        <sz val="10"/>
        <color theme="1"/>
        <rFont val="Arial"/>
        <family val="2"/>
      </rPr>
      <t xml:space="preserve">
</t>
    </r>
    <r>
      <rPr>
        <b/>
        <sz val="10"/>
        <color theme="1"/>
        <rFont val="Arial"/>
        <family val="2"/>
      </rPr>
      <t xml:space="preserve">Update 03/04/19: </t>
    </r>
    <r>
      <rPr>
        <sz val="10"/>
        <color theme="1"/>
        <rFont val="Arial"/>
        <family val="2"/>
      </rPr>
      <t>NHS England region changed from Y54 North to Y62 North West.</t>
    </r>
  </si>
  <si>
    <r>
      <rPr>
        <b/>
        <sz val="10"/>
        <color theme="1"/>
        <rFont val="Arial"/>
        <family val="2"/>
      </rPr>
      <t>Update 16/07/18:</t>
    </r>
    <r>
      <rPr>
        <sz val="10"/>
        <color theme="1"/>
        <rFont val="Arial"/>
        <family val="2"/>
      </rPr>
      <t xml:space="preserve"> Postal address updated.
</t>
    </r>
    <r>
      <rPr>
        <b/>
        <sz val="10"/>
        <color theme="1"/>
        <rFont val="Arial"/>
        <family val="2"/>
      </rPr>
      <t>Update 03/04/19:</t>
    </r>
    <r>
      <rPr>
        <sz val="10"/>
        <color theme="1"/>
        <rFont val="Arial"/>
        <family val="2"/>
      </rPr>
      <t xml:space="preserve"> NHS England region changed from Y54 North to Y63 North East and Yorkshire.</t>
    </r>
  </si>
  <si>
    <r>
      <rPr>
        <b/>
        <sz val="10"/>
        <color theme="1"/>
        <rFont val="Arial"/>
        <family val="2"/>
      </rPr>
      <t>Update 13/07/18:</t>
    </r>
    <r>
      <rPr>
        <sz val="10"/>
        <color theme="1"/>
        <rFont val="Arial"/>
        <family val="2"/>
      </rPr>
      <t xml:space="preserve"> RGM name updated.
</t>
    </r>
    <r>
      <rPr>
        <b/>
        <sz val="10"/>
        <color theme="1"/>
        <rFont val="Arial"/>
        <family val="2"/>
      </rPr>
      <t>Update 03/04/19:</t>
    </r>
    <r>
      <rPr>
        <sz val="10"/>
        <color theme="1"/>
        <rFont val="Arial"/>
        <family val="2"/>
      </rPr>
      <t xml:space="preserve"> NHS England region changed from Y55 Midlands and East to Y61 East of England.</t>
    </r>
  </si>
  <si>
    <r>
      <rPr>
        <b/>
        <sz val="10"/>
        <rFont val="Arial"/>
        <family val="2"/>
      </rPr>
      <t>Update 16/07/18:</t>
    </r>
    <r>
      <rPr>
        <sz val="10"/>
        <rFont val="Arial"/>
        <family val="2"/>
      </rPr>
      <t xml:space="preserve"> Wydmondham Medical Partnership added as partner based on CQC data.
</t>
    </r>
    <r>
      <rPr>
        <b/>
        <sz val="10"/>
        <rFont val="Arial"/>
        <family val="2"/>
      </rPr>
      <t>Update 16/07/18</t>
    </r>
    <r>
      <rPr>
        <sz val="10"/>
        <rFont val="Arial"/>
        <family val="2"/>
      </rPr>
      <t xml:space="preserve">: Postal address updated.
</t>
    </r>
    <r>
      <rPr>
        <b/>
        <sz val="10"/>
        <rFont val="Arial"/>
        <family val="2"/>
      </rPr>
      <t xml:space="preserve">Update 03/04/19: </t>
    </r>
    <r>
      <rPr>
        <sz val="10"/>
        <rFont val="Arial"/>
        <family val="2"/>
      </rPr>
      <t>NHS England region changed from Y55 Midlands and East to Y61 East of England.</t>
    </r>
  </si>
  <si>
    <r>
      <rPr>
        <b/>
        <sz val="10"/>
        <color theme="1"/>
        <rFont val="Arial"/>
        <family val="2"/>
      </rPr>
      <t>Update 13/07/18:</t>
    </r>
    <r>
      <rPr>
        <sz val="10"/>
        <color theme="1"/>
        <rFont val="Arial"/>
        <family val="2"/>
      </rPr>
      <t xml:space="preserve"> RRD (North Essex Partnership University NHS Foundation Trust) removed as partner, merged into R1L.
</t>
    </r>
    <r>
      <rPr>
        <b/>
        <sz val="10"/>
        <color theme="1"/>
        <rFont val="Arial"/>
        <family val="2"/>
      </rPr>
      <t>Updated 16/07/18:</t>
    </r>
    <r>
      <rPr>
        <sz val="10"/>
        <color theme="1"/>
        <rFont val="Arial"/>
        <family val="2"/>
      </rPr>
      <t xml:space="preserve"> RGQ (Ipswich Hospital NHS Trust) removed as partner, acquired by RDE. RDE name change.
</t>
    </r>
    <r>
      <rPr>
        <b/>
        <sz val="10"/>
        <color theme="1"/>
        <rFont val="Arial"/>
        <family val="2"/>
      </rPr>
      <t>Update 16/07/18</t>
    </r>
    <r>
      <rPr>
        <sz val="10"/>
        <color theme="1"/>
        <rFont val="Arial"/>
        <family val="2"/>
      </rPr>
      <t xml:space="preserve">: Postal address updated.
</t>
    </r>
    <r>
      <rPr>
        <b/>
        <sz val="10"/>
        <rFont val="Arial"/>
        <family val="2"/>
      </rPr>
      <t xml:space="preserve">Update 04/01/19 (CQC): </t>
    </r>
    <r>
      <rPr>
        <sz val="10"/>
        <rFont val="Arial"/>
        <family val="2"/>
      </rPr>
      <t>Name updated to Anglian Community Enterprise Community Interest Company (ACE CIC)</t>
    </r>
    <r>
      <rPr>
        <sz val="10"/>
        <color theme="1"/>
        <rFont val="Arial"/>
        <family val="2"/>
      </rPr>
      <t xml:space="preserve">
</t>
    </r>
    <r>
      <rPr>
        <b/>
        <sz val="10"/>
        <color theme="1"/>
        <rFont val="Arial"/>
        <family val="2"/>
      </rPr>
      <t>Update 03/04/19:</t>
    </r>
    <r>
      <rPr>
        <sz val="10"/>
        <color theme="1"/>
        <rFont val="Arial"/>
        <family val="2"/>
      </rPr>
      <t xml:space="preserve"> NHS England region changed from Y55 Midlands and East to Y61 East of England.</t>
    </r>
  </si>
  <si>
    <r>
      <rPr>
        <b/>
        <sz val="10"/>
        <rFont val="Arial"/>
        <family val="2"/>
      </rPr>
      <t>Update 13/07/18:</t>
    </r>
    <r>
      <rPr>
        <sz val="10"/>
        <rFont val="Arial"/>
        <family val="2"/>
      </rPr>
      <t xml:space="preserve"> RWN (South Essex Partnership University NHS Foundation Trust) removed as partner, merged into R1L.
</t>
    </r>
    <r>
      <rPr>
        <b/>
        <sz val="10"/>
        <rFont val="Arial"/>
        <family val="2"/>
      </rPr>
      <t>Update 16/07/18</t>
    </r>
    <r>
      <rPr>
        <sz val="10"/>
        <rFont val="Arial"/>
        <family val="2"/>
      </rPr>
      <t xml:space="preserve">: Postal address updated.
</t>
    </r>
    <r>
      <rPr>
        <b/>
        <sz val="10"/>
        <rFont val="Arial"/>
        <family val="2"/>
      </rPr>
      <t xml:space="preserve">Update 03/04/19: </t>
    </r>
    <r>
      <rPr>
        <sz val="10"/>
        <rFont val="Arial"/>
        <family val="2"/>
      </rPr>
      <t>NHS England region changed from Y55 Midlands and East to Y61 East of England.</t>
    </r>
  </si>
  <si>
    <r>
      <rPr>
        <b/>
        <sz val="10"/>
        <color theme="1"/>
        <rFont val="Arial"/>
        <family val="2"/>
      </rPr>
      <t>Update 16/07/18</t>
    </r>
    <r>
      <rPr>
        <sz val="10"/>
        <color theme="1"/>
        <rFont val="Arial"/>
        <family val="2"/>
      </rPr>
      <t xml:space="preserve">: Postal address updated.
</t>
    </r>
    <r>
      <rPr>
        <b/>
        <sz val="10"/>
        <rFont val="Arial"/>
        <family val="2"/>
      </rPr>
      <t xml:space="preserve">Update 04/01/19: </t>
    </r>
    <r>
      <rPr>
        <sz val="10"/>
        <rFont val="Arial"/>
        <family val="2"/>
      </rPr>
      <t>RRD (North Essex Partnership University NHS Foundation Trust) removed as partner, merged into R1L.</t>
    </r>
    <r>
      <rPr>
        <sz val="10"/>
        <color theme="1"/>
        <rFont val="Arial"/>
        <family val="2"/>
      </rPr>
      <t xml:space="preserve">
</t>
    </r>
    <r>
      <rPr>
        <b/>
        <sz val="10"/>
        <color theme="1"/>
        <rFont val="Arial"/>
        <family val="2"/>
      </rPr>
      <t>Update 03/04/19:</t>
    </r>
    <r>
      <rPr>
        <sz val="10"/>
        <color theme="1"/>
        <rFont val="Arial"/>
        <family val="2"/>
      </rPr>
      <t xml:space="preserve"> NHS England region changed from Y55 Midlands and East to Y61 East of England.</t>
    </r>
  </si>
  <si>
    <t xml:space="preserve">QUE, QMM, QJG, QM7, </t>
  </si>
  <si>
    <r>
      <rPr>
        <b/>
        <sz val="10"/>
        <rFont val="Arial"/>
        <family val="2"/>
      </rPr>
      <t>Update 03/04/19:</t>
    </r>
    <r>
      <rPr>
        <sz val="10"/>
        <rFont val="Arial"/>
        <family val="2"/>
      </rPr>
      <t xml:space="preserve"> NHS England region changed from Y55 Midlands and East to Y61 East of England.</t>
    </r>
  </si>
  <si>
    <t>Midlands (Y60)</t>
  </si>
  <si>
    <r>
      <rPr>
        <b/>
        <sz val="10"/>
        <color theme="1"/>
        <rFont val="Arial"/>
        <family val="2"/>
      </rPr>
      <t xml:space="preserve">Update 22/06/18: </t>
    </r>
    <r>
      <rPr>
        <sz val="10"/>
        <color theme="1"/>
        <rFont val="Arial"/>
        <family val="2"/>
      </rPr>
      <t xml:space="preserve">R1E Staffordshire &amp; Stoke on Trent Partnershp NHS Trust acquired by RRE. RRE re-named Midlands Partnership  NHS FT.
</t>
    </r>
    <r>
      <rPr>
        <b/>
        <sz val="10"/>
        <color theme="1"/>
        <rFont val="Arial"/>
        <family val="2"/>
      </rPr>
      <t>Update 16/07/18:</t>
    </r>
    <r>
      <rPr>
        <sz val="10"/>
        <color theme="1"/>
        <rFont val="Arial"/>
        <family val="2"/>
      </rPr>
      <t xml:space="preserve"> RJF acquired by RTG, therefore removed as partner.
</t>
    </r>
    <r>
      <rPr>
        <b/>
        <sz val="10"/>
        <color theme="1"/>
        <rFont val="Arial"/>
        <family val="2"/>
      </rPr>
      <t xml:space="preserve">Update 16/07/18: </t>
    </r>
    <r>
      <rPr>
        <sz val="10"/>
        <color theme="1"/>
        <rFont val="Arial"/>
        <family val="2"/>
      </rPr>
      <t xml:space="preserve">Postal address updated.
</t>
    </r>
    <r>
      <rPr>
        <b/>
        <sz val="10"/>
        <color theme="1"/>
        <rFont val="Arial"/>
        <family val="2"/>
      </rPr>
      <t>Update 03/04/19:</t>
    </r>
    <r>
      <rPr>
        <sz val="10"/>
        <color theme="1"/>
        <rFont val="Arial"/>
        <family val="2"/>
      </rPr>
      <t xml:space="preserve"> NHS England region changed from Y55 Midlands and East to Y60 Midlands.</t>
    </r>
  </si>
  <si>
    <r>
      <rPr>
        <b/>
        <sz val="10"/>
        <color theme="1"/>
        <rFont val="Arial"/>
        <family val="2"/>
      </rPr>
      <t xml:space="preserve">Update 22/06/18: </t>
    </r>
    <r>
      <rPr>
        <sz val="10"/>
        <color theme="1"/>
        <rFont val="Arial"/>
        <family val="2"/>
      </rPr>
      <t xml:space="preserve">RRE renamed.
</t>
    </r>
    <r>
      <rPr>
        <b/>
        <sz val="10"/>
        <color theme="1"/>
        <rFont val="Arial"/>
        <family val="2"/>
      </rPr>
      <t>Update 16/07/18</t>
    </r>
    <r>
      <rPr>
        <sz val="10"/>
        <color theme="1"/>
        <rFont val="Arial"/>
        <family val="2"/>
      </rPr>
      <t xml:space="preserve">: Postal address updated.
</t>
    </r>
    <r>
      <rPr>
        <b/>
        <sz val="10"/>
        <color theme="1"/>
        <rFont val="Arial"/>
        <family val="2"/>
      </rPr>
      <t xml:space="preserve">Update 03/04/19: </t>
    </r>
    <r>
      <rPr>
        <sz val="10"/>
        <color theme="1"/>
        <rFont val="Arial"/>
        <family val="2"/>
      </rPr>
      <t>NHS England region changed from Y55 Midlands and East to Y60 Midlands.</t>
    </r>
  </si>
  <si>
    <r>
      <rPr>
        <b/>
        <sz val="10"/>
        <color theme="1"/>
        <rFont val="Arial"/>
        <family val="2"/>
      </rPr>
      <t xml:space="preserve">Update 16/07/18: </t>
    </r>
    <r>
      <rPr>
        <sz val="10"/>
        <color theme="1"/>
        <rFont val="Arial"/>
        <family val="2"/>
      </rPr>
      <t xml:space="preserve">6 x 'Other H&amp;SC Orgs' partners added based on CQC data
</t>
    </r>
    <r>
      <rPr>
        <b/>
        <sz val="10"/>
        <color theme="1"/>
        <rFont val="Arial"/>
        <family val="2"/>
      </rPr>
      <t>Update 16/07/18:</t>
    </r>
    <r>
      <rPr>
        <sz val="10"/>
        <color theme="1"/>
        <rFont val="Arial"/>
        <family val="2"/>
      </rPr>
      <t xml:space="preserve"> Postal address updated.
</t>
    </r>
    <r>
      <rPr>
        <b/>
        <sz val="10"/>
        <color theme="1"/>
        <rFont val="Arial"/>
        <family val="2"/>
      </rPr>
      <t xml:space="preserve">Update 03/04/19: </t>
    </r>
    <r>
      <rPr>
        <sz val="10"/>
        <color theme="1"/>
        <rFont val="Arial"/>
        <family val="2"/>
      </rPr>
      <t>NHS England region changed from Y55 Midlands and East to Y60 Midlands.</t>
    </r>
  </si>
  <si>
    <t>Midlands and East Region (Y55) split into two new regions: Relevant STPs updated to East of England (Y61).</t>
  </si>
  <si>
    <t>Midlands and East Region (Y55) split into two new regions: Relevant STPs updated to Midlands (Y60).</t>
  </si>
  <si>
    <r>
      <t xml:space="preserve">Update 16/07/18: </t>
    </r>
    <r>
      <rPr>
        <sz val="10"/>
        <color theme="1"/>
        <rFont val="Arial"/>
        <family val="2"/>
      </rPr>
      <t>5 x 'Other H&amp;SC Orgs' partners added based on CQC data</t>
    </r>
    <r>
      <rPr>
        <b/>
        <sz val="10"/>
        <color theme="1"/>
        <rFont val="Arial"/>
        <family val="2"/>
      </rPr>
      <t xml:space="preserve">
Update 16/07/18:</t>
    </r>
    <r>
      <rPr>
        <sz val="10"/>
        <color theme="1"/>
        <rFont val="Arial"/>
        <family val="2"/>
      </rPr>
      <t xml:space="preserve"> Postal address updated.</t>
    </r>
    <r>
      <rPr>
        <b/>
        <sz val="10"/>
        <color theme="1"/>
        <rFont val="Arial"/>
        <family val="2"/>
      </rPr>
      <t xml:space="preserve">
Update 03/04/19: </t>
    </r>
    <r>
      <rPr>
        <sz val="10"/>
        <color theme="1"/>
        <rFont val="Arial"/>
        <family val="2"/>
      </rPr>
      <t>NHS England region changed from Y55 Midlands and East to Y60 Midlands.</t>
    </r>
  </si>
  <si>
    <r>
      <rPr>
        <b/>
        <sz val="10"/>
        <color theme="1"/>
        <rFont val="Arial"/>
        <family val="2"/>
      </rPr>
      <t>Update 16/07/18:</t>
    </r>
    <r>
      <rPr>
        <sz val="10"/>
        <color theme="1"/>
        <rFont val="Arial"/>
        <family val="2"/>
      </rPr>
      <t xml:space="preserve"> Postal address updated.
</t>
    </r>
    <r>
      <rPr>
        <b/>
        <sz val="10"/>
        <color theme="1"/>
        <rFont val="Arial"/>
        <family val="2"/>
      </rPr>
      <t>Update 03/04/19:</t>
    </r>
    <r>
      <rPr>
        <sz val="10"/>
        <color theme="1"/>
        <rFont val="Arial"/>
        <family val="2"/>
      </rPr>
      <t xml:space="preserve"> NHS England region changed from Y55 Midlands and East to Y60 Midlands.</t>
    </r>
  </si>
  <si>
    <r>
      <rPr>
        <b/>
        <sz val="10"/>
        <color theme="1"/>
        <rFont val="Arial"/>
        <family val="2"/>
      </rPr>
      <t>Update 16/07/18:</t>
    </r>
    <r>
      <rPr>
        <sz val="10"/>
        <color theme="1"/>
        <rFont val="Arial"/>
        <family val="2"/>
      </rPr>
      <t xml:space="preserve"> Postal address updated.
</t>
    </r>
    <r>
      <rPr>
        <b/>
        <sz val="10"/>
        <color theme="1"/>
        <rFont val="Arial"/>
        <family val="2"/>
      </rPr>
      <t>Update 03/04/19</t>
    </r>
    <r>
      <rPr>
        <sz val="10"/>
        <color theme="1"/>
        <rFont val="Arial"/>
        <family val="2"/>
      </rPr>
      <t>: NHS England region changed from Y55 Midlands and East to Y60 Midlands.</t>
    </r>
  </si>
  <si>
    <r>
      <rPr>
        <b/>
        <sz val="10"/>
        <color theme="1"/>
        <rFont val="Arial"/>
        <family val="2"/>
      </rPr>
      <t>Update 22/06/18:</t>
    </r>
    <r>
      <rPr>
        <sz val="10"/>
        <color theme="1"/>
        <rFont val="Arial"/>
        <family val="2"/>
      </rPr>
      <t xml:space="preserve"> RR1 Heart of England removed as partner Jun18 (Trust acquired by RRK).
</t>
    </r>
    <r>
      <rPr>
        <b/>
        <sz val="10"/>
        <color theme="1"/>
        <rFont val="Arial"/>
        <family val="2"/>
      </rPr>
      <t>Update 13/07/18:</t>
    </r>
    <r>
      <rPr>
        <sz val="10"/>
        <color theme="1"/>
        <rFont val="Arial"/>
        <family val="2"/>
      </rPr>
      <t xml:space="preserve"> RQ3 name updated. RLU Birmingham Women's NHSFT removed (aquired by RQ3).
</t>
    </r>
    <r>
      <rPr>
        <b/>
        <sz val="10"/>
        <color theme="1"/>
        <rFont val="Arial"/>
        <family val="2"/>
      </rPr>
      <t>Update 16/07/18:</t>
    </r>
    <r>
      <rPr>
        <sz val="10"/>
        <color theme="1"/>
        <rFont val="Arial"/>
        <family val="2"/>
      </rPr>
      <t xml:space="preserve"> Postal address updated.
</t>
    </r>
    <r>
      <rPr>
        <b/>
        <sz val="10"/>
        <color theme="1"/>
        <rFont val="Arial"/>
        <family val="2"/>
      </rPr>
      <t>Update 03/04/19:</t>
    </r>
    <r>
      <rPr>
        <sz val="10"/>
        <color theme="1"/>
        <rFont val="Arial"/>
        <family val="2"/>
      </rPr>
      <t xml:space="preserve"> NHS England region changed from Y55 Midlands and East to Y60 Midlands.</t>
    </r>
  </si>
  <si>
    <r>
      <rPr>
        <b/>
        <sz val="10"/>
        <color theme="1"/>
        <rFont val="Arial"/>
        <family val="2"/>
      </rPr>
      <t>Update 16/07/18</t>
    </r>
    <r>
      <rPr>
        <sz val="10"/>
        <color theme="1"/>
        <rFont val="Arial"/>
        <family val="2"/>
      </rPr>
      <t xml:space="preserve">: Postal address updated.
</t>
    </r>
    <r>
      <rPr>
        <b/>
        <sz val="10"/>
        <color theme="1"/>
        <rFont val="Arial"/>
        <family val="2"/>
      </rPr>
      <t xml:space="preserve">Update 03/04/19: </t>
    </r>
    <r>
      <rPr>
        <sz val="10"/>
        <color theme="1"/>
        <rFont val="Arial"/>
        <family val="2"/>
      </rPr>
      <t>NHS England region changed from Y55 Midlands and East to Y60 Midlands.</t>
    </r>
  </si>
  <si>
    <r>
      <rPr>
        <b/>
        <sz val="10"/>
        <color theme="1"/>
        <rFont val="Arial"/>
        <family val="2"/>
      </rPr>
      <t>Update 16/07/18</t>
    </r>
    <r>
      <rPr>
        <sz val="10"/>
        <color theme="1"/>
        <rFont val="Arial"/>
        <family val="2"/>
      </rPr>
      <t xml:space="preserve">: Postal address updated.
</t>
    </r>
    <r>
      <rPr>
        <b/>
        <sz val="10"/>
        <color theme="1"/>
        <rFont val="Arial"/>
        <family val="2"/>
      </rPr>
      <t>Update 03/04/19:</t>
    </r>
    <r>
      <rPr>
        <sz val="10"/>
        <color theme="1"/>
        <rFont val="Arial"/>
        <family val="2"/>
      </rPr>
      <t xml:space="preserve"> NHS England region changed from Y55 Midlands and East to Y60 Midlands.</t>
    </r>
  </si>
  <si>
    <t>QNC, QOC, QJ2, QJM, QT1, QUA, QHL, QWU, QGH, QPM</t>
  </si>
  <si>
    <t>The current North of England region (Y54) split into two new regions: Relevant STPs updated to North West (Y62).</t>
  </si>
  <si>
    <t xml:space="preserve">The current North of England region (Y54) split into two new regions: Relevant STPs updated to North East and Yorkshire (Y63). </t>
  </si>
  <si>
    <t>QHM, QWO, QOQ, QF7</t>
  </si>
  <si>
    <t>QE1, QOP, QYG</t>
  </si>
  <si>
    <t>Northern, Eastern and Western Devon CCG (99P) and South Devon &amp; Torbay CCG (99Q) have merged to form NHS Devon CCG (15N)</t>
  </si>
  <si>
    <t>NHS Devon CCG</t>
  </si>
  <si>
    <t>15N</t>
  </si>
  <si>
    <t>NHS Erewash CCG (03X), NHS Hardwick CCG (03Y), NHS North Derbyshire CCG (04J) and NHS Southern Derbyshire CCG (04R) have merged to form NHS Derby and Derbyshire CCG (15M).</t>
  </si>
  <si>
    <t>NHS Derby and Derbyshire CCG</t>
  </si>
  <si>
    <t>15M</t>
  </si>
  <si>
    <r>
      <rPr>
        <b/>
        <sz val="10"/>
        <rFont val="Arial"/>
        <family val="2"/>
      </rPr>
      <t xml:space="preserve">Update 16/07/18: </t>
    </r>
    <r>
      <rPr>
        <sz val="10"/>
        <rFont val="Arial"/>
        <family val="2"/>
      </rPr>
      <t xml:space="preserve"> RTG name updated to University Hospitals of Derby and Burton NHS FT from Derby Teaching Hospitals NHS FT, due to merger with RJF.
</t>
    </r>
    <r>
      <rPr>
        <b/>
        <sz val="10"/>
        <rFont val="Arial"/>
        <family val="2"/>
      </rPr>
      <t xml:space="preserve">Update 16/07/18: </t>
    </r>
    <r>
      <rPr>
        <sz val="10"/>
        <rFont val="Arial"/>
        <family val="2"/>
      </rPr>
      <t xml:space="preserve">Postal address updated.
</t>
    </r>
    <r>
      <rPr>
        <b/>
        <sz val="10"/>
        <rFont val="Arial"/>
        <family val="2"/>
      </rPr>
      <t xml:space="preserve">Update 03/04/19: </t>
    </r>
    <r>
      <rPr>
        <sz val="10"/>
        <rFont val="Arial"/>
        <family val="2"/>
      </rPr>
      <t xml:space="preserve">NHS England region changed from Y55 Midlands and East to Y60 Midlands.
</t>
    </r>
    <r>
      <rPr>
        <b/>
        <sz val="10"/>
        <rFont val="Arial"/>
        <family val="2"/>
      </rPr>
      <t>Update 03/04/19:</t>
    </r>
    <r>
      <rPr>
        <sz val="10"/>
        <rFont val="Arial"/>
        <family val="2"/>
      </rPr>
      <t xml:space="preserve"> NHS Erewash CCG (03X), NHS Hardwick CCG (03Y), NHS North Derbyshire CCG (04J) and NHS Southern Derbyshire CCG (04R) have merged to form NHS Derby and Derbyshire CCG (15M).</t>
    </r>
    <r>
      <rPr>
        <b/>
        <sz val="10"/>
        <color rgb="FF7030A0"/>
        <rFont val="Arial"/>
        <family val="2"/>
      </rPr>
      <t xml:space="preserve">
</t>
    </r>
  </si>
  <si>
    <r>
      <rPr>
        <b/>
        <sz val="10"/>
        <rFont val="Arial"/>
        <family val="2"/>
      </rPr>
      <t>Updated 13/07/18</t>
    </r>
    <r>
      <rPr>
        <sz val="10"/>
        <rFont val="Arial"/>
        <family val="2"/>
      </rPr>
      <t xml:space="preserve">: RK9 name updated.
</t>
    </r>
    <r>
      <rPr>
        <b/>
        <sz val="10"/>
        <rFont val="Arial"/>
        <family val="2"/>
      </rPr>
      <t>Update 16/07/18:</t>
    </r>
    <r>
      <rPr>
        <sz val="10"/>
        <rFont val="Arial"/>
        <family val="2"/>
      </rPr>
      <t xml:space="preserve"> Postal address updated.
</t>
    </r>
    <r>
      <rPr>
        <b/>
        <sz val="10"/>
        <rFont val="Arial"/>
        <family val="2"/>
      </rPr>
      <t>Updated 03/04/19:</t>
    </r>
    <r>
      <rPr>
        <sz val="10"/>
        <rFont val="Arial"/>
        <family val="2"/>
      </rPr>
      <t xml:space="preserve"> Northern, Eastern and Western Devon CCG (99P) and South Devon &amp; Torbay CCG (99Q) have merged to form NHS Devon CCG (15N).</t>
    </r>
  </si>
  <si>
    <t>Matt Jinman</t>
  </si>
  <si>
    <t>Operations Manager (Geography Specialist), Data Architecture</t>
  </si>
  <si>
    <t>Sarah Frampton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</si>
</sst>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Arial"/>
      <family val="2"/>
    </font>
    <font>
      <sz val="10"/>
      <color theme="1"/>
      <name val="Arial"/>
      <family val="2"/>
    </font>
    <font>
      <u/>
      <sz val="11"/>
      <color theme="10"/>
      <name val="Arial"/>
      <family val="2"/>
    </font>
    <font>
      <sz val="10"/>
      <color theme="1"/>
      <name val="Arial"/>
      <family val="2"/>
    </font>
    <font>
      <b/>
      <sz val="10"/>
      <color theme="1"/>
      <name val="Arial"/>
      <family val="2"/>
    </font>
    <font>
      <i/>
      <sz val="10"/>
      <color theme="1"/>
      <name val="Arial"/>
      <family val="2"/>
    </font>
    <font>
      <u/>
      <sz val="10"/>
      <color theme="10"/>
      <name val="Arial"/>
      <family val="2"/>
    </font>
    <font>
      <sz val="10"/>
      <color rgb="FFFF0000"/>
      <name val="Arial"/>
      <family val="2"/>
    </font>
    <font>
      <i/>
      <sz val="10"/>
      <color rgb="FFFF0000"/>
      <name val="Arial"/>
      <family val="2"/>
    </font>
    <font>
      <b/>
      <sz val="8"/>
      <color theme="1"/>
      <name val="Arial"/>
      <family val="2"/>
    </font>
    <font>
      <b/>
      <sz val="10"/>
      <name val="Arial"/>
      <family val="2"/>
    </font>
    <font>
      <b/>
      <u/>
      <sz val="11"/>
      <color theme="1"/>
      <name val="Arial"/>
      <family val="2"/>
    </font>
    <font>
      <sz val="10"/>
      <name val="Arial"/>
      <family val="2"/>
    </font>
    <font>
      <sz val="11"/>
      <color theme="1"/>
      <name val="Arial"/>
      <family val="2"/>
    </font>
    <font>
      <u/>
      <sz val="10"/>
      <name val="Arial"/>
      <family val="2"/>
    </font>
    <font>
      <sz val="11"/>
      <color rgb="FFFF0000"/>
      <name val="Arial"/>
      <family val="2"/>
    </font>
    <font>
      <b/>
      <sz val="11"/>
      <color theme="1"/>
      <name val="Arial"/>
      <family val="2"/>
    </font>
    <font>
      <b/>
      <sz val="11"/>
      <color rgb="FFFF0000"/>
      <name val="Arial"/>
      <family val="2"/>
    </font>
    <font>
      <b/>
      <sz val="11"/>
      <name val="Arial"/>
      <family val="2"/>
    </font>
    <font>
      <b/>
      <sz val="10"/>
      <color rgb="FFFF0000"/>
      <name val="Arial"/>
      <family val="2"/>
    </font>
    <font>
      <i/>
      <sz val="10"/>
      <name val="Arial"/>
      <family val="2"/>
    </font>
    <font>
      <b/>
      <i/>
      <sz val="10"/>
      <color rgb="FFFF0000"/>
      <name val="Arial"/>
      <family val="2"/>
    </font>
    <font>
      <sz val="9"/>
      <color indexed="81"/>
      <name val="Tahoma"/>
      <family val="2"/>
    </font>
    <font>
      <b/>
      <sz val="9"/>
      <color indexed="81"/>
      <name val="Tahoma"/>
      <family val="2"/>
    </font>
    <font>
      <i/>
      <sz val="11"/>
      <color theme="1"/>
      <name val="Arial"/>
      <family val="2"/>
    </font>
    <font>
      <i/>
      <sz val="11"/>
      <color rgb="FFFF0000"/>
      <name val="Arial"/>
      <family val="2"/>
    </font>
    <font>
      <b/>
      <i/>
      <sz val="11"/>
      <color rgb="FFFF0000"/>
      <name val="Arial"/>
      <family val="2"/>
    </font>
    <font>
      <sz val="11"/>
      <color theme="1"/>
      <name val="Calibri"/>
      <family val="2"/>
      <scheme val="minor"/>
    </font>
    <font>
      <b/>
      <sz val="12"/>
      <color theme="0"/>
      <name val="Arial"/>
      <family val="2"/>
    </font>
    <font>
      <b/>
      <sz val="12"/>
      <color theme="1"/>
      <name val="Arial"/>
      <family val="2"/>
    </font>
    <font>
      <b/>
      <i/>
      <sz val="8"/>
      <color theme="0"/>
      <name val="Arial"/>
      <family val="2"/>
    </font>
    <font>
      <b/>
      <sz val="10"/>
      <color theme="0"/>
      <name val="Arial"/>
      <family val="2"/>
    </font>
    <font>
      <u/>
      <sz val="10"/>
      <color rgb="FF0070C0"/>
      <name val="Arial"/>
      <family val="2"/>
    </font>
    <font>
      <i/>
      <sz val="10"/>
      <color rgb="FF0070C0"/>
      <name val="Arial"/>
      <family val="2"/>
    </font>
    <font>
      <sz val="10"/>
      <color rgb="FF0070C0"/>
      <name val="Arial"/>
      <family val="2"/>
    </font>
    <font>
      <b/>
      <i/>
      <sz val="10"/>
      <color theme="0"/>
      <name val="Arial"/>
      <family val="2"/>
    </font>
    <font>
      <b/>
      <sz val="14"/>
      <name val="Arial"/>
      <family val="2"/>
    </font>
    <font>
      <sz val="10"/>
      <color theme="0"/>
      <name val="Arial"/>
      <family val="2"/>
    </font>
    <font>
      <b/>
      <u/>
      <sz val="12"/>
      <color theme="1"/>
      <name val="Arial"/>
      <family val="2"/>
    </font>
    <font>
      <sz val="11"/>
      <name val="Arial"/>
      <family val="2"/>
    </font>
    <font>
      <b/>
      <i/>
      <sz val="11"/>
      <color theme="1"/>
      <name val="Arial"/>
      <family val="2"/>
    </font>
    <font>
      <b/>
      <sz val="11"/>
      <color rgb="FF000000"/>
      <name val="Arial"/>
      <family val="2"/>
    </font>
    <font>
      <sz val="11"/>
      <color rgb="FF000000"/>
      <name val="Arial"/>
      <family val="2"/>
    </font>
    <font>
      <b/>
      <sz val="10"/>
      <color rgb="FF7030A0"/>
      <name val="Arial"/>
      <family val="2"/>
    </font>
    <font>
      <sz val="10"/>
      <color rgb="FF7030A0"/>
      <name val="Arial"/>
      <family val="2"/>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FF0000"/>
        <bgColor indexed="64"/>
      </patternFill>
    </fill>
    <fill>
      <patternFill patternType="solid">
        <fgColor theme="3"/>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s>
  <cellStyleXfs count="4">
    <xf numFmtId="0" fontId="0" fillId="0" borderId="0"/>
    <xf numFmtId="0" fontId="2" fillId="0" borderId="0" applyNumberFormat="0" applyFill="0" applyBorder="0" applyAlignment="0" applyProtection="0"/>
    <xf numFmtId="9" fontId="13" fillId="0" borderId="0" applyFont="0" applyFill="0" applyBorder="0" applyAlignment="0" applyProtection="0"/>
    <xf numFmtId="0" fontId="27" fillId="0" borderId="0"/>
  </cellStyleXfs>
  <cellXfs count="337">
    <xf numFmtId="0" fontId="0" fillId="0" borderId="0" xfId="0"/>
    <xf numFmtId="0" fontId="3" fillId="0" borderId="0" xfId="0" applyFont="1" applyAlignment="1">
      <alignment vertical="top"/>
    </xf>
    <xf numFmtId="0" fontId="3" fillId="0" borderId="0" xfId="0" applyFont="1" applyAlignment="1">
      <alignment vertical="top" wrapText="1"/>
    </xf>
    <xf numFmtId="0" fontId="4" fillId="0" borderId="0" xfId="0" applyFont="1" applyAlignment="1">
      <alignment vertical="top"/>
    </xf>
    <xf numFmtId="0" fontId="3" fillId="0" borderId="0" xfId="0" applyFont="1"/>
    <xf numFmtId="0" fontId="6" fillId="0" borderId="0" xfId="1" applyFont="1"/>
    <xf numFmtId="0" fontId="4" fillId="0" borderId="0" xfId="0" applyFont="1"/>
    <xf numFmtId="0" fontId="6" fillId="0" borderId="0" xfId="1" applyFont="1" applyAlignment="1">
      <alignment vertical="top"/>
    </xf>
    <xf numFmtId="0" fontId="4" fillId="0" borderId="2" xfId="0" applyFont="1" applyBorder="1" applyAlignment="1">
      <alignment vertical="top" wrapText="1"/>
    </xf>
    <xf numFmtId="0" fontId="4" fillId="2" borderId="2" xfId="0" applyFont="1" applyFill="1" applyBorder="1" applyAlignment="1">
      <alignment vertical="top" wrapText="1"/>
    </xf>
    <xf numFmtId="0" fontId="3" fillId="0" borderId="0" xfId="0" applyFont="1" applyAlignment="1">
      <alignment horizontal="center" vertical="top"/>
    </xf>
    <xf numFmtId="0" fontId="3" fillId="0" borderId="0" xfId="0" applyFont="1" applyAlignment="1">
      <alignment horizontal="center"/>
    </xf>
    <xf numFmtId="0" fontId="4" fillId="0" borderId="2" xfId="0" applyFont="1" applyBorder="1" applyAlignment="1">
      <alignment horizontal="center" vertical="top" wrapText="1"/>
    </xf>
    <xf numFmtId="0" fontId="11" fillId="0" borderId="0" xfId="0" applyFont="1"/>
    <xf numFmtId="0" fontId="0" fillId="0" borderId="1" xfId="0" applyBorder="1"/>
    <xf numFmtId="0" fontId="4" fillId="3" borderId="2" xfId="0" applyFont="1" applyFill="1" applyBorder="1"/>
    <xf numFmtId="0" fontId="4" fillId="3" borderId="2" xfId="0" applyFont="1" applyFill="1" applyBorder="1" applyAlignment="1">
      <alignment wrapText="1"/>
    </xf>
    <xf numFmtId="0" fontId="7" fillId="0" borderId="4" xfId="1" applyFont="1" applyBorder="1" applyAlignment="1">
      <alignment vertical="top" wrapText="1"/>
    </xf>
    <xf numFmtId="0" fontId="12" fillId="0" borderId="4" xfId="1" applyFont="1" applyBorder="1" applyAlignment="1">
      <alignment vertical="top"/>
    </xf>
    <xf numFmtId="0" fontId="8" fillId="0" borderId="4" xfId="0" applyFont="1" applyBorder="1" applyAlignment="1">
      <alignment vertical="top" wrapText="1"/>
    </xf>
    <xf numFmtId="0" fontId="5" fillId="0" borderId="4" xfId="0" applyFont="1" applyBorder="1" applyAlignment="1">
      <alignment vertical="top" wrapText="1"/>
    </xf>
    <xf numFmtId="0" fontId="7" fillId="0" borderId="8" xfId="1" applyFont="1" applyBorder="1" applyAlignment="1">
      <alignment vertical="top" wrapText="1"/>
    </xf>
    <xf numFmtId="0" fontId="12" fillId="0" borderId="8" xfId="1" applyFont="1" applyBorder="1" applyAlignment="1">
      <alignment vertical="top" wrapText="1"/>
    </xf>
    <xf numFmtId="0" fontId="7" fillId="0" borderId="9" xfId="1" applyFont="1" applyBorder="1" applyAlignment="1">
      <alignment vertical="top" wrapText="1"/>
    </xf>
    <xf numFmtId="0" fontId="12" fillId="0" borderId="9" xfId="1" applyFont="1" applyBorder="1" applyAlignment="1">
      <alignment vertical="top"/>
    </xf>
    <xf numFmtId="0" fontId="8" fillId="0" borderId="8" xfId="0" applyFont="1" applyBorder="1" applyAlignment="1">
      <alignment vertical="top" wrapText="1"/>
    </xf>
    <xf numFmtId="0" fontId="7" fillId="0" borderId="4" xfId="0" applyFont="1" applyBorder="1" applyAlignment="1">
      <alignment vertical="top" wrapText="1"/>
    </xf>
    <xf numFmtId="0" fontId="7" fillId="0" borderId="4" xfId="0" applyFont="1" applyBorder="1" applyAlignment="1">
      <alignment vertical="top"/>
    </xf>
    <xf numFmtId="0" fontId="12" fillId="0" borderId="4" xfId="0" applyFont="1" applyBorder="1" applyAlignment="1">
      <alignment vertical="top" wrapText="1"/>
    </xf>
    <xf numFmtId="0" fontId="12" fillId="0" borderId="8" xfId="0" applyFont="1" applyBorder="1" applyAlignment="1">
      <alignment vertical="top" wrapText="1"/>
    </xf>
    <xf numFmtId="0" fontId="12" fillId="0" borderId="9" xfId="0" applyFont="1" applyBorder="1" applyAlignment="1">
      <alignment vertical="top" wrapText="1"/>
    </xf>
    <xf numFmtId="0" fontId="7" fillId="0" borderId="9" xfId="0" applyFont="1" applyBorder="1" applyAlignment="1">
      <alignment vertical="top" wrapText="1"/>
    </xf>
    <xf numFmtId="0" fontId="5" fillId="0" borderId="8" xfId="0" applyFont="1" applyBorder="1" applyAlignment="1">
      <alignment vertical="top" wrapText="1"/>
    </xf>
    <xf numFmtId="0" fontId="9" fillId="2" borderId="2" xfId="0" applyFont="1" applyFill="1" applyBorder="1" applyAlignment="1">
      <alignment horizontal="center" vertical="top" wrapText="1"/>
    </xf>
    <xf numFmtId="0" fontId="15" fillId="0" borderId="0" xfId="0" applyFont="1"/>
    <xf numFmtId="0" fontId="17" fillId="0" borderId="0" xfId="0" applyFont="1"/>
    <xf numFmtId="0" fontId="16" fillId="0" borderId="0" xfId="0" applyFont="1"/>
    <xf numFmtId="0" fontId="18" fillId="4" borderId="0" xfId="0" applyFont="1" applyFill="1"/>
    <xf numFmtId="0" fontId="0" fillId="4" borderId="0" xfId="0" applyFill="1"/>
    <xf numFmtId="0" fontId="12" fillId="0" borderId="1" xfId="0" applyFont="1" applyBorder="1" applyAlignment="1">
      <alignment vertical="top" wrapText="1"/>
    </xf>
    <xf numFmtId="0" fontId="1" fillId="0" borderId="1" xfId="0" applyFont="1" applyBorder="1" applyAlignment="1">
      <alignment vertical="top" wrapText="1"/>
    </xf>
    <xf numFmtId="0" fontId="1" fillId="0" borderId="4" xfId="0" applyFont="1" applyBorder="1" applyAlignment="1">
      <alignment vertical="top" wrapText="1"/>
    </xf>
    <xf numFmtId="0" fontId="1" fillId="0" borderId="9" xfId="0" applyFont="1" applyBorder="1" applyAlignment="1">
      <alignment vertical="top" wrapText="1"/>
    </xf>
    <xf numFmtId="0" fontId="1" fillId="0" borderId="8" xfId="0" applyFont="1" applyBorder="1" applyAlignment="1">
      <alignment vertical="top" wrapText="1"/>
    </xf>
    <xf numFmtId="0" fontId="1" fillId="0" borderId="10" xfId="0" applyFont="1" applyBorder="1" applyAlignment="1">
      <alignment vertical="top" wrapText="1"/>
    </xf>
    <xf numFmtId="0" fontId="16" fillId="0" borderId="0" xfId="0" applyFont="1" applyAlignment="1">
      <alignment wrapText="1"/>
    </xf>
    <xf numFmtId="0" fontId="17" fillId="0" borderId="0" xfId="0" applyFont="1" applyAlignment="1">
      <alignment wrapText="1"/>
    </xf>
    <xf numFmtId="0" fontId="12" fillId="0" borderId="3" xfId="0" applyFont="1" applyBorder="1" applyAlignment="1">
      <alignment vertical="top" wrapText="1"/>
    </xf>
    <xf numFmtId="0" fontId="12" fillId="0" borderId="1" xfId="1" applyFont="1" applyBorder="1" applyAlignment="1">
      <alignment vertical="top" wrapText="1"/>
    </xf>
    <xf numFmtId="0" fontId="12" fillId="0" borderId="10" xfId="1" applyFont="1" applyBorder="1" applyAlignment="1">
      <alignment vertical="top" wrapText="1"/>
    </xf>
    <xf numFmtId="0" fontId="8" fillId="0" borderId="1" xfId="0" applyFont="1" applyBorder="1" applyAlignment="1">
      <alignment vertical="top" wrapText="1"/>
    </xf>
    <xf numFmtId="0" fontId="5" fillId="0" borderId="1" xfId="0" applyFont="1" applyBorder="1" applyAlignment="1">
      <alignment vertical="top" wrapText="1"/>
    </xf>
    <xf numFmtId="0" fontId="24" fillId="0" borderId="0" xfId="0" applyFont="1"/>
    <xf numFmtId="0" fontId="25" fillId="0" borderId="0" xfId="0" applyFont="1"/>
    <xf numFmtId="0" fontId="26" fillId="0" borderId="0" xfId="0" applyFont="1" applyAlignment="1">
      <alignment wrapText="1"/>
    </xf>
    <xf numFmtId="0" fontId="27" fillId="0" borderId="0" xfId="3"/>
    <xf numFmtId="0" fontId="8" fillId="0" borderId="10" xfId="0" applyFont="1" applyBorder="1" applyAlignment="1">
      <alignment vertical="top" wrapText="1"/>
    </xf>
    <xf numFmtId="9" fontId="0" fillId="0" borderId="0" xfId="2" applyFont="1"/>
    <xf numFmtId="0" fontId="0" fillId="0" borderId="0" xfId="0" pivotButton="1"/>
    <xf numFmtId="0" fontId="0" fillId="0" borderId="0" xfId="0" applyAlignment="1">
      <alignment horizontal="left"/>
    </xf>
    <xf numFmtId="0" fontId="5" fillId="0" borderId="8" xfId="0" applyFont="1" applyBorder="1"/>
    <xf numFmtId="0" fontId="7" fillId="0" borderId="1" xfId="0" applyFont="1" applyBorder="1" applyAlignment="1">
      <alignment vertical="top" wrapText="1"/>
    </xf>
    <xf numFmtId="0" fontId="1" fillId="0" borderId="1" xfId="0" applyFont="1" applyBorder="1"/>
    <xf numFmtId="0" fontId="7" fillId="0" borderId="8" xfId="0" applyFont="1" applyBorder="1" applyAlignment="1">
      <alignment vertical="top" wrapText="1"/>
    </xf>
    <xf numFmtId="0" fontId="1" fillId="0" borderId="8" xfId="0" applyFont="1" applyBorder="1" applyAlignment="1">
      <alignment vertical="top"/>
    </xf>
    <xf numFmtId="0" fontId="1" fillId="0" borderId="1" xfId="0" applyFont="1" applyBorder="1" applyAlignment="1">
      <alignment vertical="top"/>
    </xf>
    <xf numFmtId="0" fontId="1" fillId="0" borderId="10" xfId="0" applyFont="1" applyBorder="1" applyAlignment="1">
      <alignment vertical="top"/>
    </xf>
    <xf numFmtId="0" fontId="1" fillId="0" borderId="2" xfId="0" applyFont="1" applyBorder="1" applyAlignment="1">
      <alignment vertical="top" wrapText="1"/>
    </xf>
    <xf numFmtId="0" fontId="1" fillId="0" borderId="7" xfId="0" applyFont="1" applyBorder="1" applyAlignment="1">
      <alignment vertical="top"/>
    </xf>
    <xf numFmtId="0" fontId="1" fillId="0" borderId="2" xfId="0" applyFont="1" applyBorder="1" applyAlignment="1">
      <alignment vertical="top"/>
    </xf>
    <xf numFmtId="0" fontId="1" fillId="0" borderId="9" xfId="0" applyFont="1" applyBorder="1" applyAlignment="1">
      <alignment vertical="top"/>
    </xf>
    <xf numFmtId="0" fontId="1" fillId="0" borderId="4" xfId="0" applyFont="1" applyBorder="1" applyAlignment="1">
      <alignment vertical="top"/>
    </xf>
    <xf numFmtId="0" fontId="7" fillId="0" borderId="0" xfId="0" applyFont="1" applyAlignment="1">
      <alignment vertical="top"/>
    </xf>
    <xf numFmtId="0" fontId="1" fillId="0" borderId="2" xfId="0" applyFont="1" applyBorder="1"/>
    <xf numFmtId="0" fontId="7" fillId="0" borderId="1" xfId="1" applyFont="1" applyBorder="1" applyAlignment="1">
      <alignment vertical="top" wrapText="1"/>
    </xf>
    <xf numFmtId="0" fontId="1" fillId="0" borderId="0" xfId="0" applyFont="1"/>
    <xf numFmtId="0" fontId="1" fillId="0" borderId="3" xfId="0" applyFont="1" applyBorder="1" applyAlignment="1">
      <alignment vertical="top" wrapText="1"/>
    </xf>
    <xf numFmtId="0" fontId="1" fillId="0" borderId="0" xfId="0" applyFont="1" applyAlignment="1">
      <alignment vertical="top"/>
    </xf>
    <xf numFmtId="0" fontId="28" fillId="5" borderId="2" xfId="0" applyFont="1" applyFill="1" applyBorder="1" applyAlignment="1">
      <alignment vertical="top" wrapText="1"/>
    </xf>
    <xf numFmtId="0" fontId="28" fillId="5" borderId="2" xfId="0" applyFont="1" applyFill="1" applyBorder="1" applyAlignment="1">
      <alignment horizontal="center" vertical="top" wrapText="1"/>
    </xf>
    <xf numFmtId="0" fontId="4" fillId="3" borderId="2" xfId="0" applyFont="1" applyFill="1" applyBorder="1" applyAlignment="1">
      <alignment vertical="top" wrapText="1"/>
    </xf>
    <xf numFmtId="0" fontId="31" fillId="5" borderId="2" xfId="0" applyFont="1" applyFill="1" applyBorder="1" applyAlignment="1">
      <alignment vertical="top" wrapText="1"/>
    </xf>
    <xf numFmtId="0" fontId="29" fillId="3" borderId="2" xfId="0" applyFont="1" applyFill="1" applyBorder="1" applyAlignment="1">
      <alignment horizontal="left" vertical="center" wrapText="1"/>
    </xf>
    <xf numFmtId="0" fontId="1" fillId="0" borderId="0" xfId="0" applyFont="1" applyAlignment="1">
      <alignment vertical="top" wrapText="1"/>
    </xf>
    <xf numFmtId="0" fontId="1" fillId="0" borderId="14" xfId="0" applyFont="1" applyBorder="1" applyAlignment="1">
      <alignment vertical="top" wrapText="1"/>
    </xf>
    <xf numFmtId="0" fontId="12" fillId="0" borderId="2" xfId="0" applyFont="1" applyBorder="1" applyAlignment="1">
      <alignment horizontal="center" vertical="top"/>
    </xf>
    <xf numFmtId="0" fontId="12" fillId="0" borderId="2" xfId="0" applyFont="1" applyBorder="1" applyAlignment="1">
      <alignment vertical="top"/>
    </xf>
    <xf numFmtId="0" fontId="1" fillId="0" borderId="0" xfId="0" applyFont="1" applyAlignment="1">
      <alignment wrapText="1"/>
    </xf>
    <xf numFmtId="0" fontId="12" fillId="0" borderId="8" xfId="1" applyFont="1" applyBorder="1" applyAlignment="1">
      <alignment vertical="top"/>
    </xf>
    <xf numFmtId="0" fontId="12" fillId="0" borderId="4" xfId="1" applyFont="1" applyBorder="1" applyAlignment="1">
      <alignment vertical="top" wrapText="1"/>
    </xf>
    <xf numFmtId="0" fontId="7" fillId="0" borderId="8" xfId="0" applyFont="1" applyBorder="1" applyAlignment="1">
      <alignment vertical="top"/>
    </xf>
    <xf numFmtId="0" fontId="12" fillId="0" borderId="4" xfId="0" applyFont="1" applyBorder="1" applyAlignment="1">
      <alignment vertical="top"/>
    </xf>
    <xf numFmtId="0" fontId="12" fillId="0" borderId="1" xfId="0" applyFont="1" applyBorder="1" applyAlignment="1">
      <alignment vertical="top"/>
    </xf>
    <xf numFmtId="0" fontId="8" fillId="0" borderId="8" xfId="0" applyFont="1" applyBorder="1" applyAlignment="1">
      <alignment vertical="top"/>
    </xf>
    <xf numFmtId="0" fontId="1" fillId="0" borderId="7" xfId="0" applyFont="1" applyBorder="1" applyAlignment="1">
      <alignment vertical="top" wrapText="1"/>
    </xf>
    <xf numFmtId="0" fontId="1" fillId="0" borderId="17" xfId="0" applyFont="1" applyBorder="1"/>
    <xf numFmtId="0" fontId="1" fillId="0" borderId="17" xfId="0" applyFont="1" applyBorder="1" applyAlignment="1">
      <alignment vertical="top" wrapText="1"/>
    </xf>
    <xf numFmtId="0" fontId="3" fillId="0" borderId="0" xfId="0" applyFont="1" applyAlignment="1">
      <alignment horizontal="left" vertical="top" wrapText="1"/>
    </xf>
    <xf numFmtId="0" fontId="6" fillId="0" borderId="0" xfId="1" applyFont="1" applyAlignment="1">
      <alignment horizontal="left" vertical="top"/>
    </xf>
    <xf numFmtId="0" fontId="3" fillId="0" borderId="0" xfId="0" applyFont="1" applyAlignment="1">
      <alignment horizontal="left"/>
    </xf>
    <xf numFmtId="0" fontId="28" fillId="5" borderId="2" xfId="0" applyFont="1" applyFill="1" applyBorder="1" applyAlignment="1">
      <alignment horizontal="left" vertical="top" wrapText="1"/>
    </xf>
    <xf numFmtId="0" fontId="1" fillId="0" borderId="13" xfId="0" applyFont="1" applyBorder="1" applyAlignment="1">
      <alignment vertical="top" wrapText="1"/>
    </xf>
    <xf numFmtId="0" fontId="12" fillId="0" borderId="8" xfId="0" applyFont="1" applyBorder="1" applyAlignment="1">
      <alignment vertical="top"/>
    </xf>
    <xf numFmtId="0" fontId="31" fillId="5" borderId="1" xfId="0" applyFont="1" applyFill="1" applyBorder="1" applyAlignment="1">
      <alignment wrapText="1"/>
    </xf>
    <xf numFmtId="0" fontId="35" fillId="5" borderId="1" xfId="0" applyFont="1" applyFill="1" applyBorder="1" applyAlignment="1">
      <alignment horizontal="center" vertical="top" wrapText="1"/>
    </xf>
    <xf numFmtId="0" fontId="31" fillId="5" borderId="2" xfId="0" applyFont="1" applyFill="1" applyBorder="1" applyAlignment="1">
      <alignment horizontal="center" vertical="top" wrapText="1"/>
    </xf>
    <xf numFmtId="0" fontId="31" fillId="5" borderId="2" xfId="0" applyFont="1" applyFill="1" applyBorder="1" applyAlignment="1">
      <alignment horizontal="left" vertical="top" wrapText="1"/>
    </xf>
    <xf numFmtId="0" fontId="4" fillId="3" borderId="2" xfId="0" applyFont="1" applyFill="1" applyBorder="1" applyAlignment="1">
      <alignment horizontal="left" vertical="center" wrapText="1"/>
    </xf>
    <xf numFmtId="0" fontId="1" fillId="0" borderId="2" xfId="0" applyFont="1" applyBorder="1" applyAlignment="1">
      <alignment horizontal="center" vertical="top"/>
    </xf>
    <xf numFmtId="0" fontId="1" fillId="0" borderId="1" xfId="0" applyFont="1" applyBorder="1" applyAlignment="1">
      <alignment horizontal="center" vertical="top"/>
    </xf>
    <xf numFmtId="0" fontId="31" fillId="4" borderId="1" xfId="0" applyFont="1" applyFill="1" applyBorder="1"/>
    <xf numFmtId="0" fontId="31" fillId="4" borderId="2" xfId="0" applyFont="1" applyFill="1" applyBorder="1" applyAlignment="1">
      <alignment vertical="top" wrapText="1"/>
    </xf>
    <xf numFmtId="0" fontId="12" fillId="0" borderId="1" xfId="1" applyFont="1" applyBorder="1" applyAlignment="1">
      <alignment vertical="top"/>
    </xf>
    <xf numFmtId="0" fontId="10" fillId="0" borderId="1" xfId="0" applyFont="1" applyBorder="1" applyAlignment="1">
      <alignment wrapText="1"/>
    </xf>
    <xf numFmtId="0" fontId="1" fillId="0" borderId="3" xfId="0" applyFont="1" applyBorder="1" applyAlignment="1">
      <alignment horizontal="center" vertical="top"/>
    </xf>
    <xf numFmtId="0" fontId="5" fillId="2" borderId="6" xfId="0" applyFont="1" applyFill="1" applyBorder="1" applyAlignment="1">
      <alignment horizontal="center" vertical="top" wrapText="1"/>
    </xf>
    <xf numFmtId="0" fontId="12" fillId="0" borderId="10" xfId="0" applyFont="1" applyBorder="1" applyAlignment="1">
      <alignment vertical="top" wrapText="1"/>
    </xf>
    <xf numFmtId="0" fontId="4" fillId="0" borderId="0" xfId="0" applyFont="1" applyAlignment="1">
      <alignment horizontal="left"/>
    </xf>
    <xf numFmtId="0" fontId="1" fillId="0" borderId="0" xfId="0" applyFont="1" applyAlignment="1">
      <alignment horizontal="left"/>
    </xf>
    <xf numFmtId="14" fontId="1" fillId="0" borderId="1" xfId="0" applyNumberFormat="1" applyFont="1" applyBorder="1" applyAlignment="1">
      <alignment horizontal="left" wrapText="1"/>
    </xf>
    <xf numFmtId="0" fontId="1" fillId="0" borderId="1" xfId="0" applyFont="1" applyBorder="1" applyAlignment="1">
      <alignment wrapText="1"/>
    </xf>
    <xf numFmtId="14" fontId="1" fillId="0" borderId="1" xfId="0" applyNumberFormat="1" applyFont="1" applyBorder="1" applyAlignment="1">
      <alignment horizontal="left"/>
    </xf>
    <xf numFmtId="0" fontId="4" fillId="3" borderId="1" xfId="0" applyFont="1" applyFill="1" applyBorder="1" applyAlignment="1">
      <alignment horizontal="left" vertical="center" wrapText="1"/>
    </xf>
    <xf numFmtId="0" fontId="4" fillId="3" borderId="1" xfId="0" applyFont="1" applyFill="1" applyBorder="1" applyAlignment="1">
      <alignment vertical="center" wrapText="1"/>
    </xf>
    <xf numFmtId="0" fontId="4" fillId="0" borderId="0" xfId="0" applyFont="1" applyAlignment="1">
      <alignment vertical="center"/>
    </xf>
    <xf numFmtId="0" fontId="4" fillId="0" borderId="1" xfId="0" applyFont="1" applyBorder="1" applyAlignment="1">
      <alignment wrapText="1"/>
    </xf>
    <xf numFmtId="0" fontId="36" fillId="0" borderId="0" xfId="0" applyFont="1" applyAlignment="1">
      <alignment vertical="top"/>
    </xf>
    <xf numFmtId="0" fontId="13" fillId="0" borderId="0" xfId="3" applyFont="1"/>
    <xf numFmtId="0" fontId="0" fillId="0" borderId="1" xfId="3" applyFont="1" applyBorder="1"/>
    <xf numFmtId="0" fontId="13" fillId="0" borderId="1" xfId="3" applyFont="1" applyBorder="1"/>
    <xf numFmtId="0" fontId="16" fillId="3" borderId="1" xfId="3" applyFont="1" applyFill="1" applyBorder="1"/>
    <xf numFmtId="0" fontId="4" fillId="0" borderId="1" xfId="0" applyFont="1" applyBorder="1"/>
    <xf numFmtId="0" fontId="37" fillId="0" borderId="0" xfId="0" applyFont="1" applyAlignment="1">
      <alignment horizontal="center" vertical="top"/>
    </xf>
    <xf numFmtId="0" fontId="37" fillId="0" borderId="3" xfId="0" applyFont="1" applyBorder="1"/>
    <xf numFmtId="0" fontId="37" fillId="0" borderId="3" xfId="0" applyFont="1" applyBorder="1" applyAlignment="1">
      <alignment vertical="top"/>
    </xf>
    <xf numFmtId="0" fontId="37" fillId="0" borderId="20" xfId="0" applyFont="1" applyBorder="1" applyAlignment="1">
      <alignment horizontal="center" vertical="top"/>
    </xf>
    <xf numFmtId="0" fontId="28" fillId="5" borderId="2" xfId="0" applyFont="1" applyFill="1" applyBorder="1" applyAlignment="1">
      <alignment wrapText="1"/>
    </xf>
    <xf numFmtId="0" fontId="30" fillId="5" borderId="2" xfId="0" applyFont="1" applyFill="1" applyBorder="1" applyAlignment="1">
      <alignment horizontal="center" vertical="top" wrapText="1"/>
    </xf>
    <xf numFmtId="0" fontId="3" fillId="0" borderId="21" xfId="0" applyFont="1" applyBorder="1" applyAlignment="1">
      <alignment vertical="top" wrapText="1"/>
    </xf>
    <xf numFmtId="0" fontId="3" fillId="0" borderId="22" xfId="0" applyFont="1" applyBorder="1" applyAlignment="1">
      <alignment horizontal="center" vertical="top"/>
    </xf>
    <xf numFmtId="0" fontId="37" fillId="0" borderId="23" xfId="0" applyFont="1" applyBorder="1" applyAlignment="1">
      <alignment vertical="top" wrapText="1"/>
    </xf>
    <xf numFmtId="0" fontId="37" fillId="0" borderId="24" xfId="0" applyFont="1" applyBorder="1" applyAlignment="1">
      <alignment vertical="top" wrapText="1"/>
    </xf>
    <xf numFmtId="0" fontId="37" fillId="0" borderId="9" xfId="0" applyFont="1" applyBorder="1"/>
    <xf numFmtId="0" fontId="37" fillId="0" borderId="25" xfId="0" applyFont="1" applyBorder="1" applyAlignment="1">
      <alignment horizontal="center" vertical="top"/>
    </xf>
    <xf numFmtId="0" fontId="37" fillId="0" borderId="9" xfId="0" applyFont="1" applyBorder="1" applyAlignment="1">
      <alignment vertical="top"/>
    </xf>
    <xf numFmtId="0" fontId="1" fillId="0" borderId="7" xfId="0" applyFont="1" applyBorder="1"/>
    <xf numFmtId="0" fontId="3" fillId="0" borderId="26" xfId="0" applyFont="1" applyBorder="1" applyAlignment="1">
      <alignment horizontal="center" vertical="top"/>
    </xf>
    <xf numFmtId="0" fontId="37" fillId="0" borderId="27" xfId="0" applyFont="1" applyBorder="1" applyAlignment="1">
      <alignment horizontal="center" vertical="top"/>
    </xf>
    <xf numFmtId="0" fontId="3" fillId="0" borderId="7" xfId="0" applyFont="1" applyBorder="1" applyAlignment="1">
      <alignment vertical="top"/>
    </xf>
    <xf numFmtId="0" fontId="3" fillId="0" borderId="0" xfId="0" applyFont="1" applyAlignment="1">
      <alignment horizontal="left" vertical="top"/>
    </xf>
    <xf numFmtId="0" fontId="3" fillId="0" borderId="7" xfId="0" applyFont="1" applyBorder="1" applyAlignment="1">
      <alignment horizontal="center" vertical="top"/>
    </xf>
    <xf numFmtId="0" fontId="37" fillId="0" borderId="3" xfId="0" applyFont="1" applyBorder="1" applyAlignment="1">
      <alignment horizontal="center" vertical="top"/>
    </xf>
    <xf numFmtId="0" fontId="37" fillId="0" borderId="9" xfId="0" applyFont="1" applyBorder="1" applyAlignment="1">
      <alignment horizontal="center" vertical="top"/>
    </xf>
    <xf numFmtId="0" fontId="3" fillId="0" borderId="7" xfId="0" applyFont="1" applyBorder="1" applyAlignment="1">
      <alignment horizontal="left" vertical="top"/>
    </xf>
    <xf numFmtId="0" fontId="37" fillId="0" borderId="3" xfId="0" applyFont="1" applyBorder="1" applyAlignment="1">
      <alignment horizontal="left" vertical="top"/>
    </xf>
    <xf numFmtId="0" fontId="37" fillId="0" borderId="9" xfId="0" applyFont="1" applyBorder="1" applyAlignment="1">
      <alignment horizontal="left" vertical="top"/>
    </xf>
    <xf numFmtId="0" fontId="1" fillId="0" borderId="21" xfId="0" applyFont="1" applyBorder="1" applyAlignment="1">
      <alignment vertical="top" wrapText="1"/>
    </xf>
    <xf numFmtId="0" fontId="12" fillId="0" borderId="7" xfId="0" applyFont="1" applyBorder="1" applyAlignment="1">
      <alignment horizontal="center" vertical="top"/>
    </xf>
    <xf numFmtId="0" fontId="12" fillId="0" borderId="7" xfId="0" applyFont="1" applyBorder="1" applyAlignment="1">
      <alignment horizontal="left" vertical="top"/>
    </xf>
    <xf numFmtId="0" fontId="1" fillId="0" borderId="7" xfId="0" applyFont="1" applyBorder="1" applyAlignment="1">
      <alignment horizontal="left" vertical="top"/>
    </xf>
    <xf numFmtId="0" fontId="38" fillId="0" borderId="0" xfId="3" applyFont="1"/>
    <xf numFmtId="0" fontId="39" fillId="0" borderId="0" xfId="1" applyFont="1" applyAlignment="1">
      <alignment horizontal="left"/>
    </xf>
    <xf numFmtId="0" fontId="41" fillId="0" borderId="0" xfId="0" applyFont="1" applyAlignment="1">
      <alignment horizontal="left" vertical="center" readingOrder="1"/>
    </xf>
    <xf numFmtId="0" fontId="10" fillId="3" borderId="11" xfId="0" applyFont="1" applyFill="1" applyBorder="1" applyAlignment="1">
      <alignment horizontal="center" vertical="top" wrapText="1"/>
    </xf>
    <xf numFmtId="0" fontId="10" fillId="3" borderId="12" xfId="0" applyFont="1" applyFill="1" applyBorder="1" applyAlignment="1">
      <alignment horizontal="center" vertical="top" wrapText="1"/>
    </xf>
    <xf numFmtId="0" fontId="10" fillId="3" borderId="19" xfId="0" applyFont="1" applyFill="1" applyBorder="1" applyAlignment="1">
      <alignment horizontal="center" vertical="top" wrapText="1"/>
    </xf>
    <xf numFmtId="0" fontId="4" fillId="3" borderId="11" xfId="0" applyFont="1" applyFill="1" applyBorder="1" applyAlignment="1">
      <alignment horizontal="center" vertical="top" wrapText="1"/>
    </xf>
    <xf numFmtId="0" fontId="4" fillId="3" borderId="12" xfId="0" applyFont="1" applyFill="1" applyBorder="1" applyAlignment="1">
      <alignment horizontal="center" vertical="top" wrapText="1"/>
    </xf>
    <xf numFmtId="0" fontId="4" fillId="3" borderId="19" xfId="0" applyFont="1" applyFill="1" applyBorder="1" applyAlignment="1">
      <alignment horizontal="center" vertical="top" wrapText="1"/>
    </xf>
    <xf numFmtId="0" fontId="19" fillId="3" borderId="11" xfId="0" applyFont="1" applyFill="1" applyBorder="1" applyAlignment="1">
      <alignment horizontal="center" vertical="top" wrapText="1"/>
    </xf>
    <xf numFmtId="0" fontId="19" fillId="3" borderId="12" xfId="0" applyFont="1" applyFill="1" applyBorder="1" applyAlignment="1">
      <alignment horizontal="center" vertical="top" wrapText="1"/>
    </xf>
    <xf numFmtId="0" fontId="19" fillId="3" borderId="19" xfId="0" applyFont="1" applyFill="1" applyBorder="1" applyAlignment="1">
      <alignment horizontal="center" vertical="top" wrapText="1"/>
    </xf>
    <xf numFmtId="14" fontId="12" fillId="0" borderId="1" xfId="0" applyNumberFormat="1" applyFont="1" applyBorder="1" applyAlignment="1">
      <alignment horizontal="left" wrapText="1"/>
    </xf>
    <xf numFmtId="0" fontId="0" fillId="0" borderId="0" xfId="3" applyFont="1" applyAlignment="1">
      <alignment horizontal="left" wrapText="1"/>
    </xf>
    <xf numFmtId="0" fontId="12" fillId="0" borderId="0" xfId="0" applyFont="1" applyAlignment="1">
      <alignment vertical="top" wrapText="1"/>
    </xf>
    <xf numFmtId="0" fontId="12" fillId="0" borderId="0" xfId="0" applyFont="1" applyAlignment="1">
      <alignment vertical="top"/>
    </xf>
    <xf numFmtId="0" fontId="12" fillId="0" borderId="0" xfId="0" applyFont="1"/>
    <xf numFmtId="0" fontId="0" fillId="0" borderId="1" xfId="3" applyFont="1" applyBorder="1" applyAlignment="1">
      <alignment wrapText="1"/>
    </xf>
    <xf numFmtId="0" fontId="41" fillId="0" borderId="1" xfId="0" applyFont="1" applyBorder="1" applyAlignment="1">
      <alignment horizontal="left" vertical="center" readingOrder="1"/>
    </xf>
    <xf numFmtId="0" fontId="42" fillId="0" borderId="1" xfId="0" applyFont="1" applyBorder="1" applyAlignment="1">
      <alignment horizontal="left" vertical="center" readingOrder="1"/>
    </xf>
    <xf numFmtId="0" fontId="42" fillId="0" borderId="1" xfId="0" applyFont="1" applyBorder="1" applyAlignment="1">
      <alignment vertical="center" wrapText="1" readingOrder="1"/>
    </xf>
    <xf numFmtId="0" fontId="27" fillId="0" borderId="0" xfId="3" applyAlignment="1">
      <alignment vertical="center"/>
    </xf>
    <xf numFmtId="0" fontId="42" fillId="0" borderId="20" xfId="0" applyFont="1" applyBorder="1" applyAlignment="1">
      <alignment horizontal="left" vertical="center" readingOrder="1"/>
    </xf>
    <xf numFmtId="0" fontId="2" fillId="0" borderId="20" xfId="1" applyBorder="1"/>
    <xf numFmtId="0" fontId="27" fillId="0" borderId="20" xfId="3" applyBorder="1"/>
    <xf numFmtId="15" fontId="0" fillId="0" borderId="28" xfId="3" applyNumberFormat="1" applyFont="1" applyBorder="1" applyAlignment="1">
      <alignment horizontal="left"/>
    </xf>
    <xf numFmtId="0" fontId="27" fillId="0" borderId="17" xfId="3" applyBorder="1"/>
    <xf numFmtId="0" fontId="2" fillId="0" borderId="20" xfId="1" applyBorder="1" applyAlignment="1">
      <alignment horizontal="left" vertical="top" wrapText="1"/>
    </xf>
    <xf numFmtId="0" fontId="2" fillId="0" borderId="28" xfId="1" applyBorder="1" applyAlignment="1">
      <alignment horizontal="left" wrapText="1"/>
    </xf>
    <xf numFmtId="0" fontId="2" fillId="0" borderId="17" xfId="1" applyBorder="1" applyAlignment="1">
      <alignment horizontal="left" wrapText="1"/>
    </xf>
    <xf numFmtId="0" fontId="41" fillId="0" borderId="1" xfId="0" applyFont="1" applyBorder="1" applyAlignment="1">
      <alignment horizontal="left" vertical="center" readingOrder="1"/>
    </xf>
    <xf numFmtId="0" fontId="0" fillId="0" borderId="28" xfId="3" applyFont="1" applyBorder="1" applyAlignment="1">
      <alignment horizontal="left" vertical="center" wrapText="1"/>
    </xf>
    <xf numFmtId="0" fontId="0" fillId="0" borderId="17" xfId="3" applyFont="1" applyBorder="1" applyAlignment="1">
      <alignment horizontal="left" vertical="center" wrapText="1"/>
    </xf>
    <xf numFmtId="0" fontId="39" fillId="0" borderId="28" xfId="1" applyFont="1" applyBorder="1" applyAlignment="1">
      <alignment horizontal="left" vertical="center" wrapText="1"/>
    </xf>
    <xf numFmtId="0" fontId="39" fillId="0" borderId="17" xfId="1" applyFont="1" applyBorder="1" applyAlignment="1">
      <alignment horizontal="left" vertical="center" wrapText="1"/>
    </xf>
    <xf numFmtId="0" fontId="39" fillId="0" borderId="28" xfId="1" applyFont="1" applyBorder="1" applyAlignment="1">
      <alignment horizontal="left" vertical="center"/>
    </xf>
    <xf numFmtId="0" fontId="39" fillId="0" borderId="17" xfId="1" applyFont="1" applyBorder="1" applyAlignment="1">
      <alignment horizontal="left" vertical="center"/>
    </xf>
    <xf numFmtId="0" fontId="0" fillId="0" borderId="28" xfId="3" applyFont="1" applyBorder="1" applyAlignment="1">
      <alignment horizontal="left" wrapText="1"/>
    </xf>
    <xf numFmtId="0" fontId="0" fillId="0" borderId="17" xfId="3" applyFont="1" applyBorder="1" applyAlignment="1">
      <alignment horizontal="left" wrapText="1"/>
    </xf>
    <xf numFmtId="0" fontId="13" fillId="0" borderId="28" xfId="3" applyFont="1" applyBorder="1" applyAlignment="1">
      <alignment horizontal="left" wrapText="1"/>
    </xf>
    <xf numFmtId="0" fontId="13" fillId="0" borderId="17" xfId="3" applyFont="1" applyBorder="1" applyAlignment="1">
      <alignment horizontal="left" wrapText="1"/>
    </xf>
    <xf numFmtId="0" fontId="16" fillId="3" borderId="28" xfId="3" applyFont="1" applyFill="1" applyBorder="1" applyAlignment="1">
      <alignment horizontal="left" wrapText="1"/>
    </xf>
    <xf numFmtId="0" fontId="16" fillId="3" borderId="17" xfId="3" applyFont="1" applyFill="1" applyBorder="1" applyAlignment="1">
      <alignment horizontal="left" wrapText="1"/>
    </xf>
    <xf numFmtId="0" fontId="41" fillId="0" borderId="2" xfId="0" applyFont="1" applyBorder="1" applyAlignment="1">
      <alignment horizontal="left" vertical="center" readingOrder="1"/>
    </xf>
    <xf numFmtId="0" fontId="41" fillId="0" borderId="4" xfId="0" applyFont="1" applyBorder="1" applyAlignment="1">
      <alignment horizontal="left" vertical="center" readingOrder="1"/>
    </xf>
    <xf numFmtId="0" fontId="39" fillId="0" borderId="28" xfId="1" applyFont="1" applyBorder="1" applyAlignment="1">
      <alignment horizontal="left"/>
    </xf>
    <xf numFmtId="0" fontId="39" fillId="0" borderId="20" xfId="1" applyFont="1" applyBorder="1" applyAlignment="1">
      <alignment horizontal="left"/>
    </xf>
    <xf numFmtId="0" fontId="39" fillId="0" borderId="17" xfId="1" applyFont="1" applyBorder="1" applyAlignment="1">
      <alignment horizontal="left"/>
    </xf>
    <xf numFmtId="0" fontId="2" fillId="0" borderId="28" xfId="1" applyBorder="1" applyAlignment="1">
      <alignment horizontal="left" vertical="top" wrapText="1"/>
    </xf>
    <xf numFmtId="0" fontId="2" fillId="0" borderId="20" xfId="1" applyBorder="1" applyAlignment="1">
      <alignment horizontal="left" vertical="top" wrapText="1"/>
    </xf>
    <xf numFmtId="0" fontId="2" fillId="0" borderId="17" xfId="1" applyBorder="1" applyAlignment="1">
      <alignment horizontal="left" vertical="top" wrapText="1"/>
    </xf>
    <xf numFmtId="0" fontId="41" fillId="0" borderId="3" xfId="0" applyFont="1" applyBorder="1" applyAlignment="1">
      <alignment horizontal="left" vertical="center" readingOrder="1"/>
    </xf>
    <xf numFmtId="0" fontId="0" fillId="0" borderId="28" xfId="3" applyFont="1" applyBorder="1" applyAlignment="1">
      <alignment horizontal="left"/>
    </xf>
    <xf numFmtId="0" fontId="0" fillId="0" borderId="20" xfId="3" applyFont="1" applyBorder="1" applyAlignment="1">
      <alignment horizontal="left"/>
    </xf>
    <xf numFmtId="0" fontId="0" fillId="0" borderId="17" xfId="3" applyFont="1" applyBorder="1" applyAlignment="1">
      <alignment horizontal="left"/>
    </xf>
    <xf numFmtId="0" fontId="40" fillId="0" borderId="28" xfId="3" applyFont="1" applyBorder="1" applyAlignment="1">
      <alignment horizontal="left"/>
    </xf>
    <xf numFmtId="0" fontId="40" fillId="0" borderId="20" xfId="3" applyFont="1" applyBorder="1" applyAlignment="1">
      <alignment horizontal="left"/>
    </xf>
    <xf numFmtId="0" fontId="40" fillId="0" borderId="17" xfId="3" applyFont="1" applyBorder="1" applyAlignment="1">
      <alignment horizontal="left"/>
    </xf>
    <xf numFmtId="0" fontId="2" fillId="0" borderId="28" xfId="1" applyBorder="1" applyAlignment="1">
      <alignment horizontal="left"/>
    </xf>
    <xf numFmtId="0" fontId="2" fillId="0" borderId="20" xfId="1" applyBorder="1" applyAlignment="1">
      <alignment horizontal="left"/>
    </xf>
    <xf numFmtId="0" fontId="2" fillId="0" borderId="17" xfId="1" applyBorder="1" applyAlignment="1">
      <alignment horizontal="left"/>
    </xf>
    <xf numFmtId="0" fontId="4" fillId="3" borderId="1" xfId="0" applyFont="1" applyFill="1" applyBorder="1" applyAlignment="1">
      <alignment horizontal="center"/>
    </xf>
    <xf numFmtId="0" fontId="10" fillId="3" borderId="11" xfId="0" applyFont="1" applyFill="1" applyBorder="1" applyAlignment="1">
      <alignment horizontal="center" vertical="top" wrapText="1"/>
    </xf>
    <xf numFmtId="0" fontId="10" fillId="3" borderId="12" xfId="0" applyFont="1" applyFill="1" applyBorder="1" applyAlignment="1">
      <alignment horizontal="center" vertical="top" wrapText="1"/>
    </xf>
    <xf numFmtId="0" fontId="1" fillId="0" borderId="7" xfId="0" applyFont="1" applyBorder="1" applyAlignment="1">
      <alignment horizontal="center" vertical="top" wrapText="1"/>
    </xf>
    <xf numFmtId="0" fontId="3" fillId="0" borderId="3" xfId="0" applyFont="1" applyBorder="1" applyAlignment="1">
      <alignment horizontal="center" vertical="top" wrapText="1"/>
    </xf>
    <xf numFmtId="0" fontId="6" fillId="0" borderId="7" xfId="1" applyFont="1" applyBorder="1" applyAlignment="1">
      <alignment horizontal="center" vertical="top" wrapText="1"/>
    </xf>
    <xf numFmtId="0" fontId="6" fillId="0" borderId="3" xfId="1" applyFont="1" applyBorder="1" applyAlignment="1">
      <alignment horizontal="center" vertical="top" wrapText="1"/>
    </xf>
    <xf numFmtId="0" fontId="1" fillId="0" borderId="3" xfId="0" applyFont="1" applyBorder="1" applyAlignment="1">
      <alignment horizontal="center" vertical="top" wrapText="1"/>
    </xf>
    <xf numFmtId="0" fontId="5" fillId="0" borderId="15" xfId="0" applyFont="1" applyBorder="1" applyAlignment="1">
      <alignment horizontal="center" vertical="top" wrapText="1"/>
    </xf>
    <xf numFmtId="0" fontId="5" fillId="0" borderId="6" xfId="0" applyFont="1" applyBorder="1" applyAlignment="1">
      <alignment horizontal="center" vertical="top" wrapText="1"/>
    </xf>
    <xf numFmtId="0" fontId="10" fillId="3" borderId="19" xfId="0" applyFont="1" applyFill="1" applyBorder="1" applyAlignment="1">
      <alignment horizontal="center" vertical="top" wrapText="1"/>
    </xf>
    <xf numFmtId="0" fontId="3" fillId="0" borderId="7" xfId="0" applyFont="1" applyBorder="1" applyAlignment="1">
      <alignment horizontal="center" vertical="top" wrapText="1"/>
    </xf>
    <xf numFmtId="0" fontId="3" fillId="0" borderId="9" xfId="0" applyFont="1" applyBorder="1" applyAlignment="1">
      <alignment horizontal="center" vertical="top" wrapText="1"/>
    </xf>
    <xf numFmtId="0" fontId="6" fillId="0" borderId="9" xfId="1" applyFont="1" applyBorder="1" applyAlignment="1">
      <alignment horizontal="center" vertical="top" wrapText="1"/>
    </xf>
    <xf numFmtId="0" fontId="1" fillId="0" borderId="9" xfId="0" applyFont="1" applyBorder="1" applyAlignment="1">
      <alignment horizontal="center" vertical="top" wrapText="1"/>
    </xf>
    <xf numFmtId="0" fontId="1" fillId="2" borderId="15" xfId="0" applyFont="1" applyFill="1" applyBorder="1" applyAlignment="1">
      <alignment horizontal="center"/>
    </xf>
    <xf numFmtId="0" fontId="1" fillId="2" borderId="6" xfId="0" applyFont="1" applyFill="1" applyBorder="1" applyAlignment="1">
      <alignment horizontal="center"/>
    </xf>
    <xf numFmtId="0" fontId="1" fillId="2" borderId="16" xfId="0" applyFont="1" applyFill="1" applyBorder="1" applyAlignment="1">
      <alignment horizontal="center"/>
    </xf>
    <xf numFmtId="0" fontId="12" fillId="0" borderId="7" xfId="0" applyFont="1" applyBorder="1" applyAlignment="1">
      <alignment horizontal="center" vertical="top" wrapText="1"/>
    </xf>
    <xf numFmtId="0" fontId="12" fillId="0" borderId="3" xfId="0" applyFont="1" applyBorder="1" applyAlignment="1">
      <alignment horizontal="center" vertical="top" wrapText="1"/>
    </xf>
    <xf numFmtId="0" fontId="12" fillId="0" borderId="7" xfId="0" applyFont="1" applyBorder="1" applyAlignment="1">
      <alignment horizontal="left" vertical="top" wrapText="1"/>
    </xf>
    <xf numFmtId="0" fontId="12" fillId="0" borderId="3" xfId="0" applyFont="1" applyBorder="1" applyAlignment="1">
      <alignment horizontal="left" vertical="top" wrapText="1"/>
    </xf>
    <xf numFmtId="0" fontId="12" fillId="0" borderId="9" xfId="0" applyFont="1" applyBorder="1" applyAlignment="1">
      <alignment horizontal="left" vertical="top" wrapText="1"/>
    </xf>
    <xf numFmtId="0" fontId="1" fillId="0" borderId="7" xfId="0" applyFont="1" applyBorder="1" applyAlignment="1">
      <alignment horizontal="left" vertical="top" wrapText="1"/>
    </xf>
    <xf numFmtId="0" fontId="3" fillId="0" borderId="3" xfId="0" applyFont="1" applyBorder="1" applyAlignment="1">
      <alignment horizontal="left" vertical="top" wrapText="1"/>
    </xf>
    <xf numFmtId="0" fontId="3" fillId="0" borderId="9" xfId="0" applyFont="1" applyBorder="1" applyAlignment="1">
      <alignment horizontal="left" vertical="top" wrapText="1"/>
    </xf>
    <xf numFmtId="0" fontId="8" fillId="0" borderId="15" xfId="0" applyFont="1" applyBorder="1" applyAlignment="1">
      <alignment horizontal="center" vertical="top" wrapText="1"/>
    </xf>
    <xf numFmtId="0" fontId="8" fillId="0" borderId="6" xfId="0" applyFont="1" applyBorder="1" applyAlignment="1">
      <alignment horizontal="center" vertical="top" wrapText="1"/>
    </xf>
    <xf numFmtId="0" fontId="1" fillId="0" borderId="4" xfId="0" applyFont="1" applyBorder="1" applyAlignment="1">
      <alignment horizontal="center" vertical="top" wrapText="1"/>
    </xf>
    <xf numFmtId="0" fontId="1" fillId="0" borderId="15" xfId="0" applyFont="1" applyBorder="1" applyAlignment="1">
      <alignment horizontal="center"/>
    </xf>
    <xf numFmtId="0" fontId="1" fillId="0" borderId="6" xfId="0" applyFont="1" applyBorder="1" applyAlignment="1">
      <alignment horizontal="center"/>
    </xf>
    <xf numFmtId="0" fontId="1" fillId="0" borderId="18" xfId="0" applyFont="1" applyBorder="1" applyAlignment="1">
      <alignment horizontal="center"/>
    </xf>
    <xf numFmtId="0" fontId="5" fillId="0" borderId="16" xfId="0" applyFont="1" applyBorder="1" applyAlignment="1">
      <alignment horizontal="center" vertical="top" wrapText="1"/>
    </xf>
    <xf numFmtId="0" fontId="6" fillId="0" borderId="8" xfId="1" applyFont="1" applyBorder="1" applyAlignment="1">
      <alignment horizontal="left" vertical="top" wrapText="1"/>
    </xf>
    <xf numFmtId="0" fontId="6" fillId="0" borderId="1" xfId="1" applyFont="1" applyBorder="1" applyAlignment="1">
      <alignment horizontal="left" vertical="top" wrapText="1"/>
    </xf>
    <xf numFmtId="0" fontId="6" fillId="0" borderId="10" xfId="1" applyFont="1" applyBorder="1" applyAlignment="1">
      <alignment horizontal="left" vertical="top" wrapText="1"/>
    </xf>
    <xf numFmtId="0" fontId="6" fillId="0" borderId="8" xfId="1" applyFont="1" applyBorder="1" applyAlignment="1">
      <alignment horizontal="left" vertical="center" wrapText="1"/>
    </xf>
    <xf numFmtId="0" fontId="6" fillId="0" borderId="1" xfId="1" applyFont="1" applyBorder="1" applyAlignment="1">
      <alignment horizontal="left" vertical="center" wrapText="1"/>
    </xf>
    <xf numFmtId="0" fontId="6" fillId="0" borderId="10" xfId="1" applyFont="1" applyBorder="1" applyAlignment="1">
      <alignment horizontal="left" vertical="center" wrapText="1"/>
    </xf>
    <xf numFmtId="0" fontId="5" fillId="0" borderId="1" xfId="0" applyFont="1" applyBorder="1" applyAlignment="1">
      <alignment horizontal="center" vertical="top" wrapText="1"/>
    </xf>
    <xf numFmtId="0" fontId="1" fillId="0" borderId="1" xfId="0" applyFont="1" applyBorder="1" applyAlignment="1">
      <alignment horizontal="center" vertical="top" wrapText="1"/>
    </xf>
    <xf numFmtId="0" fontId="10" fillId="3" borderId="7" xfId="0" applyFont="1" applyFill="1" applyBorder="1" applyAlignment="1">
      <alignment horizontal="center" vertical="top" wrapText="1"/>
    </xf>
    <xf numFmtId="0" fontId="10" fillId="3" borderId="3" xfId="0" applyFont="1" applyFill="1" applyBorder="1" applyAlignment="1">
      <alignment horizontal="center" vertical="top" wrapText="1"/>
    </xf>
    <xf numFmtId="0" fontId="32" fillId="0" borderId="1" xfId="1" applyFont="1" applyBorder="1" applyAlignment="1">
      <alignment horizontal="center" vertical="top" wrapText="1"/>
    </xf>
    <xf numFmtId="0" fontId="32" fillId="0" borderId="3" xfId="1" applyFont="1" applyBorder="1" applyAlignment="1">
      <alignment horizontal="center" vertical="top" wrapText="1"/>
    </xf>
    <xf numFmtId="0" fontId="32" fillId="0" borderId="9" xfId="1" applyFont="1" applyBorder="1" applyAlignment="1">
      <alignment horizontal="center" vertical="top" wrapText="1"/>
    </xf>
    <xf numFmtId="0" fontId="1" fillId="0" borderId="15" xfId="0" applyFont="1" applyBorder="1" applyAlignment="1">
      <alignment horizontal="center" vertical="top" wrapText="1"/>
    </xf>
    <xf numFmtId="0" fontId="1" fillId="0" borderId="6" xfId="0" applyFont="1" applyBorder="1" applyAlignment="1">
      <alignment horizontal="center" vertical="top" wrapText="1"/>
    </xf>
    <xf numFmtId="0" fontId="1" fillId="0" borderId="16" xfId="0" applyFont="1" applyBorder="1" applyAlignment="1">
      <alignment horizontal="center" vertical="top" wrapText="1"/>
    </xf>
    <xf numFmtId="0" fontId="32" fillId="0" borderId="7" xfId="1" applyFont="1" applyBorder="1" applyAlignment="1">
      <alignment horizontal="center" vertical="top" wrapText="1"/>
    </xf>
    <xf numFmtId="0" fontId="34" fillId="0" borderId="3" xfId="0" applyFont="1" applyBorder="1" applyAlignment="1">
      <alignment horizontal="center" vertical="top" wrapText="1"/>
    </xf>
    <xf numFmtId="0" fontId="12" fillId="0" borderId="9" xfId="0" applyFont="1" applyBorder="1" applyAlignment="1">
      <alignment horizontal="center" vertical="top" wrapText="1"/>
    </xf>
    <xf numFmtId="0" fontId="1" fillId="0" borderId="15" xfId="0" applyFont="1" applyBorder="1" applyAlignment="1">
      <alignment horizontal="center" vertical="top"/>
    </xf>
    <xf numFmtId="0" fontId="1" fillId="0" borderId="6" xfId="0" applyFont="1" applyBorder="1" applyAlignment="1">
      <alignment horizontal="center" vertical="top"/>
    </xf>
    <xf numFmtId="0" fontId="1" fillId="0" borderId="16" xfId="0" applyFont="1" applyBorder="1" applyAlignment="1">
      <alignment horizontal="center" vertical="top"/>
    </xf>
    <xf numFmtId="0" fontId="1" fillId="0" borderId="7" xfId="0" applyFont="1" applyBorder="1" applyAlignment="1">
      <alignment horizontal="center" vertical="top"/>
    </xf>
    <xf numFmtId="0" fontId="1" fillId="0" borderId="3" xfId="0" applyFont="1" applyBorder="1" applyAlignment="1">
      <alignment horizontal="center" vertical="top"/>
    </xf>
    <xf numFmtId="0" fontId="1" fillId="0" borderId="9" xfId="0" applyFont="1" applyBorder="1" applyAlignment="1">
      <alignment horizontal="center" vertical="top"/>
    </xf>
    <xf numFmtId="0" fontId="5" fillId="2" borderId="15" xfId="0" applyFont="1" applyFill="1" applyBorder="1" applyAlignment="1">
      <alignment horizontal="center" vertical="top" wrapText="1"/>
    </xf>
    <xf numFmtId="0" fontId="5" fillId="2" borderId="6" xfId="0" applyFont="1" applyFill="1" applyBorder="1" applyAlignment="1">
      <alignment horizontal="center" vertical="top" wrapText="1"/>
    </xf>
    <xf numFmtId="0" fontId="5" fillId="2" borderId="16" xfId="0" applyFont="1" applyFill="1" applyBorder="1" applyAlignment="1">
      <alignment horizontal="center" vertical="top" wrapText="1"/>
    </xf>
    <xf numFmtId="0" fontId="6" fillId="0" borderId="7" xfId="1" applyFont="1" applyBorder="1" applyAlignment="1">
      <alignment horizontal="left" vertical="top" wrapText="1"/>
    </xf>
    <xf numFmtId="0" fontId="1" fillId="0" borderId="3" xfId="0" applyFont="1" applyBorder="1" applyAlignment="1">
      <alignment horizontal="left" vertical="top" wrapText="1"/>
    </xf>
    <xf numFmtId="0" fontId="1" fillId="0" borderId="9" xfId="0" applyFont="1" applyBorder="1" applyAlignment="1">
      <alignment horizontal="left" vertical="top" wrapText="1"/>
    </xf>
    <xf numFmtId="0" fontId="5" fillId="0" borderId="8" xfId="0" applyFont="1" applyBorder="1" applyAlignment="1">
      <alignment horizontal="left" vertical="top" wrapText="1"/>
    </xf>
    <xf numFmtId="0" fontId="5" fillId="0" borderId="1" xfId="0" applyFont="1" applyBorder="1" applyAlignment="1">
      <alignment horizontal="left" vertical="top" wrapText="1"/>
    </xf>
    <xf numFmtId="0" fontId="5" fillId="0" borderId="10" xfId="0" applyFont="1" applyBorder="1" applyAlignment="1">
      <alignment horizontal="left" vertical="top" wrapText="1"/>
    </xf>
    <xf numFmtId="0" fontId="10" fillId="3" borderId="9" xfId="0" applyFont="1" applyFill="1" applyBorder="1" applyAlignment="1">
      <alignment horizontal="center" vertical="top" wrapText="1"/>
    </xf>
    <xf numFmtId="0" fontId="6" fillId="0" borderId="3" xfId="1" applyFont="1" applyBorder="1" applyAlignment="1">
      <alignment horizontal="left" vertical="top" wrapText="1"/>
    </xf>
    <xf numFmtId="0" fontId="6" fillId="0" borderId="9" xfId="1" applyFont="1" applyBorder="1" applyAlignment="1">
      <alignment horizontal="left" vertical="top" wrapText="1"/>
    </xf>
    <xf numFmtId="0" fontId="1" fillId="2" borderId="1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0" borderId="16" xfId="0" applyFont="1" applyBorder="1" applyAlignment="1">
      <alignment horizontal="center"/>
    </xf>
    <xf numFmtId="0" fontId="5" fillId="0" borderId="15" xfId="0" applyFont="1" applyBorder="1" applyAlignment="1">
      <alignment horizontal="center" vertical="top"/>
    </xf>
    <xf numFmtId="0" fontId="5" fillId="0" borderId="6" xfId="0" applyFont="1" applyBorder="1" applyAlignment="1">
      <alignment horizontal="center" vertical="top"/>
    </xf>
    <xf numFmtId="0" fontId="5" fillId="0" borderId="16" xfId="0" applyFont="1" applyBorder="1" applyAlignment="1">
      <alignment horizontal="center" vertical="top"/>
    </xf>
    <xf numFmtId="0" fontId="14" fillId="0" borderId="3" xfId="1" applyFont="1" applyBorder="1" applyAlignment="1">
      <alignment horizontal="center" vertical="top" wrapText="1"/>
    </xf>
    <xf numFmtId="0" fontId="20" fillId="0" borderId="15" xfId="0" applyFont="1" applyBorder="1" applyAlignment="1">
      <alignment horizontal="center" vertical="top" wrapText="1"/>
    </xf>
    <xf numFmtId="0" fontId="20" fillId="0" borderId="6" xfId="0" applyFont="1" applyBorder="1" applyAlignment="1">
      <alignment horizontal="center" vertical="top" wrapText="1"/>
    </xf>
    <xf numFmtId="0" fontId="28" fillId="5" borderId="1" xfId="0" applyFont="1" applyFill="1" applyBorder="1" applyAlignment="1">
      <alignment horizontal="center" vertical="top" wrapText="1"/>
    </xf>
    <xf numFmtId="0" fontId="1" fillId="0" borderId="7" xfId="0" applyFont="1" applyBorder="1" applyAlignment="1">
      <alignment horizontal="center"/>
    </xf>
    <xf numFmtId="0" fontId="1" fillId="0" borderId="3" xfId="0" applyFont="1" applyBorder="1" applyAlignment="1">
      <alignment horizontal="center"/>
    </xf>
    <xf numFmtId="0" fontId="12" fillId="0" borderId="1" xfId="1" applyFont="1" applyBorder="1" applyAlignment="1">
      <alignment horizontal="left" vertical="top" wrapText="1"/>
    </xf>
    <xf numFmtId="0" fontId="1" fillId="0" borderId="8" xfId="0" applyFont="1" applyBorder="1" applyAlignment="1">
      <alignment horizontal="left" vertical="top" wrapText="1"/>
    </xf>
    <xf numFmtId="0" fontId="1" fillId="0" borderId="1" xfId="0" applyFont="1" applyBorder="1" applyAlignment="1">
      <alignment horizontal="left" vertical="top" wrapText="1"/>
    </xf>
    <xf numFmtId="0" fontId="1" fillId="0" borderId="10" xfId="0" applyFont="1" applyBorder="1" applyAlignment="1">
      <alignment horizontal="left" vertical="top" wrapText="1"/>
    </xf>
    <xf numFmtId="0" fontId="1" fillId="0" borderId="4" xfId="0" applyFont="1" applyBorder="1" applyAlignment="1">
      <alignment horizontal="left" vertical="top" wrapText="1"/>
    </xf>
    <xf numFmtId="0" fontId="6" fillId="0" borderId="2" xfId="1" applyFont="1" applyBorder="1" applyAlignment="1">
      <alignment horizontal="left" vertical="top" wrapText="1"/>
    </xf>
    <xf numFmtId="0" fontId="12" fillId="0" borderId="4" xfId="1" applyFont="1" applyBorder="1" applyAlignment="1">
      <alignment horizontal="left" vertical="top" wrapText="1"/>
    </xf>
    <xf numFmtId="0" fontId="12" fillId="0" borderId="2" xfId="1" applyFont="1" applyBorder="1" applyAlignment="1">
      <alignment horizontal="left" vertical="top" wrapText="1"/>
    </xf>
    <xf numFmtId="0" fontId="0" fillId="0" borderId="1" xfId="0" applyBorder="1" applyAlignment="1">
      <alignment vertical="top" wrapText="1"/>
    </xf>
    <xf numFmtId="0" fontId="12" fillId="0" borderId="1" xfId="0" applyFont="1" applyBorder="1" applyAlignment="1">
      <alignment horizontal="left" vertical="top" wrapText="1"/>
    </xf>
    <xf numFmtId="0" fontId="1" fillId="0" borderId="2" xfId="0" applyFont="1" applyBorder="1" applyAlignment="1">
      <alignment horizontal="left" vertical="top" wrapText="1"/>
    </xf>
    <xf numFmtId="0" fontId="4" fillId="0" borderId="4" xfId="0" applyFont="1" applyBorder="1" applyAlignment="1">
      <alignment horizontal="left" vertical="top" wrapText="1"/>
    </xf>
    <xf numFmtId="0" fontId="4" fillId="0" borderId="1" xfId="0" applyFont="1" applyBorder="1" applyAlignment="1">
      <alignment horizontal="left" vertical="top" wrapText="1"/>
    </xf>
    <xf numFmtId="0" fontId="5" fillId="2" borderId="15" xfId="0" applyFont="1" applyFill="1" applyBorder="1" applyAlignment="1">
      <alignment horizontal="center" wrapText="1"/>
    </xf>
    <xf numFmtId="0" fontId="5" fillId="2" borderId="6" xfId="0" applyFont="1" applyFill="1" applyBorder="1" applyAlignment="1">
      <alignment horizontal="center" wrapText="1"/>
    </xf>
    <xf numFmtId="0" fontId="5" fillId="2" borderId="16" xfId="0" applyFont="1" applyFill="1" applyBorder="1" applyAlignment="1">
      <alignment horizontal="center" wrapText="1"/>
    </xf>
    <xf numFmtId="0" fontId="4" fillId="3" borderId="7" xfId="0" applyFont="1" applyFill="1" applyBorder="1" applyAlignment="1">
      <alignment horizontal="center" vertical="top" wrapText="1"/>
    </xf>
    <xf numFmtId="0" fontId="4" fillId="3" borderId="3" xfId="0" applyFont="1" applyFill="1" applyBorder="1" applyAlignment="1">
      <alignment horizontal="center" vertical="top" wrapText="1"/>
    </xf>
    <xf numFmtId="0" fontId="4" fillId="3" borderId="9" xfId="0" applyFont="1" applyFill="1" applyBorder="1" applyAlignment="1">
      <alignment horizontal="center" vertical="top" wrapText="1"/>
    </xf>
    <xf numFmtId="0" fontId="1" fillId="0" borderId="9" xfId="0" applyFont="1" applyBorder="1" applyAlignment="1">
      <alignment horizontal="center"/>
    </xf>
    <xf numFmtId="0" fontId="19" fillId="0" borderId="3" xfId="0" applyFont="1" applyBorder="1" applyAlignment="1">
      <alignment horizontal="left" vertical="top" wrapText="1"/>
    </xf>
    <xf numFmtId="0" fontId="19" fillId="0" borderId="9" xfId="0" applyFont="1" applyBorder="1" applyAlignment="1">
      <alignment horizontal="left" vertical="top" wrapText="1"/>
    </xf>
    <xf numFmtId="0" fontId="4" fillId="0" borderId="12" xfId="0" applyFont="1" applyBorder="1" applyAlignment="1">
      <alignment horizontal="center" vertical="center" wrapText="1"/>
    </xf>
    <xf numFmtId="0" fontId="4" fillId="0" borderId="14" xfId="0" applyFont="1" applyBorder="1" applyAlignment="1">
      <alignment horizontal="center" vertical="center" wrapText="1"/>
    </xf>
    <xf numFmtId="0" fontId="19" fillId="3" borderId="7" xfId="0" applyFont="1" applyFill="1" applyBorder="1" applyAlignment="1">
      <alignment horizontal="center" vertical="top" wrapText="1"/>
    </xf>
    <xf numFmtId="0" fontId="19" fillId="3" borderId="3" xfId="0" applyFont="1" applyFill="1" applyBorder="1" applyAlignment="1">
      <alignment horizontal="center" vertical="top" wrapText="1"/>
    </xf>
    <xf numFmtId="0" fontId="19" fillId="3" borderId="9" xfId="0" applyFont="1" applyFill="1" applyBorder="1" applyAlignment="1">
      <alignment horizontal="center" vertical="top" wrapText="1"/>
    </xf>
    <xf numFmtId="0" fontId="33" fillId="0" borderId="3" xfId="0" applyFont="1" applyBorder="1" applyAlignment="1">
      <alignment horizontal="center" vertical="top" wrapText="1"/>
    </xf>
    <xf numFmtId="0" fontId="33" fillId="0" borderId="9" xfId="0" applyFont="1" applyBorder="1" applyAlignment="1">
      <alignment horizontal="center" vertical="top" wrapText="1"/>
    </xf>
    <xf numFmtId="0" fontId="19" fillId="3" borderId="5" xfId="0" applyFont="1" applyFill="1" applyBorder="1" applyAlignment="1">
      <alignment horizontal="center" vertical="top" wrapText="1"/>
    </xf>
    <xf numFmtId="0" fontId="19" fillId="3" borderId="6" xfId="0" applyFont="1" applyFill="1" applyBorder="1" applyAlignment="1">
      <alignment horizontal="center" vertical="top" wrapText="1"/>
    </xf>
    <xf numFmtId="0" fontId="39" fillId="0" borderId="28" xfId="1" applyFont="1" applyBorder="1" applyAlignment="1">
      <alignment horizontal="left" wrapText="1"/>
    </xf>
    <xf numFmtId="0" fontId="39" fillId="0" borderId="17" xfId="1" applyFont="1" applyBorder="1" applyAlignment="1">
      <alignment horizontal="left" wrapText="1"/>
    </xf>
  </cellXfs>
  <cellStyles count="4">
    <cellStyle name="Hyperlink" xfId="1" builtinId="8"/>
    <cellStyle name="Normal" xfId="0" builtinId="0"/>
    <cellStyle name="Normal 2" xfId="3" xr:uid="{00000000-0005-0000-0000-000002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190502</xdr:colOff>
      <xdr:row>5</xdr:row>
      <xdr:rowOff>127000</xdr:rowOff>
    </xdr:from>
    <xdr:to>
      <xdr:col>5</xdr:col>
      <xdr:colOff>47626</xdr:colOff>
      <xdr:row>11</xdr:row>
      <xdr:rowOff>47626</xdr:rowOff>
    </xdr:to>
    <xdr:sp macro="" textlink="">
      <xdr:nvSpPr>
        <xdr:cNvPr id="2" name="Text Box 3">
          <a:extLst>
            <a:ext uri="{FF2B5EF4-FFF2-40B4-BE49-F238E27FC236}">
              <a16:creationId xmlns:a16="http://schemas.microsoft.com/office/drawing/2014/main" id="{00000000-0008-0000-0000-000002000000}"/>
            </a:ext>
          </a:extLst>
        </xdr:cNvPr>
        <xdr:cNvSpPr txBox="1">
          <a:spLocks noChangeArrowheads="1"/>
        </xdr:cNvSpPr>
      </xdr:nvSpPr>
      <xdr:spPr bwMode="auto">
        <a:xfrm>
          <a:off x="190502" y="1079500"/>
          <a:ext cx="8461374" cy="10636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FF" mc:Ignorable="a14" a14:legacySpreadsheetColorIndex="12"/>
              </a:solidFill>
              <a:miter lim="800000"/>
              <a:headEnd/>
              <a:tailEnd/>
            </a14:hiddenLine>
          </a:ext>
        </a:extLst>
      </xdr:spPr>
      <xdr:txBody>
        <a:bodyPr vertOverflow="clip" wrap="square" lIns="82296" tIns="68580" rIns="0" bIns="0" anchor="t" upright="1"/>
        <a:lstStyle/>
        <a:p>
          <a:pPr algn="l" rtl="0">
            <a:defRPr sz="1000"/>
          </a:pPr>
          <a:r>
            <a:rPr lang="en-GB" sz="3200" b="0" i="0" u="none" strike="noStrike" baseline="0">
              <a:solidFill>
                <a:schemeClr val="accent1"/>
              </a:solidFill>
              <a:latin typeface="+mn-lt"/>
              <a:cs typeface="Arial"/>
            </a:rPr>
            <a:t>Sustainability &amp; Transformation Partnerships</a:t>
          </a:r>
        </a:p>
        <a:p>
          <a:pPr algn="l" rtl="0">
            <a:defRPr sz="1000"/>
          </a:pPr>
          <a:r>
            <a:rPr lang="en-GB" sz="2400" b="0" i="0" u="none" strike="noStrike" baseline="0">
              <a:solidFill>
                <a:schemeClr val="accent1"/>
              </a:solidFill>
              <a:latin typeface="+mn-lt"/>
              <a:cs typeface="Arial"/>
            </a:rPr>
            <a:t>Health &amp; Social Care Partners</a:t>
          </a:r>
        </a:p>
        <a:p>
          <a:pPr algn="l" rtl="0">
            <a:defRPr sz="1000"/>
          </a:pPr>
          <a:endParaRPr lang="en-GB" sz="3200" b="0" i="0" u="none" strike="noStrike" baseline="0">
            <a:solidFill>
              <a:srgbClr val="008080"/>
            </a:solidFill>
            <a:latin typeface="Arial"/>
            <a:cs typeface="Arial"/>
          </a:endParaRPr>
        </a:p>
        <a:p>
          <a:pPr algn="l" rtl="0">
            <a:defRPr sz="1000"/>
          </a:pPr>
          <a:endParaRPr lang="en-GB" sz="3200" b="0" i="0" u="none" strike="noStrike" baseline="0">
            <a:solidFill>
              <a:srgbClr val="008080"/>
            </a:solidFill>
            <a:latin typeface="Arial"/>
            <a:cs typeface="Arial"/>
          </a:endParaRPr>
        </a:p>
      </xdr:txBody>
    </xdr:sp>
    <xdr:clientData/>
  </xdr:twoCellAnchor>
  <xdr:twoCellAnchor>
    <xdr:from>
      <xdr:col>1</xdr:col>
      <xdr:colOff>0</xdr:colOff>
      <xdr:row>11</xdr:row>
      <xdr:rowOff>152401</xdr:rowOff>
    </xdr:from>
    <xdr:to>
      <xdr:col>5</xdr:col>
      <xdr:colOff>38099</xdr:colOff>
      <xdr:row>23</xdr:row>
      <xdr:rowOff>123825</xdr:rowOff>
    </xdr:to>
    <xdr:sp macro="" textlink="">
      <xdr:nvSpPr>
        <xdr:cNvPr id="4" name="Text Box 6">
          <a:extLst>
            <a:ext uri="{FF2B5EF4-FFF2-40B4-BE49-F238E27FC236}">
              <a16:creationId xmlns:a16="http://schemas.microsoft.com/office/drawing/2014/main" id="{00000000-0008-0000-0000-000004000000}"/>
            </a:ext>
          </a:extLst>
        </xdr:cNvPr>
        <xdr:cNvSpPr txBox="1">
          <a:spLocks noChangeArrowheads="1"/>
        </xdr:cNvSpPr>
      </xdr:nvSpPr>
      <xdr:spPr bwMode="auto">
        <a:xfrm>
          <a:off x="238125" y="2247901"/>
          <a:ext cx="8515349" cy="2257424"/>
        </a:xfrm>
        <a:prstGeom prst="rect">
          <a:avLst/>
        </a:prstGeom>
        <a:noFill/>
        <a:ln>
          <a:noFill/>
        </a:ln>
        <a:extLst>
          <a:ext uri="{909E8E84-426E-40DD-AFC4-6F175D3DCCD1}">
            <a14:hiddenFill xmlns:a14="http://schemas.microsoft.com/office/drawing/2010/main">
              <a:solidFill>
                <a:srgbClr xmlns:mc="http://schemas.openxmlformats.org/markup-compatibility/2006" val="FF0000" mc:Ignorable="a14" a14:legacySpreadsheetColorIndex="10"/>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2860" rIns="0" bIns="0" anchor="t" upright="1"/>
        <a:lstStyle/>
        <a:p>
          <a:pPr algn="l" rtl="0">
            <a:defRPr sz="1000"/>
          </a:pPr>
          <a:r>
            <a:rPr lang="en-GB" sz="1200" b="0" i="0" u="none" strike="noStrike" baseline="0">
              <a:solidFill>
                <a:sysClr val="windowText" lastClr="000000"/>
              </a:solidFill>
              <a:latin typeface="Arial"/>
              <a:cs typeface="Arial"/>
            </a:rPr>
            <a:t>This spreadsheet contains information relating to Health and </a:t>
          </a:r>
          <a:r>
            <a:rPr lang="en-GB" sz="1200" b="0" i="0" u="none" strike="noStrike" baseline="0">
              <a:solidFill>
                <a:sysClr val="windowText" lastClr="000000"/>
              </a:solidFill>
              <a:latin typeface="Arial" panose="020B0604020202020204" pitchFamily="34" charset="0"/>
              <a:cs typeface="Arial" panose="020B0604020202020204" pitchFamily="34" charset="0"/>
            </a:rPr>
            <a:t>Social Care organisations who have been identified as </a:t>
          </a:r>
          <a:r>
            <a:rPr lang="en-GB" sz="1200" b="1" i="0" u="none" strike="noStrike" baseline="0">
              <a:solidFill>
                <a:sysClr val="windowText" lastClr="000000"/>
              </a:solidFill>
              <a:latin typeface="Arial" panose="020B0604020202020204" pitchFamily="34" charset="0"/>
              <a:cs typeface="Arial" panose="020B0604020202020204" pitchFamily="34" charset="0"/>
            </a:rPr>
            <a:t>Partners to each of the Sustainability and Transformation Partnerships</a:t>
          </a:r>
          <a:r>
            <a:rPr lang="en-GB" sz="1200" b="0" i="0" u="none" strike="noStrike" baseline="0">
              <a:solidFill>
                <a:sysClr val="windowText" lastClr="000000"/>
              </a:solidFill>
              <a:latin typeface="Arial" panose="020B0604020202020204" pitchFamily="34" charset="0"/>
              <a:cs typeface="Arial" panose="020B0604020202020204" pitchFamily="34" charset="0"/>
            </a:rPr>
            <a:t>.  </a:t>
          </a:r>
          <a:r>
            <a:rPr lang="en-GB" sz="1200">
              <a:effectLst/>
              <a:latin typeface="Arial" panose="020B0604020202020204" pitchFamily="34" charset="0"/>
              <a:ea typeface="+mn-ea"/>
              <a:cs typeface="Arial" panose="020B0604020202020204" pitchFamily="34" charset="0"/>
            </a:rPr>
            <a:t>This is the definition of the STP in terms of the organisations that it is built up from and as a group form the STP. It will not cover geographic areas or commissioning areas that will need to be derived from other data linked to these definitions.</a:t>
          </a:r>
          <a:endParaRPr lang="en-GB" sz="1200" b="0" i="0" u="none" strike="noStrike" baseline="0">
            <a:solidFill>
              <a:sysClr val="windowText" lastClr="000000"/>
            </a:solidFill>
            <a:latin typeface="Arial" panose="020B0604020202020204" pitchFamily="34" charset="0"/>
            <a:cs typeface="Arial" panose="020B0604020202020204" pitchFamily="34" charset="0"/>
          </a:endParaRPr>
        </a:p>
        <a:p>
          <a:pPr algn="l" rtl="0">
            <a:defRPr sz="1000"/>
          </a:pPr>
          <a:endParaRPr lang="en-GB" sz="1200" b="0" i="0" u="none" strike="noStrike" baseline="0">
            <a:solidFill>
              <a:sysClr val="windowText" lastClr="000000"/>
            </a:solidFill>
            <a:latin typeface="Arial"/>
            <a:cs typeface="Arial"/>
          </a:endParaRPr>
        </a:p>
        <a:p>
          <a:pPr algn="l" rtl="0">
            <a:defRPr sz="1000"/>
          </a:pPr>
          <a:r>
            <a:rPr lang="en-GB" sz="1200" b="0" i="0" u="none" strike="noStrike" baseline="0">
              <a:solidFill>
                <a:sysClr val="windowText" lastClr="000000"/>
              </a:solidFill>
              <a:latin typeface="Arial"/>
              <a:cs typeface="Arial"/>
            </a:rPr>
            <a:t>This information has been gathered and is maintained by a Virtual Data Group made up of stakeholders from the Organisation Data Service (NHS Digital), the Care Quality Commission, NHS Improvement and NHS England. Please see membership listing below. The Organisation Data Service publish this mapping file on behalf of the Virtual Data Group.</a:t>
          </a:r>
        </a:p>
        <a:p>
          <a:pPr algn="l" rtl="0">
            <a:defRPr sz="1000"/>
          </a:pPr>
          <a:endParaRPr lang="en-GB" sz="1200" b="0" i="0" u="none" strike="noStrike" baseline="0">
            <a:solidFill>
              <a:sysClr val="windowText" lastClr="000000"/>
            </a:solidFill>
            <a:latin typeface="Arial"/>
            <a:cs typeface="Arial"/>
          </a:endParaRPr>
        </a:p>
        <a:p>
          <a:pPr algn="l" rtl="0">
            <a:defRPr sz="1000"/>
          </a:pPr>
          <a:r>
            <a:rPr lang="en-GB" sz="1200" b="0" i="0" u="none" strike="noStrike" baseline="0">
              <a:solidFill>
                <a:sysClr val="windowText" lastClr="000000"/>
              </a:solidFill>
              <a:latin typeface="Arial"/>
              <a:cs typeface="Arial"/>
            </a:rPr>
            <a:t>The information is maintained by all members of the virtual group sharing and agreeing updates as they become aware of changes via their various workstreams. This group was formed in the absence of a single, authoriative source of STP partner data.</a:t>
          </a:r>
        </a:p>
      </xdr:txBody>
    </xdr:sp>
    <xdr:clientData/>
  </xdr:twoCellAnchor>
  <xdr:twoCellAnchor>
    <xdr:from>
      <xdr:col>0</xdr:col>
      <xdr:colOff>230515</xdr:colOff>
      <xdr:row>58</xdr:row>
      <xdr:rowOff>93991</xdr:rowOff>
    </xdr:from>
    <xdr:to>
      <xdr:col>4</xdr:col>
      <xdr:colOff>2495550</xdr:colOff>
      <xdr:row>61</xdr:row>
      <xdr:rowOff>38111</xdr:rowOff>
    </xdr:to>
    <xdr:sp macro="" textlink="">
      <xdr:nvSpPr>
        <xdr:cNvPr id="5" name="Rectangle 20">
          <a:extLst>
            <a:ext uri="{FF2B5EF4-FFF2-40B4-BE49-F238E27FC236}">
              <a16:creationId xmlns:a16="http://schemas.microsoft.com/office/drawing/2014/main" id="{00000000-0008-0000-0000-000005000000}"/>
            </a:ext>
          </a:extLst>
        </xdr:cNvPr>
        <xdr:cNvSpPr>
          <a:spLocks noChangeArrowheads="1"/>
        </xdr:cNvSpPr>
      </xdr:nvSpPr>
      <xdr:spPr bwMode="auto">
        <a:xfrm>
          <a:off x="230515" y="10085716"/>
          <a:ext cx="8199110" cy="487045"/>
        </a:xfrm>
        <a:prstGeom prst="rect">
          <a:avLst/>
        </a:prstGeom>
        <a:solidFill>
          <a:sysClr val="window" lastClr="FFFFFF"/>
        </a:solidFill>
        <a:ln>
          <a:noFill/>
        </a:ln>
        <a:extLst/>
      </xdr:spPr>
      <xdr:txBody>
        <a:bodyPr vertOverflow="clip" wrap="square" lIns="36576" tIns="22860" rIns="0" bIns="22860" anchor="ctr" upright="1"/>
        <a:lstStyle/>
        <a:p>
          <a:pPr rtl="0" eaLnBrk="1" fontAlgn="auto" latinLnBrk="0" hangingPunct="1"/>
          <a:r>
            <a:rPr lang="en-GB" sz="800">
              <a:effectLst/>
              <a:latin typeface="Arial" panose="020B0604020202020204" pitchFamily="34" charset="0"/>
              <a:ea typeface="+mn-ea"/>
              <a:cs typeface="Arial" panose="020B0604020202020204" pitchFamily="34" charset="0"/>
            </a:rPr>
            <a:t>Copyright ©2019 Health and Social Care Information Centre</a:t>
          </a:r>
          <a:br>
            <a:rPr lang="en-GB" sz="800">
              <a:effectLst/>
              <a:latin typeface="Arial" panose="020B0604020202020204" pitchFamily="34" charset="0"/>
              <a:ea typeface="+mn-ea"/>
              <a:cs typeface="Arial" panose="020B0604020202020204" pitchFamily="34" charset="0"/>
            </a:rPr>
          </a:br>
          <a:r>
            <a:rPr lang="en-GB" sz="800">
              <a:effectLst/>
              <a:latin typeface="Arial" panose="020B0604020202020204" pitchFamily="34" charset="0"/>
              <a:ea typeface="+mn-ea"/>
              <a:cs typeface="Arial" panose="020B0604020202020204" pitchFamily="34" charset="0"/>
            </a:rPr>
            <a:t>The Health and Social Care Information Centre is a non-departmental body created by statute, also known as NHS Digital.</a:t>
          </a:r>
          <a:endParaRPr lang="en-GB" sz="800">
            <a:effectLst/>
            <a:latin typeface="Arial" panose="020B0604020202020204" pitchFamily="34" charset="0"/>
            <a:cs typeface="Arial" panose="020B0604020202020204" pitchFamily="34" charset="0"/>
          </a:endParaRPr>
        </a:p>
      </xdr:txBody>
    </xdr:sp>
    <xdr:clientData/>
  </xdr:twoCellAnchor>
  <xdr:twoCellAnchor>
    <xdr:from>
      <xdr:col>1</xdr:col>
      <xdr:colOff>0</xdr:colOff>
      <xdr:row>0</xdr:row>
      <xdr:rowOff>0</xdr:rowOff>
    </xdr:from>
    <xdr:to>
      <xdr:col>5</xdr:col>
      <xdr:colOff>555625</xdr:colOff>
      <xdr:row>6</xdr:row>
      <xdr:rowOff>125730</xdr:rowOff>
    </xdr:to>
    <xdr:sp macro="" textlink="">
      <xdr:nvSpPr>
        <xdr:cNvPr id="6" name="Rectangle 2">
          <a:extLst>
            <a:ext uri="{FF2B5EF4-FFF2-40B4-BE49-F238E27FC236}">
              <a16:creationId xmlns:a16="http://schemas.microsoft.com/office/drawing/2014/main" id="{00000000-0008-0000-0000-000006000000}"/>
            </a:ext>
          </a:extLst>
        </xdr:cNvPr>
        <xdr:cNvSpPr>
          <a:spLocks noChangeArrowheads="1"/>
        </xdr:cNvSpPr>
      </xdr:nvSpPr>
      <xdr:spPr bwMode="auto">
        <a:xfrm>
          <a:off x="0" y="0"/>
          <a:ext cx="5334000" cy="1268730"/>
        </a:xfrm>
        <a:prstGeom prst="rect">
          <a:avLst/>
        </a:prstGeom>
        <a:solidFill>
          <a:schemeClr val="bg1"/>
        </a:solidFill>
        <a:ln>
          <a:noFill/>
        </a:ln>
      </xdr:spPr>
    </xdr:sp>
    <xdr:clientData/>
  </xdr:twoCellAnchor>
  <xdr:oneCellAnchor>
    <xdr:from>
      <xdr:col>4</xdr:col>
      <xdr:colOff>1733550</xdr:colOff>
      <xdr:row>0</xdr:row>
      <xdr:rowOff>44450</xdr:rowOff>
    </xdr:from>
    <xdr:ext cx="1197683" cy="947320"/>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559675" y="44450"/>
          <a:ext cx="1197683" cy="947320"/>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eves Laura" refreshedDate="42836.506143865743" createdVersion="4" refreshedVersion="4" minRefreshableVersion="3" recordCount="376" xr:uid="{00000000-000A-0000-FFFF-FFFF00000000}">
  <cacheSource type="worksheet">
    <worksheetSource ref="A1:G377" sheet="LAs"/>
  </cacheSource>
  <cacheFields count="7">
    <cacheField name="Code" numFmtId="0">
      <sharedItems containsSemiMixedTypes="0" containsString="0" containsNumber="1" containsInteger="1" minValue="12" maxValue="914"/>
    </cacheField>
    <cacheField name="LA Name" numFmtId="0">
      <sharedItems/>
    </cacheField>
    <cacheField name="National Grouping" numFmtId="0">
      <sharedItems count="5">
        <s v="W00"/>
        <s v="Y54"/>
        <s v="Y57"/>
        <s v="Y55"/>
        <s v="Y56"/>
      </sharedItems>
    </cacheField>
    <cacheField name="HLHG" numFmtId="0">
      <sharedItems/>
    </cacheField>
    <cacheField name="Sub Type Code" numFmtId="0">
      <sharedItems count="7">
        <s v="H"/>
        <s v="A"/>
        <s v="D"/>
        <s v="E"/>
        <s v="B"/>
        <s v="C"/>
        <s v="J"/>
      </sharedItems>
    </cacheField>
    <cacheField name="Lookup to STP Partners" numFmtId="0">
      <sharedItems containsMixedTypes="1" containsNumber="1" containsInteger="1" minValue="102" maxValue="914"/>
    </cacheField>
    <cacheField name="Count matches" numFmtId="0">
      <sharedItems containsString="0" containsBlank="1" containsNumber="1" containsInteger="1" minValue="1" maxValue="1" count="2">
        <m/>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6">
  <r>
    <n v="12"/>
    <s v="ISLE OF ANGLESEY UA"/>
    <x v="0"/>
    <s v="Q99"/>
    <x v="0"/>
    <e v="#N/A"/>
    <x v="0"/>
  </r>
  <r>
    <n v="14"/>
    <s v="GWYNEDD UA"/>
    <x v="0"/>
    <s v="Q99"/>
    <x v="0"/>
    <e v="#N/A"/>
    <x v="0"/>
  </r>
  <r>
    <n v="16"/>
    <s v="CONWY UA"/>
    <x v="0"/>
    <s v="Q99"/>
    <x v="0"/>
    <e v="#N/A"/>
    <x v="0"/>
  </r>
  <r>
    <n v="18"/>
    <s v="DENBIGHSHIRE UA"/>
    <x v="0"/>
    <s v="Q99"/>
    <x v="0"/>
    <e v="#N/A"/>
    <x v="0"/>
  </r>
  <r>
    <n v="20"/>
    <s v="FLINTSHIRE UA"/>
    <x v="0"/>
    <s v="Q99"/>
    <x v="0"/>
    <e v="#N/A"/>
    <x v="0"/>
  </r>
  <r>
    <n v="22"/>
    <s v="WREXHAM UA"/>
    <x v="0"/>
    <s v="Q99"/>
    <x v="0"/>
    <e v="#N/A"/>
    <x v="0"/>
  </r>
  <r>
    <n v="24"/>
    <s v="POWYS UA"/>
    <x v="0"/>
    <s v="Q99"/>
    <x v="0"/>
    <e v="#N/A"/>
    <x v="0"/>
  </r>
  <r>
    <n v="26"/>
    <s v="CEREDIGION UA"/>
    <x v="0"/>
    <s v="Q99"/>
    <x v="0"/>
    <e v="#N/A"/>
    <x v="0"/>
  </r>
  <r>
    <n v="28"/>
    <s v="PEMBROKESHIRE UA"/>
    <x v="0"/>
    <s v="Q99"/>
    <x v="0"/>
    <e v="#N/A"/>
    <x v="0"/>
  </r>
  <r>
    <n v="30"/>
    <s v="CARMARTHENSHIRE UA"/>
    <x v="0"/>
    <s v="Q99"/>
    <x v="0"/>
    <e v="#N/A"/>
    <x v="0"/>
  </r>
  <r>
    <n v="32"/>
    <s v="SWANSEA UA"/>
    <x v="0"/>
    <s v="Q99"/>
    <x v="0"/>
    <e v="#N/A"/>
    <x v="0"/>
  </r>
  <r>
    <n v="34"/>
    <s v="NEATH PORT TALBOT UA"/>
    <x v="0"/>
    <s v="Q99"/>
    <x v="0"/>
    <e v="#N/A"/>
    <x v="0"/>
  </r>
  <r>
    <n v="36"/>
    <s v="BRIDGEND UA"/>
    <x v="0"/>
    <s v="Q99"/>
    <x v="0"/>
    <e v="#N/A"/>
    <x v="0"/>
  </r>
  <r>
    <n v="38"/>
    <s v="VALE OF GLAMORGAN UA"/>
    <x v="0"/>
    <s v="Q99"/>
    <x v="0"/>
    <e v="#N/A"/>
    <x v="0"/>
  </r>
  <r>
    <n v="40"/>
    <s v="RHONDDA, CYNON, TAFF UA"/>
    <x v="0"/>
    <s v="Q99"/>
    <x v="0"/>
    <e v="#N/A"/>
    <x v="0"/>
  </r>
  <r>
    <n v="42"/>
    <s v="MERTHYR TYDFIL UA"/>
    <x v="0"/>
    <s v="Q99"/>
    <x v="0"/>
    <e v="#N/A"/>
    <x v="0"/>
  </r>
  <r>
    <n v="44"/>
    <s v="CAERPHILLY UA"/>
    <x v="0"/>
    <s v="Q99"/>
    <x v="0"/>
    <e v="#N/A"/>
    <x v="0"/>
  </r>
  <r>
    <n v="45"/>
    <s v="BLAENAU GWENT UA"/>
    <x v="0"/>
    <s v="Q99"/>
    <x v="0"/>
    <e v="#N/A"/>
    <x v="0"/>
  </r>
  <r>
    <n v="46"/>
    <s v="TORFAEN UA"/>
    <x v="0"/>
    <s v="Q99"/>
    <x v="0"/>
    <e v="#N/A"/>
    <x v="0"/>
  </r>
  <r>
    <n v="48"/>
    <s v="MONMOUTHSHIRE UA"/>
    <x v="0"/>
    <s v="Q99"/>
    <x v="0"/>
    <e v="#N/A"/>
    <x v="0"/>
  </r>
  <r>
    <n v="50"/>
    <s v="NEWPORT UA"/>
    <x v="0"/>
    <s v="Q99"/>
    <x v="0"/>
    <e v="#N/A"/>
    <x v="0"/>
  </r>
  <r>
    <n v="52"/>
    <s v="CARDIFF UA"/>
    <x v="0"/>
    <s v="Q99"/>
    <x v="0"/>
    <e v="#N/A"/>
    <x v="0"/>
  </r>
  <r>
    <n v="102"/>
    <s v="CUMBRIA COUNTY COUNCIL"/>
    <x v="1"/>
    <s v="Q74"/>
    <x v="1"/>
    <n v="102"/>
    <x v="1"/>
  </r>
  <r>
    <n v="104"/>
    <s v="NORTHUMBERLAND COUNTY COUNCIL"/>
    <x v="1"/>
    <s v="Q74"/>
    <x v="0"/>
    <n v="104"/>
    <x v="1"/>
  </r>
  <r>
    <n v="105"/>
    <s v="ADUR DISTRICT COUNCIL"/>
    <x v="2"/>
    <s v="Q81"/>
    <x v="2"/>
    <e v="#N/A"/>
    <x v="0"/>
  </r>
  <r>
    <n v="106"/>
    <s v="GATESHEAD METROPOLITAN BOROUGH COUNCIL"/>
    <x v="1"/>
    <s v="Q74"/>
    <x v="3"/>
    <n v="106"/>
    <x v="1"/>
  </r>
  <r>
    <n v="107"/>
    <s v="NEWCASTLE-UPON-TYNE CITY COUNCIL"/>
    <x v="1"/>
    <s v="Q74"/>
    <x v="3"/>
    <n v="107"/>
    <x v="1"/>
  </r>
  <r>
    <n v="108"/>
    <s v="NORTH TYNESIDE COUNCIL"/>
    <x v="1"/>
    <s v="Q74"/>
    <x v="3"/>
    <n v="108"/>
    <x v="1"/>
  </r>
  <r>
    <n v="109"/>
    <s v="SOUTH TYNESIDE METROPOLITAN BOROUGH COUNCIL"/>
    <x v="1"/>
    <s v="Q74"/>
    <x v="3"/>
    <n v="109"/>
    <x v="1"/>
  </r>
  <r>
    <n v="110"/>
    <s v="SUNDERLAND CITY COUNCIL"/>
    <x v="1"/>
    <s v="Q74"/>
    <x v="3"/>
    <n v="110"/>
    <x v="1"/>
  </r>
  <r>
    <n v="111"/>
    <s v="HARTLEPOOL BOROUGH COUNCIL"/>
    <x v="1"/>
    <s v="Q74"/>
    <x v="0"/>
    <n v="111"/>
    <x v="1"/>
  </r>
  <r>
    <n v="112"/>
    <s v="MIDDLESBROUGH COUNCIL"/>
    <x v="1"/>
    <s v="Q74"/>
    <x v="0"/>
    <n v="112"/>
    <x v="1"/>
  </r>
  <r>
    <n v="113"/>
    <s v="REDCAR &amp; CLEVELAND BOROUGH COUNCIL"/>
    <x v="1"/>
    <s v="Q74"/>
    <x v="0"/>
    <n v="113"/>
    <x v="1"/>
  </r>
  <r>
    <n v="114"/>
    <s v="STOCKTON-ON-TEES BOROUGH COUNCIL"/>
    <x v="1"/>
    <s v="Q74"/>
    <x v="0"/>
    <n v="114"/>
    <x v="1"/>
  </r>
  <r>
    <n v="115"/>
    <s v="ALLERDALE BOROUGH COUNCIL"/>
    <x v="1"/>
    <s v="Q74"/>
    <x v="4"/>
    <e v="#N/A"/>
    <x v="0"/>
  </r>
  <r>
    <n v="116"/>
    <s v="DURHAM COUNTY COUNCIL"/>
    <x v="1"/>
    <s v="Q74"/>
    <x v="0"/>
    <n v="116"/>
    <x v="1"/>
  </r>
  <r>
    <n v="117"/>
    <s v="DARLINGTON BOROUGH COUNCIL (UNITARY)"/>
    <x v="1"/>
    <s v="Q74"/>
    <x v="0"/>
    <n v="117"/>
    <x v="1"/>
  </r>
  <r>
    <n v="118"/>
    <s v="AMBER VALLEY BOROUGH COUNCIL"/>
    <x v="3"/>
    <s v="Q76"/>
    <x v="4"/>
    <e v="#N/A"/>
    <x v="0"/>
  </r>
  <r>
    <n v="119"/>
    <s v="ARUN DISTRICT COUNCIL"/>
    <x v="2"/>
    <s v="Q81"/>
    <x v="2"/>
    <e v="#N/A"/>
    <x v="0"/>
  </r>
  <r>
    <n v="120"/>
    <s v="ASHFIELD DISTRICT COUNCIL"/>
    <x v="3"/>
    <s v="Q76"/>
    <x v="2"/>
    <n v="120"/>
    <x v="1"/>
  </r>
  <r>
    <n v="121"/>
    <s v="ASHFORD BOROUGH COUNCIL"/>
    <x v="2"/>
    <s v="Q81"/>
    <x v="4"/>
    <e v="#N/A"/>
    <x v="0"/>
  </r>
  <r>
    <n v="122"/>
    <s v="AYLESBURY VALE DISTRICT COUNCIL"/>
    <x v="2"/>
    <s v="Q82"/>
    <x v="2"/>
    <n v="122"/>
    <x v="1"/>
  </r>
  <r>
    <n v="123"/>
    <s v="BABERGH DISTRICT COUNCIL"/>
    <x v="3"/>
    <s v="Q79"/>
    <x v="2"/>
    <n v="123"/>
    <x v="1"/>
  </r>
  <r>
    <n v="124"/>
    <s v="BARROW-IN-FURNESS BOROUGH COUNCIL"/>
    <x v="1"/>
    <s v="Q74"/>
    <x v="4"/>
    <n v="124"/>
    <x v="1"/>
  </r>
  <r>
    <n v="125"/>
    <s v="BASILDON DISTRICT COUNCIL"/>
    <x v="3"/>
    <s v="Q79"/>
    <x v="2"/>
    <e v="#N/A"/>
    <x v="0"/>
  </r>
  <r>
    <n v="126"/>
    <s v="BASINGSTOKE AND DEANE BOROUGH COUNCIL"/>
    <x v="2"/>
    <s v="Q70"/>
    <x v="4"/>
    <e v="#N/A"/>
    <x v="0"/>
  </r>
  <r>
    <n v="127"/>
    <s v="BASSETLAW DISTRICT COUNCIL"/>
    <x v="1"/>
    <s v="Q72"/>
    <x v="2"/>
    <n v="127"/>
    <x v="1"/>
  </r>
  <r>
    <n v="128"/>
    <s v="BLABY DISTRICT COUNCIL"/>
    <x v="3"/>
    <s v="Q78"/>
    <x v="2"/>
    <e v="#N/A"/>
    <x v="0"/>
  </r>
  <r>
    <n v="130"/>
    <s v="BOLSOVER DISTRICT COUNCIL"/>
    <x v="3"/>
    <s v="Q76"/>
    <x v="2"/>
    <e v="#N/A"/>
    <x v="0"/>
  </r>
  <r>
    <n v="131"/>
    <s v="BOSTON BOROUGH COUNCIL"/>
    <x v="3"/>
    <s v="Q78"/>
    <x v="4"/>
    <e v="#N/A"/>
    <x v="0"/>
  </r>
  <r>
    <n v="132"/>
    <s v="BRAINTREE DISTRICT COUNCIL"/>
    <x v="3"/>
    <s v="Q79"/>
    <x v="2"/>
    <e v="#N/A"/>
    <x v="0"/>
  </r>
  <r>
    <n v="133"/>
    <s v="BRECKLAND DISTRICT COUNCIL"/>
    <x v="3"/>
    <s v="Q79"/>
    <x v="2"/>
    <e v="#N/A"/>
    <x v="0"/>
  </r>
  <r>
    <n v="134"/>
    <s v="BRENTWOOD BOROUGH COUNCIL"/>
    <x v="3"/>
    <s v="Q79"/>
    <x v="4"/>
    <e v="#N/A"/>
    <x v="0"/>
  </r>
  <r>
    <n v="136"/>
    <s v="BROADLAND DISTRICT COUNCIL"/>
    <x v="3"/>
    <s v="Q79"/>
    <x v="2"/>
    <e v="#N/A"/>
    <x v="0"/>
  </r>
  <r>
    <n v="137"/>
    <s v="BROMSGROVE DISTRICT COUNCIL"/>
    <x v="3"/>
    <s v="Q77"/>
    <x v="2"/>
    <e v="#N/A"/>
    <x v="0"/>
  </r>
  <r>
    <n v="138"/>
    <s v="BROXBOURNE BOROUGH COUNCIL"/>
    <x v="3"/>
    <s v="Q78"/>
    <x v="4"/>
    <e v="#N/A"/>
    <x v="0"/>
  </r>
  <r>
    <n v="139"/>
    <s v="BROXTOWE BOROUGH COUNCIL"/>
    <x v="3"/>
    <s v="Q76"/>
    <x v="4"/>
    <n v="139"/>
    <x v="1"/>
  </r>
  <r>
    <n v="140"/>
    <s v="BURNLEY BOROUGH COUNCIL"/>
    <x v="1"/>
    <s v="Q84"/>
    <x v="4"/>
    <n v="140"/>
    <x v="1"/>
  </r>
  <r>
    <n v="142"/>
    <s v="CAMBRIDGE CITY COUNCIL"/>
    <x v="3"/>
    <s v="Q79"/>
    <x v="5"/>
    <e v="#N/A"/>
    <x v="0"/>
  </r>
  <r>
    <n v="143"/>
    <s v="CANNOCK CHASE DISTRICT COUNCIL"/>
    <x v="3"/>
    <s v="Q76"/>
    <x v="2"/>
    <e v="#N/A"/>
    <x v="0"/>
  </r>
  <r>
    <n v="144"/>
    <s v="CANTERBURY CITY COUNCIL"/>
    <x v="2"/>
    <s v="Q81"/>
    <x v="5"/>
    <e v="#N/A"/>
    <x v="0"/>
  </r>
  <r>
    <n v="146"/>
    <s v="CARLISLE CITY COUNCIL"/>
    <x v="1"/>
    <s v="Q74"/>
    <x v="5"/>
    <e v="#N/A"/>
    <x v="0"/>
  </r>
  <r>
    <n v="148"/>
    <s v="CASTLE POINT BOROUGH COUNCIL"/>
    <x v="3"/>
    <s v="Q79"/>
    <x v="4"/>
    <e v="#N/A"/>
    <x v="0"/>
  </r>
  <r>
    <n v="150"/>
    <s v="CHARNWOOD BOROUGH COUNCIL"/>
    <x v="3"/>
    <s v="Q78"/>
    <x v="4"/>
    <e v="#N/A"/>
    <x v="0"/>
  </r>
  <r>
    <n v="151"/>
    <s v="CHELMSFORD BOROUGH COUNCIL"/>
    <x v="3"/>
    <s v="Q79"/>
    <x v="4"/>
    <e v="#N/A"/>
    <x v="0"/>
  </r>
  <r>
    <n v="152"/>
    <s v="CHELTENHAM BOROUGH COUNCIL"/>
    <x v="2"/>
    <s v="Q82"/>
    <x v="4"/>
    <e v="#N/A"/>
    <x v="0"/>
  </r>
  <r>
    <n v="153"/>
    <s v="CHERWELL DISTRICT COUNCIL"/>
    <x v="2"/>
    <s v="Q82"/>
    <x v="2"/>
    <n v="153"/>
    <x v="1"/>
  </r>
  <r>
    <n v="154"/>
    <s v="CHESTERFIELD BOROUGH COUNCIL"/>
    <x v="3"/>
    <s v="Q76"/>
    <x v="4"/>
    <e v="#N/A"/>
    <x v="0"/>
  </r>
  <r>
    <n v="155"/>
    <s v="CHICHESTER DISTRICT COUNCIL"/>
    <x v="2"/>
    <s v="Q81"/>
    <x v="2"/>
    <e v="#N/A"/>
    <x v="0"/>
  </r>
  <r>
    <n v="156"/>
    <s v="CHILTERN DISTRICT COUNCIL"/>
    <x v="2"/>
    <s v="Q82"/>
    <x v="2"/>
    <n v="156"/>
    <x v="1"/>
  </r>
  <r>
    <n v="157"/>
    <s v="CHORLEY BOROUGH COUNCIL"/>
    <x v="1"/>
    <s v="Q84"/>
    <x v="4"/>
    <n v="157"/>
    <x v="1"/>
  </r>
  <r>
    <n v="158"/>
    <s v="CHRISTCHURCH BOROUGH COUNCIL"/>
    <x v="2"/>
    <s v="Q70"/>
    <x v="4"/>
    <e v="#N/A"/>
    <x v="0"/>
  </r>
  <r>
    <n v="159"/>
    <s v="CITY OF LINCOLN COUNCIL"/>
    <x v="3"/>
    <s v="Q78"/>
    <x v="5"/>
    <e v="#N/A"/>
    <x v="0"/>
  </r>
  <r>
    <n v="160"/>
    <s v="COLCHESTER BOROUGH COUNCIL"/>
    <x v="3"/>
    <s v="Q79"/>
    <x v="4"/>
    <n v="160"/>
    <x v="1"/>
  </r>
  <r>
    <n v="162"/>
    <s v="COPELAND BOROUGH COUNCIL"/>
    <x v="1"/>
    <s v="Q74"/>
    <x v="4"/>
    <e v="#N/A"/>
    <x v="0"/>
  </r>
  <r>
    <n v="163"/>
    <s v="CORBY BOROUGH COUNCIL"/>
    <x v="3"/>
    <s v="Q78"/>
    <x v="4"/>
    <e v="#N/A"/>
    <x v="0"/>
  </r>
  <r>
    <n v="164"/>
    <s v="COTSWOLD DISTRICT COUNCIL"/>
    <x v="2"/>
    <s v="Q82"/>
    <x v="2"/>
    <e v="#N/A"/>
    <x v="0"/>
  </r>
  <r>
    <n v="165"/>
    <s v="CRAVEN DISTRICT COUNCIL"/>
    <x v="1"/>
    <s v="Q72"/>
    <x v="2"/>
    <n v="165"/>
    <x v="1"/>
  </r>
  <r>
    <n v="166"/>
    <s v="CRAWLEY BOROUGH COUNCIL"/>
    <x v="2"/>
    <s v="Q81"/>
    <x v="4"/>
    <e v="#N/A"/>
    <x v="0"/>
  </r>
  <r>
    <n v="167"/>
    <s v="DACORUM BOROUGH COUNCIL"/>
    <x v="3"/>
    <s v="Q78"/>
    <x v="4"/>
    <e v="#N/A"/>
    <x v="0"/>
  </r>
  <r>
    <n v="168"/>
    <s v="DARTFORD BOROUGH COUNCIL"/>
    <x v="2"/>
    <s v="Q81"/>
    <x v="4"/>
    <e v="#N/A"/>
    <x v="0"/>
  </r>
  <r>
    <n v="169"/>
    <s v="DAVENTRY DISTRICT COUNCIL"/>
    <x v="3"/>
    <s v="Q78"/>
    <x v="2"/>
    <e v="#N/A"/>
    <x v="0"/>
  </r>
  <r>
    <n v="171"/>
    <s v="DERBYSHIRE DALES DISTRICT COUNCIL"/>
    <x v="3"/>
    <s v="Q76"/>
    <x v="2"/>
    <e v="#N/A"/>
    <x v="0"/>
  </r>
  <r>
    <n v="172"/>
    <s v="DOVER DISTRICT COUNCIL"/>
    <x v="2"/>
    <s v="Q81"/>
    <x v="2"/>
    <e v="#N/A"/>
    <x v="0"/>
  </r>
  <r>
    <n v="173"/>
    <s v="EAST CAMBRIDGESHIRE DISTRICT COUNCIL"/>
    <x v="3"/>
    <s v="Q79"/>
    <x v="2"/>
    <e v="#N/A"/>
    <x v="0"/>
  </r>
  <r>
    <n v="174"/>
    <s v="EAST DEVON DISTRICT COUNCIL"/>
    <x v="2"/>
    <s v="Q80"/>
    <x v="2"/>
    <e v="#N/A"/>
    <x v="0"/>
  </r>
  <r>
    <n v="175"/>
    <s v="EAST DORSET DISTRICT COUNCIL"/>
    <x v="2"/>
    <s v="Q70"/>
    <x v="2"/>
    <e v="#N/A"/>
    <x v="0"/>
  </r>
  <r>
    <n v="176"/>
    <s v="EAST HAMPSHIRE DISTRICT COUNCIL"/>
    <x v="2"/>
    <s v="Q70"/>
    <x v="2"/>
    <e v="#N/A"/>
    <x v="0"/>
  </r>
  <r>
    <n v="177"/>
    <s v="EAST HERTFORDSHIRE DISTRICT COUNCIL"/>
    <x v="3"/>
    <s v="Q78"/>
    <x v="2"/>
    <e v="#N/A"/>
    <x v="0"/>
  </r>
  <r>
    <n v="178"/>
    <s v="EAST LINDSEY DISTRICT COUNCIL"/>
    <x v="3"/>
    <s v="Q78"/>
    <x v="2"/>
    <e v="#N/A"/>
    <x v="0"/>
  </r>
  <r>
    <n v="179"/>
    <s v="EAST NORTHAMPTONSHIRE COUNCIL"/>
    <x v="3"/>
    <s v="Q78"/>
    <x v="2"/>
    <e v="#N/A"/>
    <x v="0"/>
  </r>
  <r>
    <n v="180"/>
    <s v="EAST STAFFORDSHIRE BOROUGH COUNCIL"/>
    <x v="3"/>
    <s v="Q76"/>
    <x v="4"/>
    <e v="#N/A"/>
    <x v="0"/>
  </r>
  <r>
    <n v="181"/>
    <s v="EASTBOURNE BOROUGH COUNCIL"/>
    <x v="2"/>
    <s v="Q81"/>
    <x v="4"/>
    <e v="#N/A"/>
    <x v="0"/>
  </r>
  <r>
    <n v="182"/>
    <s v="EASTLEIGH BOROUGH COUNCIL"/>
    <x v="2"/>
    <s v="Q70"/>
    <x v="4"/>
    <e v="#N/A"/>
    <x v="0"/>
  </r>
  <r>
    <n v="183"/>
    <s v="EDEN DISTRICT COUNCIL"/>
    <x v="1"/>
    <s v="Q74"/>
    <x v="2"/>
    <e v="#N/A"/>
    <x v="0"/>
  </r>
  <r>
    <n v="184"/>
    <s v="ELMBRIDGE BOROUGH COUNCIL"/>
    <x v="2"/>
    <s v="Q81"/>
    <x v="4"/>
    <e v="#N/A"/>
    <x v="0"/>
  </r>
  <r>
    <n v="185"/>
    <s v="EPPING FOREST DISTRICT COUNCIL"/>
    <x v="3"/>
    <s v="Q79"/>
    <x v="2"/>
    <e v="#N/A"/>
    <x v="0"/>
  </r>
  <r>
    <n v="186"/>
    <s v="EPSOM AND EWELL BOROUGH COUNCIL"/>
    <x v="2"/>
    <s v="Q81"/>
    <x v="4"/>
    <e v="#N/A"/>
    <x v="0"/>
  </r>
  <r>
    <n v="187"/>
    <s v="EREWASH BOROUGH COUNCIL"/>
    <x v="3"/>
    <s v="Q76"/>
    <x v="4"/>
    <e v="#N/A"/>
    <x v="0"/>
  </r>
  <r>
    <n v="188"/>
    <s v="EXETER CITY COUNCIL"/>
    <x v="2"/>
    <s v="Q80"/>
    <x v="5"/>
    <e v="#N/A"/>
    <x v="0"/>
  </r>
  <r>
    <n v="189"/>
    <s v="FAREHAM BOROUGH COUNCIL"/>
    <x v="2"/>
    <s v="Q70"/>
    <x v="4"/>
    <e v="#N/A"/>
    <x v="0"/>
  </r>
  <r>
    <n v="190"/>
    <s v="FENLAND DISTRICT COUNCIL"/>
    <x v="3"/>
    <s v="Q79"/>
    <x v="2"/>
    <e v="#N/A"/>
    <x v="0"/>
  </r>
  <r>
    <n v="192"/>
    <s v="FOREST HEATH DISTRICT COUNCIL"/>
    <x v="3"/>
    <s v="Q79"/>
    <x v="2"/>
    <n v="192"/>
    <x v="1"/>
  </r>
  <r>
    <n v="193"/>
    <s v="FOREST OF DEAN DISTRICT COUNCIL"/>
    <x v="2"/>
    <s v="Q82"/>
    <x v="2"/>
    <e v="#N/A"/>
    <x v="0"/>
  </r>
  <r>
    <n v="194"/>
    <s v="FYLDE BOROUGH COUNCIL"/>
    <x v="1"/>
    <s v="Q84"/>
    <x v="4"/>
    <n v="194"/>
    <x v="1"/>
  </r>
  <r>
    <n v="195"/>
    <s v="GEDLING BOROUGH COUNCIL"/>
    <x v="3"/>
    <s v="Q76"/>
    <x v="4"/>
    <n v="195"/>
    <x v="1"/>
  </r>
  <r>
    <n v="196"/>
    <s v="GLOUCESTER CITY COUNCIL"/>
    <x v="2"/>
    <s v="Q82"/>
    <x v="5"/>
    <e v="#N/A"/>
    <x v="0"/>
  </r>
  <r>
    <n v="197"/>
    <s v="GOSPORT BOROUGH COUNCIL"/>
    <x v="2"/>
    <s v="Q70"/>
    <x v="4"/>
    <e v="#N/A"/>
    <x v="0"/>
  </r>
  <r>
    <n v="198"/>
    <s v="GRAVESHAM BOROUGH COUNCIL"/>
    <x v="2"/>
    <s v="Q81"/>
    <x v="4"/>
    <e v="#N/A"/>
    <x v="0"/>
  </r>
  <r>
    <n v="199"/>
    <s v="GREAT YARMOUTH BOROUGH COUNCIL"/>
    <x v="3"/>
    <s v="Q79"/>
    <x v="4"/>
    <e v="#N/A"/>
    <x v="0"/>
  </r>
  <r>
    <n v="203"/>
    <s v="GREATER LONDON AUTHORITY"/>
    <x v="4"/>
    <s v="Q71"/>
    <x v="6"/>
    <e v="#N/A"/>
    <x v="0"/>
  </r>
  <r>
    <n v="204"/>
    <s v="BARNSLEY METROPOLITAN BOROUGH COUNCIL"/>
    <x v="1"/>
    <s v="Q72"/>
    <x v="3"/>
    <n v="204"/>
    <x v="1"/>
  </r>
  <r>
    <n v="205"/>
    <s v="DONCASTER COUNCIL"/>
    <x v="1"/>
    <s v="Q72"/>
    <x v="3"/>
    <n v="205"/>
    <x v="1"/>
  </r>
  <r>
    <n v="206"/>
    <s v="ROTHERHAM METROPOLITAN BOROUGH COUNCIL"/>
    <x v="1"/>
    <s v="Q72"/>
    <x v="3"/>
    <n v="206"/>
    <x v="1"/>
  </r>
  <r>
    <n v="207"/>
    <s v="SHEFFIELD CITY COUNCIL"/>
    <x v="1"/>
    <s v="Q72"/>
    <x v="3"/>
    <n v="207"/>
    <x v="1"/>
  </r>
  <r>
    <n v="208"/>
    <s v="GUILDFORD BOROUGH COUNCIL"/>
    <x v="2"/>
    <s v="Q81"/>
    <x v="4"/>
    <n v="208"/>
    <x v="1"/>
  </r>
  <r>
    <n v="209"/>
    <s v="CITY OF BRADFORD METROPOLITAN DISTRICT COUNCIL"/>
    <x v="1"/>
    <s v="Q72"/>
    <x v="3"/>
    <n v="209"/>
    <x v="1"/>
  </r>
  <r>
    <n v="210"/>
    <s v="CALDERDALE METROPOLITAN BOROUGH COUNCIL"/>
    <x v="1"/>
    <s v="Q72"/>
    <x v="3"/>
    <n v="210"/>
    <x v="1"/>
  </r>
  <r>
    <n v="211"/>
    <s v="KIRKLEES COUNCIL"/>
    <x v="1"/>
    <s v="Q72"/>
    <x v="3"/>
    <n v="211"/>
    <x v="1"/>
  </r>
  <r>
    <n v="212"/>
    <s v="LEEDS CITY COUNCIL"/>
    <x v="1"/>
    <s v="Q72"/>
    <x v="3"/>
    <n v="212"/>
    <x v="1"/>
  </r>
  <r>
    <n v="213"/>
    <s v="WAKEFIELD COUNCIL"/>
    <x v="1"/>
    <s v="Q72"/>
    <x v="3"/>
    <n v="213"/>
    <x v="1"/>
  </r>
  <r>
    <n v="214"/>
    <s v="EAST RIDING OF YORKSHIRE COUNCIL"/>
    <x v="1"/>
    <s v="Q72"/>
    <x v="0"/>
    <n v="214"/>
    <x v="1"/>
  </r>
  <r>
    <n v="215"/>
    <s v="KINGSTON-UPON-HULL CITY COUNCIL"/>
    <x v="1"/>
    <s v="Q72"/>
    <x v="0"/>
    <n v="215"/>
    <x v="1"/>
  </r>
  <r>
    <n v="216"/>
    <s v="NORTH EAST LINCOLNSHIRE COUNCIL"/>
    <x v="1"/>
    <s v="Q72"/>
    <x v="0"/>
    <n v="216"/>
    <x v="1"/>
  </r>
  <r>
    <n v="217"/>
    <s v="NORTH LINCOLNSHIRE COUNCIL"/>
    <x v="1"/>
    <s v="Q72"/>
    <x v="0"/>
    <n v="217"/>
    <x v="1"/>
  </r>
  <r>
    <n v="218"/>
    <s v="NORTH YORKSHIRE COUNTY COUNCIL"/>
    <x v="1"/>
    <s v="Q72"/>
    <x v="1"/>
    <n v="218"/>
    <x v="1"/>
  </r>
  <r>
    <n v="219"/>
    <s v="YORK CITY COUNCIL"/>
    <x v="1"/>
    <s v="Q72"/>
    <x v="0"/>
    <n v="219"/>
    <x v="1"/>
  </r>
  <r>
    <n v="221"/>
    <s v="HAMBLETON DISTRICT COUNCIL"/>
    <x v="1"/>
    <s v="Q72"/>
    <x v="2"/>
    <e v="#N/A"/>
    <x v="0"/>
  </r>
  <r>
    <n v="222"/>
    <s v="HARBOROUGH DISTRICT COUNCIL"/>
    <x v="3"/>
    <s v="Q78"/>
    <x v="2"/>
    <e v="#N/A"/>
    <x v="0"/>
  </r>
  <r>
    <n v="223"/>
    <s v="HARLOW DISTRICT COUNCIL"/>
    <x v="3"/>
    <s v="Q79"/>
    <x v="2"/>
    <e v="#N/A"/>
    <x v="0"/>
  </r>
  <r>
    <n v="224"/>
    <s v="HARROGATE BOROUGH COUNCIL"/>
    <x v="1"/>
    <s v="Q72"/>
    <x v="4"/>
    <n v="224"/>
    <x v="1"/>
  </r>
  <r>
    <n v="225"/>
    <s v="HART DISTRICT COUNCIL"/>
    <x v="2"/>
    <s v="Q70"/>
    <x v="2"/>
    <n v="225"/>
    <x v="1"/>
  </r>
  <r>
    <n v="226"/>
    <s v="HASTINGS BOROUGH COUNCIL"/>
    <x v="2"/>
    <s v="Q81"/>
    <x v="4"/>
    <e v="#N/A"/>
    <x v="0"/>
  </r>
  <r>
    <n v="227"/>
    <s v="HAVANT BOROUGH COUNCIL"/>
    <x v="2"/>
    <s v="Q70"/>
    <x v="4"/>
    <e v="#N/A"/>
    <x v="0"/>
  </r>
  <r>
    <n v="228"/>
    <s v="HERTSMERE BOROUGH COUNCIL"/>
    <x v="3"/>
    <s v="Q78"/>
    <x v="4"/>
    <e v="#N/A"/>
    <x v="0"/>
  </r>
  <r>
    <n v="229"/>
    <s v="HIGH PEAK BOROUGH COUNCIL"/>
    <x v="3"/>
    <s v="Q76"/>
    <x v="4"/>
    <e v="#N/A"/>
    <x v="0"/>
  </r>
  <r>
    <n v="230"/>
    <s v="HINCKLEY &amp; BOSWORTH BOROUGH COUNCIL"/>
    <x v="3"/>
    <s v="Q78"/>
    <x v="4"/>
    <e v="#N/A"/>
    <x v="0"/>
  </r>
  <r>
    <n v="231"/>
    <s v="HORSHAM DISTRICT COUNCIL"/>
    <x v="2"/>
    <s v="Q81"/>
    <x v="2"/>
    <e v="#N/A"/>
    <x v="0"/>
  </r>
  <r>
    <n v="232"/>
    <s v="HUNTINGDONSHIRE DISTRICT COUNCIL"/>
    <x v="3"/>
    <s v="Q79"/>
    <x v="2"/>
    <e v="#N/A"/>
    <x v="0"/>
  </r>
  <r>
    <n v="233"/>
    <s v="HYNDBURN BOROUGH COUNCIL"/>
    <x v="1"/>
    <s v="Q84"/>
    <x v="4"/>
    <n v="233"/>
    <x v="1"/>
  </r>
  <r>
    <n v="234"/>
    <s v="IPSWICH BOROUGH COUNCIL"/>
    <x v="3"/>
    <s v="Q79"/>
    <x v="4"/>
    <n v="234"/>
    <x v="1"/>
  </r>
  <r>
    <n v="236"/>
    <s v="KETTERING BOROUGH COUNCIL"/>
    <x v="3"/>
    <s v="Q78"/>
    <x v="4"/>
    <e v="#N/A"/>
    <x v="0"/>
  </r>
  <r>
    <n v="237"/>
    <s v="KINGS LYNN &amp; WEST NORFOLK BOROUGH COUNCIL"/>
    <x v="3"/>
    <s v="Q79"/>
    <x v="4"/>
    <e v="#N/A"/>
    <x v="0"/>
  </r>
  <r>
    <n v="238"/>
    <s v="LANCASTER CITY COUNCIL"/>
    <x v="1"/>
    <s v="Q84"/>
    <x v="5"/>
    <n v="238"/>
    <x v="1"/>
  </r>
  <r>
    <n v="239"/>
    <s v="LEWES DISTRICT COUNCIL"/>
    <x v="2"/>
    <s v="Q81"/>
    <x v="2"/>
    <e v="#N/A"/>
    <x v="0"/>
  </r>
  <r>
    <n v="240"/>
    <s v="LICHFIELD DISTRICT COUNCIL"/>
    <x v="3"/>
    <s v="Q76"/>
    <x v="2"/>
    <e v="#N/A"/>
    <x v="0"/>
  </r>
  <r>
    <n v="241"/>
    <s v="MAIDSTONE BOROUGH COUNCIL"/>
    <x v="2"/>
    <s v="Q81"/>
    <x v="4"/>
    <e v="#N/A"/>
    <x v="0"/>
  </r>
  <r>
    <n v="242"/>
    <s v="MALDON DISTRICT COUNCIL"/>
    <x v="3"/>
    <s v="Q79"/>
    <x v="2"/>
    <e v="#N/A"/>
    <x v="0"/>
  </r>
  <r>
    <n v="243"/>
    <s v="MALVERN HILLS DISTRICT COUNCIL"/>
    <x v="3"/>
    <s v="Q77"/>
    <x v="2"/>
    <e v="#N/A"/>
    <x v="0"/>
  </r>
  <r>
    <n v="244"/>
    <s v="MANSFIELD DISTRICT COUNCIL"/>
    <x v="3"/>
    <s v="Q76"/>
    <x v="2"/>
    <n v="244"/>
    <x v="1"/>
  </r>
  <r>
    <n v="245"/>
    <s v="MELTON BOROUGH COUNCIL"/>
    <x v="3"/>
    <s v="Q78"/>
    <x v="4"/>
    <e v="#N/A"/>
    <x v="0"/>
  </r>
  <r>
    <n v="246"/>
    <s v="MENDIP DISTRICT COUNCIL"/>
    <x v="2"/>
    <s v="Q80"/>
    <x v="2"/>
    <e v="#N/A"/>
    <x v="0"/>
  </r>
  <r>
    <n v="248"/>
    <s v="MID DEVON DISTRICT COUNCIL"/>
    <x v="2"/>
    <s v="Q80"/>
    <x v="2"/>
    <e v="#N/A"/>
    <x v="0"/>
  </r>
  <r>
    <n v="249"/>
    <s v="MID SUFFOLK DISTRICT COUNCIL"/>
    <x v="3"/>
    <s v="Q79"/>
    <x v="2"/>
    <n v="249"/>
    <x v="1"/>
  </r>
  <r>
    <n v="250"/>
    <s v="MID SUSSEX DISTRICT COUNCIL"/>
    <x v="2"/>
    <s v="Q81"/>
    <x v="2"/>
    <e v="#N/A"/>
    <x v="0"/>
  </r>
  <r>
    <n v="251"/>
    <s v="MOLE VALLEY DISTRICT COUNCIL"/>
    <x v="2"/>
    <s v="Q81"/>
    <x v="2"/>
    <e v="#N/A"/>
    <x v="0"/>
  </r>
  <r>
    <n v="254"/>
    <s v="NEW FOREST DISTRICT COUNCIL"/>
    <x v="2"/>
    <s v="Q70"/>
    <x v="2"/>
    <e v="#N/A"/>
    <x v="0"/>
  </r>
  <r>
    <n v="255"/>
    <s v="NEWARK AND SHERWOOD DISTRICT COUNCIL"/>
    <x v="3"/>
    <s v="Q76"/>
    <x v="2"/>
    <n v="255"/>
    <x v="1"/>
  </r>
  <r>
    <n v="256"/>
    <s v="NEWCASTLE-UNDER-LYME BOROUGH COUNCIL"/>
    <x v="3"/>
    <s v="Q76"/>
    <x v="4"/>
    <e v="#N/A"/>
    <x v="0"/>
  </r>
  <r>
    <n v="258"/>
    <s v="NORTH DEVON DISTRICT COUNCIL"/>
    <x v="2"/>
    <s v="Q80"/>
    <x v="2"/>
    <e v="#N/A"/>
    <x v="0"/>
  </r>
  <r>
    <n v="259"/>
    <s v="NORTH DORSET DISTRICT COUNCIL"/>
    <x v="2"/>
    <s v="Q70"/>
    <x v="2"/>
    <e v="#N/A"/>
    <x v="0"/>
  </r>
  <r>
    <n v="260"/>
    <s v="NORTH EAST DERBYSHIRE DISTRICT COUNCIL"/>
    <x v="3"/>
    <s v="Q76"/>
    <x v="2"/>
    <e v="#N/A"/>
    <x v="0"/>
  </r>
  <r>
    <n v="261"/>
    <s v="NORTH HERTFORDSHIRE DISTRICT COUNCIL"/>
    <x v="3"/>
    <s v="Q78"/>
    <x v="2"/>
    <e v="#N/A"/>
    <x v="0"/>
  </r>
  <r>
    <n v="262"/>
    <s v="NORTH KESTEVEN DISTRICT COUNCIL"/>
    <x v="3"/>
    <s v="Q78"/>
    <x v="2"/>
    <e v="#N/A"/>
    <x v="0"/>
  </r>
  <r>
    <n v="263"/>
    <s v="NORTH NORFOLK DISTRICT COUNCIL"/>
    <x v="3"/>
    <s v="Q79"/>
    <x v="2"/>
    <e v="#N/A"/>
    <x v="0"/>
  </r>
  <r>
    <n v="264"/>
    <s v="NORTH WARWICKSHIRE BOROUGH COUNCIL"/>
    <x v="3"/>
    <s v="Q77"/>
    <x v="4"/>
    <e v="#N/A"/>
    <x v="0"/>
  </r>
  <r>
    <n v="265"/>
    <s v="NORTH WEST LEICESTERSHIRE DISTRICT COUNCIL"/>
    <x v="3"/>
    <s v="Q78"/>
    <x v="2"/>
    <e v="#N/A"/>
    <x v="0"/>
  </r>
  <r>
    <n v="266"/>
    <s v="NORTHAMPTON BOROUGH COUNCIL"/>
    <x v="3"/>
    <s v="Q78"/>
    <x v="4"/>
    <e v="#N/A"/>
    <x v="0"/>
  </r>
  <r>
    <n v="267"/>
    <s v="NORWICH CITY COUNCIL"/>
    <x v="3"/>
    <s v="Q79"/>
    <x v="5"/>
    <e v="#N/A"/>
    <x v="0"/>
  </r>
  <r>
    <n v="268"/>
    <s v="NUNEATON AND BEDWORTH BOROUGH COUNCIL"/>
    <x v="3"/>
    <s v="Q77"/>
    <x v="4"/>
    <e v="#N/A"/>
    <x v="0"/>
  </r>
  <r>
    <n v="269"/>
    <s v="OADBY &amp; WIGSTON BOROUGH COUNCIL"/>
    <x v="3"/>
    <s v="Q78"/>
    <x v="4"/>
    <e v="#N/A"/>
    <x v="0"/>
  </r>
  <r>
    <n v="270"/>
    <s v="OXFORD CITY COUNCIL"/>
    <x v="2"/>
    <s v="Q82"/>
    <x v="5"/>
    <n v="270"/>
    <x v="1"/>
  </r>
  <r>
    <n v="272"/>
    <s v="PENDLE BOROUGH COUNCIL"/>
    <x v="1"/>
    <s v="Q84"/>
    <x v="4"/>
    <n v="272"/>
    <x v="1"/>
  </r>
  <r>
    <n v="274"/>
    <s v="PRESTON CITY COUNCIL"/>
    <x v="1"/>
    <s v="Q84"/>
    <x v="5"/>
    <n v="274"/>
    <x v="1"/>
  </r>
  <r>
    <n v="275"/>
    <s v="PURBECK DISTRICT COUNCIL"/>
    <x v="2"/>
    <s v="Q70"/>
    <x v="2"/>
    <e v="#N/A"/>
    <x v="0"/>
  </r>
  <r>
    <n v="276"/>
    <s v="REDDITCH BOROUGH COUNCIL"/>
    <x v="3"/>
    <s v="Q77"/>
    <x v="4"/>
    <e v="#N/A"/>
    <x v="0"/>
  </r>
  <r>
    <n v="277"/>
    <s v="REIGATE AND BANSTEAD BOROUGH COUNCIL"/>
    <x v="2"/>
    <s v="Q81"/>
    <x v="4"/>
    <e v="#N/A"/>
    <x v="0"/>
  </r>
  <r>
    <n v="279"/>
    <s v="RIBBLE VALLEY BOROUGH COUNCIL"/>
    <x v="1"/>
    <s v="Q84"/>
    <x v="4"/>
    <n v="279"/>
    <x v="1"/>
  </r>
  <r>
    <n v="280"/>
    <s v="RICHMONDSHIRE DISTRICT COUNCIL"/>
    <x v="1"/>
    <s v="Q72"/>
    <x v="2"/>
    <e v="#N/A"/>
    <x v="0"/>
  </r>
  <r>
    <n v="281"/>
    <s v="ROCHFORD DISTRICT COUNCIL"/>
    <x v="3"/>
    <s v="Q79"/>
    <x v="2"/>
    <e v="#N/A"/>
    <x v="0"/>
  </r>
  <r>
    <n v="282"/>
    <s v="ROSSENDALE BOROUGH COUNCIL"/>
    <x v="1"/>
    <s v="Q84"/>
    <x v="4"/>
    <n v="282"/>
    <x v="1"/>
  </r>
  <r>
    <n v="283"/>
    <s v="ROTHER DISTRICT COUNCIL"/>
    <x v="2"/>
    <s v="Q81"/>
    <x v="2"/>
    <e v="#N/A"/>
    <x v="0"/>
  </r>
  <r>
    <n v="284"/>
    <s v="RUGBY BOROUGH COUNCIL"/>
    <x v="3"/>
    <s v="Q77"/>
    <x v="4"/>
    <e v="#N/A"/>
    <x v="0"/>
  </r>
  <r>
    <n v="285"/>
    <s v="RUNNYMEDE BOROUGH COUNCIL"/>
    <x v="2"/>
    <s v="Q81"/>
    <x v="4"/>
    <e v="#N/A"/>
    <x v="0"/>
  </r>
  <r>
    <n v="286"/>
    <s v="RUSHCLIFFE BOROUGH COUNCIL"/>
    <x v="3"/>
    <s v="Q76"/>
    <x v="4"/>
    <n v="286"/>
    <x v="1"/>
  </r>
  <r>
    <n v="287"/>
    <s v="RUSHMOOR BOROUGH COUNCIL"/>
    <x v="2"/>
    <s v="Q70"/>
    <x v="4"/>
    <n v="287"/>
    <x v="1"/>
  </r>
  <r>
    <n v="288"/>
    <s v="RYEDALE DISTRICT COUNCIL"/>
    <x v="1"/>
    <s v="Q72"/>
    <x v="2"/>
    <e v="#N/A"/>
    <x v="0"/>
  </r>
  <r>
    <n v="289"/>
    <s v="SCARBOROUGH BOROUGH COUNCIL"/>
    <x v="1"/>
    <s v="Q72"/>
    <x v="4"/>
    <e v="#N/A"/>
    <x v="0"/>
  </r>
  <r>
    <n v="290"/>
    <s v="SEDGEMOOR DISTRICT COUNCIL"/>
    <x v="2"/>
    <s v="Q80"/>
    <x v="2"/>
    <e v="#N/A"/>
    <x v="0"/>
  </r>
  <r>
    <n v="291"/>
    <s v="SELBY DISTRICT COUNCIL"/>
    <x v="1"/>
    <s v="Q72"/>
    <x v="2"/>
    <e v="#N/A"/>
    <x v="0"/>
  </r>
  <r>
    <n v="292"/>
    <s v="SEVENOAKS DISTRICT COUNCIL"/>
    <x v="2"/>
    <s v="Q81"/>
    <x v="2"/>
    <e v="#N/A"/>
    <x v="0"/>
  </r>
  <r>
    <n v="293"/>
    <s v="SHEPWAY DISTRICT COUNCIL"/>
    <x v="2"/>
    <s v="Q81"/>
    <x v="2"/>
    <e v="#N/A"/>
    <x v="0"/>
  </r>
  <r>
    <n v="294"/>
    <s v="SOUTH BUCKS DISTRICT COUNCIL"/>
    <x v="2"/>
    <s v="Q82"/>
    <x v="2"/>
    <n v="294"/>
    <x v="1"/>
  </r>
  <r>
    <n v="295"/>
    <s v="SOUTH CAMBRIDGESHIRE DISTRICT COUNCIL"/>
    <x v="3"/>
    <s v="Q79"/>
    <x v="2"/>
    <e v="#N/A"/>
    <x v="0"/>
  </r>
  <r>
    <n v="296"/>
    <s v="SOUTH DERBYSHIRE DISTRICT COUNCIL"/>
    <x v="3"/>
    <s v="Q76"/>
    <x v="2"/>
    <e v="#N/A"/>
    <x v="0"/>
  </r>
  <r>
    <n v="297"/>
    <s v="SOUTH HAMS DISTRICT COUNCIL"/>
    <x v="2"/>
    <s v="Q80"/>
    <x v="2"/>
    <e v="#N/A"/>
    <x v="0"/>
  </r>
  <r>
    <n v="298"/>
    <s v="SOUTH HOLLAND DISTRICT COUNCIL"/>
    <x v="3"/>
    <s v="Q78"/>
    <x v="2"/>
    <e v="#N/A"/>
    <x v="0"/>
  </r>
  <r>
    <n v="299"/>
    <s v="SOUTH KESTEVEN DISTRICT COUNCIL"/>
    <x v="3"/>
    <s v="Q78"/>
    <x v="2"/>
    <e v="#N/A"/>
    <x v="0"/>
  </r>
  <r>
    <n v="303"/>
    <s v="SOUTH LAKELAND DISTRICT COUNCIL"/>
    <x v="1"/>
    <s v="Q74"/>
    <x v="2"/>
    <n v="303"/>
    <x v="1"/>
  </r>
  <r>
    <n v="304"/>
    <s v="BOLTON METROPOLITAN BOROUGH COUNCIL"/>
    <x v="1"/>
    <s v="Q83"/>
    <x v="3"/>
    <n v="304"/>
    <x v="1"/>
  </r>
  <r>
    <n v="305"/>
    <s v="BURY METROPOLITAN BOROUGH COUNCIL"/>
    <x v="1"/>
    <s v="Q83"/>
    <x v="3"/>
    <n v="305"/>
    <x v="1"/>
  </r>
  <r>
    <n v="306"/>
    <s v="MANCHESTER CITY COUNCIL"/>
    <x v="1"/>
    <s v="Q83"/>
    <x v="3"/>
    <n v="306"/>
    <x v="1"/>
  </r>
  <r>
    <n v="307"/>
    <s v="OLDHAM METROPOLITIAN BOROUGH COUNCIL"/>
    <x v="1"/>
    <s v="Q83"/>
    <x v="3"/>
    <n v="307"/>
    <x v="1"/>
  </r>
  <r>
    <n v="308"/>
    <s v="ROCHDALE METROPOLITAN BOROUGH COUNCIL"/>
    <x v="1"/>
    <s v="Q83"/>
    <x v="3"/>
    <n v="308"/>
    <x v="1"/>
  </r>
  <r>
    <n v="309"/>
    <s v="SALFORD CITY COUNCIL"/>
    <x v="1"/>
    <s v="Q83"/>
    <x v="3"/>
    <n v="309"/>
    <x v="1"/>
  </r>
  <r>
    <n v="310"/>
    <s v="STOCKPORT METROPOLITAN BOROUGH COUNCIL"/>
    <x v="1"/>
    <s v="Q83"/>
    <x v="3"/>
    <n v="310"/>
    <x v="1"/>
  </r>
  <r>
    <n v="311"/>
    <s v="TAMESIDE METROPOLITAN BOROUGH COUNCIL"/>
    <x v="1"/>
    <s v="Q83"/>
    <x v="3"/>
    <n v="311"/>
    <x v="1"/>
  </r>
  <r>
    <n v="312"/>
    <s v="TRAFFORD METROPOLITAN BOROUGH COUNCIL"/>
    <x v="1"/>
    <s v="Q83"/>
    <x v="3"/>
    <n v="312"/>
    <x v="1"/>
  </r>
  <r>
    <n v="313"/>
    <s v="WIGAN METROPOLITAN BOROUGH COUNCIL"/>
    <x v="1"/>
    <s v="Q83"/>
    <x v="3"/>
    <n v="313"/>
    <x v="1"/>
  </r>
  <r>
    <n v="314"/>
    <s v="SOUTH NORFOLK COUNCIL"/>
    <x v="3"/>
    <s v="Q79"/>
    <x v="2"/>
    <e v="#N/A"/>
    <x v="0"/>
  </r>
  <r>
    <n v="315"/>
    <s v="KNOWSLEY METROPOLITAN BOROUGH COUNCIL"/>
    <x v="1"/>
    <s v="Q75"/>
    <x v="3"/>
    <n v="315"/>
    <x v="1"/>
  </r>
  <r>
    <n v="316"/>
    <s v="LIVERPOOL CITY COUNCIL"/>
    <x v="1"/>
    <s v="Q75"/>
    <x v="3"/>
    <n v="316"/>
    <x v="1"/>
  </r>
  <r>
    <n v="317"/>
    <s v="SEFTON COUNCIL"/>
    <x v="1"/>
    <s v="Q75"/>
    <x v="3"/>
    <n v="317"/>
    <x v="1"/>
  </r>
  <r>
    <n v="318"/>
    <s v="ST HELENS METROPOLITAN BOROUGH COUNCIL"/>
    <x v="1"/>
    <s v="Q75"/>
    <x v="3"/>
    <n v="318"/>
    <x v="1"/>
  </r>
  <r>
    <n v="319"/>
    <s v="WIRRAL METROPOLITAN BOROUGH COUNCIL"/>
    <x v="1"/>
    <s v="Q75"/>
    <x v="3"/>
    <n v="319"/>
    <x v="1"/>
  </r>
  <r>
    <n v="321"/>
    <s v="HALTON BOROUGH COUNCIL (UNITARY)"/>
    <x v="1"/>
    <s v="Q75"/>
    <x v="0"/>
    <n v="321"/>
    <x v="1"/>
  </r>
  <r>
    <n v="322"/>
    <s v="WARRINGTON BOROUGH COUNCIL (UNITARY)"/>
    <x v="1"/>
    <s v="Q75"/>
    <x v="0"/>
    <n v="322"/>
    <x v="1"/>
  </r>
  <r>
    <n v="323"/>
    <s v="LANCASHIRE COUNTY COUNCIL"/>
    <x v="1"/>
    <s v="Q84"/>
    <x v="1"/>
    <n v="323"/>
    <x v="1"/>
  </r>
  <r>
    <n v="324"/>
    <s v="BLACKBURN WITH DARWEN BOROUGH COUNCIL"/>
    <x v="1"/>
    <s v="Q84"/>
    <x v="0"/>
    <n v="324"/>
    <x v="1"/>
  </r>
  <r>
    <n v="325"/>
    <s v="BLACKPOOL BOROUGH COUNCIL"/>
    <x v="1"/>
    <s v="Q84"/>
    <x v="0"/>
    <n v="325"/>
    <x v="1"/>
  </r>
  <r>
    <n v="326"/>
    <s v="CHESHIRE EAST COUNCIL"/>
    <x v="1"/>
    <s v="Q75"/>
    <x v="0"/>
    <n v="326"/>
    <x v="1"/>
  </r>
  <r>
    <n v="327"/>
    <s v="CHESHIRE WEST AND CHESTER COUNCIL"/>
    <x v="1"/>
    <s v="Q75"/>
    <x v="0"/>
    <n v="327"/>
    <x v="1"/>
  </r>
  <r>
    <n v="328"/>
    <s v="SOUTH RIBBLE BOROUGH COUNCIL"/>
    <x v="1"/>
    <s v="Q84"/>
    <x v="4"/>
    <n v="328"/>
    <x v="1"/>
  </r>
  <r>
    <n v="329"/>
    <s v="SOUTH SOMERSET DISTRICT COUNCIL"/>
    <x v="2"/>
    <s v="Q80"/>
    <x v="2"/>
    <e v="#N/A"/>
    <x v="0"/>
  </r>
  <r>
    <n v="330"/>
    <s v="SOUTH STAFFORDSHIRE COUNCIL"/>
    <x v="3"/>
    <s v="Q76"/>
    <x v="2"/>
    <e v="#N/A"/>
    <x v="0"/>
  </r>
  <r>
    <n v="331"/>
    <s v="SPELTHORNE BOROUGH COUNCIL"/>
    <x v="2"/>
    <s v="Q81"/>
    <x v="4"/>
    <e v="#N/A"/>
    <x v="0"/>
  </r>
  <r>
    <n v="332"/>
    <s v="ST ALBANS CITY &amp; DISTRICT COUNCIL"/>
    <x v="3"/>
    <s v="Q78"/>
    <x v="2"/>
    <e v="#N/A"/>
    <x v="0"/>
  </r>
  <r>
    <n v="333"/>
    <s v="ST EDMUNDSBURY BOROUGH COUNCIL"/>
    <x v="3"/>
    <s v="Q79"/>
    <x v="4"/>
    <n v="333"/>
    <x v="1"/>
  </r>
  <r>
    <n v="334"/>
    <s v="STAFFORD BOROUGH COUNCIL"/>
    <x v="3"/>
    <s v="Q76"/>
    <x v="4"/>
    <e v="#N/A"/>
    <x v="0"/>
  </r>
  <r>
    <n v="335"/>
    <s v="STAFFORDSHIRE MOORLANDS DISTRICT COUNCIL"/>
    <x v="3"/>
    <s v="Q76"/>
    <x v="2"/>
    <e v="#N/A"/>
    <x v="0"/>
  </r>
  <r>
    <n v="336"/>
    <s v="STEVENAGE BOROUGH COUNCIL"/>
    <x v="3"/>
    <s v="Q78"/>
    <x v="4"/>
    <e v="#N/A"/>
    <x v="0"/>
  </r>
  <r>
    <n v="337"/>
    <s v="STRATFORD-ON-AVON DISTRICT COUNCIL"/>
    <x v="3"/>
    <s v="Q77"/>
    <x v="2"/>
    <e v="#N/A"/>
    <x v="0"/>
  </r>
  <r>
    <n v="338"/>
    <s v="STROUD DISTRICT COUNCIL"/>
    <x v="2"/>
    <s v="Q82"/>
    <x v="2"/>
    <e v="#N/A"/>
    <x v="0"/>
  </r>
  <r>
    <n v="339"/>
    <s v="SUFFOLK COASTAL DISTRICT COUNCIL"/>
    <x v="3"/>
    <s v="Q79"/>
    <x v="2"/>
    <n v="339"/>
    <x v="1"/>
  </r>
  <r>
    <n v="340"/>
    <s v="SURREY HEATH BOROUGH COUNCIL"/>
    <x v="2"/>
    <s v="Q81"/>
    <x v="4"/>
    <n v="340"/>
    <x v="1"/>
  </r>
  <r>
    <n v="341"/>
    <s v="SWALE BOROUGH COUNCIL"/>
    <x v="2"/>
    <s v="Q81"/>
    <x v="4"/>
    <e v="#N/A"/>
    <x v="0"/>
  </r>
  <r>
    <n v="343"/>
    <s v="TAMWORTH BOROUGH COUNCIL"/>
    <x v="3"/>
    <s v="Q76"/>
    <x v="4"/>
    <e v="#N/A"/>
    <x v="0"/>
  </r>
  <r>
    <n v="344"/>
    <s v="TANDRIDGE DISTRICT COUNCIL"/>
    <x v="2"/>
    <s v="Q81"/>
    <x v="2"/>
    <e v="#N/A"/>
    <x v="0"/>
  </r>
  <r>
    <n v="345"/>
    <s v="TAUNTON DEANE BOROUGH COUNCIL"/>
    <x v="2"/>
    <s v="Q80"/>
    <x v="4"/>
    <e v="#N/A"/>
    <x v="0"/>
  </r>
  <r>
    <n v="346"/>
    <s v="TEIGNBRIDGE DISTRICT COUNCIL"/>
    <x v="2"/>
    <s v="Q80"/>
    <x v="2"/>
    <e v="#N/A"/>
    <x v="0"/>
  </r>
  <r>
    <n v="347"/>
    <s v="TENDRING DISTRICT COUNCIL"/>
    <x v="3"/>
    <s v="Q79"/>
    <x v="2"/>
    <n v="347"/>
    <x v="1"/>
  </r>
  <r>
    <n v="348"/>
    <s v="TEST VALLEY BOROUGH COUNCIL"/>
    <x v="2"/>
    <s v="Q70"/>
    <x v="4"/>
    <e v="#N/A"/>
    <x v="0"/>
  </r>
  <r>
    <n v="349"/>
    <s v="TEWKESBURY BOROUGH COUNCIL"/>
    <x v="2"/>
    <s v="Q82"/>
    <x v="4"/>
    <e v="#N/A"/>
    <x v="0"/>
  </r>
  <r>
    <n v="350"/>
    <s v="THANET DISTRICT COUNCIL"/>
    <x v="2"/>
    <s v="Q81"/>
    <x v="2"/>
    <e v="#N/A"/>
    <x v="0"/>
  </r>
  <r>
    <n v="351"/>
    <s v="THREE RIVERS DISTRICT COUNCIL"/>
    <x v="3"/>
    <s v="Q78"/>
    <x v="2"/>
    <e v="#N/A"/>
    <x v="0"/>
  </r>
  <r>
    <n v="352"/>
    <s v="TONBRIDGE AND MALLING BOROUGH COUNCIL"/>
    <x v="2"/>
    <s v="Q81"/>
    <x v="4"/>
    <e v="#N/A"/>
    <x v="0"/>
  </r>
  <r>
    <n v="354"/>
    <s v="TORRIDGE DISTRICT COUNCIL"/>
    <x v="2"/>
    <s v="Q80"/>
    <x v="2"/>
    <e v="#N/A"/>
    <x v="0"/>
  </r>
  <r>
    <n v="355"/>
    <s v="TUNBRIDGE WELLS BOROUGH COUNCIL"/>
    <x v="2"/>
    <s v="Q81"/>
    <x v="4"/>
    <e v="#N/A"/>
    <x v="0"/>
  </r>
  <r>
    <n v="356"/>
    <s v="UTTLESFORD DISTRICT COUNCIL"/>
    <x v="3"/>
    <s v="Q79"/>
    <x v="2"/>
    <e v="#N/A"/>
    <x v="0"/>
  </r>
  <r>
    <n v="358"/>
    <s v="VALE OF WHITE HORSE DISTRICT COUNCIL"/>
    <x v="2"/>
    <s v="Q82"/>
    <x v="2"/>
    <n v="358"/>
    <x v="1"/>
  </r>
  <r>
    <n v="359"/>
    <s v="WARWICK DISTRICT COUNCIL"/>
    <x v="3"/>
    <s v="Q77"/>
    <x v="2"/>
    <e v="#N/A"/>
    <x v="0"/>
  </r>
  <r>
    <n v="360"/>
    <s v="WATFORD BOROUGH COUNCIL"/>
    <x v="3"/>
    <s v="Q78"/>
    <x v="4"/>
    <e v="#N/A"/>
    <x v="0"/>
  </r>
  <r>
    <n v="361"/>
    <s v="WAVENEY DISTRICT COUNCIL"/>
    <x v="3"/>
    <s v="Q79"/>
    <x v="2"/>
    <e v="#N/A"/>
    <x v="0"/>
  </r>
  <r>
    <n v="362"/>
    <s v="WAVERLEY BOROUGH COUNCIL"/>
    <x v="2"/>
    <s v="Q81"/>
    <x v="4"/>
    <n v="362"/>
    <x v="1"/>
  </r>
  <r>
    <n v="363"/>
    <s v="WEALDEN DISTRICT COUNCIL"/>
    <x v="2"/>
    <s v="Q81"/>
    <x v="2"/>
    <e v="#N/A"/>
    <x v="0"/>
  </r>
  <r>
    <n v="364"/>
    <s v="WELLINGBOROUGH BOROUGH COUNCIL"/>
    <x v="3"/>
    <s v="Q78"/>
    <x v="4"/>
    <e v="#N/A"/>
    <x v="0"/>
  </r>
  <r>
    <n v="365"/>
    <s v="WELWYN HATFIELD COUNCIL"/>
    <x v="3"/>
    <s v="Q78"/>
    <x v="2"/>
    <e v="#N/A"/>
    <x v="0"/>
  </r>
  <r>
    <n v="366"/>
    <s v="WEST DEVON BOROUGH COUNCIL"/>
    <x v="2"/>
    <s v="Q80"/>
    <x v="4"/>
    <e v="#N/A"/>
    <x v="0"/>
  </r>
  <r>
    <n v="367"/>
    <s v="WEST DORSET DISTRICT COUNCIL"/>
    <x v="2"/>
    <s v="Q70"/>
    <x v="2"/>
    <e v="#N/A"/>
    <x v="0"/>
  </r>
  <r>
    <n v="368"/>
    <s v="WEST LANCASHIRE DISTRICT COUNCIL"/>
    <x v="1"/>
    <s v="Q84"/>
    <x v="2"/>
    <n v="368"/>
    <x v="1"/>
  </r>
  <r>
    <n v="369"/>
    <s v="WEST LINDSEY DISTRICT COUNCIL"/>
    <x v="3"/>
    <s v="Q78"/>
    <x v="2"/>
    <e v="#N/A"/>
    <x v="0"/>
  </r>
  <r>
    <n v="370"/>
    <s v="WEST OXFORDSHIRE DISTRICT COUNCIL"/>
    <x v="2"/>
    <s v="Q82"/>
    <x v="2"/>
    <n v="370"/>
    <x v="1"/>
  </r>
  <r>
    <n v="371"/>
    <s v="WEST SOMERSET DISTRICT COUNCIL"/>
    <x v="2"/>
    <s v="Q80"/>
    <x v="2"/>
    <e v="#N/A"/>
    <x v="0"/>
  </r>
  <r>
    <n v="372"/>
    <s v="WEYMOUTH &amp; PORTLAND BOROUGH COUNCIL"/>
    <x v="2"/>
    <s v="Q70"/>
    <x v="4"/>
    <e v="#N/A"/>
    <x v="0"/>
  </r>
  <r>
    <n v="373"/>
    <s v="WINCHESTER CITY COUNCIL"/>
    <x v="2"/>
    <s v="Q70"/>
    <x v="5"/>
    <e v="#N/A"/>
    <x v="0"/>
  </r>
  <r>
    <n v="374"/>
    <s v="WOKING BOROUGH COUNCIL"/>
    <x v="2"/>
    <s v="Q81"/>
    <x v="4"/>
    <e v="#N/A"/>
    <x v="0"/>
  </r>
  <r>
    <n v="375"/>
    <s v="WORCESTER CITY COUNCIL"/>
    <x v="3"/>
    <s v="Q77"/>
    <x v="5"/>
    <e v="#N/A"/>
    <x v="0"/>
  </r>
  <r>
    <n v="376"/>
    <s v="WORTHING BOROUGH COUNCIL"/>
    <x v="2"/>
    <s v="Q81"/>
    <x v="4"/>
    <e v="#N/A"/>
    <x v="0"/>
  </r>
  <r>
    <n v="378"/>
    <s v="WYCHAVON DISTRICT COUNCIL"/>
    <x v="3"/>
    <s v="Q77"/>
    <x v="2"/>
    <e v="#N/A"/>
    <x v="0"/>
  </r>
  <r>
    <n v="379"/>
    <s v="WYCOMBE DISTRICT COUNCIL"/>
    <x v="2"/>
    <s v="Q82"/>
    <x v="2"/>
    <n v="379"/>
    <x v="1"/>
  </r>
  <r>
    <n v="380"/>
    <s v="WYRE BOROUGH COUNCIL"/>
    <x v="1"/>
    <s v="Q84"/>
    <x v="4"/>
    <n v="380"/>
    <x v="1"/>
  </r>
  <r>
    <n v="381"/>
    <s v="WYRE FOREST DISTRICT COUNCIL"/>
    <x v="3"/>
    <s v="Q77"/>
    <x v="2"/>
    <e v="#N/A"/>
    <x v="0"/>
  </r>
  <r>
    <n v="382"/>
    <s v="SOUTH NORTHAMPTONSHIRE DISTRICT COUNCIL"/>
    <x v="3"/>
    <s v="Q78"/>
    <x v="2"/>
    <e v="#N/A"/>
    <x v="0"/>
  </r>
  <r>
    <n v="383"/>
    <s v="SOUTH OXFORDSHIRE DISTRICT COUNCIL"/>
    <x v="2"/>
    <s v="Q82"/>
    <x v="2"/>
    <n v="383"/>
    <x v="1"/>
  </r>
  <r>
    <n v="404"/>
    <s v="WARWICKSHIRE COUNTY COUNCIL"/>
    <x v="3"/>
    <s v="Q77"/>
    <x v="1"/>
    <n v="404"/>
    <x v="1"/>
  </r>
  <r>
    <n v="406"/>
    <s v="BIRMINGHAM CITY COUNCIL"/>
    <x v="3"/>
    <s v="Q77"/>
    <x v="3"/>
    <n v="406"/>
    <x v="1"/>
  </r>
  <r>
    <n v="407"/>
    <s v="COVENTRY CITY COUNCIL"/>
    <x v="3"/>
    <s v="Q77"/>
    <x v="3"/>
    <n v="407"/>
    <x v="1"/>
  </r>
  <r>
    <n v="408"/>
    <s v="DUDLEY METROPOLITAN BOROUGH COUNCIL"/>
    <x v="3"/>
    <s v="Q77"/>
    <x v="3"/>
    <n v="408"/>
    <x v="1"/>
  </r>
  <r>
    <n v="409"/>
    <s v="SANDWELL METROPOLITAN BOROUGH COUNCIL"/>
    <x v="3"/>
    <s v="Q77"/>
    <x v="3"/>
    <n v="409"/>
    <x v="1"/>
  </r>
  <r>
    <n v="410"/>
    <s v="SOLIHULL METROPOLITAN BOROUGH COUNCIL"/>
    <x v="3"/>
    <s v="Q77"/>
    <x v="3"/>
    <n v="410"/>
    <x v="1"/>
  </r>
  <r>
    <n v="411"/>
    <s v="WALSALL METROPOLITAN BOROUGH COUNCIL"/>
    <x v="3"/>
    <s v="Q77"/>
    <x v="3"/>
    <n v="411"/>
    <x v="1"/>
  </r>
  <r>
    <n v="412"/>
    <s v="WOLVERHAMPTON CITY COUNCIL"/>
    <x v="3"/>
    <s v="Q77"/>
    <x v="3"/>
    <n v="412"/>
    <x v="1"/>
  </r>
  <r>
    <n v="413"/>
    <s v="STAFFORDSHIRE COUNTY COUNCIL"/>
    <x v="3"/>
    <s v="Q76"/>
    <x v="1"/>
    <n v="413"/>
    <x v="1"/>
  </r>
  <r>
    <n v="414"/>
    <s v="STOKE-ON-TRENT CITY COUNCIL"/>
    <x v="3"/>
    <s v="Q76"/>
    <x v="0"/>
    <n v="414"/>
    <x v="1"/>
  </r>
  <r>
    <n v="415"/>
    <s v="HEREFORDSHIRE COUNCIL"/>
    <x v="3"/>
    <s v="Q77"/>
    <x v="0"/>
    <n v="415"/>
    <x v="1"/>
  </r>
  <r>
    <n v="416"/>
    <s v="WORCESTERSHIRE COUNTY COUNCIL"/>
    <x v="3"/>
    <s v="Q77"/>
    <x v="1"/>
    <n v="416"/>
    <x v="1"/>
  </r>
  <r>
    <n v="417"/>
    <s v="SHROPSHIRE COUNCIL"/>
    <x v="3"/>
    <s v="Q76"/>
    <x v="0"/>
    <n v="417"/>
    <x v="1"/>
  </r>
  <r>
    <n v="418"/>
    <s v="TELFORD AND WREKIN COUNCIL (UNITARY)"/>
    <x v="3"/>
    <s v="Q76"/>
    <x v="0"/>
    <n v="418"/>
    <x v="1"/>
  </r>
  <r>
    <n v="503"/>
    <s v="LINCOLNSHIRE COUNTY COUNCIL"/>
    <x v="3"/>
    <s v="Q78"/>
    <x v="1"/>
    <n v="503"/>
    <x v="1"/>
  </r>
  <r>
    <n v="504"/>
    <s v="NORTHAMPTONSHIRE COUNTY COUNCIL"/>
    <x v="3"/>
    <s v="Q78"/>
    <x v="1"/>
    <n v="504"/>
    <x v="1"/>
  </r>
  <r>
    <n v="506"/>
    <s v="DERBYSHIRE COUNTY COUNCIL"/>
    <x v="3"/>
    <s v="Q76"/>
    <x v="1"/>
    <n v="506"/>
    <x v="1"/>
  </r>
  <r>
    <n v="507"/>
    <s v="DERBY CITY COUNCIL"/>
    <x v="3"/>
    <s v="Q76"/>
    <x v="0"/>
    <n v="507"/>
    <x v="1"/>
  </r>
  <r>
    <n v="508"/>
    <s v="LEICESTERSHIRE COUNTY COUNCIL"/>
    <x v="3"/>
    <s v="Q78"/>
    <x v="1"/>
    <n v="508"/>
    <x v="1"/>
  </r>
  <r>
    <n v="509"/>
    <s v="LEICESTER CITY COUNCIL"/>
    <x v="3"/>
    <s v="Q78"/>
    <x v="0"/>
    <n v="509"/>
    <x v="1"/>
  </r>
  <r>
    <n v="510"/>
    <s v="RUTLAND COUNTY COUNCIL"/>
    <x v="3"/>
    <s v="Q78"/>
    <x v="0"/>
    <n v="510"/>
    <x v="1"/>
  </r>
  <r>
    <n v="511"/>
    <s v="NOTTINGHAMSHIRE COUNTY COUNCIL"/>
    <x v="3"/>
    <s v="Q76"/>
    <x v="1"/>
    <n v="511"/>
    <x v="1"/>
  </r>
  <r>
    <n v="512"/>
    <s v="NOTTINGHAM CITY COUNCIL"/>
    <x v="3"/>
    <s v="Q76"/>
    <x v="0"/>
    <n v="512"/>
    <x v="1"/>
  </r>
  <r>
    <n v="606"/>
    <s v="HERTFORDSHIRE COUNTY COUNCIL"/>
    <x v="3"/>
    <s v="Q78"/>
    <x v="1"/>
    <n v="606"/>
    <x v="1"/>
  </r>
  <r>
    <n v="607"/>
    <s v="NORFOLK COUNTY COUNCIL"/>
    <x v="3"/>
    <s v="Q79"/>
    <x v="1"/>
    <n v="607"/>
    <x v="1"/>
  </r>
  <r>
    <n v="608"/>
    <s v="OXFORDSHIRE COUNTY COUNCIL"/>
    <x v="2"/>
    <s v="Q82"/>
    <x v="1"/>
    <n v="608"/>
    <x v="1"/>
  </r>
  <r>
    <n v="609"/>
    <s v="SUFFOLK COUNTY COUNCIL"/>
    <x v="3"/>
    <s v="Q79"/>
    <x v="1"/>
    <n v="609"/>
    <x v="1"/>
  </r>
  <r>
    <n v="611"/>
    <s v="LUTON BOROUGH COUNCIL"/>
    <x v="3"/>
    <s v="Q78"/>
    <x v="0"/>
    <n v="611"/>
    <x v="1"/>
  </r>
  <r>
    <n v="612"/>
    <s v="BUCKINGHAMSHIRE COUNTY COUNCIL"/>
    <x v="2"/>
    <s v="Q82"/>
    <x v="1"/>
    <n v="612"/>
    <x v="1"/>
  </r>
  <r>
    <n v="613"/>
    <s v="MILTON KEYNES COUNCIL"/>
    <x v="3"/>
    <s v="Q78"/>
    <x v="0"/>
    <n v="613"/>
    <x v="1"/>
  </r>
  <r>
    <n v="614"/>
    <s v="BRACKNELL FOREST BOROUGH COUNCIL"/>
    <x v="2"/>
    <s v="Q82"/>
    <x v="0"/>
    <n v="614"/>
    <x v="1"/>
  </r>
  <r>
    <n v="615"/>
    <s v="WEST BERKSHIRE DISTRICT COUNCIL"/>
    <x v="2"/>
    <s v="Q82"/>
    <x v="0"/>
    <n v="615"/>
    <x v="1"/>
  </r>
  <r>
    <n v="616"/>
    <s v="READING BOROUGH COUNCIL"/>
    <x v="2"/>
    <s v="Q82"/>
    <x v="0"/>
    <n v="616"/>
    <x v="1"/>
  </r>
  <r>
    <n v="617"/>
    <s v="SLOUGH BOROUGH COUNCIL"/>
    <x v="2"/>
    <s v="Q82"/>
    <x v="0"/>
    <n v="617"/>
    <x v="1"/>
  </r>
  <r>
    <n v="618"/>
    <s v="ROYAL BOROUGH OF WINDSOR &amp; MAIDENHEAD"/>
    <x v="2"/>
    <s v="Q82"/>
    <x v="0"/>
    <n v="618"/>
    <x v="1"/>
  </r>
  <r>
    <n v="619"/>
    <s v="WOKINGHAM BOROUGH COUNCIL"/>
    <x v="2"/>
    <s v="Q82"/>
    <x v="0"/>
    <n v="619"/>
    <x v="1"/>
  </r>
  <r>
    <n v="620"/>
    <s v="ESSEX COUNTY COUNCIL"/>
    <x v="3"/>
    <s v="Q79"/>
    <x v="1"/>
    <n v="620"/>
    <x v="1"/>
  </r>
  <r>
    <n v="621"/>
    <s v="SOUTHEND-ON-SEA BOROUGH COUNCIL"/>
    <x v="3"/>
    <s v="Q79"/>
    <x v="0"/>
    <n v="621"/>
    <x v="1"/>
  </r>
  <r>
    <n v="622"/>
    <s v="THURROCK COUNCIL"/>
    <x v="3"/>
    <s v="Q79"/>
    <x v="0"/>
    <n v="622"/>
    <x v="1"/>
  </r>
  <r>
    <n v="623"/>
    <s v="CAMBRIDGESHIRE COUNTY COUNCIL"/>
    <x v="3"/>
    <s v="Q79"/>
    <x v="1"/>
    <n v="623"/>
    <x v="1"/>
  </r>
  <r>
    <n v="624"/>
    <s v="PETERBOROUGH CITY COUNCIL"/>
    <x v="3"/>
    <s v="Q79"/>
    <x v="0"/>
    <n v="624"/>
    <x v="1"/>
  </r>
  <r>
    <n v="625"/>
    <s v="BEDFORD BOROUGH COUNCIL"/>
    <x v="3"/>
    <s v="Q78"/>
    <x v="0"/>
    <n v="625"/>
    <x v="1"/>
  </r>
  <r>
    <n v="626"/>
    <s v="CENTRAL BEDFORDSHIRE COUNCIL"/>
    <x v="3"/>
    <s v="Q78"/>
    <x v="0"/>
    <n v="626"/>
    <x v="1"/>
  </r>
  <r>
    <n v="702"/>
    <s v="LONDON BOROUGH OF CAMDEN"/>
    <x v="4"/>
    <s v="Q71"/>
    <x v="6"/>
    <n v="702"/>
    <x v="1"/>
  </r>
  <r>
    <n v="703"/>
    <s v="LONDON BOROUGH OF GREENWICH"/>
    <x v="4"/>
    <s v="Q71"/>
    <x v="6"/>
    <n v="703"/>
    <x v="1"/>
  </r>
  <r>
    <n v="704"/>
    <s v="LONDON BOROUGH OF HACKNEY"/>
    <x v="4"/>
    <s v="Q71"/>
    <x v="6"/>
    <n v="704"/>
    <x v="1"/>
  </r>
  <r>
    <n v="705"/>
    <s v="LONDON BOROUGH OF HAMMERSMITH AND FULHAM"/>
    <x v="4"/>
    <s v="Q71"/>
    <x v="6"/>
    <n v="705"/>
    <x v="1"/>
  </r>
  <r>
    <n v="706"/>
    <s v="LONDON BOROUGH OF ISLINGTON"/>
    <x v="4"/>
    <s v="Q71"/>
    <x v="6"/>
    <n v="706"/>
    <x v="1"/>
  </r>
  <r>
    <n v="707"/>
    <s v="ROYAL BOROUGH OF KENSINGTON AND CHELSEA"/>
    <x v="4"/>
    <s v="Q71"/>
    <x v="6"/>
    <n v="707"/>
    <x v="1"/>
  </r>
  <r>
    <n v="708"/>
    <s v="LONDON BOROUGH OF LAMBETH COUNCIL"/>
    <x v="4"/>
    <s v="Q71"/>
    <x v="6"/>
    <n v="708"/>
    <x v="1"/>
  </r>
  <r>
    <n v="709"/>
    <s v="LONDON BOROUGH OF LEWISHAM COUNCIL"/>
    <x v="4"/>
    <s v="Q71"/>
    <x v="6"/>
    <n v="709"/>
    <x v="1"/>
  </r>
  <r>
    <n v="710"/>
    <s v="LONDON BOROUGH OF SOUTHWARK COUNCIL"/>
    <x v="4"/>
    <s v="Q71"/>
    <x v="6"/>
    <n v="710"/>
    <x v="1"/>
  </r>
  <r>
    <n v="711"/>
    <s v="LONDON BOROUGH OF TOWER HAMLETS COUNCIL"/>
    <x v="4"/>
    <s v="Q71"/>
    <x v="6"/>
    <n v="711"/>
    <x v="1"/>
  </r>
  <r>
    <n v="712"/>
    <s v="LONDON BOROUGH OF WANDSWORTH"/>
    <x v="4"/>
    <s v="Q71"/>
    <x v="6"/>
    <n v="712"/>
    <x v="1"/>
  </r>
  <r>
    <n v="713"/>
    <s v="WESTMINSTER CITY COUNCIL"/>
    <x v="4"/>
    <s v="Q71"/>
    <x v="6"/>
    <n v="713"/>
    <x v="1"/>
  </r>
  <r>
    <n v="714"/>
    <s v="CORPORATION OF THE CITY OF LONDON"/>
    <x v="4"/>
    <s v="Q71"/>
    <x v="6"/>
    <n v="714"/>
    <x v="1"/>
  </r>
  <r>
    <n v="716"/>
    <s v="LONDON BOROUGH OF BARKING AND DAGENHAM"/>
    <x v="4"/>
    <s v="Q71"/>
    <x v="6"/>
    <n v="716"/>
    <x v="1"/>
  </r>
  <r>
    <n v="717"/>
    <s v="LONDON BOROUGH OF BARNET"/>
    <x v="4"/>
    <s v="Q71"/>
    <x v="6"/>
    <n v="717"/>
    <x v="1"/>
  </r>
  <r>
    <n v="718"/>
    <s v="LONDON BOROUGH OF BEXLEY"/>
    <x v="4"/>
    <s v="Q71"/>
    <x v="6"/>
    <n v="718"/>
    <x v="1"/>
  </r>
  <r>
    <n v="719"/>
    <s v="LONDON BOROUGH OF BRENT"/>
    <x v="4"/>
    <s v="Q71"/>
    <x v="6"/>
    <n v="719"/>
    <x v="1"/>
  </r>
  <r>
    <n v="720"/>
    <s v="LONDON BOROUGH OF BROMLEY"/>
    <x v="4"/>
    <s v="Q71"/>
    <x v="6"/>
    <n v="720"/>
    <x v="1"/>
  </r>
  <r>
    <n v="721"/>
    <s v="LONDON BOROUGH OF CROYDON"/>
    <x v="4"/>
    <s v="Q71"/>
    <x v="6"/>
    <n v="721"/>
    <x v="1"/>
  </r>
  <r>
    <n v="722"/>
    <s v="LONDON BOROUGH OF EALING"/>
    <x v="4"/>
    <s v="Q71"/>
    <x v="6"/>
    <n v="722"/>
    <x v="1"/>
  </r>
  <r>
    <n v="723"/>
    <s v="LONDON BOROUGH OF ENFIELD"/>
    <x v="4"/>
    <s v="Q71"/>
    <x v="6"/>
    <n v="723"/>
    <x v="1"/>
  </r>
  <r>
    <n v="724"/>
    <s v="LONDON BOROUGH OF HARINGEY"/>
    <x v="4"/>
    <s v="Q71"/>
    <x v="6"/>
    <n v="724"/>
    <x v="1"/>
  </r>
  <r>
    <n v="725"/>
    <s v="LONDON BOROUGH OF HARROW"/>
    <x v="4"/>
    <s v="Q71"/>
    <x v="6"/>
    <n v="725"/>
    <x v="1"/>
  </r>
  <r>
    <n v="726"/>
    <s v="LONDON BOROUGH OF HAVERING"/>
    <x v="4"/>
    <s v="Q71"/>
    <x v="6"/>
    <n v="726"/>
    <x v="1"/>
  </r>
  <r>
    <n v="727"/>
    <s v="LONDON BOROUGH OF HILLINGDON"/>
    <x v="4"/>
    <s v="Q71"/>
    <x v="6"/>
    <n v="727"/>
    <x v="1"/>
  </r>
  <r>
    <n v="728"/>
    <s v="LONDON BOROUGH OF HOUNSLOW"/>
    <x v="4"/>
    <s v="Q71"/>
    <x v="6"/>
    <n v="728"/>
    <x v="1"/>
  </r>
  <r>
    <n v="729"/>
    <s v="ROYAL BOROUGH OF KINGSTON-UPON-THAMES COUNCIL"/>
    <x v="4"/>
    <s v="Q71"/>
    <x v="6"/>
    <n v="729"/>
    <x v="1"/>
  </r>
  <r>
    <n v="730"/>
    <s v="LONDON BOROUGH OF MERTON COUNCIL"/>
    <x v="4"/>
    <s v="Q71"/>
    <x v="6"/>
    <n v="730"/>
    <x v="1"/>
  </r>
  <r>
    <n v="731"/>
    <s v="LONDON BOROUGH OF NEWHAM COUNCIL"/>
    <x v="4"/>
    <s v="Q71"/>
    <x v="6"/>
    <n v="731"/>
    <x v="1"/>
  </r>
  <r>
    <n v="732"/>
    <s v="LONDON BOROUGH OF REDBRIDGE COUNCIL"/>
    <x v="4"/>
    <s v="Q71"/>
    <x v="6"/>
    <n v="732"/>
    <x v="1"/>
  </r>
  <r>
    <n v="733"/>
    <s v="LONDON BOROUGH OF RICHMOND UPON THAMES COUNCIL"/>
    <x v="4"/>
    <s v="Q71"/>
    <x v="6"/>
    <n v="733"/>
    <x v="1"/>
  </r>
  <r>
    <n v="734"/>
    <s v="LONDON BOROUGH OF SUTTON COUNCIL"/>
    <x v="4"/>
    <s v="Q71"/>
    <x v="6"/>
    <n v="734"/>
    <x v="1"/>
  </r>
  <r>
    <n v="735"/>
    <s v="LONDON BOROUGH OF WALTHAM FOREST COUNCIL"/>
    <x v="4"/>
    <s v="Q71"/>
    <x v="6"/>
    <n v="735"/>
    <x v="1"/>
  </r>
  <r>
    <n v="803"/>
    <s v="ISLE OF WIGHT COUNCIL"/>
    <x v="2"/>
    <s v="Q70"/>
    <x v="0"/>
    <n v="803"/>
    <x v="1"/>
  </r>
  <r>
    <n v="805"/>
    <s v="SURREY COUNTY COUNCIL"/>
    <x v="4"/>
    <s v="Q71"/>
    <x v="1"/>
    <n v="805"/>
    <x v="1"/>
  </r>
  <r>
    <n v="807"/>
    <s v="WEST SUSSEX COUNTY COUNCIL"/>
    <x v="2"/>
    <s v="Q81"/>
    <x v="1"/>
    <n v="807"/>
    <x v="1"/>
  </r>
  <r>
    <n v="809"/>
    <s v="DORSET COUNTY COUNCIL"/>
    <x v="2"/>
    <s v="Q70"/>
    <x v="1"/>
    <n v="809"/>
    <x v="1"/>
  </r>
  <r>
    <n v="810"/>
    <s v="BOURNEMOUTH BOROUGH COUNCIL"/>
    <x v="2"/>
    <s v="Q70"/>
    <x v="0"/>
    <n v="810"/>
    <x v="1"/>
  </r>
  <r>
    <n v="811"/>
    <s v="BOROUGH OF POOLE COUNCIL"/>
    <x v="2"/>
    <s v="Q70"/>
    <x v="0"/>
    <n v="811"/>
    <x v="1"/>
  </r>
  <r>
    <n v="812"/>
    <s v="HAMPSHIRE COUNTY COUNCIL"/>
    <x v="2"/>
    <s v="Q70"/>
    <x v="1"/>
    <n v="812"/>
    <x v="1"/>
  </r>
  <r>
    <n v="813"/>
    <s v="PORTSMOUTH CITY COUNCIL"/>
    <x v="2"/>
    <s v="Q70"/>
    <x v="0"/>
    <n v="813"/>
    <x v="1"/>
  </r>
  <r>
    <n v="814"/>
    <s v="SOUTHAMPTON CITY COUNCIL"/>
    <x v="2"/>
    <s v="Q70"/>
    <x v="0"/>
    <n v="814"/>
    <x v="1"/>
  </r>
  <r>
    <n v="815"/>
    <s v="EAST SUSSEX COUNTY COUNCIL"/>
    <x v="2"/>
    <s v="Q81"/>
    <x v="1"/>
    <n v="815"/>
    <x v="1"/>
  </r>
  <r>
    <n v="816"/>
    <s v="BRIGHTON &amp; HOVE CITY COUNCIL"/>
    <x v="2"/>
    <s v="Q81"/>
    <x v="0"/>
    <n v="816"/>
    <x v="1"/>
  </r>
  <r>
    <n v="817"/>
    <s v="WILTSHIRE COUNCIL"/>
    <x v="2"/>
    <s v="Q82"/>
    <x v="0"/>
    <n v="817"/>
    <x v="1"/>
  </r>
  <r>
    <n v="819"/>
    <s v="SWINDON BOROUGH COUNCIL (UNITARY)"/>
    <x v="2"/>
    <s v="Q82"/>
    <x v="0"/>
    <n v="819"/>
    <x v="1"/>
  </r>
  <r>
    <n v="820"/>
    <s v="KENT COUNTY COUNCIL"/>
    <x v="2"/>
    <s v="Q81"/>
    <x v="1"/>
    <n v="820"/>
    <x v="1"/>
  </r>
  <r>
    <n v="821"/>
    <s v="MEDWAY COUNCIL"/>
    <x v="2"/>
    <s v="Q81"/>
    <x v="0"/>
    <n v="821"/>
    <x v="1"/>
  </r>
  <r>
    <n v="902"/>
    <s v="CORNWALL COUNCIL"/>
    <x v="2"/>
    <s v="Q80"/>
    <x v="0"/>
    <n v="902"/>
    <x v="1"/>
  </r>
  <r>
    <n v="904"/>
    <s v="GLOUCESTERSHIRE COUNTY COUNCIL"/>
    <x v="2"/>
    <s v="Q82"/>
    <x v="1"/>
    <n v="904"/>
    <x v="1"/>
  </r>
  <r>
    <n v="905"/>
    <s v="SOMERSET COUNTY COUNCIL"/>
    <x v="2"/>
    <s v="Q80"/>
    <x v="1"/>
    <n v="905"/>
    <x v="1"/>
  </r>
  <r>
    <n v="906"/>
    <s v="THE COUNCIL OF THE ISLES OF SCILLY"/>
    <x v="2"/>
    <s v="Q80"/>
    <x v="0"/>
    <n v="906"/>
    <x v="1"/>
  </r>
  <r>
    <n v="908"/>
    <s v="BATH AND NORTH EAST SOMERSET COUNCIL"/>
    <x v="2"/>
    <s v="Q82"/>
    <x v="0"/>
    <n v="908"/>
    <x v="1"/>
  </r>
  <r>
    <n v="909"/>
    <s v="BRISTOL CITY COUNCIL"/>
    <x v="2"/>
    <s v="Q80"/>
    <x v="0"/>
    <n v="909"/>
    <x v="1"/>
  </r>
  <r>
    <n v="910"/>
    <s v="NORTH SOMERSET DISTRICT COUNCIL"/>
    <x v="2"/>
    <s v="Q80"/>
    <x v="0"/>
    <n v="910"/>
    <x v="1"/>
  </r>
  <r>
    <n v="911"/>
    <s v="SOUTH GLOUCESTERSHIRE COUNCIL"/>
    <x v="2"/>
    <s v="Q80"/>
    <x v="0"/>
    <n v="911"/>
    <x v="1"/>
  </r>
  <r>
    <n v="912"/>
    <s v="DEVON COUNTY COUNCIL"/>
    <x v="2"/>
    <s v="Q80"/>
    <x v="1"/>
    <n v="912"/>
    <x v="1"/>
  </r>
  <r>
    <n v="913"/>
    <s v="PLYMOUTH CITY COUNCIL"/>
    <x v="2"/>
    <s v="Q80"/>
    <x v="0"/>
    <n v="913"/>
    <x v="1"/>
  </r>
  <r>
    <n v="914"/>
    <s v="TORBAY COUNCIL"/>
    <x v="2"/>
    <s v="Q80"/>
    <x v="0"/>
    <n v="91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J4:L12" firstHeaderRow="0" firstDataRow="1" firstDataCol="1" rowPageCount="1" colPageCount="1"/>
  <pivotFields count="7">
    <pivotField dataField="1" showAll="0"/>
    <pivotField showAll="0"/>
    <pivotField axis="axisPage" multipleItemSelectionAllowed="1" showAll="0">
      <items count="6">
        <item h="1" x="0"/>
        <item x="1"/>
        <item x="3"/>
        <item x="4"/>
        <item x="2"/>
        <item t="default"/>
      </items>
    </pivotField>
    <pivotField showAll="0"/>
    <pivotField axis="axisRow" showAll="0">
      <items count="8">
        <item x="1"/>
        <item x="4"/>
        <item x="5"/>
        <item x="2"/>
        <item x="3"/>
        <item x="0"/>
        <item x="6"/>
        <item t="default"/>
      </items>
    </pivotField>
    <pivotField showAll="0"/>
    <pivotField dataField="1" showAll="0" defaultSubtotal="0">
      <items count="2">
        <item x="1"/>
        <item x="0"/>
      </items>
    </pivotField>
  </pivotFields>
  <rowFields count="1">
    <field x="4"/>
  </rowFields>
  <rowItems count="8">
    <i>
      <x/>
    </i>
    <i>
      <x v="1"/>
    </i>
    <i>
      <x v="2"/>
    </i>
    <i>
      <x v="3"/>
    </i>
    <i>
      <x v="4"/>
    </i>
    <i>
      <x v="5"/>
    </i>
    <i>
      <x v="6"/>
    </i>
    <i t="grand">
      <x/>
    </i>
  </rowItems>
  <colFields count="1">
    <field x="-2"/>
  </colFields>
  <colItems count="2">
    <i>
      <x/>
    </i>
    <i i="1">
      <x v="1"/>
    </i>
  </colItems>
  <pageFields count="1">
    <pageField fld="2" hier="-1"/>
  </pageFields>
  <dataFields count="2">
    <dataField name="Count of Code" fld="0" subtotal="count" baseField="0" baseItem="1504120"/>
    <dataField name="Sum of Count matches" fld="6" baseField="4"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chriscarter@nhs.net" TargetMode="External"/><Relationship Id="rId1" Type="http://schemas.openxmlformats.org/officeDocument/2006/relationships/hyperlink" Target="mailto:exeter.helpdesk@nhs.ne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https://www.england.nhs.uk/systemchange/view-stps/northamptonshire/" TargetMode="External"/><Relationship Id="rId21" Type="http://schemas.openxmlformats.org/officeDocument/2006/relationships/hyperlink" Target="mailto:bsolstp@nhs.net" TargetMode="External"/><Relationship Id="rId42" Type="http://schemas.openxmlformats.org/officeDocument/2006/relationships/hyperlink" Target="https://www.england.nhs.uk/systemchange/view-stps/north-london/" TargetMode="External"/><Relationship Id="rId47" Type="http://schemas.openxmlformats.org/officeDocument/2006/relationships/hyperlink" Target="mailto:ourhealthiersel@nhs.net" TargetMode="External"/><Relationship Id="rId63" Type="http://schemas.openxmlformats.org/officeDocument/2006/relationships/hyperlink" Target="mailto:d-ccg.devonstp@nhs.net" TargetMode="External"/><Relationship Id="rId68" Type="http://schemas.openxmlformats.org/officeDocument/2006/relationships/hyperlink" Target="https://www.england.nhs.uk/systemchange/view-stps/bath-and-north-east-somerset-swindon-and-wiltshire/" TargetMode="External"/><Relationship Id="rId84" Type="http://schemas.openxmlformats.org/officeDocument/2006/relationships/hyperlink" Target="mailto:CQC@%20(1-199715979)" TargetMode="External"/><Relationship Id="rId16" Type="http://schemas.openxmlformats.org/officeDocument/2006/relationships/hyperlink" Target="https://www.england.nhs.uk/systemchange/view-stps/leicester-leicestershire-and-rutland/" TargetMode="External"/><Relationship Id="rId11" Type="http://schemas.openxmlformats.org/officeDocument/2006/relationships/hyperlink" Target="mailto:joinedupcarederbyshire@nhs.net" TargetMode="External"/><Relationship Id="rId32" Type="http://schemas.openxmlformats.org/officeDocument/2006/relationships/hyperlink" Target="mailto:stpdsu@nhs.net" TargetMode="External"/><Relationship Id="rId37" Type="http://schemas.openxmlformats.org/officeDocument/2006/relationships/hyperlink" Target="https://www.england.nhs.uk/systemchange/view-stps/mid-and-south-essex/" TargetMode="External"/><Relationship Id="rId53" Type="http://schemas.openxmlformats.org/officeDocument/2006/relationships/hyperlink" Target="mailto:Km.stp@nhs.net" TargetMode="External"/><Relationship Id="rId58" Type="http://schemas.openxmlformats.org/officeDocument/2006/relationships/hyperlink" Target="https://www.england.nhs.uk/systemchange/view-stps/surrey-heartlands-health-and-care-partnership/" TargetMode="External"/><Relationship Id="rId74" Type="http://schemas.openxmlformats.org/officeDocument/2006/relationships/hyperlink" Target="https://www.england.nhs.uk/systemchange/view-stps/gloucestershire/" TargetMode="External"/><Relationship Id="rId79" Type="http://schemas.openxmlformats.org/officeDocument/2006/relationships/hyperlink" Target="mailto:Westyorkshire.stp@nhs.net" TargetMode="External"/><Relationship Id="rId5" Type="http://schemas.openxmlformats.org/officeDocument/2006/relationships/hyperlink" Target="https://www.england.nhs.uk/systemchange/view-stps/south-yorkshire-and-bassetlaw/" TargetMode="External"/><Relationship Id="rId19" Type="http://schemas.openxmlformats.org/officeDocument/2006/relationships/hyperlink" Target="mailto:SWBCCG.engagement@nhs.net" TargetMode="External"/><Relationship Id="rId14" Type="http://schemas.openxmlformats.org/officeDocument/2006/relationships/hyperlink" Target="https://www.england.nhs.uk/systemchange/view-stps/nottingham-and-nottinghamshire-health-and-care/" TargetMode="External"/><Relationship Id="rId22" Type="http://schemas.openxmlformats.org/officeDocument/2006/relationships/hyperlink" Target="https://www.england.nhs.uk/systemchange/view-stps/coventry-and-warwickshire/" TargetMode="External"/><Relationship Id="rId27" Type="http://schemas.openxmlformats.org/officeDocument/2006/relationships/hyperlink" Target="https://www.england.nhs.uk/systemchange/view-stps/cambridgeshire-and-peterborough/" TargetMode="External"/><Relationship Id="rId30" Type="http://schemas.openxmlformats.org/officeDocument/2006/relationships/hyperlink" Target="mailto:haveyoursay@norfolk.gov.uk" TargetMode="External"/><Relationship Id="rId35" Type="http://schemas.openxmlformats.org/officeDocument/2006/relationships/hyperlink" Target="https://www.england.nhs.uk/systemchange/view-stps/hertfordshire-and-west-essex/" TargetMode="External"/><Relationship Id="rId43" Type="http://schemas.openxmlformats.org/officeDocument/2006/relationships/hyperlink" Target="https://www.england.nhs.uk/systemchange/view-stps/east-london/" TargetMode="External"/><Relationship Id="rId48" Type="http://schemas.openxmlformats.org/officeDocument/2006/relationships/hyperlink" Target="http://www.ourhealthiersel.nhs.uk/" TargetMode="External"/><Relationship Id="rId56" Type="http://schemas.openxmlformats.org/officeDocument/2006/relationships/hyperlink" Target="https://www.england.nhs.uk/systemchange/view-stps/frimley-health-and-care/" TargetMode="External"/><Relationship Id="rId64" Type="http://schemas.openxmlformats.org/officeDocument/2006/relationships/hyperlink" Target="https://www.england.nhs.uk/systemchange/view-stps/somerset/" TargetMode="External"/><Relationship Id="rId69" Type="http://schemas.openxmlformats.org/officeDocument/2006/relationships/hyperlink" Target="mailto:bswstp.communications@nhs.net" TargetMode="External"/><Relationship Id="rId77" Type="http://schemas.openxmlformats.org/officeDocument/2006/relationships/hyperlink" Target="mailto:cscsu.media-team@nhs.net" TargetMode="External"/><Relationship Id="rId8" Type="http://schemas.openxmlformats.org/officeDocument/2006/relationships/hyperlink" Target="https://www.england.nhs.uk/systemchange/view-stps/shropshire-and-telford-and-wrekin/" TargetMode="External"/><Relationship Id="rId51" Type="http://schemas.openxmlformats.org/officeDocument/2006/relationships/hyperlink" Target="https://www.swlondon.nhs.uk/our-plan/" TargetMode="External"/><Relationship Id="rId72" Type="http://schemas.openxmlformats.org/officeDocument/2006/relationships/hyperlink" Target="https://www.england.nhs.uk/systemchange/view-stps/hampshire-and-the-isle-of-wight/" TargetMode="External"/><Relationship Id="rId80" Type="http://schemas.openxmlformats.org/officeDocument/2006/relationships/hyperlink" Target="mailto:Hullccg.stpcontactus@nhs.net" TargetMode="External"/><Relationship Id="rId85" Type="http://schemas.openxmlformats.org/officeDocument/2006/relationships/printerSettings" Target="../printerSettings/printerSettings3.bin"/><Relationship Id="rId3" Type="http://schemas.openxmlformats.org/officeDocument/2006/relationships/hyperlink" Target="https://www.england.nhs.uk/systemchange/view-stps/humber-coast-and-vale/" TargetMode="External"/><Relationship Id="rId12" Type="http://schemas.openxmlformats.org/officeDocument/2006/relationships/hyperlink" Target="https://www.england.nhs.uk/systemchange/view-stps/lincolnshire/" TargetMode="External"/><Relationship Id="rId17" Type="http://schemas.openxmlformats.org/officeDocument/2006/relationships/hyperlink" Target="mailto:bctcomms@leicspart.nhs.uk" TargetMode="External"/><Relationship Id="rId25" Type="http://schemas.openxmlformats.org/officeDocument/2006/relationships/hyperlink" Target="mailto:northamptonshirestp@nhs.net" TargetMode="External"/><Relationship Id="rId33" Type="http://schemas.openxmlformats.org/officeDocument/2006/relationships/hyperlink" Target="https://www.england.nhs.uk/systemchange/view-stps/bedfordshire-luton-and-milton-keynes/" TargetMode="External"/><Relationship Id="rId38" Type="http://schemas.openxmlformats.org/officeDocument/2006/relationships/hyperlink" Target="mailto:england.midsouthessexstp@nhs.net" TargetMode="External"/><Relationship Id="rId46" Type="http://schemas.openxmlformats.org/officeDocument/2006/relationships/hyperlink" Target="https://www.england.nhs.uk/systemchange/view-stps/south-east-london/" TargetMode="External"/><Relationship Id="rId59" Type="http://schemas.openxmlformats.org/officeDocument/2006/relationships/hyperlink" Target="mailto:comms.surreyheartlands@nhs.net" TargetMode="External"/><Relationship Id="rId67" Type="http://schemas.openxmlformats.org/officeDocument/2006/relationships/hyperlink" Target="mailto:bnssg.stp@nhs.net" TargetMode="External"/><Relationship Id="rId20" Type="http://schemas.openxmlformats.org/officeDocument/2006/relationships/hyperlink" Target="https://www.england.nhs.uk/systemchange/view-stps/birmingham-and-solihull/" TargetMode="External"/><Relationship Id="rId41" Type="http://schemas.openxmlformats.org/officeDocument/2006/relationships/hyperlink" Target="mailto:nclstppmo@nhs.net" TargetMode="External"/><Relationship Id="rId54" Type="http://schemas.openxmlformats.org/officeDocument/2006/relationships/hyperlink" Target="https://www.england.nhs.uk/systemchange/view-stps/sussex-and-east-surrey/" TargetMode="External"/><Relationship Id="rId62" Type="http://schemas.openxmlformats.org/officeDocument/2006/relationships/hyperlink" Target="https://www.england.nhs.uk/systemchange/view-stps/devon/" TargetMode="External"/><Relationship Id="rId70" Type="http://schemas.openxmlformats.org/officeDocument/2006/relationships/hyperlink" Target="https://www.england.nhs.uk/systemchange/view-stps/dorset/" TargetMode="External"/><Relationship Id="rId75" Type="http://schemas.openxmlformats.org/officeDocument/2006/relationships/hyperlink" Target="mailto:yourviews.glosstp@nhs.net" TargetMode="External"/><Relationship Id="rId83" Type="http://schemas.openxmlformats.org/officeDocument/2006/relationships/hyperlink" Target="mailto:helloworkingtogether@nhs.net" TargetMode="External"/><Relationship Id="rId1" Type="http://schemas.openxmlformats.org/officeDocument/2006/relationships/hyperlink" Target="https://www.england.nhs.uk/systemchange/view-stps/greater-manchester-health-and-social-care-partnership/" TargetMode="External"/><Relationship Id="rId6" Type="http://schemas.openxmlformats.org/officeDocument/2006/relationships/hyperlink" Target="https://www.england.nhs.uk/systemchange/view-stps/west-yorkshire-and-harrogate/" TargetMode="External"/><Relationship Id="rId15" Type="http://schemas.openxmlformats.org/officeDocument/2006/relationships/hyperlink" Target="mailto:STP@nottscc.gov.uk" TargetMode="External"/><Relationship Id="rId23" Type="http://schemas.openxmlformats.org/officeDocument/2006/relationships/hyperlink" Target="mailto:info@uhcw.nhs.uk" TargetMode="External"/><Relationship Id="rId28" Type="http://schemas.openxmlformats.org/officeDocument/2006/relationships/hyperlink" Target="mailto:contact@fitforfuture.org.uk" TargetMode="External"/><Relationship Id="rId36" Type="http://schemas.openxmlformats.org/officeDocument/2006/relationships/hyperlink" Target="mailto:communications@enhertsccg.nhs.uk" TargetMode="External"/><Relationship Id="rId49" Type="http://schemas.openxmlformats.org/officeDocument/2006/relationships/hyperlink" Target="https://www.england.nhs.uk/systemchange/view-stps/south-west-london/" TargetMode="External"/><Relationship Id="rId57" Type="http://schemas.openxmlformats.org/officeDocument/2006/relationships/hyperlink" Target="mailto:NEHFCCG.public@nhs.net" TargetMode="External"/><Relationship Id="rId10" Type="http://schemas.openxmlformats.org/officeDocument/2006/relationships/hyperlink" Target="https://www.england.nhs.uk/systemchange/view-stps/joined-up-care-derbyshire/" TargetMode="External"/><Relationship Id="rId31" Type="http://schemas.openxmlformats.org/officeDocument/2006/relationships/hyperlink" Target="https://www.england.nhs.uk/systemchange/view-stps/suffolk-and-north-east-essex/" TargetMode="External"/><Relationship Id="rId44" Type="http://schemas.openxmlformats.org/officeDocument/2006/relationships/hyperlink" Target="mailto:enquiries@eastlondonhcp.nhs.uk" TargetMode="External"/><Relationship Id="rId52" Type="http://schemas.openxmlformats.org/officeDocument/2006/relationships/hyperlink" Target="https://www.england.nhs.uk/systemchange/view-stps/kent-and-medway/" TargetMode="External"/><Relationship Id="rId60" Type="http://schemas.openxmlformats.org/officeDocument/2006/relationships/hyperlink" Target="https://www.england.nhs.uk/systemchange/view-stps/cornwall-and-the-isles-of-scilly/" TargetMode="External"/><Relationship Id="rId65" Type="http://schemas.openxmlformats.org/officeDocument/2006/relationships/hyperlink" Target="mailto:STPTeam@somerset.gov.uk" TargetMode="External"/><Relationship Id="rId73" Type="http://schemas.openxmlformats.org/officeDocument/2006/relationships/hyperlink" Target="mailto:SEHCCG.HIOW-STP@nhs.net" TargetMode="External"/><Relationship Id="rId78" Type="http://schemas.openxmlformats.org/officeDocument/2006/relationships/hyperlink" Target="mailto:healthier.lsc@nhs.net" TargetMode="External"/><Relationship Id="rId81" Type="http://schemas.openxmlformats.org/officeDocument/2006/relationships/hyperlink" Target="mailto:gm.hsccomms@nhs.net" TargetMode="External"/><Relationship Id="rId86" Type="http://schemas.openxmlformats.org/officeDocument/2006/relationships/vmlDrawing" Target="../drawings/vmlDrawing1.vml"/><Relationship Id="rId4" Type="http://schemas.openxmlformats.org/officeDocument/2006/relationships/hyperlink" Target="https://www.england.nhs.uk/systemchange/view-stps/lancashire-and-south-cumbria/" TargetMode="External"/><Relationship Id="rId9" Type="http://schemas.openxmlformats.org/officeDocument/2006/relationships/hyperlink" Target="mailto:stw.stp@nhs.net" TargetMode="External"/><Relationship Id="rId13" Type="http://schemas.openxmlformats.org/officeDocument/2006/relationships/hyperlink" Target="mailto:STP@LincolnshireEastCCG.nhs.uk" TargetMode="External"/><Relationship Id="rId18" Type="http://schemas.openxmlformats.org/officeDocument/2006/relationships/hyperlink" Target="https://www.england.nhs.uk/systemchange/view-stps/the-black-country-and-west-birmingham/" TargetMode="External"/><Relationship Id="rId39" Type="http://schemas.openxmlformats.org/officeDocument/2006/relationships/hyperlink" Target="https://www.england.nhs.uk/systemchange/view-stps/north-west-london/" TargetMode="External"/><Relationship Id="rId34" Type="http://schemas.openxmlformats.org/officeDocument/2006/relationships/hyperlink" Target="mailto:communications@mkuh.nhs.uk" TargetMode="External"/><Relationship Id="rId50" Type="http://schemas.openxmlformats.org/officeDocument/2006/relationships/hyperlink" Target="mailto:swlccgs@swlondon.nhs.uk" TargetMode="External"/><Relationship Id="rId55" Type="http://schemas.openxmlformats.org/officeDocument/2006/relationships/hyperlink" Target="mailto:hwlhccg.stp@nhs.net" TargetMode="External"/><Relationship Id="rId76" Type="http://schemas.openxmlformats.org/officeDocument/2006/relationships/hyperlink" Target="https://www.england.nhs.uk/systemchange/view-stps/buckinghamshire-oxfordshire-and-berkshire-west/" TargetMode="External"/><Relationship Id="rId7" Type="http://schemas.openxmlformats.org/officeDocument/2006/relationships/hyperlink" Target="https://www.england.nhs.uk/systemchange/view-stps/staffordshire-and-stoke-on-trent/" TargetMode="External"/><Relationship Id="rId71" Type="http://schemas.openxmlformats.org/officeDocument/2006/relationships/hyperlink" Target="mailto:involve@dorsetccg.nhs.uk" TargetMode="External"/><Relationship Id="rId2" Type="http://schemas.openxmlformats.org/officeDocument/2006/relationships/hyperlink" Target="https://www.england.nhs.uk/systemchange/view-stps/cheshire-and-merseyside/" TargetMode="External"/><Relationship Id="rId29" Type="http://schemas.openxmlformats.org/officeDocument/2006/relationships/hyperlink" Target="https://www.england.nhs.uk/systemchange/view-stps/norfolk-and-waveney/" TargetMode="External"/><Relationship Id="rId24" Type="http://schemas.openxmlformats.org/officeDocument/2006/relationships/hyperlink" Target="https://www.england.nhs.uk/systemchange/view-stps/herefordshire-and-worcestershire/" TargetMode="External"/><Relationship Id="rId40" Type="http://schemas.openxmlformats.org/officeDocument/2006/relationships/hyperlink" Target="mailto:NWLSTP@nw.london.nhs.uk" TargetMode="External"/><Relationship Id="rId45" Type="http://schemas.openxmlformats.org/officeDocument/2006/relationships/hyperlink" Target="http://eastlondonhcp.nhs.uk/" TargetMode="External"/><Relationship Id="rId66" Type="http://schemas.openxmlformats.org/officeDocument/2006/relationships/hyperlink" Target="https://www.england.nhs.uk/systemchange/view-stps/bristol-north-somerset-and-south-gloucestershire/" TargetMode="External"/><Relationship Id="rId87" Type="http://schemas.openxmlformats.org/officeDocument/2006/relationships/comments" Target="../comments1.xml"/><Relationship Id="rId61" Type="http://schemas.openxmlformats.org/officeDocument/2006/relationships/hyperlink" Target="mailto:shapethefuture@cornwall.gov.uk" TargetMode="External"/><Relationship Id="rId82" Type="http://schemas.openxmlformats.org/officeDocument/2006/relationships/hyperlink" Target="mailto:mlcsu.cmstp@nhs.net"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nhsbetterhealth.org.uk/" TargetMode="External"/><Relationship Id="rId3" Type="http://schemas.openxmlformats.org/officeDocument/2006/relationships/hyperlink" Target="https://www.england.nhs.uk/systemchange/view-stps/west-north-and-east-cumbria/" TargetMode="External"/><Relationship Id="rId7" Type="http://schemas.openxmlformats.org/officeDocument/2006/relationships/hyperlink" Target="mailto:necsu.betterhealthprogramme@nhs.net" TargetMode="External"/><Relationship Id="rId2" Type="http://schemas.openxmlformats.org/officeDocument/2006/relationships/hyperlink" Target="https://www.england.nhs.uk/systemchange/view-stps/northumberland-tyne-wear-and-north-durham/" TargetMode="External"/><Relationship Id="rId1" Type="http://schemas.openxmlformats.org/officeDocument/2006/relationships/hyperlink" Target="https://www.england.nhs.uk/systemchange/view-stps/durham-darlington-teesside-hambleton-richmondshire-whitby/" TargetMode="External"/><Relationship Id="rId6" Type="http://schemas.openxmlformats.org/officeDocument/2006/relationships/hyperlink" Target="http://www.northcumbriaccg.nhs.uk/about-us/STP/STPs.aspx" TargetMode="External"/><Relationship Id="rId11" Type="http://schemas.openxmlformats.org/officeDocument/2006/relationships/comments" Target="../comments2.xml"/><Relationship Id="rId5" Type="http://schemas.openxmlformats.org/officeDocument/2006/relationships/hyperlink" Target="mailto:Enquiries@northcumbriaccg.nhs.uk" TargetMode="External"/><Relationship Id="rId10" Type="http://schemas.openxmlformats.org/officeDocument/2006/relationships/vmlDrawing" Target="../drawings/vmlDrawing2.vml"/><Relationship Id="rId4" Type="http://schemas.openxmlformats.org/officeDocument/2006/relationships/hyperlink" Target="mailto:Ngccg.stp-ntwnfeedback@nhs.net" TargetMode="External"/><Relationship Id="rId9"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5:E73"/>
  <sheetViews>
    <sheetView showGridLines="0" tabSelected="1" topLeftCell="A31" zoomScaleNormal="100" workbookViewId="0">
      <selection activeCell="D44" sqref="D44:E44"/>
    </sheetView>
  </sheetViews>
  <sheetFormatPr defaultColWidth="9" defaultRowHeight="15" x14ac:dyDescent="0.25"/>
  <cols>
    <col min="1" max="1" width="3.125" style="55" customWidth="1"/>
    <col min="2" max="2" width="24.875" style="55" customWidth="1"/>
    <col min="3" max="3" width="22.875" style="55" customWidth="1"/>
    <col min="4" max="4" width="27" style="55" customWidth="1"/>
    <col min="5" max="5" width="36.5" style="55" customWidth="1"/>
    <col min="6" max="6" width="3.875" style="55" customWidth="1"/>
    <col min="7" max="16384" width="9" style="55"/>
  </cols>
  <sheetData>
    <row r="25" spans="2:5" s="181" customFormat="1" ht="30" customHeight="1" x14ac:dyDescent="0.2">
      <c r="B25" s="190" t="s">
        <v>2707</v>
      </c>
      <c r="C25" s="180" t="s">
        <v>2708</v>
      </c>
      <c r="D25" s="191" t="s">
        <v>2711</v>
      </c>
      <c r="E25" s="192"/>
    </row>
    <row r="26" spans="2:5" s="181" customFormat="1" ht="30" customHeight="1" x14ac:dyDescent="0.2">
      <c r="B26" s="190"/>
      <c r="C26" s="179" t="s">
        <v>2709</v>
      </c>
      <c r="D26" s="195" t="s">
        <v>2697</v>
      </c>
      <c r="E26" s="196"/>
    </row>
    <row r="27" spans="2:5" s="181" customFormat="1" ht="30" customHeight="1" x14ac:dyDescent="0.2">
      <c r="B27" s="190"/>
      <c r="C27" s="179" t="s">
        <v>2615</v>
      </c>
      <c r="D27" s="193" t="s">
        <v>2672</v>
      </c>
      <c r="E27" s="194"/>
    </row>
    <row r="28" spans="2:5" x14ac:dyDescent="0.25">
      <c r="B28" s="162"/>
      <c r="C28" s="161"/>
      <c r="D28" s="173"/>
      <c r="E28" s="173"/>
    </row>
    <row r="29" spans="2:5" x14ac:dyDescent="0.25">
      <c r="B29" s="203" t="s">
        <v>2710</v>
      </c>
      <c r="C29" s="205" t="s">
        <v>2657</v>
      </c>
      <c r="D29" s="206"/>
      <c r="E29" s="207"/>
    </row>
    <row r="30" spans="2:5" x14ac:dyDescent="0.25">
      <c r="B30" s="204"/>
      <c r="C30" s="208" t="s">
        <v>2620</v>
      </c>
      <c r="D30" s="209"/>
      <c r="E30" s="210"/>
    </row>
    <row r="31" spans="2:5" x14ac:dyDescent="0.25">
      <c r="B31" s="162"/>
      <c r="C31" s="187"/>
      <c r="D31" s="187"/>
      <c r="E31" s="187"/>
    </row>
    <row r="32" spans="2:5" x14ac:dyDescent="0.25">
      <c r="B32" s="203" t="s">
        <v>2658</v>
      </c>
      <c r="C32" s="212" t="s">
        <v>2653</v>
      </c>
      <c r="D32" s="213"/>
      <c r="E32" s="214"/>
    </row>
    <row r="33" spans="2:5" x14ac:dyDescent="0.25">
      <c r="B33" s="211"/>
      <c r="C33" s="215" t="s">
        <v>2656</v>
      </c>
      <c r="D33" s="216"/>
      <c r="E33" s="217"/>
    </row>
    <row r="34" spans="2:5" x14ac:dyDescent="0.25">
      <c r="B34" s="204"/>
      <c r="C34" s="218" t="s">
        <v>2655</v>
      </c>
      <c r="D34" s="219"/>
      <c r="E34" s="220"/>
    </row>
    <row r="35" spans="2:5" x14ac:dyDescent="0.25">
      <c r="B35" s="182"/>
      <c r="C35" s="183"/>
      <c r="D35" s="184"/>
      <c r="E35" s="184"/>
    </row>
    <row r="36" spans="2:5" x14ac:dyDescent="0.25">
      <c r="B36" s="178" t="s">
        <v>2654</v>
      </c>
      <c r="C36" s="185">
        <v>43558</v>
      </c>
      <c r="D36" s="184"/>
      <c r="E36" s="186"/>
    </row>
    <row r="38" spans="2:5" ht="15.75" x14ac:dyDescent="0.25">
      <c r="B38" s="160" t="s">
        <v>2698</v>
      </c>
    </row>
    <row r="39" spans="2:5" s="127" customFormat="1" ht="14.25" x14ac:dyDescent="0.2"/>
    <row r="40" spans="2:5" s="127" customFormat="1" x14ac:dyDescent="0.25">
      <c r="B40" s="130" t="s">
        <v>2632</v>
      </c>
      <c r="C40" s="130" t="s">
        <v>2633</v>
      </c>
      <c r="D40" s="201" t="s">
        <v>2634</v>
      </c>
      <c r="E40" s="202"/>
    </row>
    <row r="41" spans="2:5" s="127" customFormat="1" ht="28.5" x14ac:dyDescent="0.2">
      <c r="B41" s="177" t="s">
        <v>2702</v>
      </c>
      <c r="C41" s="129" t="s">
        <v>2699</v>
      </c>
      <c r="D41" s="199" t="s">
        <v>2706</v>
      </c>
      <c r="E41" s="200"/>
    </row>
    <row r="42" spans="2:5" s="127" customFormat="1" ht="14.25" x14ac:dyDescent="0.2">
      <c r="B42" s="128" t="s">
        <v>2703</v>
      </c>
      <c r="C42" s="129" t="s">
        <v>2700</v>
      </c>
      <c r="D42" s="199" t="s">
        <v>2705</v>
      </c>
      <c r="E42" s="200"/>
    </row>
    <row r="43" spans="2:5" s="127" customFormat="1" ht="14.25" x14ac:dyDescent="0.2">
      <c r="B43" s="128" t="s">
        <v>2703</v>
      </c>
      <c r="C43" s="129" t="s">
        <v>2701</v>
      </c>
      <c r="D43" s="199" t="s">
        <v>2704</v>
      </c>
      <c r="E43" s="200"/>
    </row>
    <row r="44" spans="2:5" s="127" customFormat="1" ht="14.25" x14ac:dyDescent="0.2">
      <c r="B44" s="128" t="s">
        <v>2623</v>
      </c>
      <c r="C44" s="128" t="s">
        <v>2624</v>
      </c>
      <c r="D44" s="197" t="s">
        <v>2666</v>
      </c>
      <c r="E44" s="198"/>
    </row>
    <row r="45" spans="2:5" s="127" customFormat="1" ht="14.25" x14ac:dyDescent="0.2">
      <c r="B45" s="128" t="s">
        <v>2623</v>
      </c>
      <c r="C45" s="128" t="s">
        <v>2626</v>
      </c>
      <c r="D45" s="197" t="s">
        <v>2667</v>
      </c>
      <c r="E45" s="198"/>
    </row>
    <row r="46" spans="2:5" s="127" customFormat="1" ht="14.25" x14ac:dyDescent="0.2">
      <c r="B46" s="128" t="s">
        <v>2615</v>
      </c>
      <c r="C46" s="128" t="s">
        <v>2673</v>
      </c>
      <c r="D46" s="197" t="s">
        <v>2674</v>
      </c>
      <c r="E46" s="198"/>
    </row>
    <row r="47" spans="2:5" s="127" customFormat="1" ht="14.25" x14ac:dyDescent="0.2">
      <c r="B47" s="128" t="s">
        <v>2615</v>
      </c>
      <c r="C47" s="128" t="s">
        <v>2675</v>
      </c>
      <c r="D47" s="197" t="s">
        <v>2676</v>
      </c>
      <c r="E47" s="198"/>
    </row>
    <row r="48" spans="2:5" s="127" customFormat="1" ht="14.25" x14ac:dyDescent="0.2">
      <c r="B48" s="129" t="s">
        <v>2615</v>
      </c>
      <c r="C48" s="128" t="s">
        <v>2616</v>
      </c>
      <c r="D48" s="197" t="s">
        <v>2619</v>
      </c>
      <c r="E48" s="198"/>
    </row>
    <row r="49" spans="2:5" s="127" customFormat="1" ht="28.5" customHeight="1" x14ac:dyDescent="0.2">
      <c r="B49" s="129" t="s">
        <v>2615</v>
      </c>
      <c r="C49" s="128" t="s">
        <v>2618</v>
      </c>
      <c r="D49" s="197" t="s">
        <v>2617</v>
      </c>
      <c r="E49" s="198"/>
    </row>
    <row r="50" spans="2:5" s="127" customFormat="1" ht="14.25" x14ac:dyDescent="0.2">
      <c r="B50" s="128" t="s">
        <v>2615</v>
      </c>
      <c r="C50" s="128" t="s">
        <v>2635</v>
      </c>
      <c r="D50" s="197" t="s">
        <v>2636</v>
      </c>
      <c r="E50" s="198"/>
    </row>
    <row r="51" spans="2:5" s="127" customFormat="1" ht="14.25" customHeight="1" x14ac:dyDescent="0.2">
      <c r="B51" s="128" t="s">
        <v>2621</v>
      </c>
      <c r="C51" s="128" t="s">
        <v>2622</v>
      </c>
      <c r="D51" s="188"/>
      <c r="E51" s="189"/>
    </row>
    <row r="52" spans="2:5" s="127" customFormat="1" ht="14.25" x14ac:dyDescent="0.2">
      <c r="B52" s="128" t="s">
        <v>2621</v>
      </c>
      <c r="C52" s="128" t="s">
        <v>2625</v>
      </c>
      <c r="D52" s="188"/>
      <c r="E52" s="189"/>
    </row>
    <row r="53" spans="2:5" s="127" customFormat="1" ht="14.25" x14ac:dyDescent="0.2">
      <c r="B53" s="128" t="s">
        <v>2621</v>
      </c>
      <c r="C53" s="128" t="s">
        <v>2627</v>
      </c>
      <c r="D53" s="188"/>
      <c r="E53" s="189"/>
    </row>
    <row r="54" spans="2:5" s="127" customFormat="1" ht="14.25" x14ac:dyDescent="0.2">
      <c r="B54" s="128" t="s">
        <v>2629</v>
      </c>
      <c r="C54" s="128" t="s">
        <v>2628</v>
      </c>
      <c r="D54" s="188"/>
      <c r="E54" s="189"/>
    </row>
    <row r="55" spans="2:5" s="127" customFormat="1" ht="14.25" x14ac:dyDescent="0.2">
      <c r="B55" s="128" t="s">
        <v>2629</v>
      </c>
      <c r="C55" s="128" t="s">
        <v>2631</v>
      </c>
      <c r="D55" s="188"/>
      <c r="E55" s="189"/>
    </row>
    <row r="56" spans="2:5" s="127" customFormat="1" ht="14.25" x14ac:dyDescent="0.2">
      <c r="B56" s="128" t="s">
        <v>2630</v>
      </c>
      <c r="C56" s="128" t="s">
        <v>2770</v>
      </c>
      <c r="D56" s="335" t="s">
        <v>2771</v>
      </c>
      <c r="E56" s="336"/>
    </row>
    <row r="57" spans="2:5" s="127" customFormat="1" ht="14.25" customHeight="1" x14ac:dyDescent="0.2">
      <c r="B57" s="128" t="s">
        <v>2630</v>
      </c>
      <c r="C57" s="128" t="s">
        <v>2772</v>
      </c>
      <c r="D57" s="335"/>
      <c r="E57" s="336"/>
    </row>
    <row r="58" spans="2:5" s="127" customFormat="1" ht="14.25" x14ac:dyDescent="0.2">
      <c r="B58" s="128"/>
      <c r="C58" s="128"/>
      <c r="D58" s="335"/>
      <c r="E58" s="336"/>
    </row>
    <row r="59" spans="2:5" s="127" customFormat="1" ht="14.25" x14ac:dyDescent="0.2"/>
    <row r="60" spans="2:5" s="127" customFormat="1" ht="14.25" x14ac:dyDescent="0.2"/>
    <row r="61" spans="2:5" s="127" customFormat="1" ht="14.25" x14ac:dyDescent="0.2"/>
    <row r="62" spans="2:5" s="127" customFormat="1" ht="14.25" x14ac:dyDescent="0.2"/>
    <row r="63" spans="2:5" s="127" customFormat="1" ht="14.25" x14ac:dyDescent="0.2"/>
    <row r="64" spans="2:5" s="127" customFormat="1" ht="14.25" x14ac:dyDescent="0.2"/>
    <row r="65" s="127" customFormat="1" ht="14.25" x14ac:dyDescent="0.2"/>
    <row r="66" s="127" customFormat="1" ht="14.25" x14ac:dyDescent="0.2"/>
    <row r="67" s="127" customFormat="1" ht="14.25" x14ac:dyDescent="0.2"/>
    <row r="68" s="127" customFormat="1" ht="14.25" x14ac:dyDescent="0.2"/>
    <row r="69" s="127" customFormat="1" ht="14.25" x14ac:dyDescent="0.2"/>
    <row r="70" s="127" customFormat="1" ht="14.25" x14ac:dyDescent="0.2"/>
    <row r="71" s="127" customFormat="1" ht="14.25" x14ac:dyDescent="0.2"/>
    <row r="72" s="127" customFormat="1" ht="14.25" x14ac:dyDescent="0.2"/>
    <row r="73" s="127" customFormat="1" ht="14.25" x14ac:dyDescent="0.2"/>
  </sheetData>
  <mergeCells count="25">
    <mergeCell ref="D58:E58"/>
    <mergeCell ref="C33:E33"/>
    <mergeCell ref="C34:E34"/>
    <mergeCell ref="D47:E47"/>
    <mergeCell ref="D57:E57"/>
    <mergeCell ref="D56:E56"/>
    <mergeCell ref="D50:E50"/>
    <mergeCell ref="D49:E49"/>
    <mergeCell ref="D48:E48"/>
    <mergeCell ref="B25:B27"/>
    <mergeCell ref="D25:E25"/>
    <mergeCell ref="D27:E27"/>
    <mergeCell ref="D26:E26"/>
    <mergeCell ref="D46:E46"/>
    <mergeCell ref="D43:E43"/>
    <mergeCell ref="D42:E42"/>
    <mergeCell ref="D41:E41"/>
    <mergeCell ref="D45:E45"/>
    <mergeCell ref="D44:E44"/>
    <mergeCell ref="D40:E40"/>
    <mergeCell ref="B29:B30"/>
    <mergeCell ref="C29:E29"/>
    <mergeCell ref="C30:E30"/>
    <mergeCell ref="B32:B34"/>
    <mergeCell ref="C32:E32"/>
  </mergeCells>
  <hyperlinks>
    <hyperlink ref="C34" r:id="rId1" xr:uid="{00000000-0004-0000-0000-000001000000}"/>
    <hyperlink ref="C30" r:id="rId2" xr:uid="{00000000-0004-0000-0000-000002000000}"/>
  </hyperlinks>
  <pageMargins left="0.7" right="0.7" top="0.75" bottom="0.75" header="0.3" footer="0.3"/>
  <pageSetup paperSize="9" scale="68" orientation="portrait" r:id="rId3"/>
  <colBreaks count="1" manualBreakCount="1">
    <brk id="6" max="1048575" man="1"/>
  </colBreaks>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L256"/>
  <sheetViews>
    <sheetView workbookViewId="0">
      <selection activeCell="A239" sqref="A239:XFD240"/>
    </sheetView>
  </sheetViews>
  <sheetFormatPr defaultRowHeight="15" x14ac:dyDescent="0.25"/>
  <cols>
    <col min="1" max="1" width="12.25" customWidth="1"/>
    <col min="5" max="5" width="10.125" bestFit="1" customWidth="1"/>
    <col min="6" max="6" width="30.5" style="36" customWidth="1"/>
    <col min="7" max="7" width="7.125" bestFit="1" customWidth="1"/>
    <col min="8" max="8" width="13" customWidth="1"/>
    <col min="9" max="9" width="40.5" customWidth="1"/>
    <col min="10" max="10" width="8.375" bestFit="1" customWidth="1"/>
  </cols>
  <sheetData>
    <row r="2" spans="1:11" ht="25.5" x14ac:dyDescent="0.2">
      <c r="A2" s="6" t="s">
        <v>1066</v>
      </c>
      <c r="E2" s="33" t="s">
        <v>1016</v>
      </c>
      <c r="F2" s="8" t="s">
        <v>0</v>
      </c>
      <c r="G2" s="12" t="s">
        <v>1</v>
      </c>
      <c r="H2" s="9" t="s">
        <v>62</v>
      </c>
      <c r="I2" s="8" t="s">
        <v>525</v>
      </c>
      <c r="J2" s="8" t="s">
        <v>589</v>
      </c>
    </row>
    <row r="3" spans="1:11" x14ac:dyDescent="0.25">
      <c r="A3" t="s">
        <v>1017</v>
      </c>
      <c r="B3" t="s">
        <v>71</v>
      </c>
      <c r="E3" s="36" t="s">
        <v>1017</v>
      </c>
      <c r="F3" s="36" t="s">
        <v>9</v>
      </c>
      <c r="G3" s="37">
        <v>5</v>
      </c>
      <c r="H3" t="s">
        <v>582</v>
      </c>
      <c r="I3" t="s">
        <v>583</v>
      </c>
      <c r="J3" t="s">
        <v>71</v>
      </c>
    </row>
    <row r="4" spans="1:11" x14ac:dyDescent="0.25">
      <c r="B4" t="s">
        <v>75</v>
      </c>
      <c r="I4" t="s">
        <v>571</v>
      </c>
      <c r="J4" t="s">
        <v>459</v>
      </c>
    </row>
    <row r="5" spans="1:11" x14ac:dyDescent="0.25">
      <c r="B5" t="s">
        <v>77</v>
      </c>
      <c r="I5" t="s">
        <v>570</v>
      </c>
      <c r="J5" t="s">
        <v>77</v>
      </c>
    </row>
    <row r="6" spans="1:11" x14ac:dyDescent="0.25">
      <c r="B6" t="s">
        <v>459</v>
      </c>
      <c r="I6" t="s">
        <v>569</v>
      </c>
      <c r="J6" t="s">
        <v>489</v>
      </c>
    </row>
    <row r="7" spans="1:11" x14ac:dyDescent="0.25">
      <c r="B7" t="s">
        <v>489</v>
      </c>
      <c r="I7" t="s">
        <v>568</v>
      </c>
      <c r="J7" t="s">
        <v>75</v>
      </c>
    </row>
    <row r="8" spans="1:11" x14ac:dyDescent="0.25">
      <c r="I8" s="35" t="s">
        <v>567</v>
      </c>
      <c r="J8" s="35" t="s">
        <v>67</v>
      </c>
      <c r="K8" s="34" t="s">
        <v>1064</v>
      </c>
    </row>
    <row r="9" spans="1:11" x14ac:dyDescent="0.25">
      <c r="A9" t="s">
        <v>1018</v>
      </c>
      <c r="B9" t="s">
        <v>105</v>
      </c>
      <c r="K9" s="35" t="s">
        <v>2151</v>
      </c>
    </row>
    <row r="10" spans="1:11" x14ac:dyDescent="0.25">
      <c r="E10" t="s">
        <v>1018</v>
      </c>
      <c r="F10" s="36" t="s">
        <v>10</v>
      </c>
      <c r="G10">
        <v>1</v>
      </c>
      <c r="H10" t="s">
        <v>582</v>
      </c>
      <c r="I10" t="s">
        <v>588</v>
      </c>
      <c r="J10" t="s">
        <v>105</v>
      </c>
    </row>
    <row r="11" spans="1:11" x14ac:dyDescent="0.25">
      <c r="A11" t="s">
        <v>1019</v>
      </c>
      <c r="B11" t="s">
        <v>63</v>
      </c>
    </row>
    <row r="12" spans="1:11" x14ac:dyDescent="0.25">
      <c r="B12" t="s">
        <v>65</v>
      </c>
      <c r="E12" s="36" t="s">
        <v>1019</v>
      </c>
      <c r="F12" s="36" t="s">
        <v>11</v>
      </c>
      <c r="G12" s="37">
        <v>6</v>
      </c>
      <c r="H12" t="s">
        <v>582</v>
      </c>
      <c r="I12" t="s">
        <v>597</v>
      </c>
      <c r="J12" t="s">
        <v>65</v>
      </c>
    </row>
    <row r="13" spans="1:11" x14ac:dyDescent="0.25">
      <c r="B13" t="s">
        <v>67</v>
      </c>
      <c r="I13" t="s">
        <v>594</v>
      </c>
      <c r="J13" t="s">
        <v>63</v>
      </c>
    </row>
    <row r="14" spans="1:11" x14ac:dyDescent="0.25">
      <c r="B14" t="s">
        <v>69</v>
      </c>
      <c r="I14" t="s">
        <v>595</v>
      </c>
      <c r="J14" t="s">
        <v>69</v>
      </c>
    </row>
    <row r="15" spans="1:11" x14ac:dyDescent="0.25">
      <c r="B15" t="s">
        <v>73</v>
      </c>
      <c r="I15" t="s">
        <v>596</v>
      </c>
      <c r="J15" t="s">
        <v>73</v>
      </c>
    </row>
    <row r="16" spans="1:11" x14ac:dyDescent="0.25">
      <c r="B16" t="s">
        <v>163</v>
      </c>
      <c r="I16" t="s">
        <v>593</v>
      </c>
      <c r="J16" t="s">
        <v>163</v>
      </c>
      <c r="K16" s="35" t="s">
        <v>1085</v>
      </c>
    </row>
    <row r="18" spans="1:10" x14ac:dyDescent="0.25">
      <c r="A18" t="s">
        <v>1020</v>
      </c>
      <c r="B18" t="s">
        <v>79</v>
      </c>
      <c r="E18" t="s">
        <v>1020</v>
      </c>
      <c r="F18" s="36" t="s">
        <v>12</v>
      </c>
      <c r="G18">
        <v>9</v>
      </c>
      <c r="H18" t="s">
        <v>582</v>
      </c>
      <c r="I18" t="s">
        <v>609</v>
      </c>
      <c r="J18" s="36" t="s">
        <v>99</v>
      </c>
    </row>
    <row r="19" spans="1:10" x14ac:dyDescent="0.25">
      <c r="B19" t="s">
        <v>81</v>
      </c>
      <c r="I19" t="s">
        <v>599</v>
      </c>
      <c r="J19" s="36" t="s">
        <v>89</v>
      </c>
    </row>
    <row r="20" spans="1:10" x14ac:dyDescent="0.25">
      <c r="B20" t="s">
        <v>89</v>
      </c>
      <c r="I20" t="s">
        <v>600</v>
      </c>
      <c r="J20" s="36" t="s">
        <v>81</v>
      </c>
    </row>
    <row r="21" spans="1:10" x14ac:dyDescent="0.25">
      <c r="B21" t="s">
        <v>93</v>
      </c>
      <c r="I21" t="s">
        <v>601</v>
      </c>
      <c r="J21" s="36" t="s">
        <v>139</v>
      </c>
    </row>
    <row r="22" spans="1:10" x14ac:dyDescent="0.25">
      <c r="B22" t="s">
        <v>99</v>
      </c>
      <c r="I22" t="s">
        <v>602</v>
      </c>
      <c r="J22" s="36" t="s">
        <v>135</v>
      </c>
    </row>
    <row r="23" spans="1:10" x14ac:dyDescent="0.25">
      <c r="B23" t="s">
        <v>105</v>
      </c>
      <c r="I23" t="s">
        <v>603</v>
      </c>
      <c r="J23" s="36" t="s">
        <v>109</v>
      </c>
    </row>
    <row r="24" spans="1:10" x14ac:dyDescent="0.25">
      <c r="B24" t="s">
        <v>109</v>
      </c>
      <c r="I24" t="s">
        <v>604</v>
      </c>
      <c r="J24" s="36" t="s">
        <v>105</v>
      </c>
    </row>
    <row r="25" spans="1:10" x14ac:dyDescent="0.25">
      <c r="B25" t="s">
        <v>135</v>
      </c>
      <c r="I25" t="s">
        <v>605</v>
      </c>
      <c r="J25" s="36" t="s">
        <v>79</v>
      </c>
    </row>
    <row r="26" spans="1:10" x14ac:dyDescent="0.25">
      <c r="B26" t="s">
        <v>139</v>
      </c>
      <c r="I26" t="s">
        <v>606</v>
      </c>
      <c r="J26" s="36" t="s">
        <v>93</v>
      </c>
    </row>
    <row r="28" spans="1:10" x14ac:dyDescent="0.25">
      <c r="A28" t="s">
        <v>1021</v>
      </c>
      <c r="B28" t="s">
        <v>141</v>
      </c>
      <c r="E28" t="s">
        <v>1021</v>
      </c>
      <c r="F28" s="36" t="s">
        <v>13</v>
      </c>
      <c r="G28">
        <v>11</v>
      </c>
      <c r="H28" t="s">
        <v>582</v>
      </c>
      <c r="I28" t="s">
        <v>634</v>
      </c>
      <c r="J28" s="36" t="s">
        <v>141</v>
      </c>
    </row>
    <row r="29" spans="1:10" x14ac:dyDescent="0.25">
      <c r="B29" t="s">
        <v>147</v>
      </c>
      <c r="I29" t="s">
        <v>620</v>
      </c>
      <c r="J29" s="36" t="s">
        <v>147</v>
      </c>
    </row>
    <row r="30" spans="1:10" x14ac:dyDescent="0.25">
      <c r="B30" t="s">
        <v>149</v>
      </c>
      <c r="I30" t="s">
        <v>619</v>
      </c>
      <c r="J30" s="36" t="s">
        <v>153</v>
      </c>
    </row>
    <row r="31" spans="1:10" x14ac:dyDescent="0.25">
      <c r="B31" t="s">
        <v>151</v>
      </c>
      <c r="I31" t="s">
        <v>618</v>
      </c>
      <c r="J31" s="36" t="s">
        <v>149</v>
      </c>
    </row>
    <row r="32" spans="1:10" x14ac:dyDescent="0.25">
      <c r="B32" t="s">
        <v>153</v>
      </c>
      <c r="I32" t="s">
        <v>617</v>
      </c>
      <c r="J32" s="36" t="s">
        <v>159</v>
      </c>
    </row>
    <row r="33" spans="1:10" x14ac:dyDescent="0.25">
      <c r="B33" t="s">
        <v>159</v>
      </c>
      <c r="I33" t="s">
        <v>616</v>
      </c>
      <c r="J33" s="36" t="s">
        <v>165</v>
      </c>
    </row>
    <row r="34" spans="1:10" x14ac:dyDescent="0.25">
      <c r="B34" t="s">
        <v>161</v>
      </c>
      <c r="I34" t="s">
        <v>615</v>
      </c>
      <c r="J34" s="36" t="s">
        <v>151</v>
      </c>
    </row>
    <row r="35" spans="1:10" x14ac:dyDescent="0.25">
      <c r="B35" t="s">
        <v>165</v>
      </c>
      <c r="I35" t="s">
        <v>614</v>
      </c>
      <c r="J35" s="36" t="s">
        <v>161</v>
      </c>
    </row>
    <row r="36" spans="1:10" x14ac:dyDescent="0.25">
      <c r="B36" t="s">
        <v>169</v>
      </c>
      <c r="I36" t="s">
        <v>613</v>
      </c>
      <c r="J36" s="36" t="s">
        <v>169</v>
      </c>
    </row>
    <row r="37" spans="1:10" x14ac:dyDescent="0.25">
      <c r="B37" t="s">
        <v>173</v>
      </c>
      <c r="I37" t="s">
        <v>612</v>
      </c>
      <c r="J37" s="36" t="s">
        <v>173</v>
      </c>
    </row>
    <row r="38" spans="1:10" x14ac:dyDescent="0.25">
      <c r="B38" t="s">
        <v>185</v>
      </c>
      <c r="I38" t="s">
        <v>611</v>
      </c>
      <c r="J38" s="36" t="s">
        <v>185</v>
      </c>
    </row>
    <row r="39" spans="1:10" x14ac:dyDescent="0.25">
      <c r="J39" s="36"/>
    </row>
    <row r="40" spans="1:10" x14ac:dyDescent="0.25">
      <c r="A40" t="s">
        <v>1022</v>
      </c>
      <c r="B40" t="s">
        <v>157</v>
      </c>
      <c r="E40" t="s">
        <v>1022</v>
      </c>
      <c r="F40" s="36" t="s">
        <v>14</v>
      </c>
      <c r="G40">
        <v>6</v>
      </c>
      <c r="H40" t="s">
        <v>582</v>
      </c>
      <c r="I40" t="s">
        <v>648</v>
      </c>
      <c r="J40" s="36" t="s">
        <v>157</v>
      </c>
    </row>
    <row r="41" spans="1:10" x14ac:dyDescent="0.25">
      <c r="B41" t="s">
        <v>167</v>
      </c>
      <c r="I41" t="s">
        <v>636</v>
      </c>
      <c r="J41" s="36" t="s">
        <v>167</v>
      </c>
    </row>
    <row r="42" spans="1:10" x14ac:dyDescent="0.25">
      <c r="B42" t="s">
        <v>171</v>
      </c>
      <c r="I42" t="s">
        <v>637</v>
      </c>
      <c r="J42" s="36" t="s">
        <v>175</v>
      </c>
    </row>
    <row r="43" spans="1:10" x14ac:dyDescent="0.25">
      <c r="B43" t="s">
        <v>175</v>
      </c>
      <c r="I43" t="s">
        <v>638</v>
      </c>
      <c r="J43" s="36" t="s">
        <v>171</v>
      </c>
    </row>
    <row r="44" spans="1:10" x14ac:dyDescent="0.25">
      <c r="B44" t="s">
        <v>179</v>
      </c>
      <c r="I44" t="s">
        <v>639</v>
      </c>
      <c r="J44" s="36" t="s">
        <v>179</v>
      </c>
    </row>
    <row r="45" spans="1:10" x14ac:dyDescent="0.25">
      <c r="B45" t="s">
        <v>183</v>
      </c>
      <c r="I45" t="s">
        <v>640</v>
      </c>
      <c r="J45" s="36" t="s">
        <v>183</v>
      </c>
    </row>
    <row r="47" spans="1:10" x14ac:dyDescent="0.25">
      <c r="A47" t="s">
        <v>1023</v>
      </c>
      <c r="B47" t="s">
        <v>83</v>
      </c>
      <c r="E47" t="s">
        <v>1023</v>
      </c>
      <c r="F47" s="36" t="s">
        <v>15</v>
      </c>
      <c r="G47">
        <v>12</v>
      </c>
      <c r="H47" t="s">
        <v>582</v>
      </c>
      <c r="I47" s="38" t="s">
        <v>552</v>
      </c>
    </row>
    <row r="48" spans="1:10" x14ac:dyDescent="0.25">
      <c r="B48" t="s">
        <v>85</v>
      </c>
    </row>
    <row r="49" spans="1:10" x14ac:dyDescent="0.25">
      <c r="B49" t="s">
        <v>87</v>
      </c>
    </row>
    <row r="50" spans="1:10" x14ac:dyDescent="0.25">
      <c r="B50" t="s">
        <v>91</v>
      </c>
    </row>
    <row r="51" spans="1:10" x14ac:dyDescent="0.25">
      <c r="B51" t="s">
        <v>97</v>
      </c>
    </row>
    <row r="52" spans="1:10" x14ac:dyDescent="0.25">
      <c r="B52" t="s">
        <v>103</v>
      </c>
    </row>
    <row r="53" spans="1:10" x14ac:dyDescent="0.25">
      <c r="B53" t="s">
        <v>111</v>
      </c>
    </row>
    <row r="54" spans="1:10" x14ac:dyDescent="0.25">
      <c r="B54" t="s">
        <v>113</v>
      </c>
    </row>
    <row r="55" spans="1:10" x14ac:dyDescent="0.25">
      <c r="B55" t="s">
        <v>121</v>
      </c>
    </row>
    <row r="56" spans="1:10" x14ac:dyDescent="0.25">
      <c r="B56" t="s">
        <v>125</v>
      </c>
    </row>
    <row r="57" spans="1:10" x14ac:dyDescent="0.25">
      <c r="B57" t="s">
        <v>127</v>
      </c>
    </row>
    <row r="58" spans="1:10" x14ac:dyDescent="0.25">
      <c r="B58" t="s">
        <v>137</v>
      </c>
    </row>
    <row r="60" spans="1:10" x14ac:dyDescent="0.25">
      <c r="A60" t="s">
        <v>1024</v>
      </c>
      <c r="B60" t="s">
        <v>95</v>
      </c>
      <c r="E60" t="s">
        <v>1024</v>
      </c>
      <c r="F60" s="36" t="s">
        <v>16</v>
      </c>
      <c r="G60">
        <v>12</v>
      </c>
      <c r="H60" t="s">
        <v>582</v>
      </c>
      <c r="I60" t="s">
        <v>670</v>
      </c>
      <c r="J60" s="36" t="s">
        <v>107</v>
      </c>
    </row>
    <row r="61" spans="1:10" x14ac:dyDescent="0.25">
      <c r="B61" t="s">
        <v>101</v>
      </c>
      <c r="I61" t="s">
        <v>653</v>
      </c>
      <c r="J61" s="36" t="s">
        <v>117</v>
      </c>
    </row>
    <row r="62" spans="1:10" x14ac:dyDescent="0.25">
      <c r="B62" t="s">
        <v>107</v>
      </c>
      <c r="I62" t="s">
        <v>654</v>
      </c>
      <c r="J62" s="36" t="s">
        <v>119</v>
      </c>
    </row>
    <row r="63" spans="1:10" x14ac:dyDescent="0.25">
      <c r="B63" t="s">
        <v>115</v>
      </c>
      <c r="I63" t="s">
        <v>655</v>
      </c>
      <c r="J63" s="36" t="s">
        <v>95</v>
      </c>
    </row>
    <row r="64" spans="1:10" x14ac:dyDescent="0.25">
      <c r="B64" t="s">
        <v>117</v>
      </c>
      <c r="I64" t="s">
        <v>656</v>
      </c>
      <c r="J64" s="36" t="s">
        <v>449</v>
      </c>
    </row>
    <row r="65" spans="1:11" x14ac:dyDescent="0.25">
      <c r="B65" t="s">
        <v>119</v>
      </c>
      <c r="I65" t="s">
        <v>657</v>
      </c>
      <c r="J65" s="36" t="s">
        <v>487</v>
      </c>
    </row>
    <row r="66" spans="1:11" x14ac:dyDescent="0.25">
      <c r="B66" t="s">
        <v>123</v>
      </c>
      <c r="I66" t="s">
        <v>658</v>
      </c>
      <c r="J66" s="36" t="s">
        <v>101</v>
      </c>
    </row>
    <row r="67" spans="1:11" x14ac:dyDescent="0.25">
      <c r="B67" t="s">
        <v>129</v>
      </c>
      <c r="I67" t="s">
        <v>659</v>
      </c>
      <c r="J67" s="36" t="s">
        <v>123</v>
      </c>
    </row>
    <row r="68" spans="1:11" x14ac:dyDescent="0.25">
      <c r="B68" t="s">
        <v>131</v>
      </c>
      <c r="I68" t="s">
        <v>660</v>
      </c>
      <c r="J68" s="36" t="s">
        <v>115</v>
      </c>
    </row>
    <row r="69" spans="1:11" x14ac:dyDescent="0.25">
      <c r="B69" t="s">
        <v>133</v>
      </c>
      <c r="I69" t="s">
        <v>661</v>
      </c>
      <c r="J69" s="36" t="s">
        <v>129</v>
      </c>
    </row>
    <row r="70" spans="1:11" x14ac:dyDescent="0.25">
      <c r="B70" t="s">
        <v>449</v>
      </c>
      <c r="I70" t="s">
        <v>662</v>
      </c>
      <c r="J70" s="36" t="s">
        <v>133</v>
      </c>
    </row>
    <row r="71" spans="1:11" x14ac:dyDescent="0.25">
      <c r="B71" t="s">
        <v>487</v>
      </c>
      <c r="I71" t="s">
        <v>663</v>
      </c>
      <c r="J71" s="36" t="s">
        <v>131</v>
      </c>
    </row>
    <row r="73" spans="1:11" x14ac:dyDescent="0.25">
      <c r="A73" t="s">
        <v>1025</v>
      </c>
      <c r="B73" t="s">
        <v>143</v>
      </c>
      <c r="E73" t="s">
        <v>1025</v>
      </c>
      <c r="F73" s="36" t="s">
        <v>17</v>
      </c>
      <c r="G73">
        <v>5</v>
      </c>
      <c r="H73" t="s">
        <v>582</v>
      </c>
      <c r="I73" t="s">
        <v>687</v>
      </c>
      <c r="J73" s="36" t="s">
        <v>143</v>
      </c>
    </row>
    <row r="74" spans="1:11" x14ac:dyDescent="0.25">
      <c r="B74" t="s">
        <v>145</v>
      </c>
      <c r="I74" s="34" t="s">
        <v>672</v>
      </c>
      <c r="J74" s="35" t="s">
        <v>145</v>
      </c>
      <c r="K74" s="34" t="s">
        <v>2185</v>
      </c>
    </row>
    <row r="75" spans="1:11" x14ac:dyDescent="0.25">
      <c r="B75" t="s">
        <v>155</v>
      </c>
      <c r="I75" t="s">
        <v>673</v>
      </c>
      <c r="J75" s="36" t="s">
        <v>155</v>
      </c>
    </row>
    <row r="76" spans="1:11" x14ac:dyDescent="0.25">
      <c r="B76" t="s">
        <v>177</v>
      </c>
      <c r="I76" t="s">
        <v>674</v>
      </c>
      <c r="J76" s="36" t="s">
        <v>177</v>
      </c>
    </row>
    <row r="77" spans="1:11" x14ac:dyDescent="0.25">
      <c r="B77" t="s">
        <v>181</v>
      </c>
      <c r="I77" t="s">
        <v>675</v>
      </c>
      <c r="J77" s="36" t="s">
        <v>181</v>
      </c>
    </row>
    <row r="79" spans="1:11" x14ac:dyDescent="0.25">
      <c r="A79" t="s">
        <v>1026</v>
      </c>
      <c r="B79" t="s">
        <v>227</v>
      </c>
      <c r="E79" t="s">
        <v>1026</v>
      </c>
      <c r="F79" s="36" t="s">
        <v>18</v>
      </c>
      <c r="G79">
        <v>6</v>
      </c>
      <c r="H79" t="s">
        <v>699</v>
      </c>
      <c r="I79" t="s">
        <v>690</v>
      </c>
      <c r="J79" s="36" t="s">
        <v>257</v>
      </c>
    </row>
    <row r="80" spans="1:11" x14ac:dyDescent="0.25">
      <c r="B80" t="s">
        <v>233</v>
      </c>
      <c r="I80" t="s">
        <v>691</v>
      </c>
      <c r="J80" s="36" t="s">
        <v>237</v>
      </c>
    </row>
    <row r="81" spans="1:10" x14ac:dyDescent="0.25">
      <c r="B81" t="s">
        <v>237</v>
      </c>
      <c r="I81" t="s">
        <v>692</v>
      </c>
      <c r="J81" s="36" t="s">
        <v>255</v>
      </c>
    </row>
    <row r="82" spans="1:10" x14ac:dyDescent="0.25">
      <c r="B82" t="s">
        <v>249</v>
      </c>
      <c r="I82" t="s">
        <v>693</v>
      </c>
      <c r="J82" s="36" t="s">
        <v>227</v>
      </c>
    </row>
    <row r="83" spans="1:10" x14ac:dyDescent="0.25">
      <c r="B83" t="s">
        <v>255</v>
      </c>
      <c r="I83" t="s">
        <v>694</v>
      </c>
      <c r="J83" s="36" t="s">
        <v>249</v>
      </c>
    </row>
    <row r="84" spans="1:10" x14ac:dyDescent="0.25">
      <c r="B84" t="s">
        <v>257</v>
      </c>
      <c r="I84" t="s">
        <v>695</v>
      </c>
      <c r="J84" s="36" t="s">
        <v>233</v>
      </c>
    </row>
    <row r="86" spans="1:10" x14ac:dyDescent="0.25">
      <c r="A86" t="s">
        <v>1027</v>
      </c>
      <c r="B86" t="s">
        <v>245</v>
      </c>
      <c r="E86" t="s">
        <v>1027</v>
      </c>
      <c r="F86" s="36" t="s">
        <v>19</v>
      </c>
      <c r="G86">
        <v>2</v>
      </c>
      <c r="H86" t="s">
        <v>699</v>
      </c>
      <c r="I86" t="s">
        <v>1061</v>
      </c>
      <c r="J86" s="36" t="s">
        <v>245</v>
      </c>
    </row>
    <row r="87" spans="1:10" x14ac:dyDescent="0.25">
      <c r="B87" t="s">
        <v>259</v>
      </c>
      <c r="I87" t="s">
        <v>700</v>
      </c>
      <c r="J87" s="36" t="s">
        <v>259</v>
      </c>
    </row>
    <row r="89" spans="1:10" x14ac:dyDescent="0.25">
      <c r="A89" t="s">
        <v>1028</v>
      </c>
      <c r="B89" t="s">
        <v>193</v>
      </c>
      <c r="E89" t="s">
        <v>1028</v>
      </c>
      <c r="F89" s="36" t="s">
        <v>20</v>
      </c>
      <c r="G89">
        <v>4</v>
      </c>
      <c r="H89" t="s">
        <v>699</v>
      </c>
      <c r="I89" t="s">
        <v>706</v>
      </c>
      <c r="J89" s="36" t="s">
        <v>193</v>
      </c>
    </row>
    <row r="90" spans="1:10" x14ac:dyDescent="0.25">
      <c r="B90" t="s">
        <v>195</v>
      </c>
      <c r="I90" t="s">
        <v>707</v>
      </c>
      <c r="J90" s="36" t="s">
        <v>195</v>
      </c>
    </row>
    <row r="91" spans="1:10" x14ac:dyDescent="0.25">
      <c r="B91" t="s">
        <v>209</v>
      </c>
      <c r="I91" t="s">
        <v>708</v>
      </c>
      <c r="J91" s="36" t="s">
        <v>209</v>
      </c>
    </row>
    <row r="92" spans="1:10" x14ac:dyDescent="0.25">
      <c r="B92" t="s">
        <v>221</v>
      </c>
      <c r="I92" t="s">
        <v>709</v>
      </c>
      <c r="J92" s="36" t="s">
        <v>221</v>
      </c>
    </row>
    <row r="94" spans="1:10" x14ac:dyDescent="0.25">
      <c r="A94" t="s">
        <v>1029</v>
      </c>
      <c r="B94" t="s">
        <v>187</v>
      </c>
      <c r="E94" t="s">
        <v>1029</v>
      </c>
      <c r="F94" s="36" t="s">
        <v>524</v>
      </c>
      <c r="G94">
        <v>4</v>
      </c>
      <c r="H94" t="s">
        <v>699</v>
      </c>
      <c r="I94" t="s">
        <v>1071</v>
      </c>
      <c r="J94" s="36" t="s">
        <v>199</v>
      </c>
    </row>
    <row r="95" spans="1:10" x14ac:dyDescent="0.25">
      <c r="B95" t="s">
        <v>199</v>
      </c>
      <c r="I95" t="s">
        <v>1073</v>
      </c>
      <c r="J95" s="36" t="s">
        <v>491</v>
      </c>
    </row>
    <row r="96" spans="1:10" x14ac:dyDescent="0.25">
      <c r="B96" t="s">
        <v>219</v>
      </c>
      <c r="I96" t="s">
        <v>1074</v>
      </c>
      <c r="J96" s="36" t="s">
        <v>187</v>
      </c>
    </row>
    <row r="97" spans="1:12" x14ac:dyDescent="0.25">
      <c r="B97" t="s">
        <v>491</v>
      </c>
      <c r="I97" t="s">
        <v>1075</v>
      </c>
      <c r="J97" s="36" t="s">
        <v>219</v>
      </c>
    </row>
    <row r="99" spans="1:12" x14ac:dyDescent="0.25">
      <c r="A99" t="s">
        <v>1030</v>
      </c>
      <c r="B99" t="s">
        <v>201</v>
      </c>
      <c r="E99" t="s">
        <v>1030</v>
      </c>
      <c r="F99" s="36" t="s">
        <v>21</v>
      </c>
      <c r="G99">
        <v>6</v>
      </c>
      <c r="H99" t="s">
        <v>699</v>
      </c>
      <c r="I99" t="s">
        <v>730</v>
      </c>
      <c r="J99" s="36" t="s">
        <v>211</v>
      </c>
      <c r="K99" s="34" t="s">
        <v>672</v>
      </c>
      <c r="L99" s="35" t="s">
        <v>145</v>
      </c>
    </row>
    <row r="100" spans="1:12" x14ac:dyDescent="0.25">
      <c r="B100" t="s">
        <v>207</v>
      </c>
      <c r="I100" t="s">
        <v>715</v>
      </c>
      <c r="J100" s="36" t="s">
        <v>213</v>
      </c>
    </row>
    <row r="101" spans="1:12" x14ac:dyDescent="0.25">
      <c r="B101" t="s">
        <v>211</v>
      </c>
      <c r="I101" t="s">
        <v>716</v>
      </c>
      <c r="J101" s="36" t="s">
        <v>215</v>
      </c>
    </row>
    <row r="102" spans="1:12" x14ac:dyDescent="0.25">
      <c r="B102" t="s">
        <v>213</v>
      </c>
      <c r="I102" t="s">
        <v>717</v>
      </c>
      <c r="J102" s="36" t="s">
        <v>217</v>
      </c>
    </row>
    <row r="103" spans="1:12" x14ac:dyDescent="0.25">
      <c r="B103" t="s">
        <v>215</v>
      </c>
      <c r="I103" t="s">
        <v>718</v>
      </c>
      <c r="J103" s="36" t="s">
        <v>201</v>
      </c>
    </row>
    <row r="104" spans="1:12" x14ac:dyDescent="0.25">
      <c r="B104" t="s">
        <v>217</v>
      </c>
      <c r="I104" t="s">
        <v>719</v>
      </c>
      <c r="J104" s="36" t="s">
        <v>207</v>
      </c>
    </row>
    <row r="106" spans="1:12" x14ac:dyDescent="0.25">
      <c r="A106" t="s">
        <v>1031</v>
      </c>
      <c r="B106" t="s">
        <v>191</v>
      </c>
      <c r="E106" t="s">
        <v>1031</v>
      </c>
      <c r="F106" s="36" t="s">
        <v>22</v>
      </c>
      <c r="G106">
        <v>3</v>
      </c>
      <c r="H106" t="s">
        <v>699</v>
      </c>
      <c r="I106" t="s">
        <v>737</v>
      </c>
      <c r="J106" s="36" t="s">
        <v>191</v>
      </c>
    </row>
    <row r="107" spans="1:12" x14ac:dyDescent="0.25">
      <c r="B107" t="s">
        <v>197</v>
      </c>
      <c r="I107" t="s">
        <v>731</v>
      </c>
      <c r="J107" s="36" t="s">
        <v>197</v>
      </c>
    </row>
    <row r="108" spans="1:12" x14ac:dyDescent="0.25">
      <c r="B108" t="s">
        <v>223</v>
      </c>
      <c r="I108" t="s">
        <v>732</v>
      </c>
      <c r="J108" s="36" t="s">
        <v>223</v>
      </c>
    </row>
    <row r="110" spans="1:12" x14ac:dyDescent="0.25">
      <c r="A110" t="s">
        <v>1032</v>
      </c>
      <c r="B110" t="s">
        <v>231</v>
      </c>
      <c r="E110" t="s">
        <v>1032</v>
      </c>
      <c r="F110" s="36" t="s">
        <v>23</v>
      </c>
      <c r="G110">
        <v>4</v>
      </c>
      <c r="H110" t="s">
        <v>699</v>
      </c>
      <c r="I110" t="s">
        <v>738</v>
      </c>
      <c r="J110" s="36" t="s">
        <v>263</v>
      </c>
    </row>
    <row r="111" spans="1:12" x14ac:dyDescent="0.25">
      <c r="B111" t="s">
        <v>243</v>
      </c>
      <c r="I111" t="s">
        <v>739</v>
      </c>
      <c r="J111" s="36" t="s">
        <v>261</v>
      </c>
    </row>
    <row r="112" spans="1:12" x14ac:dyDescent="0.25">
      <c r="B112" t="s">
        <v>261</v>
      </c>
      <c r="I112" t="s">
        <v>740</v>
      </c>
      <c r="J112" s="36" t="s">
        <v>231</v>
      </c>
    </row>
    <row r="113" spans="1:10" x14ac:dyDescent="0.25">
      <c r="B113" t="s">
        <v>263</v>
      </c>
      <c r="I113" t="s">
        <v>741</v>
      </c>
      <c r="J113" s="36" t="s">
        <v>243</v>
      </c>
    </row>
    <row r="115" spans="1:10" x14ac:dyDescent="0.25">
      <c r="A115" t="s">
        <v>1033</v>
      </c>
      <c r="B115" t="s">
        <v>225</v>
      </c>
      <c r="E115" t="s">
        <v>1033</v>
      </c>
      <c r="F115" s="36" t="s">
        <v>24</v>
      </c>
      <c r="G115">
        <v>3</v>
      </c>
      <c r="H115" t="s">
        <v>699</v>
      </c>
      <c r="I115" t="s">
        <v>753</v>
      </c>
      <c r="J115" s="36" t="s">
        <v>453</v>
      </c>
    </row>
    <row r="116" spans="1:10" x14ac:dyDescent="0.25">
      <c r="B116" t="s">
        <v>247</v>
      </c>
      <c r="I116" t="s">
        <v>751</v>
      </c>
      <c r="J116" s="36" t="s">
        <v>225</v>
      </c>
    </row>
    <row r="117" spans="1:10" x14ac:dyDescent="0.25">
      <c r="B117" t="s">
        <v>453</v>
      </c>
      <c r="I117" t="s">
        <v>752</v>
      </c>
      <c r="J117" s="36" t="s">
        <v>247</v>
      </c>
    </row>
    <row r="119" spans="1:10" x14ac:dyDescent="0.25">
      <c r="A119" t="s">
        <v>1034</v>
      </c>
      <c r="B119" t="s">
        <v>229</v>
      </c>
      <c r="E119" t="s">
        <v>1034</v>
      </c>
      <c r="F119" s="36" t="s">
        <v>25</v>
      </c>
      <c r="G119">
        <v>3</v>
      </c>
      <c r="H119" t="s">
        <v>699</v>
      </c>
      <c r="I119" t="s">
        <v>760</v>
      </c>
      <c r="J119" s="36" t="s">
        <v>229</v>
      </c>
    </row>
    <row r="120" spans="1:10" x14ac:dyDescent="0.25">
      <c r="B120" t="s">
        <v>239</v>
      </c>
      <c r="I120" t="s">
        <v>758</v>
      </c>
      <c r="J120" s="36" t="s">
        <v>251</v>
      </c>
    </row>
    <row r="121" spans="1:10" x14ac:dyDescent="0.25">
      <c r="B121" t="s">
        <v>251</v>
      </c>
      <c r="I121" t="s">
        <v>759</v>
      </c>
      <c r="J121" s="36" t="s">
        <v>239</v>
      </c>
    </row>
    <row r="123" spans="1:10" x14ac:dyDescent="0.25">
      <c r="A123" t="s">
        <v>1035</v>
      </c>
      <c r="B123" t="s">
        <v>235</v>
      </c>
      <c r="E123" t="s">
        <v>1035</v>
      </c>
      <c r="F123" s="36" t="s">
        <v>26</v>
      </c>
      <c r="G123">
        <v>4</v>
      </c>
      <c r="H123" t="s">
        <v>699</v>
      </c>
      <c r="I123" t="s">
        <v>767</v>
      </c>
      <c r="J123" s="36" t="s">
        <v>235</v>
      </c>
    </row>
    <row r="124" spans="1:10" x14ac:dyDescent="0.25">
      <c r="B124" t="s">
        <v>241</v>
      </c>
      <c r="I124" t="s">
        <v>761</v>
      </c>
      <c r="J124" s="36" t="s">
        <v>241</v>
      </c>
    </row>
    <row r="125" spans="1:10" x14ac:dyDescent="0.25">
      <c r="B125" t="s">
        <v>253</v>
      </c>
      <c r="I125" t="s">
        <v>762</v>
      </c>
      <c r="J125" s="36" t="s">
        <v>253</v>
      </c>
    </row>
    <row r="126" spans="1:10" x14ac:dyDescent="0.25">
      <c r="B126" t="s">
        <v>265</v>
      </c>
      <c r="I126" t="s">
        <v>763</v>
      </c>
      <c r="J126" s="36" t="s">
        <v>265</v>
      </c>
    </row>
    <row r="128" spans="1:10" x14ac:dyDescent="0.25">
      <c r="A128" t="s">
        <v>1036</v>
      </c>
      <c r="B128" t="s">
        <v>189</v>
      </c>
      <c r="E128" t="s">
        <v>1036</v>
      </c>
      <c r="F128" s="36" t="s">
        <v>27</v>
      </c>
      <c r="G128">
        <v>2</v>
      </c>
      <c r="H128" t="s">
        <v>699</v>
      </c>
      <c r="I128" t="s">
        <v>1062</v>
      </c>
      <c r="J128" s="36" t="s">
        <v>189</v>
      </c>
    </row>
    <row r="129" spans="1:10" x14ac:dyDescent="0.25">
      <c r="B129" t="s">
        <v>205</v>
      </c>
      <c r="I129" t="s">
        <v>769</v>
      </c>
      <c r="J129" s="36" t="s">
        <v>205</v>
      </c>
    </row>
    <row r="131" spans="1:10" x14ac:dyDescent="0.25">
      <c r="A131" t="s">
        <v>1037</v>
      </c>
      <c r="B131" t="s">
        <v>269</v>
      </c>
      <c r="E131" t="s">
        <v>1037</v>
      </c>
      <c r="F131" s="36" t="s">
        <v>28</v>
      </c>
      <c r="G131">
        <v>1</v>
      </c>
      <c r="H131" t="s">
        <v>699</v>
      </c>
      <c r="I131" t="s">
        <v>776</v>
      </c>
      <c r="J131" s="36" t="s">
        <v>269</v>
      </c>
    </row>
    <row r="133" spans="1:10" x14ac:dyDescent="0.25">
      <c r="A133" t="s">
        <v>1038</v>
      </c>
      <c r="B133" t="s">
        <v>275</v>
      </c>
      <c r="E133" t="s">
        <v>1038</v>
      </c>
      <c r="F133" s="36" t="s">
        <v>29</v>
      </c>
      <c r="G133">
        <v>5</v>
      </c>
      <c r="H133" t="s">
        <v>699</v>
      </c>
      <c r="I133" t="s">
        <v>789</v>
      </c>
      <c r="J133" s="36" t="s">
        <v>285</v>
      </c>
    </row>
    <row r="134" spans="1:10" x14ac:dyDescent="0.25">
      <c r="B134" t="s">
        <v>285</v>
      </c>
      <c r="I134" t="s">
        <v>778</v>
      </c>
      <c r="J134" s="36" t="s">
        <v>289</v>
      </c>
    </row>
    <row r="135" spans="1:10" x14ac:dyDescent="0.25">
      <c r="B135" t="s">
        <v>287</v>
      </c>
      <c r="I135" t="s">
        <v>779</v>
      </c>
      <c r="J135" s="36" t="s">
        <v>275</v>
      </c>
    </row>
    <row r="136" spans="1:10" x14ac:dyDescent="0.25">
      <c r="B136" t="s">
        <v>289</v>
      </c>
      <c r="I136" t="s">
        <v>780</v>
      </c>
      <c r="J136" s="36" t="s">
        <v>295</v>
      </c>
    </row>
    <row r="137" spans="1:10" x14ac:dyDescent="0.25">
      <c r="B137" t="s">
        <v>295</v>
      </c>
      <c r="I137" t="s">
        <v>781</v>
      </c>
      <c r="J137" s="36" t="s">
        <v>287</v>
      </c>
    </row>
    <row r="139" spans="1:10" x14ac:dyDescent="0.25">
      <c r="A139" t="s">
        <v>1039</v>
      </c>
      <c r="B139" t="s">
        <v>273</v>
      </c>
      <c r="E139" t="s">
        <v>1039</v>
      </c>
      <c r="F139" s="36" t="s">
        <v>30</v>
      </c>
      <c r="G139">
        <v>3</v>
      </c>
      <c r="H139" t="s">
        <v>699</v>
      </c>
      <c r="I139" t="s">
        <v>803</v>
      </c>
      <c r="J139" s="36" t="s">
        <v>297</v>
      </c>
    </row>
    <row r="140" spans="1:10" x14ac:dyDescent="0.25">
      <c r="B140" t="s">
        <v>283</v>
      </c>
      <c r="I140" t="s">
        <v>791</v>
      </c>
      <c r="J140" s="36" t="s">
        <v>273</v>
      </c>
    </row>
    <row r="141" spans="1:10" x14ac:dyDescent="0.25">
      <c r="B141" t="s">
        <v>297</v>
      </c>
      <c r="I141" t="s">
        <v>804</v>
      </c>
      <c r="J141" s="36" t="s">
        <v>283</v>
      </c>
    </row>
    <row r="143" spans="1:10" x14ac:dyDescent="0.25">
      <c r="A143" t="s">
        <v>1040</v>
      </c>
      <c r="B143" t="s">
        <v>203</v>
      </c>
      <c r="E143" t="s">
        <v>1040</v>
      </c>
      <c r="F143" s="36" t="s">
        <v>31</v>
      </c>
      <c r="G143">
        <v>3</v>
      </c>
      <c r="H143" t="s">
        <v>699</v>
      </c>
      <c r="I143" t="s">
        <v>813</v>
      </c>
      <c r="J143" s="36" t="s">
        <v>267</v>
      </c>
    </row>
    <row r="144" spans="1:10" x14ac:dyDescent="0.25">
      <c r="B144" t="s">
        <v>267</v>
      </c>
      <c r="I144" t="s">
        <v>805</v>
      </c>
      <c r="J144" s="36" t="s">
        <v>279</v>
      </c>
    </row>
    <row r="145" spans="1:10" x14ac:dyDescent="0.25">
      <c r="B145" t="s">
        <v>279</v>
      </c>
      <c r="I145" t="s">
        <v>806</v>
      </c>
      <c r="J145" s="36" t="s">
        <v>203</v>
      </c>
    </row>
    <row r="147" spans="1:10" x14ac:dyDescent="0.25">
      <c r="A147" t="s">
        <v>1041</v>
      </c>
      <c r="B147" t="s">
        <v>271</v>
      </c>
      <c r="E147" t="s">
        <v>1041</v>
      </c>
      <c r="F147" s="36" t="s">
        <v>32</v>
      </c>
      <c r="G147">
        <v>3</v>
      </c>
      <c r="H147" t="s">
        <v>699</v>
      </c>
      <c r="I147" t="s">
        <v>1086</v>
      </c>
      <c r="J147" s="36" t="s">
        <v>293</v>
      </c>
    </row>
    <row r="148" spans="1:10" x14ac:dyDescent="0.25">
      <c r="B148" t="s">
        <v>277</v>
      </c>
      <c r="I148" t="s">
        <v>1087</v>
      </c>
      <c r="J148" s="36" t="s">
        <v>271</v>
      </c>
    </row>
    <row r="149" spans="1:10" x14ac:dyDescent="0.25">
      <c r="B149" t="s">
        <v>293</v>
      </c>
      <c r="I149" t="s">
        <v>1088</v>
      </c>
      <c r="J149" s="36" t="s">
        <v>277</v>
      </c>
    </row>
    <row r="151" spans="1:10" x14ac:dyDescent="0.25">
      <c r="A151" t="s">
        <v>1042</v>
      </c>
      <c r="B151" t="s">
        <v>281</v>
      </c>
      <c r="E151" t="s">
        <v>1042</v>
      </c>
      <c r="F151" s="36" t="s">
        <v>33</v>
      </c>
      <c r="G151">
        <v>5</v>
      </c>
      <c r="H151" t="s">
        <v>699</v>
      </c>
      <c r="I151" t="s">
        <v>824</v>
      </c>
      <c r="J151" s="36" t="s">
        <v>281</v>
      </c>
    </row>
    <row r="152" spans="1:10" x14ac:dyDescent="0.25">
      <c r="B152" t="s">
        <v>291</v>
      </c>
      <c r="I152" t="s">
        <v>820</v>
      </c>
      <c r="J152" s="36" t="s">
        <v>493</v>
      </c>
    </row>
    <row r="153" spans="1:10" x14ac:dyDescent="0.25">
      <c r="B153" t="s">
        <v>493</v>
      </c>
      <c r="I153" t="s">
        <v>821</v>
      </c>
      <c r="J153" s="36" t="s">
        <v>291</v>
      </c>
    </row>
    <row r="154" spans="1:10" x14ac:dyDescent="0.25">
      <c r="B154" t="s">
        <v>495</v>
      </c>
      <c r="I154" t="s">
        <v>822</v>
      </c>
      <c r="J154" s="36" t="s">
        <v>497</v>
      </c>
    </row>
    <row r="155" spans="1:10" x14ac:dyDescent="0.25">
      <c r="B155" t="s">
        <v>497</v>
      </c>
      <c r="I155" t="s">
        <v>823</v>
      </c>
      <c r="J155" s="36" t="s">
        <v>495</v>
      </c>
    </row>
    <row r="157" spans="1:10" x14ac:dyDescent="0.25">
      <c r="A157" t="s">
        <v>1043</v>
      </c>
      <c r="B157" t="s">
        <v>305</v>
      </c>
      <c r="E157" t="s">
        <v>1043</v>
      </c>
      <c r="F157" s="36" t="s">
        <v>34</v>
      </c>
      <c r="G157">
        <v>8</v>
      </c>
      <c r="H157" t="s">
        <v>842</v>
      </c>
      <c r="I157" t="s">
        <v>843</v>
      </c>
      <c r="J157" s="36" t="s">
        <v>305</v>
      </c>
    </row>
    <row r="158" spans="1:10" x14ac:dyDescent="0.25">
      <c r="B158" t="s">
        <v>315</v>
      </c>
      <c r="I158" t="s">
        <v>835</v>
      </c>
      <c r="J158" s="36" t="s">
        <v>361</v>
      </c>
    </row>
    <row r="159" spans="1:10" x14ac:dyDescent="0.25">
      <c r="B159" t="s">
        <v>319</v>
      </c>
      <c r="I159" t="s">
        <v>836</v>
      </c>
      <c r="J159" s="36" t="s">
        <v>315</v>
      </c>
    </row>
    <row r="160" spans="1:10" x14ac:dyDescent="0.25">
      <c r="B160" t="s">
        <v>323</v>
      </c>
      <c r="I160" t="s">
        <v>837</v>
      </c>
      <c r="J160" s="36" t="s">
        <v>323</v>
      </c>
    </row>
    <row r="161" spans="1:10" x14ac:dyDescent="0.25">
      <c r="B161" t="s">
        <v>327</v>
      </c>
      <c r="I161" t="s">
        <v>838</v>
      </c>
      <c r="J161" s="36" t="s">
        <v>327</v>
      </c>
    </row>
    <row r="162" spans="1:10" x14ac:dyDescent="0.25">
      <c r="B162" t="s">
        <v>331</v>
      </c>
      <c r="I162" t="s">
        <v>839</v>
      </c>
      <c r="J162" s="36" t="s">
        <v>331</v>
      </c>
    </row>
    <row r="163" spans="1:10" x14ac:dyDescent="0.25">
      <c r="B163" t="s">
        <v>359</v>
      </c>
      <c r="I163" t="s">
        <v>840</v>
      </c>
      <c r="J163" s="36" t="s">
        <v>319</v>
      </c>
    </row>
    <row r="164" spans="1:10" x14ac:dyDescent="0.25">
      <c r="B164" t="s">
        <v>361</v>
      </c>
      <c r="I164" t="s">
        <v>841</v>
      </c>
      <c r="J164" s="36" t="s">
        <v>359</v>
      </c>
    </row>
    <row r="166" spans="1:10" x14ac:dyDescent="0.25">
      <c r="A166" t="s">
        <v>1044</v>
      </c>
      <c r="B166" t="s">
        <v>301</v>
      </c>
      <c r="E166" t="s">
        <v>1044</v>
      </c>
      <c r="F166" s="36" t="s">
        <v>35</v>
      </c>
      <c r="G166">
        <v>5</v>
      </c>
      <c r="H166" t="s">
        <v>842</v>
      </c>
      <c r="I166" t="s">
        <v>855</v>
      </c>
      <c r="J166" s="36" t="s">
        <v>301</v>
      </c>
    </row>
    <row r="167" spans="1:10" x14ac:dyDescent="0.25">
      <c r="B167" t="s">
        <v>309</v>
      </c>
      <c r="I167" t="s">
        <v>851</v>
      </c>
      <c r="J167" s="36" t="s">
        <v>309</v>
      </c>
    </row>
    <row r="168" spans="1:10" x14ac:dyDescent="0.25">
      <c r="B168" t="s">
        <v>317</v>
      </c>
      <c r="I168" t="s">
        <v>852</v>
      </c>
      <c r="J168" s="36" t="s">
        <v>317</v>
      </c>
    </row>
    <row r="169" spans="1:10" x14ac:dyDescent="0.25">
      <c r="B169" t="s">
        <v>325</v>
      </c>
      <c r="I169" t="s">
        <v>853</v>
      </c>
      <c r="J169" s="36" t="s">
        <v>325</v>
      </c>
    </row>
    <row r="170" spans="1:10" x14ac:dyDescent="0.25">
      <c r="B170" t="s">
        <v>333</v>
      </c>
      <c r="I170" t="s">
        <v>854</v>
      </c>
      <c r="J170" s="36" t="s">
        <v>333</v>
      </c>
    </row>
    <row r="172" spans="1:10" x14ac:dyDescent="0.25">
      <c r="A172" t="s">
        <v>1045</v>
      </c>
      <c r="B172" t="s">
        <v>299</v>
      </c>
      <c r="E172" t="s">
        <v>1045</v>
      </c>
      <c r="F172" s="36" t="s">
        <v>36</v>
      </c>
      <c r="G172">
        <v>7</v>
      </c>
      <c r="H172" t="s">
        <v>842</v>
      </c>
      <c r="I172" t="s">
        <v>863</v>
      </c>
      <c r="J172" s="36" t="s">
        <v>299</v>
      </c>
    </row>
    <row r="173" spans="1:10" x14ac:dyDescent="0.25">
      <c r="B173" t="s">
        <v>311</v>
      </c>
      <c r="I173" t="s">
        <v>857</v>
      </c>
      <c r="J173" s="36" t="s">
        <v>311</v>
      </c>
    </row>
    <row r="174" spans="1:10" x14ac:dyDescent="0.25">
      <c r="B174" t="s">
        <v>329</v>
      </c>
      <c r="I174" t="s">
        <v>858</v>
      </c>
      <c r="J174" s="36" t="s">
        <v>329</v>
      </c>
    </row>
    <row r="175" spans="1:10" x14ac:dyDescent="0.25">
      <c r="B175" t="s">
        <v>341</v>
      </c>
      <c r="I175" t="s">
        <v>859</v>
      </c>
      <c r="J175" s="36" t="s">
        <v>341</v>
      </c>
    </row>
    <row r="176" spans="1:10" x14ac:dyDescent="0.25">
      <c r="B176" t="s">
        <v>343</v>
      </c>
      <c r="I176" t="s">
        <v>860</v>
      </c>
      <c r="J176" s="36" t="s">
        <v>343</v>
      </c>
    </row>
    <row r="177" spans="1:10" x14ac:dyDescent="0.25">
      <c r="B177" t="s">
        <v>353</v>
      </c>
      <c r="I177" t="s">
        <v>861</v>
      </c>
      <c r="J177" s="36" t="s">
        <v>353</v>
      </c>
    </row>
    <row r="178" spans="1:10" x14ac:dyDescent="0.25">
      <c r="B178" t="s">
        <v>355</v>
      </c>
      <c r="I178" t="s">
        <v>862</v>
      </c>
      <c r="J178" s="36" t="s">
        <v>355</v>
      </c>
    </row>
    <row r="180" spans="1:10" x14ac:dyDescent="0.25">
      <c r="A180" t="s">
        <v>1046</v>
      </c>
      <c r="B180" t="s">
        <v>303</v>
      </c>
      <c r="E180" t="s">
        <v>1046</v>
      </c>
      <c r="F180" s="36" t="s">
        <v>37</v>
      </c>
      <c r="G180">
        <v>6</v>
      </c>
      <c r="H180" t="s">
        <v>842</v>
      </c>
      <c r="I180" t="s">
        <v>1063</v>
      </c>
      <c r="J180" s="36" t="s">
        <v>303</v>
      </c>
    </row>
    <row r="181" spans="1:10" x14ac:dyDescent="0.25">
      <c r="B181" t="s">
        <v>307</v>
      </c>
      <c r="I181" t="s">
        <v>872</v>
      </c>
      <c r="J181" s="36" t="s">
        <v>307</v>
      </c>
    </row>
    <row r="182" spans="1:10" x14ac:dyDescent="0.25">
      <c r="B182" t="s">
        <v>321</v>
      </c>
      <c r="I182" t="s">
        <v>873</v>
      </c>
      <c r="J182" s="36" t="s">
        <v>321</v>
      </c>
    </row>
    <row r="183" spans="1:10" x14ac:dyDescent="0.25">
      <c r="B183" t="s">
        <v>337</v>
      </c>
      <c r="I183" t="s">
        <v>874</v>
      </c>
      <c r="J183" s="36" t="s">
        <v>337</v>
      </c>
    </row>
    <row r="184" spans="1:10" x14ac:dyDescent="0.25">
      <c r="B184" t="s">
        <v>339</v>
      </c>
      <c r="I184" t="s">
        <v>875</v>
      </c>
      <c r="J184" s="36" t="s">
        <v>339</v>
      </c>
    </row>
    <row r="185" spans="1:10" x14ac:dyDescent="0.25">
      <c r="B185" t="s">
        <v>347</v>
      </c>
      <c r="I185" t="s">
        <v>876</v>
      </c>
      <c r="J185" s="36" t="s">
        <v>347</v>
      </c>
    </row>
    <row r="187" spans="1:10" x14ac:dyDescent="0.25">
      <c r="A187" t="s">
        <v>1047</v>
      </c>
      <c r="B187" t="s">
        <v>313</v>
      </c>
      <c r="E187" t="s">
        <v>1047</v>
      </c>
      <c r="F187" s="36" t="s">
        <v>38</v>
      </c>
      <c r="G187">
        <v>6</v>
      </c>
      <c r="H187" t="s">
        <v>842</v>
      </c>
      <c r="I187" t="s">
        <v>884</v>
      </c>
      <c r="J187" s="36" t="s">
        <v>313</v>
      </c>
    </row>
    <row r="188" spans="1:10" x14ac:dyDescent="0.25">
      <c r="B188" t="s">
        <v>335</v>
      </c>
      <c r="I188" t="s">
        <v>879</v>
      </c>
      <c r="J188" s="36" t="s">
        <v>335</v>
      </c>
    </row>
    <row r="189" spans="1:10" x14ac:dyDescent="0.25">
      <c r="B189" t="s">
        <v>345</v>
      </c>
      <c r="I189" t="s">
        <v>880</v>
      </c>
      <c r="J189" s="36" t="s">
        <v>349</v>
      </c>
    </row>
    <row r="190" spans="1:10" x14ac:dyDescent="0.25">
      <c r="B190" t="s">
        <v>349</v>
      </c>
      <c r="I190" t="s">
        <v>881</v>
      </c>
      <c r="J190" s="36" t="s">
        <v>345</v>
      </c>
    </row>
    <row r="191" spans="1:10" x14ac:dyDescent="0.25">
      <c r="B191" t="s">
        <v>351</v>
      </c>
      <c r="I191" t="s">
        <v>882</v>
      </c>
      <c r="J191" s="36" t="s">
        <v>351</v>
      </c>
    </row>
    <row r="192" spans="1:10" x14ac:dyDescent="0.25">
      <c r="B192" t="s">
        <v>357</v>
      </c>
      <c r="I192" t="s">
        <v>883</v>
      </c>
      <c r="J192" s="36" t="s">
        <v>357</v>
      </c>
    </row>
    <row r="194" spans="1:10" x14ac:dyDescent="0.25">
      <c r="A194" t="s">
        <v>1048</v>
      </c>
      <c r="B194" t="s">
        <v>363</v>
      </c>
      <c r="E194" t="s">
        <v>1048</v>
      </c>
      <c r="F194" s="36" t="s">
        <v>39</v>
      </c>
      <c r="G194">
        <v>8</v>
      </c>
      <c r="H194" t="s">
        <v>896</v>
      </c>
      <c r="I194" t="s">
        <v>897</v>
      </c>
      <c r="J194" s="36" t="s">
        <v>393</v>
      </c>
    </row>
    <row r="195" spans="1:10" x14ac:dyDescent="0.25">
      <c r="B195" t="s">
        <v>367</v>
      </c>
      <c r="I195" t="s">
        <v>886</v>
      </c>
      <c r="J195" s="36" t="s">
        <v>383</v>
      </c>
    </row>
    <row r="196" spans="1:10" x14ac:dyDescent="0.25">
      <c r="B196" t="s">
        <v>375</v>
      </c>
      <c r="I196" t="s">
        <v>898</v>
      </c>
      <c r="J196" s="36" t="s">
        <v>375</v>
      </c>
    </row>
    <row r="197" spans="1:10" x14ac:dyDescent="0.25">
      <c r="B197" t="s">
        <v>383</v>
      </c>
      <c r="I197" t="s">
        <v>887</v>
      </c>
      <c r="J197" s="36" t="s">
        <v>501</v>
      </c>
    </row>
    <row r="198" spans="1:10" x14ac:dyDescent="0.25">
      <c r="B198" t="s">
        <v>389</v>
      </c>
      <c r="I198" t="s">
        <v>899</v>
      </c>
      <c r="J198" s="36" t="s">
        <v>363</v>
      </c>
    </row>
    <row r="199" spans="1:10" x14ac:dyDescent="0.25">
      <c r="B199" t="s">
        <v>393</v>
      </c>
      <c r="I199" t="s">
        <v>900</v>
      </c>
      <c r="J199" s="36" t="s">
        <v>367</v>
      </c>
    </row>
    <row r="200" spans="1:10" x14ac:dyDescent="0.25">
      <c r="B200" t="s">
        <v>395</v>
      </c>
      <c r="I200" t="s">
        <v>888</v>
      </c>
      <c r="J200" s="36" t="s">
        <v>389</v>
      </c>
    </row>
    <row r="201" spans="1:10" x14ac:dyDescent="0.25">
      <c r="B201" t="s">
        <v>501</v>
      </c>
      <c r="I201" t="s">
        <v>889</v>
      </c>
      <c r="J201" s="36" t="s">
        <v>395</v>
      </c>
    </row>
    <row r="203" spans="1:10" x14ac:dyDescent="0.25">
      <c r="A203" t="s">
        <v>1049</v>
      </c>
      <c r="B203" t="s">
        <v>365</v>
      </c>
      <c r="E203" t="s">
        <v>1049</v>
      </c>
      <c r="F203" s="36" t="s">
        <v>40</v>
      </c>
      <c r="G203">
        <v>8</v>
      </c>
      <c r="H203" t="s">
        <v>896</v>
      </c>
      <c r="I203" t="s">
        <v>916</v>
      </c>
      <c r="J203" s="36" t="s">
        <v>377</v>
      </c>
    </row>
    <row r="204" spans="1:10" x14ac:dyDescent="0.25">
      <c r="B204" t="s">
        <v>369</v>
      </c>
      <c r="I204" t="s">
        <v>908</v>
      </c>
      <c r="J204" s="36" t="s">
        <v>373</v>
      </c>
    </row>
    <row r="205" spans="1:10" x14ac:dyDescent="0.25">
      <c r="B205" t="s">
        <v>371</v>
      </c>
      <c r="I205" t="s">
        <v>909</v>
      </c>
      <c r="J205" s="36" t="s">
        <v>385</v>
      </c>
    </row>
    <row r="206" spans="1:10" x14ac:dyDescent="0.25">
      <c r="B206" t="s">
        <v>373</v>
      </c>
      <c r="I206" t="s">
        <v>910</v>
      </c>
      <c r="J206" s="36" t="s">
        <v>371</v>
      </c>
    </row>
    <row r="207" spans="1:10" x14ac:dyDescent="0.25">
      <c r="B207" t="s">
        <v>377</v>
      </c>
      <c r="I207" t="s">
        <v>911</v>
      </c>
      <c r="J207" s="36" t="s">
        <v>365</v>
      </c>
    </row>
    <row r="208" spans="1:10" x14ac:dyDescent="0.25">
      <c r="B208" t="s">
        <v>381</v>
      </c>
      <c r="I208" t="s">
        <v>912</v>
      </c>
      <c r="J208" s="36" t="s">
        <v>503</v>
      </c>
    </row>
    <row r="209" spans="1:10" x14ac:dyDescent="0.25">
      <c r="B209" t="s">
        <v>385</v>
      </c>
      <c r="I209" t="s">
        <v>913</v>
      </c>
      <c r="J209" s="36" t="s">
        <v>369</v>
      </c>
    </row>
    <row r="210" spans="1:10" x14ac:dyDescent="0.25">
      <c r="B210" t="s">
        <v>503</v>
      </c>
      <c r="I210" t="s">
        <v>914</v>
      </c>
      <c r="J210" s="36" t="s">
        <v>381</v>
      </c>
    </row>
    <row r="212" spans="1:10" x14ac:dyDescent="0.25">
      <c r="A212" t="s">
        <v>1050</v>
      </c>
      <c r="B212" t="s">
        <v>391</v>
      </c>
      <c r="E212" t="s">
        <v>1050</v>
      </c>
      <c r="F212" s="36" t="s">
        <v>41</v>
      </c>
      <c r="G212">
        <v>5</v>
      </c>
      <c r="H212" t="s">
        <v>896</v>
      </c>
      <c r="I212" t="s">
        <v>935</v>
      </c>
      <c r="J212" s="36" t="s">
        <v>397</v>
      </c>
    </row>
    <row r="213" spans="1:10" x14ac:dyDescent="0.25">
      <c r="B213" t="s">
        <v>397</v>
      </c>
      <c r="I213" s="34" t="s">
        <v>926</v>
      </c>
      <c r="J213" s="35" t="s">
        <v>505</v>
      </c>
    </row>
    <row r="214" spans="1:10" x14ac:dyDescent="0.25">
      <c r="B214" t="s">
        <v>415</v>
      </c>
      <c r="I214" t="s">
        <v>927</v>
      </c>
      <c r="J214" s="36" t="s">
        <v>415</v>
      </c>
    </row>
    <row r="215" spans="1:10" x14ac:dyDescent="0.25">
      <c r="B215" t="s">
        <v>427</v>
      </c>
      <c r="I215" t="s">
        <v>928</v>
      </c>
      <c r="J215" s="36" t="s">
        <v>391</v>
      </c>
    </row>
    <row r="216" spans="1:10" x14ac:dyDescent="0.25">
      <c r="B216" t="s">
        <v>505</v>
      </c>
      <c r="I216" t="s">
        <v>929</v>
      </c>
      <c r="J216" s="36" t="s">
        <v>427</v>
      </c>
    </row>
    <row r="218" spans="1:10" x14ac:dyDescent="0.25">
      <c r="A218" t="s">
        <v>1051</v>
      </c>
      <c r="B218" t="s">
        <v>379</v>
      </c>
      <c r="E218" t="s">
        <v>1051</v>
      </c>
      <c r="F218" s="36" t="s">
        <v>42</v>
      </c>
      <c r="G218">
        <v>3</v>
      </c>
      <c r="H218" t="s">
        <v>896</v>
      </c>
      <c r="I218" t="s">
        <v>937</v>
      </c>
      <c r="J218" s="36" t="s">
        <v>499</v>
      </c>
    </row>
    <row r="219" spans="1:10" x14ac:dyDescent="0.25">
      <c r="B219" t="s">
        <v>387</v>
      </c>
      <c r="I219" t="s">
        <v>938</v>
      </c>
      <c r="J219" s="36" t="s">
        <v>387</v>
      </c>
    </row>
    <row r="220" spans="1:10" x14ac:dyDescent="0.25">
      <c r="B220" t="s">
        <v>499</v>
      </c>
      <c r="I220" t="s">
        <v>939</v>
      </c>
      <c r="J220" s="36" t="s">
        <v>379</v>
      </c>
    </row>
    <row r="222" spans="1:10" x14ac:dyDescent="0.25">
      <c r="A222" t="s">
        <v>1052</v>
      </c>
      <c r="B222" t="s">
        <v>439</v>
      </c>
      <c r="E222" t="s">
        <v>1052</v>
      </c>
      <c r="F222" s="36" t="s">
        <v>43</v>
      </c>
      <c r="G222">
        <v>1</v>
      </c>
      <c r="H222" t="s">
        <v>896</v>
      </c>
      <c r="I222" t="s">
        <v>531</v>
      </c>
      <c r="J222" s="36" t="s">
        <v>439</v>
      </c>
    </row>
    <row r="224" spans="1:10" x14ac:dyDescent="0.25">
      <c r="A224" t="s">
        <v>1053</v>
      </c>
      <c r="B224" t="s">
        <v>509</v>
      </c>
      <c r="E224" t="s">
        <v>1053</v>
      </c>
      <c r="F224" s="36" t="s">
        <v>44</v>
      </c>
      <c r="G224">
        <v>2</v>
      </c>
      <c r="H224" t="s">
        <v>896</v>
      </c>
      <c r="I224" t="s">
        <v>952</v>
      </c>
      <c r="J224" s="36" t="s">
        <v>509</v>
      </c>
    </row>
    <row r="225" spans="1:10" x14ac:dyDescent="0.25">
      <c r="B225" t="s">
        <v>511</v>
      </c>
      <c r="I225" t="s">
        <v>950</v>
      </c>
      <c r="J225" s="36" t="s">
        <v>511</v>
      </c>
    </row>
    <row r="227" spans="1:10" x14ac:dyDescent="0.25">
      <c r="A227" t="s">
        <v>1054</v>
      </c>
      <c r="B227" t="s">
        <v>443</v>
      </c>
      <c r="E227" t="s">
        <v>1054</v>
      </c>
      <c r="F227" s="36" t="s">
        <v>45</v>
      </c>
      <c r="G227">
        <v>1</v>
      </c>
      <c r="H227" t="s">
        <v>896</v>
      </c>
      <c r="I227" t="s">
        <v>955</v>
      </c>
      <c r="J227" s="36" t="s">
        <v>443</v>
      </c>
    </row>
    <row r="229" spans="1:10" x14ac:dyDescent="0.25">
      <c r="A229" t="s">
        <v>1055</v>
      </c>
      <c r="B229" t="s">
        <v>433</v>
      </c>
      <c r="E229" t="s">
        <v>1055</v>
      </c>
      <c r="F229" s="36" t="s">
        <v>46</v>
      </c>
      <c r="G229">
        <v>3</v>
      </c>
      <c r="H229" t="s">
        <v>896</v>
      </c>
      <c r="I229" t="s">
        <v>962</v>
      </c>
      <c r="J229" s="36" t="s">
        <v>433</v>
      </c>
    </row>
    <row r="230" spans="1:10" x14ac:dyDescent="0.25">
      <c r="B230" t="s">
        <v>441</v>
      </c>
      <c r="I230" t="s">
        <v>959</v>
      </c>
      <c r="J230" s="36" t="s">
        <v>441</v>
      </c>
    </row>
    <row r="231" spans="1:10" x14ac:dyDescent="0.25">
      <c r="B231" t="s">
        <v>445</v>
      </c>
      <c r="I231" t="s">
        <v>960</v>
      </c>
      <c r="J231" s="36" t="s">
        <v>445</v>
      </c>
    </row>
    <row r="233" spans="1:10" x14ac:dyDescent="0.25">
      <c r="A233" t="s">
        <v>1056</v>
      </c>
      <c r="B233" t="s">
        <v>431</v>
      </c>
      <c r="E233" t="s">
        <v>1056</v>
      </c>
      <c r="F233" s="36" t="s">
        <v>47</v>
      </c>
      <c r="G233">
        <v>3</v>
      </c>
      <c r="H233" t="s">
        <v>896</v>
      </c>
      <c r="I233" t="s">
        <v>972</v>
      </c>
      <c r="J233" s="36" t="s">
        <v>447</v>
      </c>
    </row>
    <row r="234" spans="1:10" x14ac:dyDescent="0.25">
      <c r="B234" t="s">
        <v>447</v>
      </c>
      <c r="I234" t="s">
        <v>969</v>
      </c>
      <c r="J234" s="36" t="s">
        <v>431</v>
      </c>
    </row>
    <row r="235" spans="1:10" x14ac:dyDescent="0.25">
      <c r="B235" t="s">
        <v>507</v>
      </c>
      <c r="I235" t="s">
        <v>970</v>
      </c>
      <c r="J235" s="36" t="s">
        <v>507</v>
      </c>
    </row>
    <row r="237" spans="1:10" x14ac:dyDescent="0.25">
      <c r="A237" t="s">
        <v>1057</v>
      </c>
      <c r="B237" t="s">
        <v>435</v>
      </c>
      <c r="E237" t="s">
        <v>1057</v>
      </c>
      <c r="F237" s="36" t="s">
        <v>48</v>
      </c>
      <c r="G237">
        <v>1</v>
      </c>
      <c r="H237" t="s">
        <v>896</v>
      </c>
      <c r="I237" t="s">
        <v>977</v>
      </c>
      <c r="J237" s="36" t="s">
        <v>435</v>
      </c>
    </row>
    <row r="239" spans="1:10" x14ac:dyDescent="0.25">
      <c r="A239" t="s">
        <v>1058</v>
      </c>
      <c r="B239" t="s">
        <v>401</v>
      </c>
      <c r="E239" t="s">
        <v>1058</v>
      </c>
      <c r="F239" s="36" t="s">
        <v>49</v>
      </c>
      <c r="G239" s="38">
        <v>7</v>
      </c>
      <c r="H239" t="s">
        <v>896</v>
      </c>
      <c r="I239" t="s">
        <v>990</v>
      </c>
      <c r="J239" s="36" t="s">
        <v>403</v>
      </c>
    </row>
    <row r="240" spans="1:10" x14ac:dyDescent="0.25">
      <c r="B240" t="s">
        <v>403</v>
      </c>
      <c r="I240" t="s">
        <v>985</v>
      </c>
      <c r="J240" s="36" t="s">
        <v>405</v>
      </c>
    </row>
    <row r="241" spans="1:11" x14ac:dyDescent="0.25">
      <c r="B241" t="s">
        <v>405</v>
      </c>
      <c r="I241" s="35" t="s">
        <v>926</v>
      </c>
      <c r="J241" s="35" t="s">
        <v>505</v>
      </c>
      <c r="K241" s="34" t="s">
        <v>1065</v>
      </c>
    </row>
    <row r="242" spans="1:11" x14ac:dyDescent="0.25">
      <c r="B242" t="s">
        <v>413</v>
      </c>
      <c r="I242" t="s">
        <v>986</v>
      </c>
      <c r="J242" s="36" t="s">
        <v>401</v>
      </c>
    </row>
    <row r="243" spans="1:11" x14ac:dyDescent="0.25">
      <c r="B243" t="s">
        <v>417</v>
      </c>
      <c r="I243" t="s">
        <v>987</v>
      </c>
      <c r="J243" s="36" t="s">
        <v>413</v>
      </c>
    </row>
    <row r="244" spans="1:11" x14ac:dyDescent="0.25">
      <c r="B244" t="s">
        <v>421</v>
      </c>
      <c r="I244" t="s">
        <v>988</v>
      </c>
      <c r="J244" s="36" t="s">
        <v>421</v>
      </c>
    </row>
    <row r="245" spans="1:11" x14ac:dyDescent="0.25">
      <c r="B245" t="s">
        <v>425</v>
      </c>
      <c r="I245" t="s">
        <v>993</v>
      </c>
      <c r="J245" s="36" t="s">
        <v>417</v>
      </c>
    </row>
    <row r="246" spans="1:11" x14ac:dyDescent="0.25">
      <c r="I246" t="s">
        <v>989</v>
      </c>
      <c r="J246" s="36" t="s">
        <v>425</v>
      </c>
    </row>
    <row r="248" spans="1:11" x14ac:dyDescent="0.25">
      <c r="A248" t="s">
        <v>1059</v>
      </c>
      <c r="B248" t="s">
        <v>437</v>
      </c>
      <c r="E248" t="s">
        <v>1059</v>
      </c>
      <c r="F248" s="36" t="s">
        <v>50</v>
      </c>
      <c r="G248">
        <v>1</v>
      </c>
      <c r="H248" t="s">
        <v>896</v>
      </c>
      <c r="I248" t="s">
        <v>537</v>
      </c>
      <c r="J248" s="36" t="s">
        <v>437</v>
      </c>
    </row>
    <row r="250" spans="1:11" x14ac:dyDescent="0.25">
      <c r="A250" t="s">
        <v>1060</v>
      </c>
      <c r="B250" t="s">
        <v>399</v>
      </c>
      <c r="E250" t="s">
        <v>1060</v>
      </c>
      <c r="F250" s="36" t="s">
        <v>51</v>
      </c>
      <c r="G250">
        <v>7</v>
      </c>
      <c r="H250" t="s">
        <v>896</v>
      </c>
      <c r="I250" t="s">
        <v>1015</v>
      </c>
      <c r="J250" s="36" t="s">
        <v>423</v>
      </c>
    </row>
    <row r="251" spans="1:11" x14ac:dyDescent="0.25">
      <c r="B251" t="s">
        <v>407</v>
      </c>
      <c r="I251" t="s">
        <v>994</v>
      </c>
      <c r="J251" s="36" t="s">
        <v>399</v>
      </c>
    </row>
    <row r="252" spans="1:11" x14ac:dyDescent="0.25">
      <c r="B252" t="s">
        <v>409</v>
      </c>
      <c r="I252" t="s">
        <v>995</v>
      </c>
      <c r="J252" s="36" t="s">
        <v>411</v>
      </c>
    </row>
    <row r="253" spans="1:11" x14ac:dyDescent="0.25">
      <c r="B253" t="s">
        <v>411</v>
      </c>
      <c r="I253" t="s">
        <v>996</v>
      </c>
      <c r="J253" s="36" t="s">
        <v>419</v>
      </c>
    </row>
    <row r="254" spans="1:11" x14ac:dyDescent="0.25">
      <c r="B254" t="s">
        <v>419</v>
      </c>
      <c r="I254" t="s">
        <v>997</v>
      </c>
      <c r="J254" s="36" t="s">
        <v>409</v>
      </c>
    </row>
    <row r="255" spans="1:11" x14ac:dyDescent="0.25">
      <c r="B255" t="s">
        <v>423</v>
      </c>
      <c r="I255" t="s">
        <v>998</v>
      </c>
      <c r="J255" s="36" t="s">
        <v>429</v>
      </c>
    </row>
    <row r="256" spans="1:11" x14ac:dyDescent="0.25">
      <c r="B256" t="s">
        <v>429</v>
      </c>
      <c r="I256" t="s">
        <v>999</v>
      </c>
      <c r="J256" s="36" t="s">
        <v>407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showGridLines="0" workbookViewId="0">
      <pane ySplit="4" topLeftCell="A45" activePane="bottomLeft" state="frozen"/>
      <selection pane="bottomLeft" activeCell="A48" sqref="A48"/>
    </sheetView>
  </sheetViews>
  <sheetFormatPr defaultColWidth="9" defaultRowHeight="12.75" x14ac:dyDescent="0.2"/>
  <cols>
    <col min="1" max="1" width="11" style="118" customWidth="1"/>
    <col min="2" max="2" width="15" style="75" customWidth="1"/>
    <col min="3" max="3" width="39.75" style="75" customWidth="1"/>
    <col min="4" max="4" width="24.25" style="75" customWidth="1"/>
    <col min="5" max="5" width="81.625" style="75" customWidth="1"/>
    <col min="6" max="16384" width="9" style="75"/>
  </cols>
  <sheetData>
    <row r="1" spans="1:5" x14ac:dyDescent="0.2">
      <c r="A1" s="117" t="s">
        <v>2466</v>
      </c>
    </row>
    <row r="3" spans="1:5" x14ac:dyDescent="0.2">
      <c r="B3" s="221" t="s">
        <v>2464</v>
      </c>
      <c r="C3" s="221"/>
    </row>
    <row r="4" spans="1:5" s="124" customFormat="1" ht="27.75" customHeight="1" x14ac:dyDescent="0.2">
      <c r="A4" s="122" t="s">
        <v>2453</v>
      </c>
      <c r="B4" s="123" t="s">
        <v>2463</v>
      </c>
      <c r="C4" s="123" t="s">
        <v>2396</v>
      </c>
      <c r="D4" s="123" t="s">
        <v>2454</v>
      </c>
      <c r="E4" s="123" t="s">
        <v>2455</v>
      </c>
    </row>
    <row r="5" spans="1:5" ht="25.5" x14ac:dyDescent="0.2">
      <c r="A5" s="119">
        <v>43258</v>
      </c>
      <c r="B5" s="113" t="s">
        <v>2233</v>
      </c>
      <c r="C5" s="113" t="s">
        <v>2414</v>
      </c>
      <c r="D5" s="120" t="s">
        <v>2456</v>
      </c>
      <c r="E5" s="120" t="s">
        <v>2458</v>
      </c>
    </row>
    <row r="6" spans="1:5" ht="25.5" x14ac:dyDescent="0.2">
      <c r="A6" s="119">
        <v>43258</v>
      </c>
      <c r="B6" s="113" t="s">
        <v>2239</v>
      </c>
      <c r="C6" s="113" t="s">
        <v>2467</v>
      </c>
      <c r="D6" s="120" t="s">
        <v>2456</v>
      </c>
      <c r="E6" s="120" t="s">
        <v>2458</v>
      </c>
    </row>
    <row r="7" spans="1:5" ht="25.5" x14ac:dyDescent="0.2">
      <c r="A7" s="119">
        <v>43258</v>
      </c>
      <c r="B7" s="113" t="s">
        <v>2223</v>
      </c>
      <c r="C7" s="113" t="s">
        <v>2468</v>
      </c>
      <c r="D7" s="120" t="s">
        <v>2456</v>
      </c>
      <c r="E7" s="120" t="s">
        <v>2458</v>
      </c>
    </row>
    <row r="8" spans="1:5" x14ac:dyDescent="0.2">
      <c r="A8" s="119">
        <v>43258</v>
      </c>
      <c r="B8" s="113" t="s">
        <v>2449</v>
      </c>
      <c r="C8" s="113" t="s">
        <v>2469</v>
      </c>
      <c r="D8" s="120" t="s">
        <v>2457</v>
      </c>
      <c r="E8" s="120" t="s">
        <v>2459</v>
      </c>
    </row>
    <row r="9" spans="1:5" ht="25.5" x14ac:dyDescent="0.2">
      <c r="A9" s="119">
        <v>43266</v>
      </c>
      <c r="B9" s="113" t="s">
        <v>2214</v>
      </c>
      <c r="C9" s="113" t="s">
        <v>2470</v>
      </c>
      <c r="D9" s="120" t="s">
        <v>2461</v>
      </c>
      <c r="E9" s="120" t="s">
        <v>2460</v>
      </c>
    </row>
    <row r="10" spans="1:5" ht="25.5" x14ac:dyDescent="0.2">
      <c r="A10" s="119">
        <v>43273</v>
      </c>
      <c r="B10" s="113" t="s">
        <v>2285</v>
      </c>
      <c r="C10" s="113" t="s">
        <v>2465</v>
      </c>
      <c r="D10" s="120" t="s">
        <v>2461</v>
      </c>
      <c r="E10" s="120" t="s">
        <v>2462</v>
      </c>
    </row>
    <row r="11" spans="1:5" ht="25.5" x14ac:dyDescent="0.2">
      <c r="A11" s="119">
        <v>43273</v>
      </c>
      <c r="B11" s="113" t="s">
        <v>2222</v>
      </c>
      <c r="C11" s="113" t="s">
        <v>2419</v>
      </c>
      <c r="D11" s="120" t="s">
        <v>2461</v>
      </c>
      <c r="E11" s="120" t="s">
        <v>2471</v>
      </c>
    </row>
    <row r="12" spans="1:5" ht="25.5" x14ac:dyDescent="0.2">
      <c r="A12" s="119">
        <v>43273</v>
      </c>
      <c r="B12" s="113" t="s">
        <v>2243</v>
      </c>
      <c r="C12" s="113" t="s">
        <v>2421</v>
      </c>
      <c r="D12" s="120" t="s">
        <v>2461</v>
      </c>
      <c r="E12" s="120" t="s">
        <v>2472</v>
      </c>
    </row>
    <row r="13" spans="1:5" x14ac:dyDescent="0.2">
      <c r="A13" s="119">
        <v>43273</v>
      </c>
      <c r="B13" s="113" t="s">
        <v>2253</v>
      </c>
      <c r="C13" s="113" t="s">
        <v>2422</v>
      </c>
      <c r="D13" s="120" t="s">
        <v>2505</v>
      </c>
      <c r="E13" s="62" t="s">
        <v>2474</v>
      </c>
    </row>
    <row r="14" spans="1:5" ht="25.5" x14ac:dyDescent="0.2">
      <c r="A14" s="121">
        <v>43293</v>
      </c>
      <c r="B14" s="113" t="s">
        <v>2145</v>
      </c>
      <c r="C14" s="113" t="s">
        <v>2477</v>
      </c>
      <c r="D14" s="120" t="s">
        <v>2478</v>
      </c>
      <c r="E14" s="120" t="s">
        <v>2479</v>
      </c>
    </row>
    <row r="15" spans="1:5" ht="25.5" x14ac:dyDescent="0.2">
      <c r="A15" s="121">
        <v>43294</v>
      </c>
      <c r="B15" s="113" t="s">
        <v>2231</v>
      </c>
      <c r="C15" s="113" t="s">
        <v>2480</v>
      </c>
      <c r="D15" s="120" t="s">
        <v>2461</v>
      </c>
      <c r="E15" s="120" t="s">
        <v>2506</v>
      </c>
    </row>
    <row r="16" spans="1:5" ht="25.5" x14ac:dyDescent="0.2">
      <c r="A16" s="121">
        <v>43294</v>
      </c>
      <c r="B16" s="113" t="s">
        <v>2222</v>
      </c>
      <c r="C16" s="113" t="s">
        <v>2419</v>
      </c>
      <c r="D16" s="120" t="s">
        <v>2505</v>
      </c>
      <c r="E16" s="120" t="s">
        <v>2481</v>
      </c>
    </row>
    <row r="17" spans="1:5" ht="25.5" x14ac:dyDescent="0.2">
      <c r="A17" s="121">
        <v>43294</v>
      </c>
      <c r="B17" s="113" t="s">
        <v>2235</v>
      </c>
      <c r="C17" s="113" t="s">
        <v>2420</v>
      </c>
      <c r="D17" s="120" t="s">
        <v>2505</v>
      </c>
      <c r="E17" s="120" t="s">
        <v>2483</v>
      </c>
    </row>
    <row r="18" spans="1:5" ht="25.5" x14ac:dyDescent="0.2">
      <c r="A18" s="121">
        <v>43294</v>
      </c>
      <c r="B18" s="113" t="s">
        <v>2285</v>
      </c>
      <c r="C18" s="113" t="s">
        <v>2427</v>
      </c>
      <c r="D18" s="120" t="s">
        <v>2505</v>
      </c>
      <c r="E18" s="120" t="s">
        <v>2485</v>
      </c>
    </row>
    <row r="19" spans="1:5" ht="25.5" x14ac:dyDescent="0.2">
      <c r="A19" s="121">
        <v>43294</v>
      </c>
      <c r="B19" s="113" t="s">
        <v>2285</v>
      </c>
      <c r="C19" s="113" t="s">
        <v>2465</v>
      </c>
      <c r="D19" s="120" t="s">
        <v>2461</v>
      </c>
      <c r="E19" s="120" t="s">
        <v>2486</v>
      </c>
    </row>
    <row r="20" spans="1:5" ht="25.5" x14ac:dyDescent="0.2">
      <c r="A20" s="121">
        <v>43294</v>
      </c>
      <c r="B20" s="113" t="s">
        <v>2298</v>
      </c>
      <c r="C20" s="113" t="s">
        <v>2431</v>
      </c>
      <c r="D20" s="120" t="s">
        <v>2505</v>
      </c>
      <c r="E20" s="120" t="s">
        <v>2488</v>
      </c>
    </row>
    <row r="21" spans="1:5" ht="25.5" x14ac:dyDescent="0.2">
      <c r="A21" s="121">
        <v>43294</v>
      </c>
      <c r="B21" s="113" t="s">
        <v>2309</v>
      </c>
      <c r="C21" s="113" t="s">
        <v>2432</v>
      </c>
      <c r="D21" s="120" t="s">
        <v>2461</v>
      </c>
      <c r="E21" s="120" t="s">
        <v>2491</v>
      </c>
    </row>
    <row r="22" spans="1:5" ht="25.5" x14ac:dyDescent="0.2">
      <c r="A22" s="121">
        <v>43294</v>
      </c>
      <c r="B22" s="113" t="s">
        <v>2313</v>
      </c>
      <c r="C22" s="113" t="s">
        <v>2433</v>
      </c>
      <c r="D22" s="120" t="s">
        <v>2461</v>
      </c>
      <c r="E22" s="120" t="s">
        <v>2492</v>
      </c>
    </row>
    <row r="23" spans="1:5" x14ac:dyDescent="0.2">
      <c r="A23" s="121">
        <v>43294</v>
      </c>
      <c r="B23" s="113" t="s">
        <v>2494</v>
      </c>
      <c r="C23" s="113" t="s">
        <v>2495</v>
      </c>
      <c r="D23" s="120" t="s">
        <v>2505</v>
      </c>
      <c r="E23" s="120" t="s">
        <v>2496</v>
      </c>
    </row>
    <row r="24" spans="1:5" x14ac:dyDescent="0.2">
      <c r="A24" s="121">
        <v>43294</v>
      </c>
      <c r="B24" s="113" t="s">
        <v>2329</v>
      </c>
      <c r="C24" s="113" t="s">
        <v>2436</v>
      </c>
      <c r="D24" s="120" t="s">
        <v>2505</v>
      </c>
      <c r="E24" s="120" t="s">
        <v>2497</v>
      </c>
    </row>
    <row r="25" spans="1:5" x14ac:dyDescent="0.2">
      <c r="A25" s="121">
        <v>43294</v>
      </c>
      <c r="B25" s="113" t="s">
        <v>2226</v>
      </c>
      <c r="C25" s="113" t="s">
        <v>2418</v>
      </c>
      <c r="D25" s="120" t="s">
        <v>2505</v>
      </c>
      <c r="E25" s="120" t="s">
        <v>2500</v>
      </c>
    </row>
    <row r="26" spans="1:5" ht="25.5" x14ac:dyDescent="0.2">
      <c r="A26" s="121">
        <v>43294</v>
      </c>
      <c r="B26" s="113" t="s">
        <v>2449</v>
      </c>
      <c r="C26" s="113" t="s">
        <v>2451</v>
      </c>
      <c r="D26" s="120" t="s">
        <v>2505</v>
      </c>
      <c r="E26" s="120" t="s">
        <v>2502</v>
      </c>
    </row>
    <row r="27" spans="1:5" ht="25.5" x14ac:dyDescent="0.2">
      <c r="A27" s="121">
        <v>43297</v>
      </c>
      <c r="B27" s="113" t="s">
        <v>2243</v>
      </c>
      <c r="C27" s="113" t="s">
        <v>2421</v>
      </c>
      <c r="D27" s="120" t="s">
        <v>2461</v>
      </c>
      <c r="E27" s="120" t="s">
        <v>2504</v>
      </c>
    </row>
    <row r="28" spans="1:5" ht="25.5" x14ac:dyDescent="0.2">
      <c r="A28" s="121">
        <v>43297</v>
      </c>
      <c r="B28" s="113" t="s">
        <v>2261</v>
      </c>
      <c r="C28" s="113" t="s">
        <v>2423</v>
      </c>
      <c r="D28" s="120" t="s">
        <v>2505</v>
      </c>
      <c r="E28" s="120" t="s">
        <v>2509</v>
      </c>
    </row>
    <row r="29" spans="1:5" ht="25.5" x14ac:dyDescent="0.2">
      <c r="A29" s="121">
        <v>43297</v>
      </c>
      <c r="B29" s="113" t="s">
        <v>2309</v>
      </c>
      <c r="C29" s="113" t="s">
        <v>2432</v>
      </c>
      <c r="D29" s="120" t="s">
        <v>2461</v>
      </c>
      <c r="E29" s="120" t="s">
        <v>2508</v>
      </c>
    </row>
    <row r="30" spans="1:5" ht="25.5" x14ac:dyDescent="0.2">
      <c r="A30" s="121">
        <v>43297</v>
      </c>
      <c r="B30" s="113" t="s">
        <v>2309</v>
      </c>
      <c r="C30" s="113" t="s">
        <v>2432</v>
      </c>
      <c r="D30" s="120" t="s">
        <v>2505</v>
      </c>
      <c r="E30" s="120" t="s">
        <v>2507</v>
      </c>
    </row>
    <row r="31" spans="1:5" x14ac:dyDescent="0.2">
      <c r="A31" s="121">
        <v>43297</v>
      </c>
      <c r="B31" s="113" t="s">
        <v>2261</v>
      </c>
      <c r="C31" s="113" t="s">
        <v>2423</v>
      </c>
      <c r="D31" s="120" t="s">
        <v>2461</v>
      </c>
      <c r="E31" s="120" t="s">
        <v>2531</v>
      </c>
    </row>
    <row r="32" spans="1:5" ht="25.5" x14ac:dyDescent="0.2">
      <c r="A32" s="121">
        <v>43297</v>
      </c>
      <c r="B32" s="113" t="s">
        <v>2266</v>
      </c>
      <c r="C32" s="125" t="s">
        <v>2542</v>
      </c>
      <c r="D32" s="120" t="s">
        <v>2461</v>
      </c>
      <c r="E32" s="120" t="s">
        <v>2543</v>
      </c>
    </row>
    <row r="33" spans="1:5" ht="25.5" x14ac:dyDescent="0.2">
      <c r="A33" s="121">
        <v>43297</v>
      </c>
      <c r="B33" s="113" t="s">
        <v>2303</v>
      </c>
      <c r="C33" s="125" t="s">
        <v>2556</v>
      </c>
      <c r="D33" s="120" t="s">
        <v>2461</v>
      </c>
      <c r="E33" s="120" t="s">
        <v>2557</v>
      </c>
    </row>
    <row r="34" spans="1:5" ht="127.5" x14ac:dyDescent="0.2">
      <c r="A34" s="121">
        <v>43297</v>
      </c>
      <c r="B34" s="113" t="s">
        <v>2613</v>
      </c>
      <c r="C34" s="125" t="s">
        <v>2574</v>
      </c>
      <c r="D34" s="120" t="s">
        <v>2575</v>
      </c>
      <c r="E34" s="120" t="s">
        <v>2576</v>
      </c>
    </row>
    <row r="35" spans="1:5" x14ac:dyDescent="0.2">
      <c r="A35" s="121">
        <v>43299</v>
      </c>
      <c r="B35" s="131" t="s">
        <v>2449</v>
      </c>
      <c r="C35" s="131" t="s">
        <v>2451</v>
      </c>
      <c r="D35" s="62" t="s">
        <v>2639</v>
      </c>
      <c r="E35" s="120" t="s">
        <v>2640</v>
      </c>
    </row>
    <row r="36" spans="1:5" ht="25.5" x14ac:dyDescent="0.2">
      <c r="A36" s="121">
        <v>43304</v>
      </c>
      <c r="B36" s="131" t="s">
        <v>2382</v>
      </c>
      <c r="C36" s="125" t="s">
        <v>2641</v>
      </c>
      <c r="D36" s="62" t="s">
        <v>2461</v>
      </c>
      <c r="E36" s="120" t="s">
        <v>2643</v>
      </c>
    </row>
    <row r="37" spans="1:5" ht="25.5" x14ac:dyDescent="0.2">
      <c r="A37" s="172">
        <v>43319</v>
      </c>
      <c r="B37" s="125" t="s">
        <v>2324</v>
      </c>
      <c r="C37" s="125" t="s">
        <v>2647</v>
      </c>
      <c r="D37" s="120" t="s">
        <v>2505</v>
      </c>
      <c r="E37" s="120" t="s">
        <v>2646</v>
      </c>
    </row>
    <row r="38" spans="1:5" ht="25.5" x14ac:dyDescent="0.2">
      <c r="A38" s="172">
        <v>43368</v>
      </c>
      <c r="B38" s="125" t="s">
        <v>2324</v>
      </c>
      <c r="C38" s="125" t="s">
        <v>2647</v>
      </c>
      <c r="D38" s="120" t="s">
        <v>2505</v>
      </c>
      <c r="E38" s="62" t="s">
        <v>2652</v>
      </c>
    </row>
    <row r="39" spans="1:5" ht="38.25" x14ac:dyDescent="0.2">
      <c r="A39" s="172">
        <v>43431</v>
      </c>
      <c r="B39" s="125" t="s">
        <v>2668</v>
      </c>
      <c r="C39" s="125" t="s">
        <v>2669</v>
      </c>
      <c r="D39" s="120" t="s">
        <v>2671</v>
      </c>
      <c r="E39" s="62" t="s">
        <v>2670</v>
      </c>
    </row>
    <row r="40" spans="1:5" ht="25.5" x14ac:dyDescent="0.2">
      <c r="A40" s="172">
        <v>43469</v>
      </c>
      <c r="B40" s="125" t="s">
        <v>2222</v>
      </c>
      <c r="C40" s="125" t="s">
        <v>2419</v>
      </c>
      <c r="D40" s="120" t="s">
        <v>2505</v>
      </c>
      <c r="E40" s="120" t="s">
        <v>2686</v>
      </c>
    </row>
    <row r="41" spans="1:5" ht="25.5" x14ac:dyDescent="0.2">
      <c r="A41" s="172">
        <v>43469</v>
      </c>
      <c r="B41" s="125" t="s">
        <v>2222</v>
      </c>
      <c r="C41" s="125" t="s">
        <v>2419</v>
      </c>
      <c r="D41" s="120" t="s">
        <v>2505</v>
      </c>
      <c r="E41" s="120" t="s">
        <v>2481</v>
      </c>
    </row>
    <row r="42" spans="1:5" ht="25.5" x14ac:dyDescent="0.2">
      <c r="A42" s="172">
        <v>43469</v>
      </c>
      <c r="B42" s="125" t="s">
        <v>2317</v>
      </c>
      <c r="C42" s="125" t="s">
        <v>2434</v>
      </c>
      <c r="D42" s="120" t="s">
        <v>2461</v>
      </c>
      <c r="E42" s="120" t="s">
        <v>2491</v>
      </c>
    </row>
    <row r="43" spans="1:5" x14ac:dyDescent="0.2">
      <c r="A43" s="172">
        <v>43469</v>
      </c>
      <c r="B43" s="125" t="s">
        <v>2354</v>
      </c>
      <c r="C43" s="125" t="s">
        <v>2439</v>
      </c>
      <c r="D43" s="120" t="s">
        <v>2505</v>
      </c>
      <c r="E43" s="62" t="s">
        <v>2695</v>
      </c>
    </row>
    <row r="44" spans="1:5" ht="25.5" x14ac:dyDescent="0.2">
      <c r="A44" s="172">
        <v>43469</v>
      </c>
      <c r="B44" s="125" t="s">
        <v>2379</v>
      </c>
      <c r="C44" s="125" t="s">
        <v>2442</v>
      </c>
      <c r="D44" s="120" t="s">
        <v>2505</v>
      </c>
      <c r="E44" s="62" t="s">
        <v>2694</v>
      </c>
    </row>
    <row r="45" spans="1:5" x14ac:dyDescent="0.2">
      <c r="A45" s="172">
        <v>43497</v>
      </c>
      <c r="B45" s="125" t="s">
        <v>2231</v>
      </c>
      <c r="C45" s="125" t="s">
        <v>2480</v>
      </c>
      <c r="D45" s="120" t="s">
        <v>2713</v>
      </c>
      <c r="E45" s="62" t="s">
        <v>2714</v>
      </c>
    </row>
    <row r="46" spans="1:5" ht="38.25" x14ac:dyDescent="0.2">
      <c r="A46" s="172">
        <v>43524</v>
      </c>
      <c r="B46" s="125" t="s">
        <v>2718</v>
      </c>
      <c r="C46" s="125" t="s">
        <v>2719</v>
      </c>
      <c r="D46" s="120" t="s">
        <v>2505</v>
      </c>
      <c r="E46" s="120" t="s">
        <v>2717</v>
      </c>
    </row>
    <row r="47" spans="1:5" ht="25.5" x14ac:dyDescent="0.2">
      <c r="A47" s="172">
        <v>43524</v>
      </c>
      <c r="B47" s="125" t="s">
        <v>2226</v>
      </c>
      <c r="C47" s="125" t="s">
        <v>2418</v>
      </c>
      <c r="D47" s="120" t="s">
        <v>2505</v>
      </c>
      <c r="E47" s="120" t="s">
        <v>2720</v>
      </c>
    </row>
    <row r="48" spans="1:5" ht="25.5" x14ac:dyDescent="0.2">
      <c r="A48" s="172">
        <v>43558</v>
      </c>
      <c r="B48" s="125" t="s">
        <v>2449</v>
      </c>
      <c r="C48" s="125" t="s">
        <v>2451</v>
      </c>
      <c r="D48" s="120" t="s">
        <v>2723</v>
      </c>
      <c r="E48" s="120" t="s">
        <v>2722</v>
      </c>
    </row>
    <row r="49" spans="1:5" ht="25.5" x14ac:dyDescent="0.2">
      <c r="A49" s="172">
        <v>43558</v>
      </c>
      <c r="B49" s="125" t="s">
        <v>2761</v>
      </c>
      <c r="C49" s="125" t="s">
        <v>2726</v>
      </c>
      <c r="D49" s="120" t="s">
        <v>2727</v>
      </c>
      <c r="E49" s="120" t="s">
        <v>2758</v>
      </c>
    </row>
    <row r="50" spans="1:5" ht="25.5" x14ac:dyDescent="0.2">
      <c r="A50" s="172">
        <v>43558</v>
      </c>
      <c r="B50" s="125" t="s">
        <v>2760</v>
      </c>
      <c r="C50" s="125" t="s">
        <v>2726</v>
      </c>
      <c r="D50" s="120" t="s">
        <v>2727</v>
      </c>
      <c r="E50" s="120" t="s">
        <v>2759</v>
      </c>
    </row>
    <row r="51" spans="1:5" ht="25.5" x14ac:dyDescent="0.2">
      <c r="A51" s="172">
        <v>43558</v>
      </c>
      <c r="B51" s="125" t="s">
        <v>2743</v>
      </c>
      <c r="C51" s="125" t="s">
        <v>2726</v>
      </c>
      <c r="D51" s="120" t="s">
        <v>2727</v>
      </c>
      <c r="E51" s="120" t="s">
        <v>2749</v>
      </c>
    </row>
    <row r="52" spans="1:5" ht="51" x14ac:dyDescent="0.2">
      <c r="A52" s="172">
        <v>43558</v>
      </c>
      <c r="B52" s="125" t="s">
        <v>2757</v>
      </c>
      <c r="C52" s="125" t="s">
        <v>2726</v>
      </c>
      <c r="D52" s="120" t="s">
        <v>2727</v>
      </c>
      <c r="E52" s="120" t="s">
        <v>2750</v>
      </c>
    </row>
    <row r="53" spans="1:5" ht="25.5" x14ac:dyDescent="0.2">
      <c r="A53" s="172">
        <v>43558</v>
      </c>
      <c r="B53" s="125" t="s">
        <v>2369</v>
      </c>
      <c r="C53" s="125" t="s">
        <v>2440</v>
      </c>
      <c r="D53" s="120" t="s">
        <v>2723</v>
      </c>
      <c r="E53" s="120" t="s">
        <v>2762</v>
      </c>
    </row>
    <row r="54" spans="1:5" ht="25.5" x14ac:dyDescent="0.2">
      <c r="A54" s="172">
        <v>43558</v>
      </c>
      <c r="B54" s="125" t="s">
        <v>2257</v>
      </c>
      <c r="C54" s="125" t="s">
        <v>2423</v>
      </c>
      <c r="D54" s="120" t="s">
        <v>2723</v>
      </c>
      <c r="E54" s="120" t="s">
        <v>2765</v>
      </c>
    </row>
    <row r="55" spans="1:5" x14ac:dyDescent="0.2">
      <c r="A55" s="172"/>
      <c r="B55" s="125"/>
      <c r="C55" s="125"/>
      <c r="D55" s="120"/>
      <c r="E55" s="62"/>
    </row>
    <row r="56" spans="1:5" x14ac:dyDescent="0.2">
      <c r="A56" s="172"/>
      <c r="B56" s="125"/>
      <c r="C56" s="125"/>
      <c r="D56" s="120"/>
      <c r="E56" s="62"/>
    </row>
    <row r="57" spans="1:5" x14ac:dyDescent="0.2">
      <c r="A57" s="172"/>
      <c r="B57" s="125"/>
      <c r="C57" s="125"/>
      <c r="D57" s="120"/>
      <c r="E57" s="62"/>
    </row>
    <row r="58" spans="1:5" x14ac:dyDescent="0.2">
      <c r="A58" s="172"/>
      <c r="B58" s="125"/>
      <c r="C58" s="125"/>
      <c r="D58" s="120"/>
      <c r="E58" s="62"/>
    </row>
    <row r="59" spans="1:5" x14ac:dyDescent="0.2">
      <c r="A59" s="172"/>
      <c r="B59" s="125"/>
      <c r="C59" s="125"/>
      <c r="D59" s="120"/>
      <c r="E59" s="62"/>
    </row>
  </sheetData>
  <autoFilter ref="A4:E26" xr:uid="{00000000-0009-0000-0000-000001000000}"/>
  <mergeCells count="1">
    <mergeCell ref="B3:C3"/>
  </mergeCells>
  <pageMargins left="0.7" right="0.7" top="0.75" bottom="0.75" header="0.3" footer="0.3"/>
  <pageSetup paperSize="9" orientation="portrait" horizontalDpi="90" verticalDpi="9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pageSetUpPr fitToPage="1"/>
  </sheetPr>
  <dimension ref="A1:V360"/>
  <sheetViews>
    <sheetView showGridLines="0" zoomScale="85" zoomScaleNormal="85" workbookViewId="0">
      <pane xSplit="5" ySplit="5" topLeftCell="J282" activePane="bottomRight" state="frozen"/>
      <selection pane="topRight" activeCell="C1" sqref="C1"/>
      <selection pane="bottomLeft" activeCell="A6" sqref="A6"/>
      <selection pane="bottomRight" activeCell="U294" sqref="U294:U296"/>
    </sheetView>
  </sheetViews>
  <sheetFormatPr defaultColWidth="9" defaultRowHeight="12.75" x14ac:dyDescent="0.2"/>
  <cols>
    <col min="1" max="1" width="25.25" style="1" customWidth="1"/>
    <col min="2" max="2" width="8.75" style="4" customWidth="1"/>
    <col min="3" max="3" width="7.75" style="10" hidden="1" customWidth="1"/>
    <col min="4" max="4" width="11" style="10" customWidth="1"/>
    <col min="5" max="5" width="16.25" style="174" customWidth="1"/>
    <col min="6" max="6" width="7.625" style="2" customWidth="1"/>
    <col min="7" max="7" width="23.25" style="2" customWidth="1"/>
    <col min="8" max="8" width="21.875" style="97" customWidth="1"/>
    <col min="9" max="9" width="17.5" style="87" customWidth="1"/>
    <col min="10" max="10" width="33" style="1" customWidth="1"/>
    <col min="11" max="11" width="5.75" style="1" customWidth="1"/>
    <col min="12" max="12" width="31.625" style="1" customWidth="1"/>
    <col min="13" max="13" width="5.625" style="1" customWidth="1"/>
    <col min="14" max="14" width="44.25" style="1" customWidth="1"/>
    <col min="15" max="15" width="6.75" style="1" customWidth="1"/>
    <col min="16" max="16" width="31.75" style="1" customWidth="1"/>
    <col min="17" max="17" width="23.125" style="1" customWidth="1"/>
    <col min="18" max="18" width="14.25" style="83" customWidth="1"/>
    <col min="19" max="19" width="10.25" style="75" hidden="1" customWidth="1"/>
    <col min="20" max="20" width="14.5" style="75" hidden="1" customWidth="1"/>
    <col min="21" max="21" width="43" style="87" customWidth="1"/>
    <col min="22" max="16384" width="9" style="4"/>
  </cols>
  <sheetData>
    <row r="1" spans="1:21" ht="18" x14ac:dyDescent="0.2">
      <c r="A1" s="126" t="s">
        <v>2614</v>
      </c>
      <c r="C1" s="3"/>
      <c r="D1" s="3"/>
    </row>
    <row r="2" spans="1:21" x14ac:dyDescent="0.2">
      <c r="C2" s="1"/>
      <c r="D2" s="1"/>
      <c r="G2" s="7"/>
      <c r="H2" s="98"/>
      <c r="J2" s="77" t="s">
        <v>2648</v>
      </c>
      <c r="N2" s="72" t="s">
        <v>2411</v>
      </c>
    </row>
    <row r="3" spans="1:21" x14ac:dyDescent="0.2">
      <c r="E3" s="175"/>
      <c r="F3" s="72"/>
      <c r="I3" s="87">
        <f>SUM(J3:P3)</f>
        <v>747</v>
      </c>
      <c r="J3" s="1">
        <f>COUNTA(J6:J337)</f>
        <v>191</v>
      </c>
      <c r="L3" s="1">
        <f>COUNTA(L6:L337)</f>
        <v>209</v>
      </c>
      <c r="N3" s="1">
        <f>COUNTA(N6:N337)</f>
        <v>286</v>
      </c>
      <c r="P3" s="1">
        <f>COUNTA(P6:P337)</f>
        <v>61</v>
      </c>
    </row>
    <row r="4" spans="1:21" ht="15.75" x14ac:dyDescent="0.2">
      <c r="A4" s="4"/>
      <c r="C4" s="11"/>
      <c r="D4" s="11"/>
      <c r="E4" s="176"/>
      <c r="F4" s="4"/>
      <c r="G4" s="4"/>
      <c r="H4" s="99"/>
      <c r="J4" s="301" t="s">
        <v>513</v>
      </c>
      <c r="K4" s="301"/>
      <c r="L4" s="301"/>
      <c r="M4" s="301"/>
      <c r="N4" s="301"/>
      <c r="O4" s="301"/>
      <c r="P4" s="301"/>
      <c r="Q4" s="301"/>
      <c r="R4" s="75"/>
    </row>
    <row r="5" spans="1:21" ht="48" thickBot="1" x14ac:dyDescent="0.3">
      <c r="A5" s="78" t="s">
        <v>2649</v>
      </c>
      <c r="B5" s="136" t="s">
        <v>2213</v>
      </c>
      <c r="C5" s="137" t="s">
        <v>517</v>
      </c>
      <c r="D5" s="79" t="s">
        <v>1016</v>
      </c>
      <c r="E5" s="78" t="s">
        <v>2396</v>
      </c>
      <c r="F5" s="78" t="s">
        <v>2660</v>
      </c>
      <c r="G5" s="78" t="s">
        <v>2</v>
      </c>
      <c r="H5" s="100" t="s">
        <v>2274</v>
      </c>
      <c r="I5" s="78" t="s">
        <v>2397</v>
      </c>
      <c r="J5" s="82" t="s">
        <v>525</v>
      </c>
      <c r="K5" s="80" t="s">
        <v>589</v>
      </c>
      <c r="L5" s="82" t="s">
        <v>526</v>
      </c>
      <c r="M5" s="80" t="s">
        <v>1096</v>
      </c>
      <c r="N5" s="82" t="s">
        <v>527</v>
      </c>
      <c r="O5" s="80" t="s">
        <v>1569</v>
      </c>
      <c r="P5" s="82" t="s">
        <v>528</v>
      </c>
      <c r="Q5" s="80" t="s">
        <v>2133</v>
      </c>
      <c r="R5" s="81" t="s">
        <v>514</v>
      </c>
      <c r="S5" s="15" t="s">
        <v>515</v>
      </c>
      <c r="T5" s="16" t="s">
        <v>565</v>
      </c>
      <c r="U5" s="81" t="s">
        <v>2398</v>
      </c>
    </row>
    <row r="6" spans="1:21" ht="25.5" x14ac:dyDescent="0.2">
      <c r="A6" s="156" t="s">
        <v>2728</v>
      </c>
      <c r="B6" s="68" t="s">
        <v>2449</v>
      </c>
      <c r="C6" s="139">
        <v>1</v>
      </c>
      <c r="D6" s="68" t="s">
        <v>2638</v>
      </c>
      <c r="E6" s="262" t="s">
        <v>2451</v>
      </c>
      <c r="F6" s="262" t="s">
        <v>2682</v>
      </c>
      <c r="G6" s="224" t="s">
        <v>2452</v>
      </c>
      <c r="H6" s="241" t="s">
        <v>2577</v>
      </c>
      <c r="I6" s="226" t="s">
        <v>2452</v>
      </c>
      <c r="J6" s="43" t="s">
        <v>583</v>
      </c>
      <c r="K6" s="43" t="s">
        <v>71</v>
      </c>
      <c r="L6" s="43" t="s">
        <v>584</v>
      </c>
      <c r="M6" s="43">
        <v>106</v>
      </c>
      <c r="N6" s="43" t="s">
        <v>2055</v>
      </c>
      <c r="O6" s="43" t="s">
        <v>1874</v>
      </c>
      <c r="P6" s="74" t="s">
        <v>2240</v>
      </c>
      <c r="Q6" s="40"/>
      <c r="R6" s="264"/>
      <c r="S6" s="261" t="s">
        <v>516</v>
      </c>
      <c r="T6" s="260" t="s">
        <v>521</v>
      </c>
      <c r="U6" s="306" t="s">
        <v>2731</v>
      </c>
    </row>
    <row r="7" spans="1:21" x14ac:dyDescent="0.2">
      <c r="A7" s="140" t="s">
        <v>2728</v>
      </c>
      <c r="B7" s="133" t="s">
        <v>2449</v>
      </c>
      <c r="C7" s="132">
        <v>1</v>
      </c>
      <c r="D7" s="134" t="s">
        <v>2638</v>
      </c>
      <c r="E7" s="263"/>
      <c r="F7" s="263"/>
      <c r="G7" s="225"/>
      <c r="H7" s="242"/>
      <c r="I7" s="227"/>
      <c r="J7" s="40" t="s">
        <v>571</v>
      </c>
      <c r="K7" s="40" t="s">
        <v>459</v>
      </c>
      <c r="L7" s="40" t="s">
        <v>572</v>
      </c>
      <c r="M7" s="40">
        <v>108</v>
      </c>
      <c r="N7" s="61" t="s">
        <v>577</v>
      </c>
      <c r="O7" s="61" t="s">
        <v>1844</v>
      </c>
      <c r="P7" s="74" t="s">
        <v>586</v>
      </c>
      <c r="Q7" s="40"/>
      <c r="R7" s="264"/>
      <c r="S7" s="261"/>
      <c r="T7" s="260"/>
      <c r="U7" s="306"/>
    </row>
    <row r="8" spans="1:21" x14ac:dyDescent="0.2">
      <c r="A8" s="140" t="s">
        <v>2728</v>
      </c>
      <c r="B8" s="133" t="s">
        <v>2449</v>
      </c>
      <c r="C8" s="132">
        <v>1</v>
      </c>
      <c r="D8" s="134" t="s">
        <v>2638</v>
      </c>
      <c r="E8" s="263"/>
      <c r="F8" s="263"/>
      <c r="G8" s="225"/>
      <c r="H8" s="242"/>
      <c r="I8" s="227"/>
      <c r="J8" s="40" t="s">
        <v>570</v>
      </c>
      <c r="K8" s="40" t="s">
        <v>77</v>
      </c>
      <c r="L8" s="40" t="s">
        <v>573</v>
      </c>
      <c r="M8" s="40">
        <v>104</v>
      </c>
      <c r="N8" s="61" t="s">
        <v>578</v>
      </c>
      <c r="O8" s="61" t="s">
        <v>1878</v>
      </c>
      <c r="P8" s="40"/>
      <c r="Q8" s="40"/>
      <c r="R8" s="264"/>
      <c r="S8" s="261"/>
      <c r="T8" s="260"/>
      <c r="U8" s="306"/>
    </row>
    <row r="9" spans="1:21" x14ac:dyDescent="0.2">
      <c r="A9" s="140" t="s">
        <v>2728</v>
      </c>
      <c r="B9" s="133" t="s">
        <v>2449</v>
      </c>
      <c r="C9" s="132">
        <v>1</v>
      </c>
      <c r="D9" s="134" t="s">
        <v>2638</v>
      </c>
      <c r="E9" s="263"/>
      <c r="F9" s="263"/>
      <c r="G9" s="225"/>
      <c r="H9" s="242"/>
      <c r="I9" s="227"/>
      <c r="J9" s="40" t="s">
        <v>2637</v>
      </c>
      <c r="K9" s="40" t="s">
        <v>489</v>
      </c>
      <c r="L9" s="40" t="s">
        <v>574</v>
      </c>
      <c r="M9" s="40">
        <v>109</v>
      </c>
      <c r="N9" s="61" t="s">
        <v>2724</v>
      </c>
      <c r="O9" s="61" t="s">
        <v>2725</v>
      </c>
      <c r="P9" s="40"/>
      <c r="Q9" s="40"/>
      <c r="R9" s="264"/>
      <c r="S9" s="261"/>
      <c r="T9" s="260"/>
      <c r="U9" s="306"/>
    </row>
    <row r="10" spans="1:21" x14ac:dyDescent="0.2">
      <c r="A10" s="140" t="s">
        <v>2728</v>
      </c>
      <c r="B10" s="133" t="s">
        <v>2449</v>
      </c>
      <c r="C10" s="132">
        <v>1</v>
      </c>
      <c r="D10" s="134" t="s">
        <v>2638</v>
      </c>
      <c r="E10" s="263"/>
      <c r="F10" s="263"/>
      <c r="G10" s="225"/>
      <c r="H10" s="242"/>
      <c r="I10" s="227"/>
      <c r="J10" s="40" t="s">
        <v>568</v>
      </c>
      <c r="K10" s="40" t="s">
        <v>75</v>
      </c>
      <c r="L10" s="40" t="s">
        <v>575</v>
      </c>
      <c r="M10" s="40">
        <v>110</v>
      </c>
      <c r="N10" s="40" t="s">
        <v>2052</v>
      </c>
      <c r="O10" s="40" t="s">
        <v>1960</v>
      </c>
      <c r="P10" s="40"/>
      <c r="Q10" s="40"/>
      <c r="R10" s="264"/>
      <c r="S10" s="261"/>
      <c r="T10" s="260"/>
      <c r="U10" s="306"/>
    </row>
    <row r="11" spans="1:21" x14ac:dyDescent="0.2">
      <c r="A11" s="140" t="s">
        <v>2728</v>
      </c>
      <c r="B11" s="133" t="s">
        <v>2449</v>
      </c>
      <c r="C11" s="132">
        <v>1</v>
      </c>
      <c r="D11" s="134" t="s">
        <v>2638</v>
      </c>
      <c r="E11" s="263"/>
      <c r="F11" s="263"/>
      <c r="G11" s="225"/>
      <c r="H11" s="242"/>
      <c r="I11" s="227"/>
      <c r="J11" s="39" t="s">
        <v>567</v>
      </c>
      <c r="K11" s="39" t="s">
        <v>67</v>
      </c>
      <c r="L11" s="40" t="s">
        <v>576</v>
      </c>
      <c r="M11" s="40">
        <v>107</v>
      </c>
      <c r="N11" s="40" t="s">
        <v>581</v>
      </c>
      <c r="O11" s="40" t="s">
        <v>1962</v>
      </c>
      <c r="P11" s="40"/>
      <c r="Q11" s="40"/>
      <c r="R11" s="264"/>
      <c r="S11" s="261"/>
      <c r="T11" s="260"/>
      <c r="U11" s="306"/>
    </row>
    <row r="12" spans="1:21" x14ac:dyDescent="0.2">
      <c r="A12" s="140" t="s">
        <v>2728</v>
      </c>
      <c r="B12" s="133" t="s">
        <v>2449</v>
      </c>
      <c r="C12" s="132">
        <v>1</v>
      </c>
      <c r="D12" s="134" t="s">
        <v>2638</v>
      </c>
      <c r="E12" s="263"/>
      <c r="F12" s="263"/>
      <c r="G12" s="225"/>
      <c r="H12" s="242"/>
      <c r="I12" s="227"/>
      <c r="J12" s="48" t="s">
        <v>588</v>
      </c>
      <c r="K12" s="48" t="s">
        <v>105</v>
      </c>
      <c r="L12" s="112" t="s">
        <v>551</v>
      </c>
      <c r="M12" s="112">
        <v>102</v>
      </c>
      <c r="N12" s="48" t="s">
        <v>587</v>
      </c>
      <c r="O12" s="40" t="s">
        <v>1795</v>
      </c>
      <c r="P12" s="40"/>
      <c r="Q12" s="40"/>
      <c r="R12" s="264"/>
      <c r="S12" s="261"/>
      <c r="T12" s="260"/>
      <c r="U12" s="306"/>
    </row>
    <row r="13" spans="1:21" ht="25.5" x14ac:dyDescent="0.2">
      <c r="A13" s="140" t="s">
        <v>2728</v>
      </c>
      <c r="B13" s="133" t="s">
        <v>2449</v>
      </c>
      <c r="C13" s="132">
        <v>2</v>
      </c>
      <c r="D13" s="134" t="s">
        <v>2638</v>
      </c>
      <c r="E13" s="263"/>
      <c r="F13" s="263"/>
      <c r="G13" s="225"/>
      <c r="H13" s="242"/>
      <c r="I13" s="227"/>
      <c r="J13" s="40" t="s">
        <v>597</v>
      </c>
      <c r="K13" s="40" t="s">
        <v>65</v>
      </c>
      <c r="L13" s="40" t="s">
        <v>598</v>
      </c>
      <c r="M13" s="40">
        <v>116</v>
      </c>
      <c r="N13" s="48" t="s">
        <v>2053</v>
      </c>
      <c r="O13" s="40" t="s">
        <v>1793</v>
      </c>
      <c r="P13" s="74"/>
      <c r="Q13" s="48"/>
      <c r="R13" s="264"/>
      <c r="S13" s="261" t="s">
        <v>535</v>
      </c>
      <c r="T13" s="260" t="s">
        <v>550</v>
      </c>
      <c r="U13" s="306"/>
    </row>
    <row r="14" spans="1:21" x14ac:dyDescent="0.2">
      <c r="A14" s="140" t="s">
        <v>2728</v>
      </c>
      <c r="B14" s="133" t="s">
        <v>2449</v>
      </c>
      <c r="C14" s="132">
        <v>2</v>
      </c>
      <c r="D14" s="134" t="s">
        <v>2638</v>
      </c>
      <c r="E14" s="263"/>
      <c r="F14" s="263"/>
      <c r="G14" s="225"/>
      <c r="H14" s="242"/>
      <c r="I14" s="227"/>
      <c r="J14" s="40" t="s">
        <v>594</v>
      </c>
      <c r="K14" s="40" t="s">
        <v>63</v>
      </c>
      <c r="L14" s="40" t="s">
        <v>592</v>
      </c>
      <c r="M14" s="40">
        <v>117</v>
      </c>
      <c r="N14" s="48" t="s">
        <v>2054</v>
      </c>
      <c r="O14" s="40" t="s">
        <v>1964</v>
      </c>
      <c r="P14" s="74"/>
      <c r="Q14" s="48"/>
      <c r="R14" s="264"/>
      <c r="S14" s="261"/>
      <c r="T14" s="260"/>
      <c r="U14" s="306"/>
    </row>
    <row r="15" spans="1:21" x14ac:dyDescent="0.2">
      <c r="A15" s="140" t="s">
        <v>2728</v>
      </c>
      <c r="B15" s="133" t="s">
        <v>2449</v>
      </c>
      <c r="C15" s="132">
        <v>2</v>
      </c>
      <c r="D15" s="134" t="s">
        <v>2638</v>
      </c>
      <c r="E15" s="263"/>
      <c r="F15" s="263"/>
      <c r="G15" s="225"/>
      <c r="H15" s="242"/>
      <c r="I15" s="227"/>
      <c r="J15" s="40" t="s">
        <v>595</v>
      </c>
      <c r="K15" s="40" t="s">
        <v>69</v>
      </c>
      <c r="L15" s="40" t="s">
        <v>1489</v>
      </c>
      <c r="M15" s="40">
        <v>111</v>
      </c>
      <c r="N15" s="39" t="s">
        <v>2166</v>
      </c>
      <c r="O15" s="40" t="s">
        <v>1990</v>
      </c>
      <c r="P15" s="74"/>
      <c r="Q15" s="48"/>
      <c r="R15" s="264"/>
      <c r="S15" s="261"/>
      <c r="T15" s="260"/>
      <c r="U15" s="306"/>
    </row>
    <row r="16" spans="1:21" x14ac:dyDescent="0.2">
      <c r="A16" s="140" t="s">
        <v>2728</v>
      </c>
      <c r="B16" s="133" t="s">
        <v>2449</v>
      </c>
      <c r="C16" s="132">
        <v>2</v>
      </c>
      <c r="D16" s="134" t="s">
        <v>2638</v>
      </c>
      <c r="E16" s="263"/>
      <c r="F16" s="263"/>
      <c r="G16" s="225"/>
      <c r="H16" s="242"/>
      <c r="I16" s="227"/>
      <c r="J16" s="40" t="s">
        <v>596</v>
      </c>
      <c r="K16" s="40" t="s">
        <v>73</v>
      </c>
      <c r="L16" s="40" t="s">
        <v>591</v>
      </c>
      <c r="M16" s="40">
        <v>112</v>
      </c>
      <c r="N16" s="39" t="s">
        <v>2167</v>
      </c>
      <c r="O16" s="40" t="s">
        <v>1890</v>
      </c>
      <c r="P16" s="74"/>
      <c r="Q16" s="48"/>
      <c r="R16" s="264"/>
      <c r="S16" s="261"/>
      <c r="T16" s="260"/>
      <c r="U16" s="306"/>
    </row>
    <row r="17" spans="1:22" ht="25.5" x14ac:dyDescent="0.2">
      <c r="A17" s="140" t="s">
        <v>2728</v>
      </c>
      <c r="B17" s="133" t="s">
        <v>2449</v>
      </c>
      <c r="C17" s="132">
        <v>2</v>
      </c>
      <c r="D17" s="134" t="s">
        <v>2638</v>
      </c>
      <c r="E17" s="263"/>
      <c r="F17" s="263"/>
      <c r="G17" s="225"/>
      <c r="H17" s="242"/>
      <c r="I17" s="227"/>
      <c r="J17" s="40" t="s">
        <v>593</v>
      </c>
      <c r="K17" s="40" t="s">
        <v>163</v>
      </c>
      <c r="L17" s="40" t="s">
        <v>1490</v>
      </c>
      <c r="M17" s="40">
        <v>113</v>
      </c>
      <c r="N17" s="39" t="s">
        <v>2168</v>
      </c>
      <c r="O17" s="40" t="s">
        <v>1910</v>
      </c>
      <c r="P17" s="74"/>
      <c r="Q17" s="48"/>
      <c r="R17" s="264"/>
      <c r="S17" s="261"/>
      <c r="T17" s="260"/>
      <c r="U17" s="306"/>
    </row>
    <row r="18" spans="1:22" x14ac:dyDescent="0.2">
      <c r="A18" s="140" t="s">
        <v>2728</v>
      </c>
      <c r="B18" s="133" t="s">
        <v>2449</v>
      </c>
      <c r="C18" s="132">
        <v>3</v>
      </c>
      <c r="D18" s="134" t="s">
        <v>2638</v>
      </c>
      <c r="E18" s="263"/>
      <c r="F18" s="263"/>
      <c r="G18" s="225"/>
      <c r="H18" s="242"/>
      <c r="I18" s="227"/>
      <c r="J18" s="40"/>
      <c r="K18" s="40"/>
      <c r="L18" s="40" t="s">
        <v>1491</v>
      </c>
      <c r="M18" s="40">
        <v>114</v>
      </c>
      <c r="N18" s="39" t="s">
        <v>629</v>
      </c>
      <c r="O18" s="40" t="s">
        <v>1958</v>
      </c>
      <c r="P18" s="40"/>
      <c r="Q18" s="40"/>
      <c r="R18" s="264"/>
      <c r="S18" s="261" t="s">
        <v>516</v>
      </c>
      <c r="T18" s="260" t="s">
        <v>521</v>
      </c>
      <c r="U18" s="306"/>
      <c r="V18" s="5"/>
    </row>
    <row r="19" spans="1:22" x14ac:dyDescent="0.2">
      <c r="A19" s="140" t="s">
        <v>2728</v>
      </c>
      <c r="B19" s="133" t="s">
        <v>2449</v>
      </c>
      <c r="C19" s="132">
        <v>3</v>
      </c>
      <c r="D19" s="134" t="s">
        <v>2638</v>
      </c>
      <c r="E19" s="263"/>
      <c r="F19" s="263"/>
      <c r="G19" s="225"/>
      <c r="H19" s="242"/>
      <c r="I19" s="227"/>
      <c r="J19" s="40"/>
      <c r="K19" s="40"/>
      <c r="L19" s="40" t="s">
        <v>590</v>
      </c>
      <c r="M19" s="40">
        <v>218</v>
      </c>
      <c r="N19" s="39" t="s">
        <v>686</v>
      </c>
      <c r="O19" s="40" t="s">
        <v>1966</v>
      </c>
      <c r="P19" s="40"/>
      <c r="Q19" s="40"/>
      <c r="R19" s="264"/>
      <c r="S19" s="261"/>
      <c r="T19" s="260"/>
      <c r="U19" s="306"/>
      <c r="V19" s="5"/>
    </row>
    <row r="20" spans="1:22" ht="13.5" thickBot="1" x14ac:dyDescent="0.25">
      <c r="A20" s="140" t="s">
        <v>2728</v>
      </c>
      <c r="B20" s="133" t="s">
        <v>2449</v>
      </c>
      <c r="C20" s="132">
        <v>3</v>
      </c>
      <c r="D20" s="134" t="s">
        <v>2638</v>
      </c>
      <c r="E20" s="263"/>
      <c r="F20" s="263"/>
      <c r="G20" s="225"/>
      <c r="H20" s="242"/>
      <c r="I20" s="227"/>
      <c r="J20" s="40"/>
      <c r="K20" s="40"/>
      <c r="L20" s="41"/>
      <c r="M20" s="41"/>
      <c r="N20" s="116" t="s">
        <v>2171</v>
      </c>
      <c r="O20" s="44" t="s">
        <v>1777</v>
      </c>
      <c r="P20" s="40"/>
      <c r="Q20" s="40"/>
      <c r="R20" s="264"/>
      <c r="S20" s="261"/>
      <c r="T20" s="260"/>
      <c r="U20" s="306"/>
      <c r="V20" s="5"/>
    </row>
    <row r="21" spans="1:22" x14ac:dyDescent="0.2">
      <c r="A21" s="156" t="s">
        <v>2729</v>
      </c>
      <c r="B21" s="145" t="s">
        <v>2231</v>
      </c>
      <c r="C21" s="146">
        <v>4</v>
      </c>
      <c r="D21" s="68" t="s">
        <v>1020</v>
      </c>
      <c r="E21" s="222" t="s">
        <v>2715</v>
      </c>
      <c r="F21" s="262" t="s">
        <v>2661</v>
      </c>
      <c r="G21" s="232" t="s">
        <v>6</v>
      </c>
      <c r="H21" s="241" t="s">
        <v>2275</v>
      </c>
      <c r="I21" s="282" t="s">
        <v>2405</v>
      </c>
      <c r="J21" s="43" t="s">
        <v>609</v>
      </c>
      <c r="K21" s="43" t="s">
        <v>99</v>
      </c>
      <c r="L21" s="43" t="s">
        <v>610</v>
      </c>
      <c r="M21" s="43">
        <v>323</v>
      </c>
      <c r="N21" s="41" t="s">
        <v>2056</v>
      </c>
      <c r="O21" s="41" t="s">
        <v>1988</v>
      </c>
      <c r="P21" s="41"/>
      <c r="Q21" s="41"/>
      <c r="R21" s="265" t="s">
        <v>2230</v>
      </c>
      <c r="S21" s="228" t="s">
        <v>535</v>
      </c>
      <c r="T21" s="230" t="s">
        <v>536</v>
      </c>
      <c r="U21" s="312" t="s">
        <v>2732</v>
      </c>
    </row>
    <row r="22" spans="1:22" x14ac:dyDescent="0.2">
      <c r="A22" s="140" t="s">
        <v>2729</v>
      </c>
      <c r="B22" s="133" t="s">
        <v>2231</v>
      </c>
      <c r="C22" s="135">
        <v>4</v>
      </c>
      <c r="D22" s="134" t="s">
        <v>1020</v>
      </c>
      <c r="E22" s="223"/>
      <c r="F22" s="263"/>
      <c r="G22" s="225"/>
      <c r="H22" s="242"/>
      <c r="I22" s="283"/>
      <c r="J22" s="41" t="s">
        <v>599</v>
      </c>
      <c r="K22" s="41" t="s">
        <v>89</v>
      </c>
      <c r="L22" s="26" t="s">
        <v>607</v>
      </c>
      <c r="M22" s="26">
        <v>274</v>
      </c>
      <c r="N22" s="41" t="s">
        <v>2057</v>
      </c>
      <c r="O22" s="40" t="s">
        <v>1984</v>
      </c>
      <c r="P22" s="41"/>
      <c r="Q22" s="40"/>
      <c r="R22" s="265"/>
      <c r="S22" s="228"/>
      <c r="T22" s="230"/>
      <c r="U22" s="312"/>
    </row>
    <row r="23" spans="1:22" x14ac:dyDescent="0.2">
      <c r="A23" s="140" t="s">
        <v>2729</v>
      </c>
      <c r="B23" s="133" t="s">
        <v>2231</v>
      </c>
      <c r="C23" s="135">
        <v>4</v>
      </c>
      <c r="D23" s="134" t="s">
        <v>1020</v>
      </c>
      <c r="E23" s="223"/>
      <c r="F23" s="263"/>
      <c r="G23" s="225"/>
      <c r="H23" s="242"/>
      <c r="I23" s="283"/>
      <c r="J23" s="41" t="s">
        <v>600</v>
      </c>
      <c r="K23" s="41" t="s">
        <v>81</v>
      </c>
      <c r="L23" s="26" t="s">
        <v>1492</v>
      </c>
      <c r="M23" s="26">
        <v>157</v>
      </c>
      <c r="N23" s="26" t="s">
        <v>2060</v>
      </c>
      <c r="O23" s="61" t="s">
        <v>1912</v>
      </c>
      <c r="P23" s="41"/>
      <c r="Q23" s="40"/>
      <c r="R23" s="265"/>
      <c r="S23" s="228"/>
      <c r="T23" s="230"/>
      <c r="U23" s="312"/>
    </row>
    <row r="24" spans="1:22" ht="25.5" x14ac:dyDescent="0.2">
      <c r="A24" s="140" t="s">
        <v>2729</v>
      </c>
      <c r="B24" s="133" t="s">
        <v>2231</v>
      </c>
      <c r="C24" s="135">
        <v>4</v>
      </c>
      <c r="D24" s="134" t="s">
        <v>1020</v>
      </c>
      <c r="E24" s="223"/>
      <c r="F24" s="263"/>
      <c r="G24" s="225"/>
      <c r="H24" s="242"/>
      <c r="I24" s="283"/>
      <c r="J24" s="41" t="s">
        <v>601</v>
      </c>
      <c r="K24" s="41" t="s">
        <v>139</v>
      </c>
      <c r="L24" s="26" t="s">
        <v>1493</v>
      </c>
      <c r="M24" s="26">
        <v>328</v>
      </c>
      <c r="N24" s="41" t="s">
        <v>2061</v>
      </c>
      <c r="O24" s="40" t="s">
        <v>1894</v>
      </c>
      <c r="P24" s="41"/>
      <c r="Q24" s="40"/>
      <c r="R24" s="265"/>
      <c r="S24" s="228"/>
      <c r="T24" s="230"/>
      <c r="U24" s="312"/>
    </row>
    <row r="25" spans="1:22" x14ac:dyDescent="0.2">
      <c r="A25" s="140" t="s">
        <v>2729</v>
      </c>
      <c r="B25" s="133" t="s">
        <v>2231</v>
      </c>
      <c r="C25" s="135">
        <v>4</v>
      </c>
      <c r="D25" s="134" t="s">
        <v>1020</v>
      </c>
      <c r="E25" s="223"/>
      <c r="F25" s="263"/>
      <c r="G25" s="225"/>
      <c r="H25" s="242"/>
      <c r="I25" s="283"/>
      <c r="J25" s="41" t="s">
        <v>602</v>
      </c>
      <c r="K25" s="41" t="s">
        <v>135</v>
      </c>
      <c r="L25" s="41" t="s">
        <v>1494</v>
      </c>
      <c r="M25" s="41">
        <v>325</v>
      </c>
      <c r="N25" s="41" t="s">
        <v>587</v>
      </c>
      <c r="O25" s="40" t="s">
        <v>1795</v>
      </c>
      <c r="P25" s="41"/>
      <c r="Q25" s="40"/>
      <c r="R25" s="265"/>
      <c r="S25" s="228"/>
      <c r="T25" s="230"/>
      <c r="U25" s="312"/>
    </row>
    <row r="26" spans="1:22" x14ac:dyDescent="0.2">
      <c r="A26" s="140" t="s">
        <v>2729</v>
      </c>
      <c r="B26" s="133" t="s">
        <v>2231</v>
      </c>
      <c r="C26" s="135">
        <v>4</v>
      </c>
      <c r="D26" s="134" t="s">
        <v>1020</v>
      </c>
      <c r="E26" s="223"/>
      <c r="F26" s="263"/>
      <c r="G26" s="225"/>
      <c r="H26" s="242"/>
      <c r="I26" s="283"/>
      <c r="J26" s="41" t="s">
        <v>2232</v>
      </c>
      <c r="K26" s="41" t="s">
        <v>109</v>
      </c>
      <c r="L26" s="26" t="s">
        <v>1495</v>
      </c>
      <c r="M26" s="26">
        <v>194</v>
      </c>
      <c r="N26" s="41" t="s">
        <v>2059</v>
      </c>
      <c r="O26" s="40" t="s">
        <v>1994</v>
      </c>
      <c r="P26" s="41"/>
      <c r="Q26" s="40"/>
      <c r="R26" s="265"/>
      <c r="S26" s="228"/>
      <c r="T26" s="230"/>
      <c r="U26" s="312"/>
    </row>
    <row r="27" spans="1:22" x14ac:dyDescent="0.2">
      <c r="A27" s="140" t="s">
        <v>2729</v>
      </c>
      <c r="B27" s="133" t="s">
        <v>2231</v>
      </c>
      <c r="C27" s="135">
        <v>4</v>
      </c>
      <c r="D27" s="134" t="s">
        <v>1020</v>
      </c>
      <c r="E27" s="223"/>
      <c r="F27" s="263"/>
      <c r="G27" s="225"/>
      <c r="H27" s="242"/>
      <c r="I27" s="283"/>
      <c r="J27" s="41" t="s">
        <v>605</v>
      </c>
      <c r="K27" s="41" t="s">
        <v>79</v>
      </c>
      <c r="L27" s="26" t="s">
        <v>1496</v>
      </c>
      <c r="M27" s="26">
        <v>380</v>
      </c>
      <c r="N27" s="41" t="s">
        <v>2058</v>
      </c>
      <c r="O27" s="40" t="s">
        <v>1920</v>
      </c>
      <c r="P27" s="41"/>
      <c r="Q27" s="40"/>
      <c r="R27" s="265"/>
      <c r="S27" s="228"/>
      <c r="T27" s="230"/>
      <c r="U27" s="312"/>
    </row>
    <row r="28" spans="1:22" x14ac:dyDescent="0.2">
      <c r="A28" s="140" t="s">
        <v>2729</v>
      </c>
      <c r="B28" s="133" t="s">
        <v>2231</v>
      </c>
      <c r="C28" s="135">
        <v>4</v>
      </c>
      <c r="D28" s="134" t="s">
        <v>1020</v>
      </c>
      <c r="E28" s="223"/>
      <c r="F28" s="263"/>
      <c r="G28" s="225"/>
      <c r="H28" s="242"/>
      <c r="I28" s="283"/>
      <c r="J28" s="41" t="s">
        <v>606</v>
      </c>
      <c r="K28" s="41" t="s">
        <v>93</v>
      </c>
      <c r="L28" s="26" t="s">
        <v>1497</v>
      </c>
      <c r="M28" s="26">
        <v>368</v>
      </c>
      <c r="N28" s="41" t="s">
        <v>2054</v>
      </c>
      <c r="O28" s="40" t="s">
        <v>1964</v>
      </c>
      <c r="P28" s="41"/>
      <c r="Q28" s="40"/>
      <c r="R28" s="265"/>
      <c r="S28" s="228"/>
      <c r="T28" s="230"/>
      <c r="U28" s="312"/>
    </row>
    <row r="29" spans="1:22" x14ac:dyDescent="0.2">
      <c r="A29" s="140" t="s">
        <v>2729</v>
      </c>
      <c r="B29" s="133" t="s">
        <v>2231</v>
      </c>
      <c r="C29" s="135">
        <v>4</v>
      </c>
      <c r="D29" s="134" t="s">
        <v>1020</v>
      </c>
      <c r="E29" s="223"/>
      <c r="F29" s="263"/>
      <c r="G29" s="225"/>
      <c r="H29" s="242"/>
      <c r="I29" s="283"/>
      <c r="J29" s="41"/>
      <c r="K29" s="41"/>
      <c r="L29" s="41" t="s">
        <v>551</v>
      </c>
      <c r="M29" s="41">
        <v>102</v>
      </c>
      <c r="N29" s="26" t="s">
        <v>666</v>
      </c>
      <c r="O29" s="61" t="s">
        <v>1918</v>
      </c>
      <c r="P29" s="41"/>
      <c r="Q29" s="40"/>
      <c r="R29" s="265"/>
      <c r="S29" s="228"/>
      <c r="T29" s="230"/>
      <c r="U29" s="312"/>
    </row>
    <row r="30" spans="1:22" x14ac:dyDescent="0.2">
      <c r="A30" s="140" t="s">
        <v>2729</v>
      </c>
      <c r="B30" s="133" t="s">
        <v>2231</v>
      </c>
      <c r="C30" s="135">
        <v>4</v>
      </c>
      <c r="D30" s="134" t="s">
        <v>1020</v>
      </c>
      <c r="E30" s="223"/>
      <c r="F30" s="263"/>
      <c r="G30" s="225"/>
      <c r="H30" s="242"/>
      <c r="I30" s="283"/>
      <c r="J30" s="41"/>
      <c r="K30" s="41"/>
      <c r="L30" s="26" t="s">
        <v>1498</v>
      </c>
      <c r="M30" s="26">
        <v>124</v>
      </c>
      <c r="N30" s="26"/>
      <c r="O30" s="61"/>
      <c r="P30" s="41"/>
      <c r="Q30" s="40"/>
      <c r="R30" s="265"/>
      <c r="S30" s="228"/>
      <c r="T30" s="230"/>
      <c r="U30" s="312"/>
    </row>
    <row r="31" spans="1:22" x14ac:dyDescent="0.2">
      <c r="A31" s="140" t="s">
        <v>2729</v>
      </c>
      <c r="B31" s="133" t="s">
        <v>2231</v>
      </c>
      <c r="C31" s="135">
        <v>4</v>
      </c>
      <c r="D31" s="134" t="s">
        <v>1020</v>
      </c>
      <c r="E31" s="223"/>
      <c r="F31" s="263"/>
      <c r="G31" s="225"/>
      <c r="H31" s="242"/>
      <c r="I31" s="283"/>
      <c r="J31" s="41"/>
      <c r="K31" s="41"/>
      <c r="L31" s="26" t="s">
        <v>608</v>
      </c>
      <c r="M31" s="26">
        <v>238</v>
      </c>
      <c r="N31" s="41"/>
      <c r="O31" s="41"/>
      <c r="P31" s="41"/>
      <c r="Q31" s="40"/>
      <c r="R31" s="265"/>
      <c r="S31" s="228"/>
      <c r="T31" s="230"/>
      <c r="U31" s="312"/>
    </row>
    <row r="32" spans="1:22" x14ac:dyDescent="0.2">
      <c r="A32" s="140" t="s">
        <v>2729</v>
      </c>
      <c r="B32" s="133" t="s">
        <v>2231</v>
      </c>
      <c r="C32" s="135">
        <v>4</v>
      </c>
      <c r="D32" s="134" t="s">
        <v>1020</v>
      </c>
      <c r="E32" s="223"/>
      <c r="F32" s="263"/>
      <c r="G32" s="225"/>
      <c r="H32" s="242"/>
      <c r="I32" s="283"/>
      <c r="J32" s="41"/>
      <c r="K32" s="41"/>
      <c r="L32" s="26" t="s">
        <v>1499</v>
      </c>
      <c r="M32" s="26">
        <v>303</v>
      </c>
      <c r="N32" s="41"/>
      <c r="O32" s="41"/>
      <c r="P32" s="41"/>
      <c r="Q32" s="40"/>
      <c r="R32" s="265"/>
      <c r="S32" s="228"/>
      <c r="T32" s="230"/>
      <c r="U32" s="312"/>
    </row>
    <row r="33" spans="1:21" x14ac:dyDescent="0.2">
      <c r="A33" s="140" t="s">
        <v>2729</v>
      </c>
      <c r="B33" s="133" t="s">
        <v>2231</v>
      </c>
      <c r="C33" s="135">
        <v>4</v>
      </c>
      <c r="D33" s="134" t="s">
        <v>1020</v>
      </c>
      <c r="E33" s="223"/>
      <c r="F33" s="263"/>
      <c r="G33" s="225"/>
      <c r="H33" s="242"/>
      <c r="I33" s="283"/>
      <c r="J33" s="41"/>
      <c r="K33" s="41"/>
      <c r="L33" s="41" t="s">
        <v>1500</v>
      </c>
      <c r="M33" s="41">
        <v>324</v>
      </c>
      <c r="N33" s="41"/>
      <c r="O33" s="41"/>
      <c r="P33" s="41"/>
      <c r="Q33" s="40"/>
      <c r="R33" s="265"/>
      <c r="S33" s="228"/>
      <c r="T33" s="230"/>
      <c r="U33" s="312"/>
    </row>
    <row r="34" spans="1:21" x14ac:dyDescent="0.2">
      <c r="A34" s="140" t="s">
        <v>2729</v>
      </c>
      <c r="B34" s="133" t="s">
        <v>2231</v>
      </c>
      <c r="C34" s="135">
        <v>4</v>
      </c>
      <c r="D34" s="134" t="s">
        <v>1020</v>
      </c>
      <c r="E34" s="223"/>
      <c r="F34" s="263"/>
      <c r="G34" s="225"/>
      <c r="H34" s="242"/>
      <c r="I34" s="283"/>
      <c r="J34" s="41"/>
      <c r="K34" s="41"/>
      <c r="L34" s="26" t="s">
        <v>1501</v>
      </c>
      <c r="M34" s="26">
        <v>140</v>
      </c>
      <c r="N34" s="41"/>
      <c r="O34" s="41"/>
      <c r="P34" s="41"/>
      <c r="Q34" s="40"/>
      <c r="R34" s="265"/>
      <c r="S34" s="228"/>
      <c r="T34" s="230"/>
      <c r="U34" s="312"/>
    </row>
    <row r="35" spans="1:21" x14ac:dyDescent="0.2">
      <c r="A35" s="140" t="s">
        <v>2729</v>
      </c>
      <c r="B35" s="133" t="s">
        <v>2231</v>
      </c>
      <c r="C35" s="135">
        <v>4</v>
      </c>
      <c r="D35" s="134" t="s">
        <v>1020</v>
      </c>
      <c r="E35" s="223"/>
      <c r="F35" s="263"/>
      <c r="G35" s="225"/>
      <c r="H35" s="242"/>
      <c r="I35" s="283"/>
      <c r="J35" s="41"/>
      <c r="K35" s="41"/>
      <c r="L35" s="26" t="s">
        <v>1502</v>
      </c>
      <c r="M35" s="26">
        <v>233</v>
      </c>
      <c r="N35" s="41"/>
      <c r="O35" s="41"/>
      <c r="P35" s="41"/>
      <c r="Q35" s="40"/>
      <c r="R35" s="265"/>
      <c r="S35" s="228"/>
      <c r="T35" s="230"/>
      <c r="U35" s="312"/>
    </row>
    <row r="36" spans="1:21" x14ac:dyDescent="0.2">
      <c r="A36" s="140" t="s">
        <v>2729</v>
      </c>
      <c r="B36" s="133" t="s">
        <v>2231</v>
      </c>
      <c r="C36" s="135">
        <v>4</v>
      </c>
      <c r="D36" s="134" t="s">
        <v>1020</v>
      </c>
      <c r="E36" s="223"/>
      <c r="F36" s="263"/>
      <c r="G36" s="225"/>
      <c r="H36" s="242"/>
      <c r="I36" s="283"/>
      <c r="J36" s="41"/>
      <c r="K36" s="41"/>
      <c r="L36" s="26" t="s">
        <v>1503</v>
      </c>
      <c r="M36" s="26">
        <v>272</v>
      </c>
      <c r="N36" s="41"/>
      <c r="O36" s="41"/>
      <c r="P36" s="41"/>
      <c r="Q36" s="40"/>
      <c r="R36" s="265"/>
      <c r="S36" s="228"/>
      <c r="T36" s="230"/>
      <c r="U36" s="312"/>
    </row>
    <row r="37" spans="1:21" x14ac:dyDescent="0.2">
      <c r="A37" s="140" t="s">
        <v>2729</v>
      </c>
      <c r="B37" s="133" t="s">
        <v>2231</v>
      </c>
      <c r="C37" s="135">
        <v>4</v>
      </c>
      <c r="D37" s="134" t="s">
        <v>1020</v>
      </c>
      <c r="E37" s="223"/>
      <c r="F37" s="263"/>
      <c r="G37" s="225"/>
      <c r="H37" s="242"/>
      <c r="I37" s="283"/>
      <c r="J37" s="41"/>
      <c r="K37" s="41"/>
      <c r="L37" s="26" t="s">
        <v>1504</v>
      </c>
      <c r="M37" s="26">
        <v>279</v>
      </c>
      <c r="N37" s="41"/>
      <c r="O37" s="41"/>
      <c r="P37" s="41"/>
      <c r="Q37" s="40"/>
      <c r="R37" s="265"/>
      <c r="S37" s="228"/>
      <c r="T37" s="230"/>
      <c r="U37" s="312"/>
    </row>
    <row r="38" spans="1:21" ht="13.5" thickBot="1" x14ac:dyDescent="0.25">
      <c r="A38" s="140" t="s">
        <v>2729</v>
      </c>
      <c r="B38" s="142" t="s">
        <v>2231</v>
      </c>
      <c r="C38" s="147">
        <v>4</v>
      </c>
      <c r="D38" s="144" t="s">
        <v>1020</v>
      </c>
      <c r="E38" s="231"/>
      <c r="F38" s="288"/>
      <c r="G38" s="233"/>
      <c r="H38" s="243"/>
      <c r="I38" s="284"/>
      <c r="J38" s="42"/>
      <c r="K38" s="42"/>
      <c r="L38" s="31" t="s">
        <v>1505</v>
      </c>
      <c r="M38" s="31">
        <v>282</v>
      </c>
      <c r="N38" s="42"/>
      <c r="O38" s="42"/>
      <c r="P38" s="42"/>
      <c r="Q38" s="44"/>
      <c r="R38" s="266"/>
      <c r="S38" s="235"/>
      <c r="T38" s="253"/>
      <c r="U38" s="312"/>
    </row>
    <row r="39" spans="1:21" x14ac:dyDescent="0.2">
      <c r="A39" s="156" t="s">
        <v>2728</v>
      </c>
      <c r="B39" s="68" t="s">
        <v>2241</v>
      </c>
      <c r="C39" s="139">
        <v>5</v>
      </c>
      <c r="D39" s="148" t="s">
        <v>1021</v>
      </c>
      <c r="E39" s="222" t="s">
        <v>2417</v>
      </c>
      <c r="F39" s="262" t="s">
        <v>2682</v>
      </c>
      <c r="G39" s="232" t="s">
        <v>7</v>
      </c>
      <c r="H39" s="241" t="s">
        <v>2277</v>
      </c>
      <c r="I39" s="282" t="s">
        <v>2406</v>
      </c>
      <c r="J39" s="43" t="s">
        <v>634</v>
      </c>
      <c r="K39" s="43" t="s">
        <v>141</v>
      </c>
      <c r="L39" s="43" t="s">
        <v>626</v>
      </c>
      <c r="M39" s="43">
        <v>212</v>
      </c>
      <c r="N39" s="43" t="s">
        <v>635</v>
      </c>
      <c r="O39" s="43" t="s">
        <v>1691</v>
      </c>
      <c r="P39" s="43" t="s">
        <v>2511</v>
      </c>
      <c r="Q39" s="43" t="s">
        <v>2512</v>
      </c>
      <c r="R39" s="270" t="s">
        <v>2242</v>
      </c>
      <c r="S39" s="224" t="s">
        <v>516</v>
      </c>
      <c r="T39" s="267" t="s">
        <v>523</v>
      </c>
      <c r="U39" s="306" t="s">
        <v>2733</v>
      </c>
    </row>
    <row r="40" spans="1:21" x14ac:dyDescent="0.2">
      <c r="A40" s="140" t="s">
        <v>2728</v>
      </c>
      <c r="B40" s="133" t="s">
        <v>2241</v>
      </c>
      <c r="C40" s="132">
        <v>5</v>
      </c>
      <c r="D40" s="134" t="s">
        <v>1021</v>
      </c>
      <c r="E40" s="223"/>
      <c r="F40" s="263"/>
      <c r="G40" s="225"/>
      <c r="H40" s="242"/>
      <c r="I40" s="283"/>
      <c r="J40" s="41" t="s">
        <v>620</v>
      </c>
      <c r="K40" s="41" t="s">
        <v>147</v>
      </c>
      <c r="L40" s="41" t="s">
        <v>1506</v>
      </c>
      <c r="M40" s="41">
        <v>210</v>
      </c>
      <c r="N40" s="41" t="s">
        <v>627</v>
      </c>
      <c r="O40" s="40" t="s">
        <v>2075</v>
      </c>
      <c r="P40" s="41"/>
      <c r="Q40" s="40"/>
      <c r="R40" s="265"/>
      <c r="S40" s="228"/>
      <c r="T40" s="268"/>
      <c r="U40" s="306"/>
    </row>
    <row r="41" spans="1:21" x14ac:dyDescent="0.2">
      <c r="A41" s="140" t="s">
        <v>2728</v>
      </c>
      <c r="B41" s="133" t="s">
        <v>2241</v>
      </c>
      <c r="C41" s="132">
        <v>5</v>
      </c>
      <c r="D41" s="134" t="s">
        <v>1021</v>
      </c>
      <c r="E41" s="223"/>
      <c r="F41" s="263"/>
      <c r="G41" s="225"/>
      <c r="H41" s="242"/>
      <c r="I41" s="283"/>
      <c r="J41" s="41" t="s">
        <v>619</v>
      </c>
      <c r="K41" s="41" t="s">
        <v>153</v>
      </c>
      <c r="L41" s="41" t="s">
        <v>625</v>
      </c>
      <c r="M41" s="41">
        <v>211</v>
      </c>
      <c r="N41" s="41" t="s">
        <v>628</v>
      </c>
      <c r="O41" s="40" t="s">
        <v>1978</v>
      </c>
      <c r="P41" s="41"/>
      <c r="Q41" s="40"/>
      <c r="R41" s="265"/>
      <c r="S41" s="228"/>
      <c r="T41" s="268"/>
      <c r="U41" s="306"/>
    </row>
    <row r="42" spans="1:21" ht="25.5" x14ac:dyDescent="0.2">
      <c r="A42" s="140" t="s">
        <v>2728</v>
      </c>
      <c r="B42" s="133" t="s">
        <v>2241</v>
      </c>
      <c r="C42" s="132">
        <v>5</v>
      </c>
      <c r="D42" s="134" t="s">
        <v>1021</v>
      </c>
      <c r="E42" s="223"/>
      <c r="F42" s="263"/>
      <c r="G42" s="225"/>
      <c r="H42" s="242"/>
      <c r="I42" s="283"/>
      <c r="J42" s="41" t="s">
        <v>618</v>
      </c>
      <c r="K42" s="41" t="s">
        <v>149</v>
      </c>
      <c r="L42" s="41" t="s">
        <v>624</v>
      </c>
      <c r="M42" s="41">
        <v>213</v>
      </c>
      <c r="N42" s="41" t="s">
        <v>629</v>
      </c>
      <c r="O42" s="40" t="s">
        <v>1958</v>
      </c>
      <c r="P42" s="41"/>
      <c r="Q42" s="40"/>
      <c r="R42" s="265"/>
      <c r="S42" s="228"/>
      <c r="T42" s="268"/>
      <c r="U42" s="306"/>
    </row>
    <row r="43" spans="1:21" ht="25.5" x14ac:dyDescent="0.2">
      <c r="A43" s="140" t="s">
        <v>2728</v>
      </c>
      <c r="B43" s="133" t="s">
        <v>2241</v>
      </c>
      <c r="C43" s="132">
        <v>5</v>
      </c>
      <c r="D43" s="134" t="s">
        <v>1021</v>
      </c>
      <c r="E43" s="223"/>
      <c r="F43" s="263"/>
      <c r="G43" s="225"/>
      <c r="H43" s="242"/>
      <c r="I43" s="283"/>
      <c r="J43" s="41" t="s">
        <v>617</v>
      </c>
      <c r="K43" s="41" t="s">
        <v>159</v>
      </c>
      <c r="L43" s="41" t="s">
        <v>623</v>
      </c>
      <c r="M43" s="41">
        <v>209</v>
      </c>
      <c r="N43" s="41" t="s">
        <v>630</v>
      </c>
      <c r="O43" s="40" t="s">
        <v>1645</v>
      </c>
      <c r="P43" s="41"/>
      <c r="Q43" s="40"/>
      <c r="R43" s="265"/>
      <c r="S43" s="228"/>
      <c r="T43" s="268"/>
      <c r="U43" s="306"/>
    </row>
    <row r="44" spans="1:21" x14ac:dyDescent="0.2">
      <c r="A44" s="140" t="s">
        <v>2728</v>
      </c>
      <c r="B44" s="133" t="s">
        <v>2241</v>
      </c>
      <c r="C44" s="132">
        <v>5</v>
      </c>
      <c r="D44" s="134" t="s">
        <v>1021</v>
      </c>
      <c r="E44" s="223"/>
      <c r="F44" s="263"/>
      <c r="G44" s="225"/>
      <c r="H44" s="242"/>
      <c r="I44" s="283"/>
      <c r="J44" s="41" t="s">
        <v>616</v>
      </c>
      <c r="K44" s="41" t="s">
        <v>165</v>
      </c>
      <c r="L44" s="41" t="s">
        <v>622</v>
      </c>
      <c r="M44" s="41">
        <v>224</v>
      </c>
      <c r="N44" s="41" t="s">
        <v>631</v>
      </c>
      <c r="O44" s="40" t="s">
        <v>1952</v>
      </c>
      <c r="P44" s="41"/>
      <c r="Q44" s="40"/>
      <c r="R44" s="265"/>
      <c r="S44" s="228"/>
      <c r="T44" s="268"/>
      <c r="U44" s="306"/>
    </row>
    <row r="45" spans="1:21" x14ac:dyDescent="0.2">
      <c r="A45" s="140" t="s">
        <v>2728</v>
      </c>
      <c r="B45" s="133" t="s">
        <v>2241</v>
      </c>
      <c r="C45" s="132">
        <v>5</v>
      </c>
      <c r="D45" s="134" t="s">
        <v>1021</v>
      </c>
      <c r="E45" s="223"/>
      <c r="F45" s="263"/>
      <c r="G45" s="225"/>
      <c r="H45" s="242"/>
      <c r="I45" s="283"/>
      <c r="J45" s="40" t="s">
        <v>2204</v>
      </c>
      <c r="K45" s="40" t="s">
        <v>2203</v>
      </c>
      <c r="L45" s="41" t="s">
        <v>590</v>
      </c>
      <c r="M45" s="41">
        <v>218</v>
      </c>
      <c r="N45" s="41" t="s">
        <v>632</v>
      </c>
      <c r="O45" s="40" t="s">
        <v>1643</v>
      </c>
      <c r="P45" s="41"/>
      <c r="Q45" s="40"/>
      <c r="R45" s="265"/>
      <c r="S45" s="228"/>
      <c r="T45" s="268"/>
      <c r="U45" s="306"/>
    </row>
    <row r="46" spans="1:21" x14ac:dyDescent="0.2">
      <c r="A46" s="140" t="s">
        <v>2728</v>
      </c>
      <c r="B46" s="133" t="s">
        <v>2241</v>
      </c>
      <c r="C46" s="132">
        <v>5</v>
      </c>
      <c r="D46" s="134" t="s">
        <v>1021</v>
      </c>
      <c r="E46" s="223"/>
      <c r="F46" s="263"/>
      <c r="G46" s="225"/>
      <c r="H46" s="242"/>
      <c r="I46" s="283"/>
      <c r="J46" s="41" t="s">
        <v>612</v>
      </c>
      <c r="K46" s="41" t="s">
        <v>173</v>
      </c>
      <c r="L46" s="41" t="s">
        <v>621</v>
      </c>
      <c r="M46" s="41">
        <v>165</v>
      </c>
      <c r="N46" s="41" t="s">
        <v>2062</v>
      </c>
      <c r="O46" s="40" t="s">
        <v>1976</v>
      </c>
      <c r="P46" s="41"/>
      <c r="Q46" s="40"/>
      <c r="R46" s="265"/>
      <c r="S46" s="228"/>
      <c r="T46" s="268"/>
      <c r="U46" s="306"/>
    </row>
    <row r="47" spans="1:21" x14ac:dyDescent="0.2">
      <c r="A47" s="140" t="s">
        <v>2728</v>
      </c>
      <c r="B47" s="133" t="s">
        <v>2241</v>
      </c>
      <c r="C47" s="132">
        <v>5</v>
      </c>
      <c r="D47" s="134" t="s">
        <v>1021</v>
      </c>
      <c r="E47" s="223"/>
      <c r="F47" s="263"/>
      <c r="G47" s="225"/>
      <c r="H47" s="242"/>
      <c r="I47" s="283"/>
      <c r="J47" s="40" t="s">
        <v>611</v>
      </c>
      <c r="K47" s="40" t="s">
        <v>185</v>
      </c>
      <c r="L47" s="41"/>
      <c r="M47" s="41"/>
      <c r="N47" s="41" t="s">
        <v>633</v>
      </c>
      <c r="O47" s="40" t="s">
        <v>1600</v>
      </c>
      <c r="P47" s="41"/>
      <c r="Q47" s="40"/>
      <c r="R47" s="265"/>
      <c r="S47" s="228"/>
      <c r="T47" s="268"/>
      <c r="U47" s="306"/>
    </row>
    <row r="48" spans="1:21" x14ac:dyDescent="0.2">
      <c r="A48" s="140" t="s">
        <v>2728</v>
      </c>
      <c r="B48" s="133" t="s">
        <v>2241</v>
      </c>
      <c r="C48" s="132">
        <v>5</v>
      </c>
      <c r="D48" s="134" t="s">
        <v>1021</v>
      </c>
      <c r="E48" s="223"/>
      <c r="F48" s="263"/>
      <c r="G48" s="225"/>
      <c r="H48" s="242"/>
      <c r="I48" s="283"/>
      <c r="J48" s="41"/>
      <c r="K48" s="41"/>
      <c r="L48" s="41"/>
      <c r="M48" s="41"/>
      <c r="N48" s="41" t="s">
        <v>2063</v>
      </c>
      <c r="O48" s="40" t="s">
        <v>1846</v>
      </c>
      <c r="P48" s="41"/>
      <c r="Q48" s="40"/>
      <c r="R48" s="265"/>
      <c r="S48" s="228"/>
      <c r="T48" s="268"/>
      <c r="U48" s="306"/>
    </row>
    <row r="49" spans="1:21" x14ac:dyDescent="0.2">
      <c r="A49" s="140" t="s">
        <v>2728</v>
      </c>
      <c r="B49" s="133" t="s">
        <v>2241</v>
      </c>
      <c r="C49" s="132">
        <v>5</v>
      </c>
      <c r="D49" s="134" t="s">
        <v>1021</v>
      </c>
      <c r="E49" s="223"/>
      <c r="F49" s="263"/>
      <c r="G49" s="225"/>
      <c r="H49" s="242"/>
      <c r="I49" s="283"/>
      <c r="J49" s="40"/>
      <c r="K49" s="40"/>
      <c r="L49" s="40"/>
      <c r="M49" s="40"/>
      <c r="N49" s="40" t="s">
        <v>2144</v>
      </c>
      <c r="O49" s="40" t="s">
        <v>2016</v>
      </c>
      <c r="P49" s="40"/>
      <c r="Q49" s="40"/>
      <c r="R49" s="265"/>
      <c r="S49" s="228"/>
      <c r="T49" s="268"/>
      <c r="U49" s="306"/>
    </row>
    <row r="50" spans="1:21" ht="13.5" thickBot="1" x14ac:dyDescent="0.25">
      <c r="A50" s="140" t="s">
        <v>2728</v>
      </c>
      <c r="B50" s="142" t="s">
        <v>2241</v>
      </c>
      <c r="C50" s="143">
        <v>5</v>
      </c>
      <c r="D50" s="144" t="s">
        <v>1021</v>
      </c>
      <c r="E50" s="231"/>
      <c r="F50" s="288"/>
      <c r="G50" s="233"/>
      <c r="H50" s="243"/>
      <c r="I50" s="284"/>
      <c r="J50" s="42"/>
      <c r="K50" s="42"/>
      <c r="L50" s="42"/>
      <c r="M50" s="42"/>
      <c r="N50" s="42" t="s">
        <v>686</v>
      </c>
      <c r="O50" s="41" t="s">
        <v>1966</v>
      </c>
      <c r="P50" s="42"/>
      <c r="Q50" s="42"/>
      <c r="R50" s="266"/>
      <c r="S50" s="235"/>
      <c r="T50" s="269"/>
      <c r="U50" s="306"/>
    </row>
    <row r="51" spans="1:21" x14ac:dyDescent="0.2">
      <c r="A51" s="156" t="s">
        <v>2728</v>
      </c>
      <c r="B51" s="68" t="s">
        <v>2226</v>
      </c>
      <c r="C51" s="139">
        <v>6</v>
      </c>
      <c r="D51" s="148" t="s">
        <v>1022</v>
      </c>
      <c r="E51" s="222" t="s">
        <v>2418</v>
      </c>
      <c r="F51" s="169"/>
      <c r="G51" s="239" t="s">
        <v>2684</v>
      </c>
      <c r="H51" s="241" t="s">
        <v>2278</v>
      </c>
      <c r="I51" s="282" t="s">
        <v>2407</v>
      </c>
      <c r="J51" s="43" t="s">
        <v>648</v>
      </c>
      <c r="K51" s="43" t="s">
        <v>157</v>
      </c>
      <c r="L51" s="43" t="s">
        <v>641</v>
      </c>
      <c r="M51" s="43">
        <v>219</v>
      </c>
      <c r="N51" s="43" t="s">
        <v>2501</v>
      </c>
      <c r="O51" s="43" t="s">
        <v>1900</v>
      </c>
      <c r="P51" s="43" t="s">
        <v>2229</v>
      </c>
      <c r="Q51" s="43" t="s">
        <v>2513</v>
      </c>
      <c r="R51" s="270" t="s">
        <v>2227</v>
      </c>
      <c r="S51" s="224" t="s">
        <v>516</v>
      </c>
      <c r="T51" s="250"/>
      <c r="U51" s="306" t="s">
        <v>2734</v>
      </c>
    </row>
    <row r="52" spans="1:21" x14ac:dyDescent="0.2">
      <c r="A52" s="140" t="s">
        <v>2728</v>
      </c>
      <c r="B52" s="133" t="s">
        <v>2226</v>
      </c>
      <c r="C52" s="132">
        <v>6</v>
      </c>
      <c r="D52" s="134" t="s">
        <v>1022</v>
      </c>
      <c r="E52" s="223"/>
      <c r="F52" s="170"/>
      <c r="G52" s="240"/>
      <c r="H52" s="242"/>
      <c r="I52" s="283"/>
      <c r="J52" s="41" t="s">
        <v>636</v>
      </c>
      <c r="K52" s="41" t="s">
        <v>167</v>
      </c>
      <c r="L52" s="41" t="s">
        <v>642</v>
      </c>
      <c r="M52" s="41">
        <v>214</v>
      </c>
      <c r="N52" s="41" t="s">
        <v>2064</v>
      </c>
      <c r="O52" s="40" t="s">
        <v>1737</v>
      </c>
      <c r="P52" s="41" t="s">
        <v>2514</v>
      </c>
      <c r="Q52" s="40" t="s">
        <v>2515</v>
      </c>
      <c r="R52" s="265"/>
      <c r="S52" s="228"/>
      <c r="T52" s="251"/>
      <c r="U52" s="306"/>
    </row>
    <row r="53" spans="1:21" x14ac:dyDescent="0.2">
      <c r="A53" s="140" t="s">
        <v>2728</v>
      </c>
      <c r="B53" s="133" t="s">
        <v>2226</v>
      </c>
      <c r="C53" s="132">
        <v>6</v>
      </c>
      <c r="D53" s="134" t="s">
        <v>1022</v>
      </c>
      <c r="E53" s="223"/>
      <c r="F53" s="170"/>
      <c r="G53" s="240"/>
      <c r="H53" s="242"/>
      <c r="I53" s="283"/>
      <c r="J53" s="41" t="s">
        <v>637</v>
      </c>
      <c r="K53" s="41" t="s">
        <v>175</v>
      </c>
      <c r="L53" s="41" t="s">
        <v>643</v>
      </c>
      <c r="M53" s="41">
        <v>215</v>
      </c>
      <c r="N53" s="41" t="s">
        <v>629</v>
      </c>
      <c r="O53" s="40" t="s">
        <v>1958</v>
      </c>
      <c r="P53" s="26"/>
      <c r="Q53" s="40"/>
      <c r="R53" s="265"/>
      <c r="S53" s="228"/>
      <c r="T53" s="251"/>
      <c r="U53" s="306"/>
    </row>
    <row r="54" spans="1:21" x14ac:dyDescent="0.2">
      <c r="A54" s="140" t="s">
        <v>2728</v>
      </c>
      <c r="B54" s="133" t="s">
        <v>2226</v>
      </c>
      <c r="C54" s="132">
        <v>6</v>
      </c>
      <c r="D54" s="134" t="s">
        <v>1022</v>
      </c>
      <c r="E54" s="223"/>
      <c r="F54" s="170"/>
      <c r="G54" s="240"/>
      <c r="H54" s="242"/>
      <c r="I54" s="283"/>
      <c r="J54" s="41" t="s">
        <v>638</v>
      </c>
      <c r="K54" s="41" t="s">
        <v>171</v>
      </c>
      <c r="L54" s="41" t="s">
        <v>644</v>
      </c>
      <c r="M54" s="41">
        <v>217</v>
      </c>
      <c r="N54" s="41" t="s">
        <v>2721</v>
      </c>
      <c r="O54" s="40" t="s">
        <v>1924</v>
      </c>
      <c r="P54" s="26"/>
      <c r="Q54" s="40"/>
      <c r="R54" s="265"/>
      <c r="S54" s="228"/>
      <c r="T54" s="251"/>
      <c r="U54" s="306"/>
    </row>
    <row r="55" spans="1:21" ht="25.5" x14ac:dyDescent="0.2">
      <c r="A55" s="140" t="s">
        <v>2728</v>
      </c>
      <c r="B55" s="133" t="s">
        <v>2226</v>
      </c>
      <c r="C55" s="132">
        <v>6</v>
      </c>
      <c r="D55" s="134" t="s">
        <v>1022</v>
      </c>
      <c r="E55" s="223"/>
      <c r="F55" s="170"/>
      <c r="G55" s="240"/>
      <c r="H55" s="242"/>
      <c r="I55" s="283"/>
      <c r="J55" s="41" t="s">
        <v>639</v>
      </c>
      <c r="K55" s="41" t="s">
        <v>179</v>
      </c>
      <c r="L55" s="41" t="s">
        <v>645</v>
      </c>
      <c r="M55" s="41">
        <v>216</v>
      </c>
      <c r="N55" s="41" t="s">
        <v>2065</v>
      </c>
      <c r="O55" s="40" t="s">
        <v>1974</v>
      </c>
      <c r="P55" s="26"/>
      <c r="Q55" s="40"/>
      <c r="R55" s="265"/>
      <c r="S55" s="228"/>
      <c r="T55" s="251"/>
      <c r="U55" s="306"/>
    </row>
    <row r="56" spans="1:21" x14ac:dyDescent="0.2">
      <c r="A56" s="140" t="s">
        <v>2728</v>
      </c>
      <c r="B56" s="133" t="s">
        <v>2226</v>
      </c>
      <c r="C56" s="132">
        <v>6</v>
      </c>
      <c r="D56" s="134" t="s">
        <v>1022</v>
      </c>
      <c r="E56" s="223"/>
      <c r="F56" s="170"/>
      <c r="G56" s="240"/>
      <c r="H56" s="242"/>
      <c r="I56" s="283"/>
      <c r="J56" s="41" t="s">
        <v>640</v>
      </c>
      <c r="K56" s="41" t="s">
        <v>183</v>
      </c>
      <c r="L56" s="41" t="s">
        <v>590</v>
      </c>
      <c r="M56" s="41">
        <v>218</v>
      </c>
      <c r="N56" s="41" t="s">
        <v>646</v>
      </c>
      <c r="O56" s="40" t="s">
        <v>1641</v>
      </c>
      <c r="P56" s="26"/>
      <c r="Q56" s="40"/>
      <c r="R56" s="265"/>
      <c r="S56" s="228"/>
      <c r="T56" s="251"/>
      <c r="U56" s="306"/>
    </row>
    <row r="57" spans="1:21" x14ac:dyDescent="0.2">
      <c r="A57" s="140" t="s">
        <v>2728</v>
      </c>
      <c r="B57" s="133" t="s">
        <v>2226</v>
      </c>
      <c r="C57" s="132">
        <v>6</v>
      </c>
      <c r="D57" s="134" t="s">
        <v>1022</v>
      </c>
      <c r="E57" s="223"/>
      <c r="F57" s="170"/>
      <c r="G57" s="240"/>
      <c r="H57" s="242"/>
      <c r="I57" s="283"/>
      <c r="J57" s="41"/>
      <c r="K57" s="41"/>
      <c r="L57" s="41"/>
      <c r="M57" s="41"/>
      <c r="N57" s="41" t="s">
        <v>647</v>
      </c>
      <c r="O57" s="40" t="s">
        <v>1968</v>
      </c>
      <c r="P57" s="41"/>
      <c r="Q57" s="40"/>
      <c r="R57" s="265"/>
      <c r="S57" s="228"/>
      <c r="T57" s="251"/>
      <c r="U57" s="306"/>
    </row>
    <row r="58" spans="1:21" ht="13.5" thickBot="1" x14ac:dyDescent="0.25">
      <c r="A58" s="140" t="s">
        <v>2728</v>
      </c>
      <c r="B58" s="142" t="s">
        <v>2226</v>
      </c>
      <c r="C58" s="143">
        <v>6</v>
      </c>
      <c r="D58" s="144" t="s">
        <v>1022</v>
      </c>
      <c r="E58" s="231"/>
      <c r="F58" s="170"/>
      <c r="G58" s="240"/>
      <c r="H58" s="243"/>
      <c r="I58" s="284"/>
      <c r="J58" s="76"/>
      <c r="K58" s="76"/>
      <c r="L58" s="76"/>
      <c r="M58" s="76"/>
      <c r="N58" s="47" t="s">
        <v>686</v>
      </c>
      <c r="O58" s="40" t="s">
        <v>1966</v>
      </c>
      <c r="P58" s="76"/>
      <c r="Q58" s="44"/>
      <c r="R58" s="265"/>
      <c r="S58" s="228"/>
      <c r="T58" s="251"/>
      <c r="U58" s="306"/>
    </row>
    <row r="59" spans="1:21" x14ac:dyDescent="0.2">
      <c r="A59" s="156" t="s">
        <v>2729</v>
      </c>
      <c r="B59" s="145" t="s">
        <v>2214</v>
      </c>
      <c r="C59" s="139">
        <v>7</v>
      </c>
      <c r="D59" s="148" t="s">
        <v>1023</v>
      </c>
      <c r="E59" s="222" t="s">
        <v>2470</v>
      </c>
      <c r="F59" s="262" t="s">
        <v>2683</v>
      </c>
      <c r="G59" s="239" t="s">
        <v>2215</v>
      </c>
      <c r="H59" s="241" t="s">
        <v>2276</v>
      </c>
      <c r="I59" s="282" t="s">
        <v>2408</v>
      </c>
      <c r="J59" s="102" t="s">
        <v>2712</v>
      </c>
      <c r="K59" s="102" t="s">
        <v>83</v>
      </c>
      <c r="L59" s="29" t="s">
        <v>2413</v>
      </c>
      <c r="M59" s="29">
        <v>304</v>
      </c>
      <c r="N59" s="102" t="s">
        <v>2169</v>
      </c>
      <c r="O59" s="43" t="s">
        <v>1633</v>
      </c>
      <c r="P59" s="64"/>
      <c r="Q59" s="64"/>
      <c r="R59" s="270" t="s">
        <v>2216</v>
      </c>
      <c r="S59" s="224" t="s">
        <v>553</v>
      </c>
      <c r="T59" s="250"/>
      <c r="U59" s="313" t="s">
        <v>2735</v>
      </c>
    </row>
    <row r="60" spans="1:21" x14ac:dyDescent="0.2">
      <c r="A60" s="140" t="s">
        <v>2729</v>
      </c>
      <c r="B60" s="133" t="s">
        <v>2214</v>
      </c>
      <c r="C60" s="132">
        <v>7</v>
      </c>
      <c r="D60" s="134" t="s">
        <v>1023</v>
      </c>
      <c r="E60" s="223"/>
      <c r="F60" s="263"/>
      <c r="G60" s="240"/>
      <c r="H60" s="242"/>
      <c r="I60" s="283"/>
      <c r="J60" s="91" t="s">
        <v>2134</v>
      </c>
      <c r="K60" s="91" t="s">
        <v>85</v>
      </c>
      <c r="L60" s="28" t="s">
        <v>1507</v>
      </c>
      <c r="M60" s="28">
        <v>305</v>
      </c>
      <c r="N60" s="91" t="s">
        <v>2220</v>
      </c>
      <c r="O60" s="40" t="s">
        <v>2221</v>
      </c>
      <c r="P60" s="71"/>
      <c r="Q60" s="65"/>
      <c r="R60" s="271"/>
      <c r="S60" s="228"/>
      <c r="T60" s="251"/>
      <c r="U60" s="313"/>
    </row>
    <row r="61" spans="1:21" x14ac:dyDescent="0.2">
      <c r="A61" s="140" t="s">
        <v>2729</v>
      </c>
      <c r="B61" s="133" t="s">
        <v>2214</v>
      </c>
      <c r="C61" s="132">
        <v>7</v>
      </c>
      <c r="D61" s="134" t="s">
        <v>1023</v>
      </c>
      <c r="E61" s="223"/>
      <c r="F61" s="263"/>
      <c r="G61" s="240"/>
      <c r="H61" s="242"/>
      <c r="I61" s="283"/>
      <c r="J61" s="91" t="s">
        <v>2217</v>
      </c>
      <c r="K61" s="91" t="s">
        <v>2218</v>
      </c>
      <c r="L61" s="28" t="s">
        <v>649</v>
      </c>
      <c r="M61" s="28">
        <v>306</v>
      </c>
      <c r="N61" s="91" t="s">
        <v>2170</v>
      </c>
      <c r="O61" s="40" t="s">
        <v>1775</v>
      </c>
      <c r="P61" s="71"/>
      <c r="Q61" s="65"/>
      <c r="R61" s="271"/>
      <c r="S61" s="228"/>
      <c r="T61" s="251"/>
      <c r="U61" s="313"/>
    </row>
    <row r="62" spans="1:21" x14ac:dyDescent="0.2">
      <c r="A62" s="140" t="s">
        <v>2729</v>
      </c>
      <c r="B62" s="133" t="s">
        <v>2214</v>
      </c>
      <c r="C62" s="132">
        <v>7</v>
      </c>
      <c r="D62" s="134" t="s">
        <v>1023</v>
      </c>
      <c r="E62" s="223"/>
      <c r="F62" s="263"/>
      <c r="G62" s="240"/>
      <c r="H62" s="242"/>
      <c r="I62" s="283"/>
      <c r="J62" s="91" t="s">
        <v>2135</v>
      </c>
      <c r="K62" s="91" t="s">
        <v>91</v>
      </c>
      <c r="L62" s="28" t="s">
        <v>1508</v>
      </c>
      <c r="M62" s="28">
        <v>307</v>
      </c>
      <c r="N62" s="91" t="s">
        <v>2171</v>
      </c>
      <c r="O62" s="39" t="s">
        <v>1777</v>
      </c>
      <c r="P62" s="71"/>
      <c r="Q62" s="65"/>
      <c r="R62" s="271"/>
      <c r="S62" s="228"/>
      <c r="T62" s="251"/>
      <c r="U62" s="313"/>
    </row>
    <row r="63" spans="1:21" x14ac:dyDescent="0.2">
      <c r="A63" s="140" t="s">
        <v>2729</v>
      </c>
      <c r="B63" s="133" t="s">
        <v>2214</v>
      </c>
      <c r="C63" s="132">
        <v>7</v>
      </c>
      <c r="D63" s="134" t="s">
        <v>1023</v>
      </c>
      <c r="E63" s="223"/>
      <c r="F63" s="263"/>
      <c r="G63" s="240"/>
      <c r="H63" s="242"/>
      <c r="I63" s="283"/>
      <c r="J63" s="91" t="s">
        <v>2136</v>
      </c>
      <c r="K63" s="91" t="s">
        <v>97</v>
      </c>
      <c r="L63" s="28" t="s">
        <v>1509</v>
      </c>
      <c r="M63" s="28">
        <v>308</v>
      </c>
      <c r="N63" s="91" t="s">
        <v>2172</v>
      </c>
      <c r="O63" s="40" t="s">
        <v>1779</v>
      </c>
      <c r="P63" s="71"/>
      <c r="Q63" s="65"/>
      <c r="R63" s="271"/>
      <c r="S63" s="228"/>
      <c r="T63" s="251"/>
      <c r="U63" s="313"/>
    </row>
    <row r="64" spans="1:21" x14ac:dyDescent="0.2">
      <c r="A64" s="140" t="s">
        <v>2729</v>
      </c>
      <c r="B64" s="133" t="s">
        <v>2214</v>
      </c>
      <c r="C64" s="132">
        <v>7</v>
      </c>
      <c r="D64" s="134" t="s">
        <v>1023</v>
      </c>
      <c r="E64" s="223"/>
      <c r="F64" s="263"/>
      <c r="G64" s="240"/>
      <c r="H64" s="242"/>
      <c r="I64" s="283"/>
      <c r="J64" s="91" t="s">
        <v>2137</v>
      </c>
      <c r="K64" s="91" t="s">
        <v>103</v>
      </c>
      <c r="L64" s="28" t="s">
        <v>650</v>
      </c>
      <c r="M64" s="28">
        <v>309</v>
      </c>
      <c r="N64" s="91" t="s">
        <v>2173</v>
      </c>
      <c r="O64" s="40" t="s">
        <v>1852</v>
      </c>
      <c r="P64" s="71"/>
      <c r="Q64" s="65"/>
      <c r="R64" s="271"/>
      <c r="S64" s="228"/>
      <c r="T64" s="251"/>
      <c r="U64" s="313"/>
    </row>
    <row r="65" spans="1:21" x14ac:dyDescent="0.2">
      <c r="A65" s="140" t="s">
        <v>2729</v>
      </c>
      <c r="B65" s="133" t="s">
        <v>2214</v>
      </c>
      <c r="C65" s="132">
        <v>7</v>
      </c>
      <c r="D65" s="134" t="s">
        <v>1023</v>
      </c>
      <c r="E65" s="223"/>
      <c r="F65" s="263"/>
      <c r="G65" s="240"/>
      <c r="H65" s="242"/>
      <c r="I65" s="283"/>
      <c r="J65" s="91" t="s">
        <v>2138</v>
      </c>
      <c r="K65" s="91" t="s">
        <v>121</v>
      </c>
      <c r="L65" s="28" t="s">
        <v>651</v>
      </c>
      <c r="M65" s="28">
        <v>310</v>
      </c>
      <c r="N65" s="91" t="s">
        <v>2174</v>
      </c>
      <c r="O65" s="40" t="s">
        <v>1866</v>
      </c>
      <c r="P65" s="71"/>
      <c r="Q65" s="65"/>
      <c r="R65" s="271"/>
      <c r="S65" s="228"/>
      <c r="T65" s="251"/>
      <c r="U65" s="313"/>
    </row>
    <row r="66" spans="1:21" x14ac:dyDescent="0.2">
      <c r="A66" s="140" t="s">
        <v>2729</v>
      </c>
      <c r="B66" s="133" t="s">
        <v>2214</v>
      </c>
      <c r="C66" s="132">
        <v>7</v>
      </c>
      <c r="D66" s="134" t="s">
        <v>1023</v>
      </c>
      <c r="E66" s="223"/>
      <c r="F66" s="263"/>
      <c r="G66" s="240"/>
      <c r="H66" s="242"/>
      <c r="I66" s="283"/>
      <c r="J66" s="91" t="s">
        <v>2139</v>
      </c>
      <c r="K66" s="91" t="s">
        <v>125</v>
      </c>
      <c r="L66" s="28" t="s">
        <v>652</v>
      </c>
      <c r="M66" s="28">
        <v>311</v>
      </c>
      <c r="N66" s="91" t="s">
        <v>2054</v>
      </c>
      <c r="O66" s="40" t="s">
        <v>1964</v>
      </c>
      <c r="P66" s="71"/>
      <c r="Q66" s="65"/>
      <c r="R66" s="271"/>
      <c r="S66" s="228"/>
      <c r="T66" s="251"/>
      <c r="U66" s="313"/>
    </row>
    <row r="67" spans="1:21" x14ac:dyDescent="0.2">
      <c r="A67" s="140" t="s">
        <v>2729</v>
      </c>
      <c r="B67" s="133" t="s">
        <v>2214</v>
      </c>
      <c r="C67" s="132">
        <v>7</v>
      </c>
      <c r="D67" s="134" t="s">
        <v>1023</v>
      </c>
      <c r="E67" s="223"/>
      <c r="F67" s="263"/>
      <c r="G67" s="240"/>
      <c r="H67" s="242"/>
      <c r="I67" s="283"/>
      <c r="J67" s="91" t="s">
        <v>2140</v>
      </c>
      <c r="K67" s="91" t="s">
        <v>127</v>
      </c>
      <c r="L67" s="28" t="s">
        <v>1510</v>
      </c>
      <c r="M67" s="28">
        <v>312</v>
      </c>
      <c r="N67" s="91" t="s">
        <v>2175</v>
      </c>
      <c r="O67" s="40" t="s">
        <v>1922</v>
      </c>
      <c r="P67" s="71"/>
      <c r="Q67" s="65"/>
      <c r="R67" s="271"/>
      <c r="S67" s="228"/>
      <c r="T67" s="251"/>
      <c r="U67" s="313"/>
    </row>
    <row r="68" spans="1:21" x14ac:dyDescent="0.2">
      <c r="A68" s="140" t="s">
        <v>2729</v>
      </c>
      <c r="B68" s="133" t="s">
        <v>2214</v>
      </c>
      <c r="C68" s="132">
        <v>7</v>
      </c>
      <c r="D68" s="134" t="s">
        <v>1023</v>
      </c>
      <c r="E68" s="223"/>
      <c r="F68" s="263"/>
      <c r="G68" s="240"/>
      <c r="H68" s="242"/>
      <c r="I68" s="283"/>
      <c r="J68" s="92" t="s">
        <v>2141</v>
      </c>
      <c r="K68" s="92" t="s">
        <v>137</v>
      </c>
      <c r="L68" s="28" t="s">
        <v>1511</v>
      </c>
      <c r="M68" s="28">
        <v>313</v>
      </c>
      <c r="N68" s="91" t="s">
        <v>2176</v>
      </c>
      <c r="O68" s="40" t="s">
        <v>1936</v>
      </c>
      <c r="P68" s="71"/>
      <c r="Q68" s="65"/>
      <c r="R68" s="271"/>
      <c r="S68" s="228"/>
      <c r="T68" s="251"/>
      <c r="U68" s="313"/>
    </row>
    <row r="69" spans="1:21" ht="13.5" thickBot="1" x14ac:dyDescent="0.25">
      <c r="A69" s="140" t="s">
        <v>2729</v>
      </c>
      <c r="B69" s="142" t="s">
        <v>2214</v>
      </c>
      <c r="C69" s="143">
        <v>7</v>
      </c>
      <c r="D69" s="144" t="s">
        <v>1023</v>
      </c>
      <c r="E69" s="231"/>
      <c r="F69" s="288"/>
      <c r="G69" s="240"/>
      <c r="H69" s="242"/>
      <c r="I69" s="283"/>
      <c r="J69" s="27"/>
      <c r="K69" s="27"/>
      <c r="L69" s="26"/>
      <c r="M69" s="28"/>
      <c r="N69" s="91" t="s">
        <v>2219</v>
      </c>
      <c r="O69" s="40" t="s">
        <v>1998</v>
      </c>
      <c r="P69" s="71"/>
      <c r="Q69" s="65"/>
      <c r="R69" s="271"/>
      <c r="S69" s="228"/>
      <c r="T69" s="251"/>
      <c r="U69" s="313"/>
    </row>
    <row r="70" spans="1:21" x14ac:dyDescent="0.2">
      <c r="A70" s="156" t="s">
        <v>2729</v>
      </c>
      <c r="B70" s="68" t="s">
        <v>2222</v>
      </c>
      <c r="C70" s="139">
        <v>8</v>
      </c>
      <c r="D70" s="148" t="s">
        <v>1024</v>
      </c>
      <c r="E70" s="222" t="s">
        <v>2419</v>
      </c>
      <c r="F70" s="320"/>
      <c r="G70" s="239" t="s">
        <v>2224</v>
      </c>
      <c r="H70" s="241" t="s">
        <v>2578</v>
      </c>
      <c r="I70" s="282" t="s">
        <v>2409</v>
      </c>
      <c r="J70" s="43" t="s">
        <v>670</v>
      </c>
      <c r="K70" s="43" t="s">
        <v>107</v>
      </c>
      <c r="L70" s="43" t="s">
        <v>1512</v>
      </c>
      <c r="M70" s="43">
        <v>315</v>
      </c>
      <c r="N70" s="43" t="s">
        <v>671</v>
      </c>
      <c r="O70" s="43" t="s">
        <v>1627</v>
      </c>
      <c r="P70" s="43"/>
      <c r="Q70" s="43"/>
      <c r="R70" s="270" t="s">
        <v>2225</v>
      </c>
      <c r="S70" s="224" t="s">
        <v>516</v>
      </c>
      <c r="T70" s="250"/>
      <c r="U70" s="306" t="s">
        <v>2736</v>
      </c>
    </row>
    <row r="71" spans="1:21" x14ac:dyDescent="0.2">
      <c r="A71" s="140" t="s">
        <v>2729</v>
      </c>
      <c r="B71" s="133" t="s">
        <v>2222</v>
      </c>
      <c r="C71" s="132">
        <v>8</v>
      </c>
      <c r="D71" s="134" t="s">
        <v>1024</v>
      </c>
      <c r="E71" s="223"/>
      <c r="F71" s="321"/>
      <c r="G71" s="240"/>
      <c r="H71" s="242"/>
      <c r="I71" s="283"/>
      <c r="J71" s="41" t="s">
        <v>653</v>
      </c>
      <c r="K71" s="41" t="s">
        <v>117</v>
      </c>
      <c r="L71" s="41" t="s">
        <v>1513</v>
      </c>
      <c r="M71" s="41">
        <v>317</v>
      </c>
      <c r="N71" s="41" t="s">
        <v>2066</v>
      </c>
      <c r="O71" s="40" t="s">
        <v>1629</v>
      </c>
      <c r="P71" s="41"/>
      <c r="Q71" s="40"/>
      <c r="R71" s="265"/>
      <c r="S71" s="228"/>
      <c r="T71" s="251"/>
      <c r="U71" s="306"/>
    </row>
    <row r="72" spans="1:21" ht="25.5" x14ac:dyDescent="0.2">
      <c r="A72" s="140" t="s">
        <v>2729</v>
      </c>
      <c r="B72" s="133" t="s">
        <v>2222</v>
      </c>
      <c r="C72" s="132">
        <v>8</v>
      </c>
      <c r="D72" s="134" t="s">
        <v>1024</v>
      </c>
      <c r="E72" s="223"/>
      <c r="F72" s="321"/>
      <c r="G72" s="240"/>
      <c r="H72" s="242"/>
      <c r="I72" s="283"/>
      <c r="J72" s="41" t="s">
        <v>654</v>
      </c>
      <c r="K72" s="41" t="s">
        <v>119</v>
      </c>
      <c r="L72" s="41" t="s">
        <v>1514</v>
      </c>
      <c r="M72" s="41">
        <v>316</v>
      </c>
      <c r="N72" s="41" t="s">
        <v>2067</v>
      </c>
      <c r="O72" s="40" t="s">
        <v>1825</v>
      </c>
      <c r="P72" s="41"/>
      <c r="Q72" s="40"/>
      <c r="R72" s="265"/>
      <c r="S72" s="228"/>
      <c r="T72" s="251"/>
      <c r="U72" s="306"/>
    </row>
    <row r="73" spans="1:21" x14ac:dyDescent="0.2">
      <c r="A73" s="140" t="s">
        <v>2729</v>
      </c>
      <c r="B73" s="133" t="s">
        <v>2222</v>
      </c>
      <c r="C73" s="132">
        <v>8</v>
      </c>
      <c r="D73" s="134" t="s">
        <v>1024</v>
      </c>
      <c r="E73" s="223"/>
      <c r="F73" s="321"/>
      <c r="G73" s="240"/>
      <c r="H73" s="242"/>
      <c r="I73" s="283"/>
      <c r="J73" s="41" t="s">
        <v>655</v>
      </c>
      <c r="K73" s="41" t="s">
        <v>95</v>
      </c>
      <c r="L73" s="41" t="s">
        <v>1515</v>
      </c>
      <c r="M73" s="41">
        <v>321</v>
      </c>
      <c r="N73" s="41" t="s">
        <v>2068</v>
      </c>
      <c r="O73" s="40" t="s">
        <v>1741</v>
      </c>
      <c r="P73" s="41"/>
      <c r="Q73" s="40"/>
      <c r="R73" s="265"/>
      <c r="S73" s="228"/>
      <c r="T73" s="251"/>
      <c r="U73" s="306"/>
    </row>
    <row r="74" spans="1:21" ht="25.5" x14ac:dyDescent="0.2">
      <c r="A74" s="140" t="s">
        <v>2729</v>
      </c>
      <c r="B74" s="133" t="s">
        <v>2222</v>
      </c>
      <c r="C74" s="132">
        <v>8</v>
      </c>
      <c r="D74" s="134" t="s">
        <v>1024</v>
      </c>
      <c r="E74" s="223"/>
      <c r="F74" s="321"/>
      <c r="G74" s="240"/>
      <c r="H74" s="242"/>
      <c r="I74" s="283"/>
      <c r="J74" s="41" t="s">
        <v>656</v>
      </c>
      <c r="K74" s="41" t="s">
        <v>449</v>
      </c>
      <c r="L74" s="41" t="s">
        <v>1516</v>
      </c>
      <c r="M74" s="41">
        <v>318</v>
      </c>
      <c r="N74" s="41" t="s">
        <v>2685</v>
      </c>
      <c r="O74" s="40" t="s">
        <v>1625</v>
      </c>
      <c r="P74" s="41"/>
      <c r="Q74" s="40"/>
      <c r="R74" s="265"/>
      <c r="S74" s="228"/>
      <c r="T74" s="251"/>
      <c r="U74" s="306"/>
    </row>
    <row r="75" spans="1:21" x14ac:dyDescent="0.2">
      <c r="A75" s="140" t="s">
        <v>2729</v>
      </c>
      <c r="B75" s="133" t="s">
        <v>2222</v>
      </c>
      <c r="C75" s="132">
        <v>8</v>
      </c>
      <c r="D75" s="134" t="s">
        <v>1024</v>
      </c>
      <c r="E75" s="223"/>
      <c r="F75" s="321"/>
      <c r="G75" s="240"/>
      <c r="H75" s="242"/>
      <c r="I75" s="283"/>
      <c r="J75" s="41" t="s">
        <v>657</v>
      </c>
      <c r="K75" s="41" t="s">
        <v>487</v>
      </c>
      <c r="L75" s="41" t="s">
        <v>1517</v>
      </c>
      <c r="M75" s="41">
        <v>326</v>
      </c>
      <c r="N75" s="41" t="s">
        <v>2069</v>
      </c>
      <c r="O75" s="40" t="s">
        <v>1679</v>
      </c>
      <c r="P75" s="41"/>
      <c r="Q75" s="40"/>
      <c r="R75" s="265"/>
      <c r="S75" s="228"/>
      <c r="T75" s="251"/>
      <c r="U75" s="306"/>
    </row>
    <row r="76" spans="1:21" x14ac:dyDescent="0.2">
      <c r="A76" s="140" t="s">
        <v>2729</v>
      </c>
      <c r="B76" s="133" t="s">
        <v>2222</v>
      </c>
      <c r="C76" s="132">
        <v>8</v>
      </c>
      <c r="D76" s="134" t="s">
        <v>1024</v>
      </c>
      <c r="E76" s="223"/>
      <c r="F76" s="321"/>
      <c r="G76" s="240"/>
      <c r="H76" s="242"/>
      <c r="I76" s="283"/>
      <c r="J76" s="41" t="s">
        <v>658</v>
      </c>
      <c r="K76" s="41" t="s">
        <v>101</v>
      </c>
      <c r="L76" s="41" t="s">
        <v>1518</v>
      </c>
      <c r="M76" s="41">
        <v>327</v>
      </c>
      <c r="N76" s="41" t="s">
        <v>664</v>
      </c>
      <c r="O76" s="40" t="s">
        <v>2008</v>
      </c>
      <c r="P76" s="41"/>
      <c r="Q76" s="40"/>
      <c r="R76" s="265"/>
      <c r="S76" s="228"/>
      <c r="T76" s="251"/>
      <c r="U76" s="306"/>
    </row>
    <row r="77" spans="1:21" x14ac:dyDescent="0.2">
      <c r="A77" s="140" t="s">
        <v>2729</v>
      </c>
      <c r="B77" s="133" t="s">
        <v>2222</v>
      </c>
      <c r="C77" s="132">
        <v>8</v>
      </c>
      <c r="D77" s="134" t="s">
        <v>1024</v>
      </c>
      <c r="E77" s="223"/>
      <c r="F77" s="321"/>
      <c r="G77" s="240"/>
      <c r="H77" s="242"/>
      <c r="I77" s="283"/>
      <c r="J77" s="41" t="s">
        <v>659</v>
      </c>
      <c r="K77" s="41" t="s">
        <v>123</v>
      </c>
      <c r="L77" s="41" t="s">
        <v>1519</v>
      </c>
      <c r="M77" s="41">
        <v>322</v>
      </c>
      <c r="N77" s="41" t="s">
        <v>665</v>
      </c>
      <c r="O77" s="40" t="s">
        <v>1623</v>
      </c>
      <c r="P77" s="41"/>
      <c r="Q77" s="40"/>
      <c r="R77" s="265"/>
      <c r="S77" s="228"/>
      <c r="T77" s="251"/>
      <c r="U77" s="306"/>
    </row>
    <row r="78" spans="1:21" x14ac:dyDescent="0.2">
      <c r="A78" s="140" t="s">
        <v>2729</v>
      </c>
      <c r="B78" s="133" t="s">
        <v>2222</v>
      </c>
      <c r="C78" s="132">
        <v>8</v>
      </c>
      <c r="D78" s="134" t="s">
        <v>1024</v>
      </c>
      <c r="E78" s="223"/>
      <c r="F78" s="321"/>
      <c r="G78" s="240"/>
      <c r="H78" s="242"/>
      <c r="I78" s="283"/>
      <c r="J78" s="41" t="s">
        <v>660</v>
      </c>
      <c r="K78" s="41" t="s">
        <v>115</v>
      </c>
      <c r="L78" s="41" t="s">
        <v>1520</v>
      </c>
      <c r="M78" s="41">
        <v>319</v>
      </c>
      <c r="N78" s="41" t="s">
        <v>666</v>
      </c>
      <c r="O78" s="40" t="s">
        <v>1918</v>
      </c>
      <c r="P78" s="41"/>
      <c r="Q78" s="40"/>
      <c r="R78" s="265"/>
      <c r="S78" s="228"/>
      <c r="T78" s="251"/>
      <c r="U78" s="306"/>
    </row>
    <row r="79" spans="1:21" x14ac:dyDescent="0.2">
      <c r="A79" s="140" t="s">
        <v>2729</v>
      </c>
      <c r="B79" s="133" t="s">
        <v>2222</v>
      </c>
      <c r="C79" s="132">
        <v>8</v>
      </c>
      <c r="D79" s="134" t="s">
        <v>1024</v>
      </c>
      <c r="E79" s="223"/>
      <c r="F79" s="321"/>
      <c r="G79" s="240"/>
      <c r="H79" s="242"/>
      <c r="I79" s="283"/>
      <c r="J79" s="41" t="s">
        <v>661</v>
      </c>
      <c r="K79" s="41" t="s">
        <v>129</v>
      </c>
      <c r="L79" s="41"/>
      <c r="M79" s="41"/>
      <c r="N79" s="41" t="s">
        <v>667</v>
      </c>
      <c r="O79" s="40" t="s">
        <v>1739</v>
      </c>
      <c r="P79" s="41"/>
      <c r="Q79" s="40"/>
      <c r="R79" s="265"/>
      <c r="S79" s="228"/>
      <c r="T79" s="251"/>
      <c r="U79" s="306"/>
    </row>
    <row r="80" spans="1:21" x14ac:dyDescent="0.2">
      <c r="A80" s="140" t="s">
        <v>2729</v>
      </c>
      <c r="B80" s="133" t="s">
        <v>2222</v>
      </c>
      <c r="C80" s="132">
        <v>8</v>
      </c>
      <c r="D80" s="134" t="s">
        <v>1024</v>
      </c>
      <c r="E80" s="223"/>
      <c r="F80" s="321"/>
      <c r="G80" s="240"/>
      <c r="H80" s="242"/>
      <c r="I80" s="283"/>
      <c r="J80" s="41" t="s">
        <v>662</v>
      </c>
      <c r="K80" s="41" t="s">
        <v>133</v>
      </c>
      <c r="L80" s="41"/>
      <c r="M80" s="41"/>
      <c r="N80" s="41" t="s">
        <v>668</v>
      </c>
      <c r="O80" s="40" t="s">
        <v>1970</v>
      </c>
      <c r="P80" s="41"/>
      <c r="Q80" s="40"/>
      <c r="R80" s="265"/>
      <c r="S80" s="228"/>
      <c r="T80" s="251"/>
      <c r="U80" s="306"/>
    </row>
    <row r="81" spans="1:21" x14ac:dyDescent="0.2">
      <c r="A81" s="140" t="s">
        <v>2729</v>
      </c>
      <c r="B81" s="133" t="s">
        <v>2222</v>
      </c>
      <c r="C81" s="132">
        <v>8</v>
      </c>
      <c r="D81" s="134" t="s">
        <v>1024</v>
      </c>
      <c r="E81" s="223"/>
      <c r="F81" s="321"/>
      <c r="G81" s="240"/>
      <c r="H81" s="242"/>
      <c r="I81" s="283"/>
      <c r="J81" s="41" t="s">
        <v>663</v>
      </c>
      <c r="K81" s="41" t="s">
        <v>131</v>
      </c>
      <c r="L81" s="41"/>
      <c r="M81" s="41"/>
      <c r="N81" s="41" t="s">
        <v>669</v>
      </c>
      <c r="O81" s="40" t="s">
        <v>2018</v>
      </c>
      <c r="P81" s="41"/>
      <c r="Q81" s="40"/>
      <c r="R81" s="265"/>
      <c r="S81" s="228"/>
      <c r="T81" s="251"/>
      <c r="U81" s="306"/>
    </row>
    <row r="82" spans="1:21" x14ac:dyDescent="0.2">
      <c r="A82" s="140" t="s">
        <v>2729</v>
      </c>
      <c r="B82" s="133" t="s">
        <v>2222</v>
      </c>
      <c r="C82" s="132">
        <v>8</v>
      </c>
      <c r="D82" s="134" t="s">
        <v>1024</v>
      </c>
      <c r="E82" s="223"/>
      <c r="F82" s="321"/>
      <c r="G82" s="240"/>
      <c r="H82" s="242"/>
      <c r="I82" s="283"/>
      <c r="J82" s="41"/>
      <c r="K82" s="41"/>
      <c r="L82" s="41"/>
      <c r="M82" s="41"/>
      <c r="N82" s="41" t="s">
        <v>2070</v>
      </c>
      <c r="O82" s="40" t="s">
        <v>1677</v>
      </c>
      <c r="P82" s="41"/>
      <c r="Q82" s="40"/>
      <c r="R82" s="265"/>
      <c r="S82" s="228"/>
      <c r="T82" s="251"/>
      <c r="U82" s="306"/>
    </row>
    <row r="83" spans="1:21" x14ac:dyDescent="0.2">
      <c r="A83" s="140" t="s">
        <v>2729</v>
      </c>
      <c r="B83" s="133" t="s">
        <v>2222</v>
      </c>
      <c r="C83" s="132">
        <v>8</v>
      </c>
      <c r="D83" s="134" t="s">
        <v>1024</v>
      </c>
      <c r="E83" s="223"/>
      <c r="F83" s="321"/>
      <c r="G83" s="240"/>
      <c r="H83" s="242"/>
      <c r="I83" s="283"/>
      <c r="J83" s="41"/>
      <c r="K83" s="41"/>
      <c r="L83" s="41"/>
      <c r="M83" s="41"/>
      <c r="N83" s="41" t="s">
        <v>2071</v>
      </c>
      <c r="O83" s="40" t="s">
        <v>1948</v>
      </c>
      <c r="P83" s="41"/>
      <c r="Q83" s="40"/>
      <c r="R83" s="265"/>
      <c r="S83" s="228"/>
      <c r="T83" s="251"/>
      <c r="U83" s="306"/>
    </row>
    <row r="84" spans="1:21" x14ac:dyDescent="0.2">
      <c r="A84" s="140" t="s">
        <v>2729</v>
      </c>
      <c r="B84" s="133" t="s">
        <v>2222</v>
      </c>
      <c r="C84" s="132">
        <v>8</v>
      </c>
      <c r="D84" s="134" t="s">
        <v>1024</v>
      </c>
      <c r="E84" s="223"/>
      <c r="F84" s="321"/>
      <c r="G84" s="240"/>
      <c r="H84" s="242"/>
      <c r="I84" s="283"/>
      <c r="J84" s="41"/>
      <c r="K84" s="41"/>
      <c r="L84" s="41"/>
      <c r="M84" s="41"/>
      <c r="N84" s="41" t="s">
        <v>2687</v>
      </c>
      <c r="O84" s="40" t="s">
        <v>1892</v>
      </c>
      <c r="P84" s="41"/>
      <c r="Q84" s="40"/>
      <c r="R84" s="265"/>
      <c r="S84" s="228"/>
      <c r="T84" s="251"/>
      <c r="U84" s="306"/>
    </row>
    <row r="85" spans="1:21" x14ac:dyDescent="0.2">
      <c r="A85" s="140" t="s">
        <v>2729</v>
      </c>
      <c r="B85" s="133" t="s">
        <v>2222</v>
      </c>
      <c r="C85" s="132">
        <v>8</v>
      </c>
      <c r="D85" s="134" t="s">
        <v>1024</v>
      </c>
      <c r="E85" s="223"/>
      <c r="F85" s="321"/>
      <c r="G85" s="240"/>
      <c r="H85" s="242"/>
      <c r="I85" s="283"/>
      <c r="J85" s="41"/>
      <c r="K85" s="41"/>
      <c r="L85" s="41"/>
      <c r="M85" s="41"/>
      <c r="N85" s="41" t="s">
        <v>2072</v>
      </c>
      <c r="O85" s="40" t="s">
        <v>1631</v>
      </c>
      <c r="P85" s="41"/>
      <c r="Q85" s="40"/>
      <c r="R85" s="265"/>
      <c r="S85" s="228"/>
      <c r="T85" s="251"/>
      <c r="U85" s="306"/>
    </row>
    <row r="86" spans="1:21" x14ac:dyDescent="0.2">
      <c r="A86" s="140" t="s">
        <v>2729</v>
      </c>
      <c r="B86" s="133" t="s">
        <v>2222</v>
      </c>
      <c r="C86" s="132">
        <v>8</v>
      </c>
      <c r="D86" s="134" t="s">
        <v>1024</v>
      </c>
      <c r="E86" s="223"/>
      <c r="F86" s="321"/>
      <c r="G86" s="240"/>
      <c r="H86" s="242"/>
      <c r="I86" s="283"/>
      <c r="J86" s="41"/>
      <c r="K86" s="41"/>
      <c r="L86" s="41"/>
      <c r="M86" s="41"/>
      <c r="N86" s="41" t="s">
        <v>2054</v>
      </c>
      <c r="O86" s="40" t="s">
        <v>1964</v>
      </c>
      <c r="P86" s="41"/>
      <c r="Q86" s="40"/>
      <c r="R86" s="265"/>
      <c r="S86" s="228"/>
      <c r="T86" s="251"/>
      <c r="U86" s="306"/>
    </row>
    <row r="87" spans="1:21" x14ac:dyDescent="0.2">
      <c r="A87" s="140" t="s">
        <v>2729</v>
      </c>
      <c r="B87" s="133" t="s">
        <v>2222</v>
      </c>
      <c r="C87" s="132">
        <v>8</v>
      </c>
      <c r="D87" s="134" t="s">
        <v>1024</v>
      </c>
      <c r="E87" s="223"/>
      <c r="F87" s="321"/>
      <c r="G87" s="240"/>
      <c r="H87" s="242"/>
      <c r="I87" s="283"/>
      <c r="J87" s="41"/>
      <c r="K87" s="41"/>
      <c r="L87" s="41"/>
      <c r="M87" s="41"/>
      <c r="N87" s="41" t="s">
        <v>2073</v>
      </c>
      <c r="O87" s="40" t="s">
        <v>1673</v>
      </c>
      <c r="P87" s="41"/>
      <c r="Q87" s="40"/>
      <c r="R87" s="265"/>
      <c r="S87" s="228"/>
      <c r="T87" s="251"/>
      <c r="U87" s="306"/>
    </row>
    <row r="88" spans="1:21" x14ac:dyDescent="0.2">
      <c r="A88" s="140" t="s">
        <v>2729</v>
      </c>
      <c r="B88" s="133" t="s">
        <v>2222</v>
      </c>
      <c r="C88" s="132">
        <v>8</v>
      </c>
      <c r="D88" s="134" t="s">
        <v>1024</v>
      </c>
      <c r="E88" s="223"/>
      <c r="F88" s="321"/>
      <c r="G88" s="240"/>
      <c r="H88" s="242"/>
      <c r="I88" s="283"/>
      <c r="J88" s="41"/>
      <c r="K88" s="41"/>
      <c r="L88" s="41"/>
      <c r="M88" s="41"/>
      <c r="N88" s="41" t="s">
        <v>2074</v>
      </c>
      <c r="O88" s="40" t="s">
        <v>1675</v>
      </c>
      <c r="P88" s="41"/>
      <c r="Q88" s="40"/>
      <c r="R88" s="265"/>
      <c r="S88" s="228"/>
      <c r="T88" s="251"/>
      <c r="U88" s="306"/>
    </row>
    <row r="89" spans="1:21" ht="13.5" thickBot="1" x14ac:dyDescent="0.25">
      <c r="A89" s="140" t="s">
        <v>2729</v>
      </c>
      <c r="B89" s="142" t="s">
        <v>2222</v>
      </c>
      <c r="C89" s="143">
        <v>8</v>
      </c>
      <c r="D89" s="144" t="s">
        <v>1024</v>
      </c>
      <c r="E89" s="231"/>
      <c r="F89" s="322"/>
      <c r="G89" s="240"/>
      <c r="H89" s="242"/>
      <c r="I89" s="283"/>
      <c r="J89" s="41"/>
      <c r="K89" s="41"/>
      <c r="L89" s="41"/>
      <c r="M89" s="41"/>
      <c r="N89" s="41" t="s">
        <v>2060</v>
      </c>
      <c r="O89" s="40" t="s">
        <v>1912</v>
      </c>
      <c r="P89" s="41"/>
      <c r="Q89" s="40"/>
      <c r="R89" s="265"/>
      <c r="S89" s="228"/>
      <c r="T89" s="251"/>
      <c r="U89" s="306"/>
    </row>
    <row r="90" spans="1:21" x14ac:dyDescent="0.2">
      <c r="A90" s="156" t="s">
        <v>2728</v>
      </c>
      <c r="B90" s="145" t="s">
        <v>2235</v>
      </c>
      <c r="C90" s="139">
        <v>9</v>
      </c>
      <c r="D90" s="148" t="s">
        <v>1025</v>
      </c>
      <c r="E90" s="222" t="s">
        <v>2420</v>
      </c>
      <c r="F90" s="262" t="s">
        <v>2661</v>
      </c>
      <c r="G90" s="232" t="s">
        <v>8</v>
      </c>
      <c r="H90" s="241" t="s">
        <v>2579</v>
      </c>
      <c r="I90" s="282" t="s">
        <v>2410</v>
      </c>
      <c r="J90" s="43" t="s">
        <v>687</v>
      </c>
      <c r="K90" s="43" t="s">
        <v>143</v>
      </c>
      <c r="L90" s="43" t="s">
        <v>676</v>
      </c>
      <c r="M90" s="43">
        <v>204</v>
      </c>
      <c r="N90" s="43" t="s">
        <v>688</v>
      </c>
      <c r="O90" s="43" t="s">
        <v>1683</v>
      </c>
      <c r="P90" s="29" t="s">
        <v>689</v>
      </c>
      <c r="Q90" s="29" t="s">
        <v>2146</v>
      </c>
      <c r="R90" s="270" t="s">
        <v>2236</v>
      </c>
      <c r="S90" s="224" t="s">
        <v>533</v>
      </c>
      <c r="T90" s="273" t="s">
        <v>534</v>
      </c>
      <c r="U90" s="306" t="s">
        <v>2737</v>
      </c>
    </row>
    <row r="91" spans="1:21" ht="25.5" x14ac:dyDescent="0.2">
      <c r="A91" s="140" t="s">
        <v>2728</v>
      </c>
      <c r="B91" s="133" t="s">
        <v>2235</v>
      </c>
      <c r="C91" s="132">
        <v>9</v>
      </c>
      <c r="D91" s="134" t="s">
        <v>1025</v>
      </c>
      <c r="E91" s="223"/>
      <c r="F91" s="263"/>
      <c r="G91" s="225"/>
      <c r="H91" s="242"/>
      <c r="I91" s="283"/>
      <c r="J91" s="41" t="s">
        <v>672</v>
      </c>
      <c r="K91" s="41" t="s">
        <v>145</v>
      </c>
      <c r="L91" s="41" t="s">
        <v>677</v>
      </c>
      <c r="M91" s="41">
        <v>127</v>
      </c>
      <c r="N91" s="41" t="s">
        <v>2482</v>
      </c>
      <c r="O91" s="40" t="s">
        <v>1809</v>
      </c>
      <c r="P91" s="26"/>
      <c r="Q91" s="61"/>
      <c r="R91" s="265"/>
      <c r="S91" s="228"/>
      <c r="T91" s="274"/>
      <c r="U91" s="306"/>
    </row>
    <row r="92" spans="1:21" x14ac:dyDescent="0.2">
      <c r="A92" s="140" t="s">
        <v>2728</v>
      </c>
      <c r="B92" s="133" t="s">
        <v>2235</v>
      </c>
      <c r="C92" s="132">
        <v>9</v>
      </c>
      <c r="D92" s="134" t="s">
        <v>1025</v>
      </c>
      <c r="E92" s="223"/>
      <c r="F92" s="263"/>
      <c r="G92" s="225"/>
      <c r="H92" s="242"/>
      <c r="I92" s="283"/>
      <c r="J92" s="41" t="s">
        <v>673</v>
      </c>
      <c r="K92" s="41" t="s">
        <v>155</v>
      </c>
      <c r="L92" s="26" t="s">
        <v>678</v>
      </c>
      <c r="M92" s="26">
        <v>205</v>
      </c>
      <c r="N92" s="41" t="s">
        <v>681</v>
      </c>
      <c r="O92" s="40" t="s">
        <v>1713</v>
      </c>
      <c r="P92" s="26"/>
      <c r="Q92" s="61"/>
      <c r="R92" s="265"/>
      <c r="S92" s="228"/>
      <c r="T92" s="274"/>
      <c r="U92" s="306"/>
    </row>
    <row r="93" spans="1:21" x14ac:dyDescent="0.2">
      <c r="A93" s="140" t="s">
        <v>2728</v>
      </c>
      <c r="B93" s="133" t="s">
        <v>2235</v>
      </c>
      <c r="C93" s="132">
        <v>9</v>
      </c>
      <c r="D93" s="134" t="s">
        <v>1025</v>
      </c>
      <c r="E93" s="223"/>
      <c r="F93" s="263"/>
      <c r="G93" s="225"/>
      <c r="H93" s="242"/>
      <c r="I93" s="283"/>
      <c r="J93" s="41" t="s">
        <v>674</v>
      </c>
      <c r="K93" s="41" t="s">
        <v>177</v>
      </c>
      <c r="L93" s="41" t="s">
        <v>679</v>
      </c>
      <c r="M93" s="41">
        <v>206</v>
      </c>
      <c r="N93" s="41" t="s">
        <v>682</v>
      </c>
      <c r="O93" s="40" t="s">
        <v>2082</v>
      </c>
      <c r="P93" s="26"/>
      <c r="Q93" s="61"/>
      <c r="R93" s="265"/>
      <c r="S93" s="228"/>
      <c r="T93" s="274"/>
      <c r="U93" s="306"/>
    </row>
    <row r="94" spans="1:21" x14ac:dyDescent="0.2">
      <c r="A94" s="140" t="s">
        <v>2728</v>
      </c>
      <c r="B94" s="133" t="s">
        <v>2235</v>
      </c>
      <c r="C94" s="132">
        <v>9</v>
      </c>
      <c r="D94" s="134" t="s">
        <v>1025</v>
      </c>
      <c r="E94" s="223"/>
      <c r="F94" s="263"/>
      <c r="G94" s="225"/>
      <c r="H94" s="242"/>
      <c r="I94" s="283"/>
      <c r="J94" s="41" t="s">
        <v>675</v>
      </c>
      <c r="K94" s="41" t="s">
        <v>181</v>
      </c>
      <c r="L94" s="41" t="s">
        <v>680</v>
      </c>
      <c r="M94" s="41">
        <v>207</v>
      </c>
      <c r="N94" s="41" t="s">
        <v>683</v>
      </c>
      <c r="O94" s="40" t="s">
        <v>1709</v>
      </c>
      <c r="P94" s="26"/>
      <c r="Q94" s="61"/>
      <c r="R94" s="265"/>
      <c r="S94" s="228"/>
      <c r="T94" s="274"/>
      <c r="U94" s="306"/>
    </row>
    <row r="95" spans="1:21" x14ac:dyDescent="0.2">
      <c r="A95" s="140" t="s">
        <v>2728</v>
      </c>
      <c r="B95" s="133" t="s">
        <v>2235</v>
      </c>
      <c r="C95" s="132">
        <v>9</v>
      </c>
      <c r="D95" s="134" t="s">
        <v>1025</v>
      </c>
      <c r="E95" s="223"/>
      <c r="F95" s="263"/>
      <c r="G95" s="225"/>
      <c r="H95" s="242"/>
      <c r="I95" s="283"/>
      <c r="J95" s="41"/>
      <c r="K95" s="41"/>
      <c r="L95" s="28" t="s">
        <v>720</v>
      </c>
      <c r="M95" s="41">
        <v>511</v>
      </c>
      <c r="N95" s="41" t="s">
        <v>684</v>
      </c>
      <c r="O95" s="40" t="s">
        <v>1685</v>
      </c>
      <c r="P95" s="26"/>
      <c r="Q95" s="74"/>
      <c r="R95" s="265"/>
      <c r="S95" s="228"/>
      <c r="T95" s="274"/>
      <c r="U95" s="306"/>
    </row>
    <row r="96" spans="1:21" ht="25.5" x14ac:dyDescent="0.2">
      <c r="A96" s="140" t="s">
        <v>2728</v>
      </c>
      <c r="B96" s="133" t="s">
        <v>2235</v>
      </c>
      <c r="C96" s="132">
        <v>9</v>
      </c>
      <c r="D96" s="134" t="s">
        <v>1025</v>
      </c>
      <c r="E96" s="223"/>
      <c r="F96" s="263"/>
      <c r="G96" s="225"/>
      <c r="H96" s="242"/>
      <c r="I96" s="283"/>
      <c r="J96" s="41"/>
      <c r="K96" s="41"/>
      <c r="L96" s="19"/>
      <c r="M96" s="41"/>
      <c r="N96" s="41" t="s">
        <v>2065</v>
      </c>
      <c r="O96" s="40" t="s">
        <v>1974</v>
      </c>
      <c r="P96" s="26"/>
      <c r="Q96" s="61"/>
      <c r="R96" s="265"/>
      <c r="S96" s="228"/>
      <c r="T96" s="274"/>
      <c r="U96" s="306"/>
    </row>
    <row r="97" spans="1:21" x14ac:dyDescent="0.2">
      <c r="A97" s="140" t="s">
        <v>2728</v>
      </c>
      <c r="B97" s="133" t="s">
        <v>2235</v>
      </c>
      <c r="C97" s="132">
        <v>9</v>
      </c>
      <c r="D97" s="134" t="s">
        <v>1025</v>
      </c>
      <c r="E97" s="223"/>
      <c r="F97" s="263"/>
      <c r="G97" s="225"/>
      <c r="H97" s="242"/>
      <c r="I97" s="283"/>
      <c r="J97" s="41"/>
      <c r="K97" s="41"/>
      <c r="L97" s="41"/>
      <c r="M97" s="41"/>
      <c r="N97" s="41" t="s">
        <v>685</v>
      </c>
      <c r="O97" s="40" t="s">
        <v>1647</v>
      </c>
      <c r="P97" s="26"/>
      <c r="Q97" s="61"/>
      <c r="R97" s="265"/>
      <c r="S97" s="228"/>
      <c r="T97" s="274"/>
      <c r="U97" s="306"/>
    </row>
    <row r="98" spans="1:21" x14ac:dyDescent="0.2">
      <c r="A98" s="140" t="s">
        <v>2728</v>
      </c>
      <c r="B98" s="133" t="s">
        <v>2235</v>
      </c>
      <c r="C98" s="132">
        <v>9</v>
      </c>
      <c r="D98" s="134" t="s">
        <v>1025</v>
      </c>
      <c r="E98" s="223"/>
      <c r="F98" s="263"/>
      <c r="G98" s="225"/>
      <c r="H98" s="242"/>
      <c r="I98" s="283"/>
      <c r="J98" s="41"/>
      <c r="K98" s="41"/>
      <c r="L98" s="41"/>
      <c r="M98" s="41"/>
      <c r="N98" s="41" t="s">
        <v>628</v>
      </c>
      <c r="O98" s="40" t="s">
        <v>1978</v>
      </c>
      <c r="P98" s="41"/>
      <c r="Q98" s="40"/>
      <c r="R98" s="265"/>
      <c r="S98" s="228"/>
      <c r="T98" s="274"/>
      <c r="U98" s="306"/>
    </row>
    <row r="99" spans="1:21" x14ac:dyDescent="0.2">
      <c r="A99" s="140" t="s">
        <v>2728</v>
      </c>
      <c r="B99" s="133" t="s">
        <v>2235</v>
      </c>
      <c r="C99" s="132">
        <v>9</v>
      </c>
      <c r="D99" s="134" t="s">
        <v>1025</v>
      </c>
      <c r="E99" s="223"/>
      <c r="F99" s="263"/>
      <c r="G99" s="225"/>
      <c r="H99" s="242"/>
      <c r="I99" s="283"/>
      <c r="J99" s="41"/>
      <c r="K99" s="41"/>
      <c r="L99" s="41"/>
      <c r="M99" s="41"/>
      <c r="N99" s="41" t="s">
        <v>647</v>
      </c>
      <c r="O99" s="40" t="s">
        <v>1968</v>
      </c>
      <c r="P99" s="26"/>
      <c r="Q99" s="61"/>
      <c r="R99" s="265"/>
      <c r="S99" s="228"/>
      <c r="T99" s="274"/>
      <c r="U99" s="306"/>
    </row>
    <row r="100" spans="1:21" x14ac:dyDescent="0.2">
      <c r="A100" s="140" t="s">
        <v>2728</v>
      </c>
      <c r="B100" s="133"/>
      <c r="C100" s="132"/>
      <c r="D100" s="134"/>
      <c r="E100" s="223"/>
      <c r="F100" s="263"/>
      <c r="G100" s="225"/>
      <c r="H100" s="242"/>
      <c r="I100" s="283"/>
      <c r="J100" s="40"/>
      <c r="K100" s="40"/>
      <c r="L100" s="40"/>
      <c r="M100" s="40"/>
      <c r="N100" s="40" t="s">
        <v>686</v>
      </c>
      <c r="O100" s="40" t="s">
        <v>1966</v>
      </c>
      <c r="P100" s="61"/>
      <c r="Q100" s="61"/>
      <c r="R100" s="265"/>
      <c r="S100" s="228"/>
      <c r="T100" s="274"/>
      <c r="U100" s="306"/>
    </row>
    <row r="101" spans="1:21" ht="13.5" thickBot="1" x14ac:dyDescent="0.25">
      <c r="A101" s="140" t="s">
        <v>2728</v>
      </c>
      <c r="B101" s="133" t="s">
        <v>2235</v>
      </c>
      <c r="C101" s="132">
        <v>9</v>
      </c>
      <c r="D101" s="134" t="s">
        <v>1025</v>
      </c>
      <c r="E101" s="231"/>
      <c r="F101" s="288"/>
      <c r="G101" s="233"/>
      <c r="H101" s="243"/>
      <c r="I101" s="284"/>
      <c r="J101" s="42"/>
      <c r="K101" s="42"/>
      <c r="L101" s="42"/>
      <c r="M101" s="42"/>
      <c r="N101" s="42" t="s">
        <v>2237</v>
      </c>
      <c r="O101" s="41" t="s">
        <v>1687</v>
      </c>
      <c r="P101" s="31"/>
      <c r="Q101" s="31"/>
      <c r="R101" s="266"/>
      <c r="S101" s="235"/>
      <c r="T101" s="275"/>
      <c r="U101" s="306"/>
    </row>
    <row r="102" spans="1:21" ht="25.5" x14ac:dyDescent="0.2">
      <c r="A102" s="156" t="s">
        <v>2745</v>
      </c>
      <c r="B102" s="68" t="s">
        <v>2243</v>
      </c>
      <c r="C102" s="150">
        <v>10</v>
      </c>
      <c r="D102" s="148" t="s">
        <v>1026</v>
      </c>
      <c r="E102" s="223" t="s">
        <v>2421</v>
      </c>
      <c r="F102" s="170"/>
      <c r="G102" s="239" t="s">
        <v>2244</v>
      </c>
      <c r="H102" s="241" t="s">
        <v>2581</v>
      </c>
      <c r="I102" s="285" t="s">
        <v>2246</v>
      </c>
      <c r="J102" s="43" t="s">
        <v>690</v>
      </c>
      <c r="K102" s="43" t="s">
        <v>257</v>
      </c>
      <c r="L102" s="43" t="s">
        <v>696</v>
      </c>
      <c r="M102" s="43">
        <v>414</v>
      </c>
      <c r="N102" s="43" t="s">
        <v>2473</v>
      </c>
      <c r="O102" s="43" t="s">
        <v>1850</v>
      </c>
      <c r="P102" s="29" t="s">
        <v>2247</v>
      </c>
      <c r="Q102" s="43"/>
      <c r="R102" s="226" t="s">
        <v>2245</v>
      </c>
      <c r="S102" s="276" t="s">
        <v>1082</v>
      </c>
      <c r="T102" s="279" t="s">
        <v>1083</v>
      </c>
      <c r="U102" s="306" t="s">
        <v>2746</v>
      </c>
    </row>
    <row r="103" spans="1:21" x14ac:dyDescent="0.2">
      <c r="A103" s="140" t="s">
        <v>2745</v>
      </c>
      <c r="B103" s="133" t="s">
        <v>2243</v>
      </c>
      <c r="C103" s="151">
        <v>10</v>
      </c>
      <c r="D103" s="134" t="s">
        <v>1026</v>
      </c>
      <c r="E103" s="223"/>
      <c r="F103" s="170"/>
      <c r="G103" s="240"/>
      <c r="H103" s="242"/>
      <c r="I103" s="286"/>
      <c r="J103" s="41" t="s">
        <v>691</v>
      </c>
      <c r="K103" s="41" t="s">
        <v>237</v>
      </c>
      <c r="L103" s="41" t="s">
        <v>697</v>
      </c>
      <c r="M103" s="41">
        <v>413</v>
      </c>
      <c r="N103" s="41" t="s">
        <v>698</v>
      </c>
      <c r="O103" s="40" t="s">
        <v>1769</v>
      </c>
      <c r="P103" s="28" t="s">
        <v>2248</v>
      </c>
      <c r="Q103" s="40"/>
      <c r="R103" s="227"/>
      <c r="S103" s="277"/>
      <c r="T103" s="280"/>
      <c r="U103" s="306"/>
    </row>
    <row r="104" spans="1:21" x14ac:dyDescent="0.2">
      <c r="A104" s="140" t="s">
        <v>2745</v>
      </c>
      <c r="B104" s="133" t="s">
        <v>2243</v>
      </c>
      <c r="C104" s="151">
        <v>10</v>
      </c>
      <c r="D104" s="134" t="s">
        <v>1026</v>
      </c>
      <c r="E104" s="223"/>
      <c r="F104" s="170"/>
      <c r="G104" s="240"/>
      <c r="H104" s="242"/>
      <c r="I104" s="286"/>
      <c r="J104" s="41" t="s">
        <v>692</v>
      </c>
      <c r="K104" s="41" t="s">
        <v>255</v>
      </c>
      <c r="L104" s="41"/>
      <c r="M104" s="41"/>
      <c r="N104" s="41" t="s">
        <v>1081</v>
      </c>
      <c r="O104" s="40" t="s">
        <v>1733</v>
      </c>
      <c r="P104" s="26"/>
      <c r="Q104" s="40"/>
      <c r="R104" s="227"/>
      <c r="S104" s="277"/>
      <c r="T104" s="280"/>
      <c r="U104" s="306"/>
    </row>
    <row r="105" spans="1:21" x14ac:dyDescent="0.2">
      <c r="A105" s="140" t="s">
        <v>2745</v>
      </c>
      <c r="B105" s="133" t="s">
        <v>2243</v>
      </c>
      <c r="C105" s="151">
        <v>10</v>
      </c>
      <c r="D105" s="134" t="s">
        <v>1026</v>
      </c>
      <c r="E105" s="223"/>
      <c r="F105" s="170"/>
      <c r="G105" s="240"/>
      <c r="H105" s="242"/>
      <c r="I105" s="286"/>
      <c r="J105" s="41" t="s">
        <v>693</v>
      </c>
      <c r="K105" s="41" t="s">
        <v>227</v>
      </c>
      <c r="L105" s="41"/>
      <c r="M105" s="41"/>
      <c r="N105" s="41"/>
      <c r="O105" s="40"/>
      <c r="P105" s="26"/>
      <c r="Q105" s="40"/>
      <c r="R105" s="227"/>
      <c r="S105" s="277"/>
      <c r="T105" s="280"/>
      <c r="U105" s="306"/>
    </row>
    <row r="106" spans="1:21" ht="25.5" x14ac:dyDescent="0.2">
      <c r="A106" s="140" t="s">
        <v>2745</v>
      </c>
      <c r="B106" s="133" t="s">
        <v>2243</v>
      </c>
      <c r="C106" s="151">
        <v>10</v>
      </c>
      <c r="D106" s="134" t="s">
        <v>1026</v>
      </c>
      <c r="E106" s="223"/>
      <c r="F106" s="170"/>
      <c r="G106" s="240"/>
      <c r="H106" s="242"/>
      <c r="I106" s="286"/>
      <c r="J106" s="41" t="s">
        <v>694</v>
      </c>
      <c r="K106" s="41" t="s">
        <v>249</v>
      </c>
      <c r="L106" s="41"/>
      <c r="M106" s="41"/>
      <c r="N106" s="41"/>
      <c r="O106" s="40"/>
      <c r="P106" s="26"/>
      <c r="Q106" s="40"/>
      <c r="R106" s="227"/>
      <c r="S106" s="277"/>
      <c r="T106" s="280"/>
      <c r="U106" s="306"/>
    </row>
    <row r="107" spans="1:21" ht="13.5" thickBot="1" x14ac:dyDescent="0.25">
      <c r="A107" s="140" t="s">
        <v>2745</v>
      </c>
      <c r="B107" s="142" t="s">
        <v>2243</v>
      </c>
      <c r="C107" s="152">
        <v>10</v>
      </c>
      <c r="D107" s="144" t="s">
        <v>1026</v>
      </c>
      <c r="E107" s="231"/>
      <c r="F107" s="171"/>
      <c r="G107" s="272"/>
      <c r="H107" s="243"/>
      <c r="I107" s="287"/>
      <c r="J107" s="42" t="s">
        <v>695</v>
      </c>
      <c r="K107" s="42" t="s">
        <v>233</v>
      </c>
      <c r="L107" s="42"/>
      <c r="M107" s="42"/>
      <c r="N107" s="42"/>
      <c r="O107" s="42"/>
      <c r="P107" s="42"/>
      <c r="Q107" s="44"/>
      <c r="R107" s="234"/>
      <c r="S107" s="278"/>
      <c r="T107" s="281"/>
      <c r="U107" s="306"/>
    </row>
    <row r="108" spans="1:21" x14ac:dyDescent="0.2">
      <c r="A108" s="156" t="s">
        <v>2745</v>
      </c>
      <c r="B108" s="145" t="s">
        <v>2253</v>
      </c>
      <c r="C108" s="150">
        <v>11</v>
      </c>
      <c r="D108" s="148" t="s">
        <v>1027</v>
      </c>
      <c r="E108" s="222" t="s">
        <v>2422</v>
      </c>
      <c r="F108" s="166"/>
      <c r="G108" s="232" t="s">
        <v>56</v>
      </c>
      <c r="H108" s="241" t="s">
        <v>2582</v>
      </c>
      <c r="I108" s="254" t="s">
        <v>2250</v>
      </c>
      <c r="J108" s="43" t="s">
        <v>703</v>
      </c>
      <c r="K108" s="43" t="s">
        <v>245</v>
      </c>
      <c r="L108" s="43" t="s">
        <v>701</v>
      </c>
      <c r="M108" s="43">
        <v>417</v>
      </c>
      <c r="N108" s="43" t="s">
        <v>2086</v>
      </c>
      <c r="O108" s="43" t="s">
        <v>2000</v>
      </c>
      <c r="P108" s="29" t="s">
        <v>704</v>
      </c>
      <c r="Q108" s="29" t="s">
        <v>2147</v>
      </c>
      <c r="R108" s="226" t="s">
        <v>2249</v>
      </c>
      <c r="S108" s="224" t="s">
        <v>522</v>
      </c>
      <c r="T108" s="279"/>
      <c r="U108" s="306" t="s">
        <v>2747</v>
      </c>
    </row>
    <row r="109" spans="1:21" ht="25.5" x14ac:dyDescent="0.2">
      <c r="A109" s="140" t="s">
        <v>2745</v>
      </c>
      <c r="B109" s="133" t="s">
        <v>2253</v>
      </c>
      <c r="C109" s="151">
        <v>11</v>
      </c>
      <c r="D109" s="134" t="s">
        <v>1027</v>
      </c>
      <c r="E109" s="223"/>
      <c r="F109" s="167"/>
      <c r="G109" s="225"/>
      <c r="H109" s="242"/>
      <c r="I109" s="255"/>
      <c r="J109" s="41" t="s">
        <v>700</v>
      </c>
      <c r="K109" s="41" t="s">
        <v>259</v>
      </c>
      <c r="L109" s="41" t="s">
        <v>1521</v>
      </c>
      <c r="M109" s="41">
        <v>418</v>
      </c>
      <c r="N109" s="41" t="s">
        <v>2087</v>
      </c>
      <c r="O109" s="40" t="s">
        <v>1757</v>
      </c>
      <c r="P109" s="28" t="s">
        <v>2187</v>
      </c>
      <c r="Q109" s="40"/>
      <c r="R109" s="227"/>
      <c r="S109" s="228"/>
      <c r="T109" s="280"/>
      <c r="U109" s="306"/>
    </row>
    <row r="110" spans="1:21" x14ac:dyDescent="0.2">
      <c r="A110" s="140" t="s">
        <v>2745</v>
      </c>
      <c r="B110" s="133" t="s">
        <v>2253</v>
      </c>
      <c r="C110" s="151">
        <v>11</v>
      </c>
      <c r="D110" s="134" t="s">
        <v>1027</v>
      </c>
      <c r="E110" s="223"/>
      <c r="F110" s="167"/>
      <c r="G110" s="225"/>
      <c r="H110" s="242"/>
      <c r="I110" s="255"/>
      <c r="J110" s="41"/>
      <c r="K110" s="41"/>
      <c r="L110" s="41"/>
      <c r="M110" s="41"/>
      <c r="N110" s="41" t="s">
        <v>702</v>
      </c>
      <c r="O110" s="40" t="s">
        <v>1575</v>
      </c>
      <c r="P110" s="28" t="s">
        <v>2251</v>
      </c>
      <c r="Q110" s="40" t="s">
        <v>2516</v>
      </c>
      <c r="R110" s="227"/>
      <c r="S110" s="228"/>
      <c r="T110" s="280"/>
      <c r="U110" s="306"/>
    </row>
    <row r="111" spans="1:21" x14ac:dyDescent="0.2">
      <c r="A111" s="140" t="s">
        <v>2745</v>
      </c>
      <c r="B111" s="133" t="s">
        <v>2253</v>
      </c>
      <c r="C111" s="151">
        <v>11</v>
      </c>
      <c r="D111" s="134" t="s">
        <v>1027</v>
      </c>
      <c r="E111" s="223"/>
      <c r="F111" s="167"/>
      <c r="G111" s="225"/>
      <c r="H111" s="242"/>
      <c r="I111" s="255"/>
      <c r="J111" s="41"/>
      <c r="K111" s="41"/>
      <c r="L111" s="41"/>
      <c r="M111" s="41"/>
      <c r="N111" s="41" t="s">
        <v>2473</v>
      </c>
      <c r="O111" s="40" t="s">
        <v>1850</v>
      </c>
      <c r="P111" s="28" t="s">
        <v>2503</v>
      </c>
      <c r="Q111" s="40" t="s">
        <v>2517</v>
      </c>
      <c r="R111" s="227"/>
      <c r="S111" s="228"/>
      <c r="T111" s="280"/>
      <c r="U111" s="306"/>
    </row>
    <row r="112" spans="1:21" ht="26.25" thickBot="1" x14ac:dyDescent="0.25">
      <c r="A112" s="140" t="s">
        <v>2745</v>
      </c>
      <c r="B112" s="142" t="s">
        <v>2253</v>
      </c>
      <c r="C112" s="152">
        <v>11</v>
      </c>
      <c r="D112" s="144" t="s">
        <v>1027</v>
      </c>
      <c r="E112" s="231"/>
      <c r="F112" s="168"/>
      <c r="G112" s="233"/>
      <c r="H112" s="243"/>
      <c r="I112" s="256"/>
      <c r="J112" s="42"/>
      <c r="K112" s="42"/>
      <c r="L112" s="42"/>
      <c r="M112" s="42"/>
      <c r="N112" s="31" t="s">
        <v>2716</v>
      </c>
      <c r="O112" s="61" t="s">
        <v>2024</v>
      </c>
      <c r="P112" s="30" t="s">
        <v>2252</v>
      </c>
      <c r="Q112" s="44"/>
      <c r="R112" s="234"/>
      <c r="S112" s="235"/>
      <c r="T112" s="281"/>
      <c r="U112" s="306"/>
    </row>
    <row r="113" spans="1:21" ht="25.5" x14ac:dyDescent="0.2">
      <c r="A113" s="156" t="s">
        <v>2745</v>
      </c>
      <c r="B113" s="68" t="s">
        <v>2257</v>
      </c>
      <c r="C113" s="150">
        <v>12</v>
      </c>
      <c r="D113" s="148" t="s">
        <v>1028</v>
      </c>
      <c r="E113" s="222" t="s">
        <v>2423</v>
      </c>
      <c r="F113" s="169"/>
      <c r="G113" s="239" t="s">
        <v>2254</v>
      </c>
      <c r="H113" s="241" t="s">
        <v>2583</v>
      </c>
      <c r="I113" s="282" t="s">
        <v>2256</v>
      </c>
      <c r="J113" s="43" t="s">
        <v>2766</v>
      </c>
      <c r="K113" s="43" t="s">
        <v>2767</v>
      </c>
      <c r="L113" s="43" t="s">
        <v>710</v>
      </c>
      <c r="M113" s="43">
        <v>507</v>
      </c>
      <c r="N113" s="43" t="s">
        <v>714</v>
      </c>
      <c r="O113" s="43" t="s">
        <v>1687</v>
      </c>
      <c r="P113" s="41" t="s">
        <v>705</v>
      </c>
      <c r="Q113" s="40" t="s">
        <v>2518</v>
      </c>
      <c r="R113" s="226" t="s">
        <v>2255</v>
      </c>
      <c r="S113" s="302"/>
      <c r="T113" s="236"/>
      <c r="U113" s="304" t="s">
        <v>2768</v>
      </c>
    </row>
    <row r="114" spans="1:21" ht="25.5" x14ac:dyDescent="0.2">
      <c r="A114" s="140" t="s">
        <v>2745</v>
      </c>
      <c r="B114" s="133" t="s">
        <v>2257</v>
      </c>
      <c r="C114" s="151">
        <v>12</v>
      </c>
      <c r="D114" s="134" t="s">
        <v>1028</v>
      </c>
      <c r="E114" s="223"/>
      <c r="F114" s="170"/>
      <c r="G114" s="240"/>
      <c r="H114" s="242"/>
      <c r="I114" s="289"/>
      <c r="J114" s="41"/>
      <c r="K114" s="41"/>
      <c r="L114" s="41" t="s">
        <v>711</v>
      </c>
      <c r="M114" s="41">
        <v>506</v>
      </c>
      <c r="N114" s="41" t="s">
        <v>2688</v>
      </c>
      <c r="O114" s="40" t="s">
        <v>1880</v>
      </c>
      <c r="P114" s="41"/>
      <c r="Q114" s="40"/>
      <c r="R114" s="227"/>
      <c r="S114" s="303"/>
      <c r="T114" s="237"/>
      <c r="U114" s="313"/>
    </row>
    <row r="115" spans="1:21" ht="26.65" customHeight="1" x14ac:dyDescent="0.2">
      <c r="A115" s="140" t="s">
        <v>2745</v>
      </c>
      <c r="B115" s="133" t="s">
        <v>2257</v>
      </c>
      <c r="C115" s="151">
        <v>12</v>
      </c>
      <c r="D115" s="134" t="s">
        <v>1028</v>
      </c>
      <c r="E115" s="223"/>
      <c r="F115" s="170"/>
      <c r="G115" s="240"/>
      <c r="H115" s="242"/>
      <c r="I115" s="289"/>
      <c r="J115" s="41"/>
      <c r="K115" s="41"/>
      <c r="L115" s="41"/>
      <c r="M115" s="41"/>
      <c r="N115" s="41" t="s">
        <v>712</v>
      </c>
      <c r="O115" s="40" t="s">
        <v>1986</v>
      </c>
      <c r="P115" s="20"/>
      <c r="Q115" s="40"/>
      <c r="R115" s="227"/>
      <c r="S115" s="303"/>
      <c r="T115" s="237"/>
      <c r="U115" s="313"/>
    </row>
    <row r="116" spans="1:21" ht="25.5" x14ac:dyDescent="0.2">
      <c r="A116" s="140" t="s">
        <v>2745</v>
      </c>
      <c r="B116" s="133" t="s">
        <v>2257</v>
      </c>
      <c r="C116" s="151">
        <v>12</v>
      </c>
      <c r="D116" s="134" t="s">
        <v>1028</v>
      </c>
      <c r="E116" s="223"/>
      <c r="F116" s="170"/>
      <c r="G116" s="240"/>
      <c r="H116" s="242"/>
      <c r="I116" s="289"/>
      <c r="J116" s="41"/>
      <c r="K116" s="41"/>
      <c r="L116" s="41"/>
      <c r="M116" s="41"/>
      <c r="N116" s="41" t="s">
        <v>713</v>
      </c>
      <c r="O116" s="40" t="s">
        <v>2020</v>
      </c>
      <c r="P116" s="41"/>
      <c r="Q116" s="40"/>
      <c r="R116" s="227"/>
      <c r="S116" s="303"/>
      <c r="T116" s="237"/>
      <c r="U116" s="313"/>
    </row>
    <row r="117" spans="1:21" ht="27.95" customHeight="1" thickBot="1" x14ac:dyDescent="0.25">
      <c r="A117" s="140" t="s">
        <v>2745</v>
      </c>
      <c r="B117" s="142" t="s">
        <v>2257</v>
      </c>
      <c r="C117" s="152">
        <v>12</v>
      </c>
      <c r="D117" s="144" t="s">
        <v>1028</v>
      </c>
      <c r="E117" s="231"/>
      <c r="F117" s="171"/>
      <c r="G117" s="272"/>
      <c r="H117" s="243"/>
      <c r="I117" s="290"/>
      <c r="J117" s="42"/>
      <c r="K117" s="42"/>
      <c r="L117" s="42"/>
      <c r="M117" s="42"/>
      <c r="N117" s="42" t="s">
        <v>647</v>
      </c>
      <c r="O117" s="40" t="s">
        <v>1968</v>
      </c>
      <c r="P117" s="42"/>
      <c r="Q117" s="44"/>
      <c r="R117" s="234"/>
      <c r="S117" s="323"/>
      <c r="T117" s="238"/>
      <c r="U117" s="313"/>
    </row>
    <row r="118" spans="1:21" x14ac:dyDescent="0.2">
      <c r="A118" s="156" t="s">
        <v>2745</v>
      </c>
      <c r="B118" s="145" t="s">
        <v>2261</v>
      </c>
      <c r="C118" s="150">
        <v>13</v>
      </c>
      <c r="D118" s="148" t="s">
        <v>1029</v>
      </c>
      <c r="E118" s="222" t="s">
        <v>2424</v>
      </c>
      <c r="F118" s="163"/>
      <c r="G118" s="239" t="s">
        <v>2260</v>
      </c>
      <c r="H118" s="241" t="s">
        <v>2584</v>
      </c>
      <c r="I118" s="226" t="s">
        <v>2259</v>
      </c>
      <c r="J118" s="64" t="s">
        <v>1071</v>
      </c>
      <c r="K118" s="64" t="s">
        <v>199</v>
      </c>
      <c r="L118" s="90" t="s">
        <v>2412</v>
      </c>
      <c r="M118" s="93">
        <v>503</v>
      </c>
      <c r="N118" s="64" t="s">
        <v>1076</v>
      </c>
      <c r="O118" s="43" t="s">
        <v>2014</v>
      </c>
      <c r="P118" s="64" t="s">
        <v>2519</v>
      </c>
      <c r="Q118" s="64" t="s">
        <v>2520</v>
      </c>
      <c r="R118" s="226" t="s">
        <v>2258</v>
      </c>
      <c r="S118" s="276" t="s">
        <v>1080</v>
      </c>
      <c r="T118" s="279" t="s">
        <v>1079</v>
      </c>
      <c r="U118" s="314" t="s">
        <v>2748</v>
      </c>
    </row>
    <row r="119" spans="1:21" ht="25.5" x14ac:dyDescent="0.2">
      <c r="A119" s="140" t="s">
        <v>2745</v>
      </c>
      <c r="B119" s="133" t="s">
        <v>2261</v>
      </c>
      <c r="C119" s="151">
        <v>13</v>
      </c>
      <c r="D119" s="134" t="s">
        <v>1029</v>
      </c>
      <c r="E119" s="223"/>
      <c r="F119" s="164"/>
      <c r="G119" s="240"/>
      <c r="H119" s="242"/>
      <c r="I119" s="227"/>
      <c r="J119" s="65" t="s">
        <v>1072</v>
      </c>
      <c r="K119" s="65" t="s">
        <v>491</v>
      </c>
      <c r="L119" s="65"/>
      <c r="M119" s="65"/>
      <c r="N119" s="65" t="s">
        <v>1077</v>
      </c>
      <c r="O119" s="40" t="s">
        <v>1813</v>
      </c>
      <c r="P119" s="40" t="s">
        <v>2521</v>
      </c>
      <c r="Q119" s="65" t="s">
        <v>2522</v>
      </c>
      <c r="R119" s="227"/>
      <c r="S119" s="277"/>
      <c r="T119" s="280"/>
      <c r="U119" s="283"/>
    </row>
    <row r="120" spans="1:21" x14ac:dyDescent="0.2">
      <c r="A120" s="140" t="s">
        <v>2745</v>
      </c>
      <c r="B120" s="133" t="s">
        <v>2261</v>
      </c>
      <c r="C120" s="151">
        <v>13</v>
      </c>
      <c r="D120" s="134" t="s">
        <v>1029</v>
      </c>
      <c r="E120" s="223"/>
      <c r="F120" s="164"/>
      <c r="G120" s="240"/>
      <c r="H120" s="242"/>
      <c r="I120" s="227"/>
      <c r="J120" s="65" t="s">
        <v>1074</v>
      </c>
      <c r="K120" s="65" t="s">
        <v>187</v>
      </c>
      <c r="L120" s="65"/>
      <c r="M120" s="65"/>
      <c r="N120" s="65" t="s">
        <v>1078</v>
      </c>
      <c r="O120" s="40" t="s">
        <v>1926</v>
      </c>
      <c r="P120" s="65" t="s">
        <v>2523</v>
      </c>
      <c r="Q120" s="65" t="s">
        <v>2524</v>
      </c>
      <c r="R120" s="227"/>
      <c r="S120" s="277"/>
      <c r="T120" s="280"/>
      <c r="U120" s="283"/>
    </row>
    <row r="121" spans="1:21" ht="13.5" thickBot="1" x14ac:dyDescent="0.25">
      <c r="A121" s="140" t="s">
        <v>2745</v>
      </c>
      <c r="B121" s="133" t="s">
        <v>2261</v>
      </c>
      <c r="C121" s="151">
        <v>13</v>
      </c>
      <c r="D121" s="134" t="s">
        <v>1029</v>
      </c>
      <c r="E121" s="223"/>
      <c r="F121" s="164"/>
      <c r="G121" s="240"/>
      <c r="H121" s="242"/>
      <c r="I121" s="227"/>
      <c r="J121" s="69" t="s">
        <v>1075</v>
      </c>
      <c r="K121" s="69" t="s">
        <v>219</v>
      </c>
      <c r="L121" s="69"/>
      <c r="M121" s="69"/>
      <c r="N121" s="69" t="s">
        <v>647</v>
      </c>
      <c r="O121" s="67" t="s">
        <v>1968</v>
      </c>
      <c r="P121" s="69" t="s">
        <v>2527</v>
      </c>
      <c r="Q121" s="69" t="s">
        <v>2528</v>
      </c>
      <c r="R121" s="227"/>
      <c r="S121" s="278"/>
      <c r="T121" s="281"/>
      <c r="U121" s="283"/>
    </row>
    <row r="122" spans="1:21" x14ac:dyDescent="0.2">
      <c r="A122" s="140" t="s">
        <v>2745</v>
      </c>
      <c r="B122" s="133" t="s">
        <v>2261</v>
      </c>
      <c r="C122" s="151">
        <v>13</v>
      </c>
      <c r="D122" s="134" t="s">
        <v>1029</v>
      </c>
      <c r="E122" s="223"/>
      <c r="F122" s="164"/>
      <c r="G122" s="240"/>
      <c r="H122" s="242"/>
      <c r="I122" s="227"/>
      <c r="J122" s="65"/>
      <c r="K122" s="65"/>
      <c r="L122" s="65"/>
      <c r="M122" s="65"/>
      <c r="N122" s="65"/>
      <c r="O122" s="40"/>
      <c r="P122" s="65" t="s">
        <v>2529</v>
      </c>
      <c r="Q122" s="65" t="s">
        <v>2530</v>
      </c>
      <c r="R122" s="227"/>
      <c r="S122" s="114"/>
      <c r="T122" s="115"/>
      <c r="U122" s="283"/>
    </row>
    <row r="123" spans="1:21" ht="13.5" thickBot="1" x14ac:dyDescent="0.25">
      <c r="A123" s="140" t="s">
        <v>2745</v>
      </c>
      <c r="B123" s="142" t="s">
        <v>2261</v>
      </c>
      <c r="C123" s="152">
        <v>13</v>
      </c>
      <c r="D123" s="144" t="s">
        <v>1029</v>
      </c>
      <c r="E123" s="231"/>
      <c r="F123" s="165"/>
      <c r="G123" s="272"/>
      <c r="H123" s="243"/>
      <c r="I123" s="234"/>
      <c r="J123" s="66"/>
      <c r="K123" s="66"/>
      <c r="L123" s="66"/>
      <c r="M123" s="66"/>
      <c r="N123" s="66"/>
      <c r="O123" s="44"/>
      <c r="P123" s="66" t="s">
        <v>2525</v>
      </c>
      <c r="Q123" s="66" t="s">
        <v>2526</v>
      </c>
      <c r="R123" s="234"/>
      <c r="S123" s="114"/>
      <c r="T123" s="115"/>
      <c r="U123" s="308"/>
    </row>
    <row r="124" spans="1:21" x14ac:dyDescent="0.2">
      <c r="A124" s="156" t="s">
        <v>2745</v>
      </c>
      <c r="B124" s="145" t="s">
        <v>2266</v>
      </c>
      <c r="C124" s="150">
        <v>14</v>
      </c>
      <c r="D124" s="148" t="s">
        <v>1030</v>
      </c>
      <c r="E124" s="222" t="s">
        <v>2542</v>
      </c>
      <c r="F124" s="163"/>
      <c r="G124" s="224" t="s">
        <v>2264</v>
      </c>
      <c r="H124" s="241" t="s">
        <v>2585</v>
      </c>
      <c r="I124" s="282" t="s">
        <v>2263</v>
      </c>
      <c r="J124" s="43" t="s">
        <v>730</v>
      </c>
      <c r="K124" s="43" t="s">
        <v>211</v>
      </c>
      <c r="L124" s="43" t="s">
        <v>720</v>
      </c>
      <c r="M124" s="43">
        <v>511</v>
      </c>
      <c r="N124" s="29" t="s">
        <v>683</v>
      </c>
      <c r="O124" s="29" t="s">
        <v>1709</v>
      </c>
      <c r="P124" s="43" t="s">
        <v>2532</v>
      </c>
      <c r="Q124" s="43" t="s">
        <v>2533</v>
      </c>
      <c r="R124" s="226" t="s">
        <v>2262</v>
      </c>
      <c r="S124" s="224" t="s">
        <v>535</v>
      </c>
      <c r="T124" s="279" t="s">
        <v>2186</v>
      </c>
      <c r="U124" s="315" t="s">
        <v>2751</v>
      </c>
    </row>
    <row r="125" spans="1:21" x14ac:dyDescent="0.2">
      <c r="A125" s="140" t="s">
        <v>2745</v>
      </c>
      <c r="B125" s="133" t="s">
        <v>2266</v>
      </c>
      <c r="C125" s="151">
        <v>15</v>
      </c>
      <c r="D125" s="134" t="s">
        <v>1030</v>
      </c>
      <c r="E125" s="223"/>
      <c r="F125" s="164"/>
      <c r="G125" s="225"/>
      <c r="H125" s="242"/>
      <c r="I125" s="289"/>
      <c r="J125" s="40" t="s">
        <v>715</v>
      </c>
      <c r="K125" s="40" t="s">
        <v>213</v>
      </c>
      <c r="L125" s="40" t="s">
        <v>721</v>
      </c>
      <c r="M125" s="40">
        <v>512</v>
      </c>
      <c r="N125" s="40" t="s">
        <v>728</v>
      </c>
      <c r="O125" s="40" t="s">
        <v>1954</v>
      </c>
      <c r="P125" s="40" t="s">
        <v>2534</v>
      </c>
      <c r="Q125" s="40" t="s">
        <v>2535</v>
      </c>
      <c r="R125" s="227"/>
      <c r="S125" s="228"/>
      <c r="T125" s="280"/>
      <c r="U125" s="316"/>
    </row>
    <row r="126" spans="1:21" x14ac:dyDescent="0.2">
      <c r="A126" s="140" t="s">
        <v>2745</v>
      </c>
      <c r="B126" s="133" t="s">
        <v>2266</v>
      </c>
      <c r="C126" s="151">
        <v>16</v>
      </c>
      <c r="D126" s="134" t="s">
        <v>1030</v>
      </c>
      <c r="E126" s="223"/>
      <c r="F126" s="164"/>
      <c r="G126" s="225"/>
      <c r="H126" s="242"/>
      <c r="I126" s="289"/>
      <c r="J126" s="40" t="s">
        <v>716</v>
      </c>
      <c r="K126" s="40" t="s">
        <v>215</v>
      </c>
      <c r="L126" s="50" t="s">
        <v>722</v>
      </c>
      <c r="M126" s="61">
        <v>120</v>
      </c>
      <c r="N126" s="40" t="s">
        <v>729</v>
      </c>
      <c r="O126" s="40" t="s">
        <v>1747</v>
      </c>
      <c r="P126" s="40" t="s">
        <v>2536</v>
      </c>
      <c r="Q126" s="40" t="s">
        <v>2537</v>
      </c>
      <c r="R126" s="227"/>
      <c r="S126" s="228"/>
      <c r="T126" s="280"/>
      <c r="U126" s="316"/>
    </row>
    <row r="127" spans="1:21" x14ac:dyDescent="0.2">
      <c r="A127" s="140" t="s">
        <v>2745</v>
      </c>
      <c r="B127" s="133" t="s">
        <v>2266</v>
      </c>
      <c r="C127" s="151">
        <v>17</v>
      </c>
      <c r="D127" s="134" t="s">
        <v>1030</v>
      </c>
      <c r="E127" s="223"/>
      <c r="F127" s="164"/>
      <c r="G127" s="225"/>
      <c r="H127" s="242"/>
      <c r="I127" s="289"/>
      <c r="J127" s="40" t="s">
        <v>717</v>
      </c>
      <c r="K127" s="40" t="s">
        <v>217</v>
      </c>
      <c r="L127" s="50" t="s">
        <v>723</v>
      </c>
      <c r="M127" s="61">
        <v>139</v>
      </c>
      <c r="N127" s="61"/>
      <c r="O127" s="61"/>
      <c r="P127" s="40" t="s">
        <v>2538</v>
      </c>
      <c r="Q127" s="40" t="s">
        <v>2539</v>
      </c>
      <c r="R127" s="227"/>
      <c r="S127" s="228"/>
      <c r="T127" s="280"/>
      <c r="U127" s="316"/>
    </row>
    <row r="128" spans="1:21" x14ac:dyDescent="0.2">
      <c r="A128" s="140" t="s">
        <v>2745</v>
      </c>
      <c r="B128" s="133" t="s">
        <v>2266</v>
      </c>
      <c r="C128" s="151">
        <v>18</v>
      </c>
      <c r="D128" s="134" t="s">
        <v>1030</v>
      </c>
      <c r="E128" s="223"/>
      <c r="F128" s="164"/>
      <c r="G128" s="225"/>
      <c r="H128" s="242"/>
      <c r="I128" s="289"/>
      <c r="J128" s="40" t="s">
        <v>718</v>
      </c>
      <c r="K128" s="40" t="s">
        <v>201</v>
      </c>
      <c r="L128" s="50" t="s">
        <v>724</v>
      </c>
      <c r="M128" s="61">
        <v>195</v>
      </c>
      <c r="N128" s="40"/>
      <c r="O128" s="40"/>
      <c r="P128" s="40" t="s">
        <v>2540</v>
      </c>
      <c r="Q128" s="40" t="s">
        <v>2541</v>
      </c>
      <c r="R128" s="227"/>
      <c r="S128" s="228"/>
      <c r="T128" s="280"/>
      <c r="U128" s="316"/>
    </row>
    <row r="129" spans="1:21" x14ac:dyDescent="0.2">
      <c r="A129" s="140" t="s">
        <v>2745</v>
      </c>
      <c r="B129" s="133" t="s">
        <v>2266</v>
      </c>
      <c r="C129" s="151">
        <v>19</v>
      </c>
      <c r="D129" s="134" t="s">
        <v>1030</v>
      </c>
      <c r="E129" s="223"/>
      <c r="F129" s="164"/>
      <c r="G129" s="225"/>
      <c r="H129" s="242"/>
      <c r="I129" s="289"/>
      <c r="J129" s="40" t="s">
        <v>719</v>
      </c>
      <c r="K129" s="40" t="s">
        <v>207</v>
      </c>
      <c r="L129" s="51" t="s">
        <v>725</v>
      </c>
      <c r="M129" s="40">
        <v>244</v>
      </c>
      <c r="N129" s="40"/>
      <c r="O129" s="40"/>
      <c r="P129" s="40"/>
      <c r="Q129" s="40"/>
      <c r="R129" s="227"/>
      <c r="S129" s="228"/>
      <c r="T129" s="280"/>
      <c r="U129" s="316"/>
    </row>
    <row r="130" spans="1:21" x14ac:dyDescent="0.2">
      <c r="A130" s="140" t="s">
        <v>2745</v>
      </c>
      <c r="B130" s="133" t="s">
        <v>2266</v>
      </c>
      <c r="C130" s="151">
        <v>20</v>
      </c>
      <c r="D130" s="134" t="s">
        <v>1030</v>
      </c>
      <c r="E130" s="223"/>
      <c r="F130" s="164"/>
      <c r="G130" s="225"/>
      <c r="H130" s="242"/>
      <c r="I130" s="289"/>
      <c r="J130" s="61"/>
      <c r="K130" s="40"/>
      <c r="L130" s="50" t="s">
        <v>726</v>
      </c>
      <c r="M130" s="61">
        <v>255</v>
      </c>
      <c r="N130" s="40"/>
      <c r="O130" s="40"/>
      <c r="P130" s="40"/>
      <c r="Q130" s="40"/>
      <c r="R130" s="227"/>
      <c r="S130" s="228"/>
      <c r="T130" s="280"/>
      <c r="U130" s="316"/>
    </row>
    <row r="131" spans="1:21" x14ac:dyDescent="0.2">
      <c r="A131" s="140" t="s">
        <v>2745</v>
      </c>
      <c r="B131" s="133" t="s">
        <v>2266</v>
      </c>
      <c r="C131" s="151">
        <v>21</v>
      </c>
      <c r="D131" s="134" t="s">
        <v>1030</v>
      </c>
      <c r="E131" s="223"/>
      <c r="F131" s="164"/>
      <c r="G131" s="225"/>
      <c r="H131" s="242"/>
      <c r="I131" s="289"/>
      <c r="J131" s="40"/>
      <c r="K131" s="40"/>
      <c r="L131" s="50" t="s">
        <v>727</v>
      </c>
      <c r="M131" s="61">
        <v>286</v>
      </c>
      <c r="N131" s="40"/>
      <c r="O131" s="40"/>
      <c r="P131" s="40"/>
      <c r="Q131" s="40"/>
      <c r="R131" s="227"/>
      <c r="S131" s="228"/>
      <c r="T131" s="280"/>
      <c r="U131" s="316"/>
    </row>
    <row r="132" spans="1:21" ht="26.25" thickBot="1" x14ac:dyDescent="0.25">
      <c r="A132" s="140" t="s">
        <v>2745</v>
      </c>
      <c r="B132" s="133" t="s">
        <v>2266</v>
      </c>
      <c r="C132" s="151">
        <v>23</v>
      </c>
      <c r="D132" s="134" t="s">
        <v>1030</v>
      </c>
      <c r="E132" s="231"/>
      <c r="F132" s="165"/>
      <c r="G132" s="233"/>
      <c r="H132" s="243"/>
      <c r="I132" s="290"/>
      <c r="J132" s="44"/>
      <c r="K132" s="44"/>
      <c r="L132" s="56" t="s">
        <v>2265</v>
      </c>
      <c r="M132" s="44"/>
      <c r="N132" s="44"/>
      <c r="O132" s="44"/>
      <c r="P132" s="56"/>
      <c r="Q132" s="44"/>
      <c r="R132" s="234"/>
      <c r="S132" s="235"/>
      <c r="T132" s="281"/>
      <c r="U132" s="316"/>
    </row>
    <row r="133" spans="1:21" x14ac:dyDescent="0.2">
      <c r="A133" s="156" t="s">
        <v>2745</v>
      </c>
      <c r="B133" s="145" t="s">
        <v>2267</v>
      </c>
      <c r="C133" s="150">
        <v>15</v>
      </c>
      <c r="D133" s="148" t="s">
        <v>1031</v>
      </c>
      <c r="E133" s="222" t="s">
        <v>2425</v>
      </c>
      <c r="F133" s="163"/>
      <c r="G133" s="232" t="s">
        <v>57</v>
      </c>
      <c r="H133" s="241" t="s">
        <v>2586</v>
      </c>
      <c r="I133" s="254" t="s">
        <v>2269</v>
      </c>
      <c r="J133" s="43" t="s">
        <v>737</v>
      </c>
      <c r="K133" s="43" t="s">
        <v>191</v>
      </c>
      <c r="L133" s="43" t="s">
        <v>733</v>
      </c>
      <c r="M133" s="43">
        <v>508</v>
      </c>
      <c r="N133" s="43" t="s">
        <v>736</v>
      </c>
      <c r="O133" s="43" t="s">
        <v>1928</v>
      </c>
      <c r="P133" s="43"/>
      <c r="Q133" s="43"/>
      <c r="R133" s="226" t="s">
        <v>2268</v>
      </c>
      <c r="S133" s="224" t="s">
        <v>554</v>
      </c>
      <c r="T133" s="236"/>
      <c r="U133" s="306" t="s">
        <v>2752</v>
      </c>
    </row>
    <row r="134" spans="1:21" x14ac:dyDescent="0.2">
      <c r="A134" s="140" t="s">
        <v>2745</v>
      </c>
      <c r="B134" s="133" t="s">
        <v>2267</v>
      </c>
      <c r="C134" s="151">
        <v>15</v>
      </c>
      <c r="D134" s="134" t="s">
        <v>1031</v>
      </c>
      <c r="E134" s="223"/>
      <c r="F134" s="164"/>
      <c r="G134" s="225"/>
      <c r="H134" s="242"/>
      <c r="I134" s="255"/>
      <c r="J134" s="41" t="s">
        <v>731</v>
      </c>
      <c r="K134" s="41" t="s">
        <v>197</v>
      </c>
      <c r="L134" s="41" t="s">
        <v>734</v>
      </c>
      <c r="M134" s="41">
        <v>510</v>
      </c>
      <c r="N134" s="41" t="s">
        <v>2088</v>
      </c>
      <c r="O134" s="40" t="s">
        <v>1872</v>
      </c>
      <c r="P134" s="41"/>
      <c r="Q134" s="40"/>
      <c r="R134" s="227"/>
      <c r="S134" s="228"/>
      <c r="T134" s="237"/>
      <c r="U134" s="306"/>
    </row>
    <row r="135" spans="1:21" ht="13.5" thickBot="1" x14ac:dyDescent="0.25">
      <c r="A135" s="140" t="s">
        <v>2745</v>
      </c>
      <c r="B135" s="142" t="s">
        <v>2267</v>
      </c>
      <c r="C135" s="152">
        <v>15</v>
      </c>
      <c r="D135" s="144" t="s">
        <v>1031</v>
      </c>
      <c r="E135" s="231"/>
      <c r="F135" s="165"/>
      <c r="G135" s="233"/>
      <c r="H135" s="243"/>
      <c r="I135" s="256"/>
      <c r="J135" s="42" t="s">
        <v>732</v>
      </c>
      <c r="K135" s="42" t="s">
        <v>223</v>
      </c>
      <c r="L135" s="42" t="s">
        <v>735</v>
      </c>
      <c r="M135" s="42">
        <v>509</v>
      </c>
      <c r="N135" s="42" t="s">
        <v>647</v>
      </c>
      <c r="O135" s="40" t="s">
        <v>1968</v>
      </c>
      <c r="P135" s="42"/>
      <c r="Q135" s="44"/>
      <c r="R135" s="234"/>
      <c r="S135" s="235"/>
      <c r="T135" s="238"/>
      <c r="U135" s="306"/>
    </row>
    <row r="136" spans="1:21" x14ac:dyDescent="0.2">
      <c r="A136" s="156" t="s">
        <v>2745</v>
      </c>
      <c r="B136" s="145" t="s">
        <v>2272</v>
      </c>
      <c r="C136" s="150">
        <v>16</v>
      </c>
      <c r="D136" s="148" t="s">
        <v>1032</v>
      </c>
      <c r="E136" s="222" t="s">
        <v>2426</v>
      </c>
      <c r="F136" s="169"/>
      <c r="G136" s="224" t="s">
        <v>2587</v>
      </c>
      <c r="H136" s="241" t="s">
        <v>2588</v>
      </c>
      <c r="I136" s="254" t="s">
        <v>2271</v>
      </c>
      <c r="J136" s="43" t="s">
        <v>738</v>
      </c>
      <c r="K136" s="43" t="s">
        <v>263</v>
      </c>
      <c r="L136" s="43" t="s">
        <v>742</v>
      </c>
      <c r="M136" s="43">
        <v>412</v>
      </c>
      <c r="N136" s="43" t="s">
        <v>2089</v>
      </c>
      <c r="O136" s="43" t="s">
        <v>1759</v>
      </c>
      <c r="P136" s="43"/>
      <c r="Q136" s="43"/>
      <c r="R136" s="226" t="s">
        <v>2270</v>
      </c>
      <c r="S136" s="224" t="s">
        <v>522</v>
      </c>
      <c r="T136" s="279" t="s">
        <v>555</v>
      </c>
      <c r="U136" s="306" t="s">
        <v>2753</v>
      </c>
    </row>
    <row r="137" spans="1:21" x14ac:dyDescent="0.2">
      <c r="A137" s="140" t="s">
        <v>2745</v>
      </c>
      <c r="B137" s="133" t="s">
        <v>2272</v>
      </c>
      <c r="C137" s="151">
        <v>16</v>
      </c>
      <c r="D137" s="134" t="s">
        <v>1032</v>
      </c>
      <c r="E137" s="223"/>
      <c r="F137" s="170"/>
      <c r="G137" s="225"/>
      <c r="H137" s="242"/>
      <c r="I137" s="255"/>
      <c r="J137" s="41" t="s">
        <v>739</v>
      </c>
      <c r="K137" s="41" t="s">
        <v>261</v>
      </c>
      <c r="L137" s="41" t="s">
        <v>743</v>
      </c>
      <c r="M137" s="41">
        <v>406</v>
      </c>
      <c r="N137" s="41" t="s">
        <v>747</v>
      </c>
      <c r="O137" s="40" t="s">
        <v>1621</v>
      </c>
      <c r="P137" s="41"/>
      <c r="Q137" s="40"/>
      <c r="R137" s="227"/>
      <c r="S137" s="228"/>
      <c r="T137" s="280"/>
      <c r="U137" s="306"/>
    </row>
    <row r="138" spans="1:21" x14ac:dyDescent="0.2">
      <c r="A138" s="140" t="s">
        <v>2745</v>
      </c>
      <c r="B138" s="133" t="s">
        <v>2272</v>
      </c>
      <c r="C138" s="151">
        <v>16</v>
      </c>
      <c r="D138" s="134" t="s">
        <v>1032</v>
      </c>
      <c r="E138" s="223"/>
      <c r="F138" s="170"/>
      <c r="G138" s="225"/>
      <c r="H138" s="242"/>
      <c r="I138" s="255"/>
      <c r="J138" s="41" t="s">
        <v>740</v>
      </c>
      <c r="K138" s="41" t="s">
        <v>231</v>
      </c>
      <c r="L138" s="41" t="s">
        <v>744</v>
      </c>
      <c r="M138" s="41">
        <v>411</v>
      </c>
      <c r="N138" s="41" t="s">
        <v>2090</v>
      </c>
      <c r="O138" s="40" t="s">
        <v>1789</v>
      </c>
      <c r="P138" s="41"/>
      <c r="Q138" s="40"/>
      <c r="R138" s="227"/>
      <c r="S138" s="228"/>
      <c r="T138" s="280"/>
      <c r="U138" s="306"/>
    </row>
    <row r="139" spans="1:21" x14ac:dyDescent="0.2">
      <c r="A139" s="140" t="s">
        <v>2745</v>
      </c>
      <c r="B139" s="133" t="s">
        <v>2272</v>
      </c>
      <c r="C139" s="151">
        <v>16</v>
      </c>
      <c r="D139" s="134" t="s">
        <v>1032</v>
      </c>
      <c r="E139" s="223"/>
      <c r="F139" s="170"/>
      <c r="G139" s="225"/>
      <c r="H139" s="242"/>
      <c r="I139" s="255"/>
      <c r="J139" s="41" t="s">
        <v>741</v>
      </c>
      <c r="K139" s="41" t="s">
        <v>243</v>
      </c>
      <c r="L139" s="41" t="s">
        <v>745</v>
      </c>
      <c r="M139" s="41">
        <v>408</v>
      </c>
      <c r="N139" s="41" t="s">
        <v>2091</v>
      </c>
      <c r="O139" s="40" t="s">
        <v>1982</v>
      </c>
      <c r="P139" s="41"/>
      <c r="Q139" s="40"/>
      <c r="R139" s="227"/>
      <c r="S139" s="228"/>
      <c r="T139" s="280"/>
      <c r="U139" s="306"/>
    </row>
    <row r="140" spans="1:21" x14ac:dyDescent="0.2">
      <c r="A140" s="140" t="s">
        <v>2745</v>
      </c>
      <c r="B140" s="133" t="s">
        <v>2272</v>
      </c>
      <c r="C140" s="151">
        <v>16</v>
      </c>
      <c r="D140" s="134" t="s">
        <v>1032</v>
      </c>
      <c r="E140" s="223"/>
      <c r="F140" s="170"/>
      <c r="G140" s="225"/>
      <c r="H140" s="242"/>
      <c r="I140" s="255"/>
      <c r="J140" s="41"/>
      <c r="K140" s="41"/>
      <c r="L140" s="41" t="s">
        <v>746</v>
      </c>
      <c r="M140" s="41">
        <v>409</v>
      </c>
      <c r="N140" s="41" t="s">
        <v>748</v>
      </c>
      <c r="O140" s="40" t="s">
        <v>2046</v>
      </c>
      <c r="P140" s="41"/>
      <c r="Q140" s="40"/>
      <c r="R140" s="227"/>
      <c r="S140" s="228"/>
      <c r="T140" s="280"/>
      <c r="U140" s="306"/>
    </row>
    <row r="141" spans="1:21" x14ac:dyDescent="0.2">
      <c r="A141" s="140" t="s">
        <v>2745</v>
      </c>
      <c r="B141" s="133" t="s">
        <v>2272</v>
      </c>
      <c r="C141" s="151">
        <v>16</v>
      </c>
      <c r="D141" s="134" t="s">
        <v>1032</v>
      </c>
      <c r="E141" s="223"/>
      <c r="F141" s="170"/>
      <c r="G141" s="225"/>
      <c r="H141" s="242"/>
      <c r="I141" s="255"/>
      <c r="J141" s="41"/>
      <c r="K141" s="41"/>
      <c r="L141" s="41"/>
      <c r="M141" s="41"/>
      <c r="N141" s="41" t="s">
        <v>749</v>
      </c>
      <c r="O141" s="40" t="s">
        <v>2084</v>
      </c>
      <c r="P141" s="41"/>
      <c r="Q141" s="40"/>
      <c r="R141" s="227"/>
      <c r="S141" s="228"/>
      <c r="T141" s="280"/>
      <c r="U141" s="306"/>
    </row>
    <row r="142" spans="1:21" x14ac:dyDescent="0.2">
      <c r="A142" s="140" t="s">
        <v>2745</v>
      </c>
      <c r="B142" s="133" t="s">
        <v>2272</v>
      </c>
      <c r="C142" s="151">
        <v>16</v>
      </c>
      <c r="D142" s="134" t="s">
        <v>1032</v>
      </c>
      <c r="E142" s="223"/>
      <c r="F142" s="170"/>
      <c r="G142" s="225"/>
      <c r="H142" s="242"/>
      <c r="I142" s="255"/>
      <c r="J142" s="41"/>
      <c r="K142" s="41"/>
      <c r="L142" s="41"/>
      <c r="M142" s="41"/>
      <c r="N142" s="41" t="s">
        <v>750</v>
      </c>
      <c r="O142" s="40" t="s">
        <v>2038</v>
      </c>
      <c r="P142" s="41"/>
      <c r="Q142" s="40"/>
      <c r="R142" s="227"/>
      <c r="S142" s="228"/>
      <c r="T142" s="280"/>
      <c r="U142" s="306"/>
    </row>
    <row r="143" spans="1:21" ht="26.25" thickBot="1" x14ac:dyDescent="0.25">
      <c r="A143" s="140" t="s">
        <v>2745</v>
      </c>
      <c r="B143" s="142" t="s">
        <v>2272</v>
      </c>
      <c r="C143" s="152">
        <v>16</v>
      </c>
      <c r="D143" s="144" t="s">
        <v>1032</v>
      </c>
      <c r="E143" s="231"/>
      <c r="F143" s="171"/>
      <c r="G143" s="233"/>
      <c r="H143" s="243"/>
      <c r="I143" s="256"/>
      <c r="J143" s="42"/>
      <c r="K143" s="42"/>
      <c r="L143" s="42"/>
      <c r="M143" s="42"/>
      <c r="N143" s="42" t="s">
        <v>2716</v>
      </c>
      <c r="O143" s="40" t="s">
        <v>2024</v>
      </c>
      <c r="P143" s="42"/>
      <c r="Q143" s="44"/>
      <c r="R143" s="234"/>
      <c r="S143" s="235"/>
      <c r="T143" s="281"/>
      <c r="U143" s="306"/>
    </row>
    <row r="144" spans="1:21" ht="25.5" x14ac:dyDescent="0.2">
      <c r="A144" s="156" t="s">
        <v>2745</v>
      </c>
      <c r="B144" s="68" t="s">
        <v>2285</v>
      </c>
      <c r="C144" s="150">
        <v>17</v>
      </c>
      <c r="D144" s="148" t="s">
        <v>1033</v>
      </c>
      <c r="E144" s="222" t="s">
        <v>2427</v>
      </c>
      <c r="F144" s="166"/>
      <c r="G144" s="239" t="s">
        <v>2281</v>
      </c>
      <c r="H144" s="241" t="s">
        <v>2589</v>
      </c>
      <c r="I144" s="254" t="s">
        <v>2280</v>
      </c>
      <c r="J144" s="43" t="s">
        <v>2211</v>
      </c>
      <c r="K144" s="43" t="s">
        <v>2212</v>
      </c>
      <c r="L144" s="43" t="s">
        <v>754</v>
      </c>
      <c r="M144" s="43">
        <v>410</v>
      </c>
      <c r="N144" s="43" t="s">
        <v>2484</v>
      </c>
      <c r="O144" s="43" t="s">
        <v>1823</v>
      </c>
      <c r="P144" s="43"/>
      <c r="Q144" s="43"/>
      <c r="R144" s="226" t="s">
        <v>2279</v>
      </c>
      <c r="S144" s="224" t="s">
        <v>516</v>
      </c>
      <c r="T144" s="236"/>
      <c r="U144" s="306" t="s">
        <v>2754</v>
      </c>
    </row>
    <row r="145" spans="1:21" x14ac:dyDescent="0.2">
      <c r="A145" s="140" t="s">
        <v>2745</v>
      </c>
      <c r="B145" s="133" t="s">
        <v>2285</v>
      </c>
      <c r="C145" s="151">
        <v>17</v>
      </c>
      <c r="D145" s="134" t="s">
        <v>1033</v>
      </c>
      <c r="E145" s="223"/>
      <c r="F145" s="167"/>
      <c r="G145" s="240"/>
      <c r="H145" s="242"/>
      <c r="I145" s="255"/>
      <c r="J145" s="41"/>
      <c r="K145" s="41"/>
      <c r="L145" s="41" t="s">
        <v>743</v>
      </c>
      <c r="M145" s="41">
        <v>406</v>
      </c>
      <c r="N145" s="41" t="s">
        <v>2092</v>
      </c>
      <c r="O145" s="40" t="s">
        <v>1856</v>
      </c>
      <c r="P145" s="41"/>
      <c r="Q145" s="40"/>
      <c r="R145" s="227"/>
      <c r="S145" s="228"/>
      <c r="T145" s="237"/>
      <c r="U145" s="306"/>
    </row>
    <row r="146" spans="1:21" x14ac:dyDescent="0.2">
      <c r="A146" s="140" t="s">
        <v>2745</v>
      </c>
      <c r="B146" s="133" t="s">
        <v>2285</v>
      </c>
      <c r="C146" s="151">
        <v>17</v>
      </c>
      <c r="D146" s="134" t="s">
        <v>1033</v>
      </c>
      <c r="E146" s="223"/>
      <c r="F146" s="167"/>
      <c r="G146" s="240"/>
      <c r="H146" s="242"/>
      <c r="I146" s="255"/>
      <c r="J146" s="41"/>
      <c r="K146" s="41"/>
      <c r="L146" s="41"/>
      <c r="M146" s="41"/>
      <c r="N146" s="41" t="s">
        <v>2093</v>
      </c>
      <c r="O146" s="40" t="s">
        <v>1854</v>
      </c>
      <c r="P146" s="41"/>
      <c r="Q146" s="40"/>
      <c r="R146" s="227"/>
      <c r="S146" s="228"/>
      <c r="T146" s="237"/>
      <c r="U146" s="306"/>
    </row>
    <row r="147" spans="1:21" ht="25.5" x14ac:dyDescent="0.2">
      <c r="A147" s="140" t="s">
        <v>2745</v>
      </c>
      <c r="B147" s="133" t="s">
        <v>2285</v>
      </c>
      <c r="C147" s="151">
        <v>17</v>
      </c>
      <c r="D147" s="134" t="s">
        <v>1033</v>
      </c>
      <c r="E147" s="223"/>
      <c r="F147" s="167"/>
      <c r="G147" s="240"/>
      <c r="H147" s="242"/>
      <c r="I147" s="255"/>
      <c r="J147" s="41"/>
      <c r="K147" s="41"/>
      <c r="L147" s="41"/>
      <c r="M147" s="41"/>
      <c r="N147" s="41" t="s">
        <v>2094</v>
      </c>
      <c r="O147" s="40" t="s">
        <v>1996</v>
      </c>
      <c r="P147" s="41"/>
      <c r="Q147" s="40"/>
      <c r="R147" s="227"/>
      <c r="S147" s="228"/>
      <c r="T147" s="237"/>
      <c r="U147" s="306"/>
    </row>
    <row r="148" spans="1:21" ht="13.5" thickBot="1" x14ac:dyDescent="0.25">
      <c r="A148" s="140" t="s">
        <v>2745</v>
      </c>
      <c r="B148" s="142" t="s">
        <v>2285</v>
      </c>
      <c r="C148" s="152">
        <v>17</v>
      </c>
      <c r="D148" s="144" t="s">
        <v>1033</v>
      </c>
      <c r="E148" s="223"/>
      <c r="F148" s="167"/>
      <c r="G148" s="240"/>
      <c r="H148" s="242"/>
      <c r="I148" s="255"/>
      <c r="J148" s="41"/>
      <c r="K148" s="41"/>
      <c r="L148" s="41"/>
      <c r="M148" s="41"/>
      <c r="N148" s="41" t="s">
        <v>748</v>
      </c>
      <c r="O148" s="40" t="s">
        <v>2046</v>
      </c>
      <c r="P148" s="41"/>
      <c r="Q148" s="40"/>
      <c r="R148" s="227"/>
      <c r="S148" s="228"/>
      <c r="T148" s="237"/>
      <c r="U148" s="306"/>
    </row>
    <row r="149" spans="1:21" x14ac:dyDescent="0.2">
      <c r="A149" s="156" t="s">
        <v>2745</v>
      </c>
      <c r="B149" s="145" t="s">
        <v>2284</v>
      </c>
      <c r="C149" s="150">
        <v>18</v>
      </c>
      <c r="D149" s="153" t="s">
        <v>1034</v>
      </c>
      <c r="E149" s="222" t="s">
        <v>2428</v>
      </c>
      <c r="F149" s="163"/>
      <c r="G149" s="232" t="s">
        <v>58</v>
      </c>
      <c r="H149" s="241" t="s">
        <v>2590</v>
      </c>
      <c r="I149" s="254" t="s">
        <v>2283</v>
      </c>
      <c r="J149" s="43" t="s">
        <v>760</v>
      </c>
      <c r="K149" s="43" t="s">
        <v>229</v>
      </c>
      <c r="L149" s="43" t="s">
        <v>756</v>
      </c>
      <c r="M149" s="43">
        <v>407</v>
      </c>
      <c r="N149" s="43" t="s">
        <v>2095</v>
      </c>
      <c r="O149" s="43" t="s">
        <v>2034</v>
      </c>
      <c r="P149" s="43"/>
      <c r="Q149" s="43"/>
      <c r="R149" s="226" t="s">
        <v>2282</v>
      </c>
      <c r="S149" s="224" t="s">
        <v>516</v>
      </c>
      <c r="T149" s="279" t="s">
        <v>1070</v>
      </c>
      <c r="U149" s="306" t="s">
        <v>2755</v>
      </c>
    </row>
    <row r="150" spans="1:21" x14ac:dyDescent="0.2">
      <c r="A150" s="140" t="s">
        <v>2745</v>
      </c>
      <c r="B150" s="133" t="s">
        <v>2284</v>
      </c>
      <c r="C150" s="151">
        <v>18</v>
      </c>
      <c r="D150" s="154" t="s">
        <v>1034</v>
      </c>
      <c r="E150" s="223"/>
      <c r="F150" s="164"/>
      <c r="G150" s="225"/>
      <c r="H150" s="242"/>
      <c r="I150" s="255"/>
      <c r="J150" s="41" t="s">
        <v>758</v>
      </c>
      <c r="K150" s="41" t="s">
        <v>251</v>
      </c>
      <c r="L150" s="41" t="s">
        <v>757</v>
      </c>
      <c r="M150" s="41">
        <v>404</v>
      </c>
      <c r="N150" s="41" t="s">
        <v>755</v>
      </c>
      <c r="O150" s="40" t="s">
        <v>1765</v>
      </c>
      <c r="P150" s="41"/>
      <c r="Q150" s="40"/>
      <c r="R150" s="227"/>
      <c r="S150" s="228"/>
      <c r="T150" s="280"/>
      <c r="U150" s="306"/>
    </row>
    <row r="151" spans="1:21" x14ac:dyDescent="0.2">
      <c r="A151" s="140" t="s">
        <v>2745</v>
      </c>
      <c r="B151" s="133" t="s">
        <v>2284</v>
      </c>
      <c r="C151" s="151">
        <v>18</v>
      </c>
      <c r="D151" s="154" t="s">
        <v>1034</v>
      </c>
      <c r="E151" s="223"/>
      <c r="F151" s="164"/>
      <c r="G151" s="225"/>
      <c r="H151" s="242"/>
      <c r="I151" s="255"/>
      <c r="J151" s="41" t="s">
        <v>759</v>
      </c>
      <c r="K151" s="41" t="s">
        <v>239</v>
      </c>
      <c r="L151" s="41"/>
      <c r="M151" s="41"/>
      <c r="N151" s="41" t="s">
        <v>2096</v>
      </c>
      <c r="O151" s="40" t="s">
        <v>1729</v>
      </c>
      <c r="P151" s="41"/>
      <c r="Q151" s="40"/>
      <c r="R151" s="227"/>
      <c r="S151" s="228"/>
      <c r="T151" s="280"/>
      <c r="U151" s="306"/>
    </row>
    <row r="152" spans="1:21" ht="26.25" thickBot="1" x14ac:dyDescent="0.25">
      <c r="A152" s="140" t="s">
        <v>2745</v>
      </c>
      <c r="B152" s="142" t="s">
        <v>2284</v>
      </c>
      <c r="C152" s="152">
        <v>18</v>
      </c>
      <c r="D152" s="155" t="s">
        <v>1034</v>
      </c>
      <c r="E152" s="231"/>
      <c r="F152" s="165"/>
      <c r="G152" s="233"/>
      <c r="H152" s="243"/>
      <c r="I152" s="256"/>
      <c r="J152" s="42"/>
      <c r="K152" s="42"/>
      <c r="L152" s="42"/>
      <c r="M152" s="42"/>
      <c r="N152" s="42" t="s">
        <v>2097</v>
      </c>
      <c r="O152" s="40" t="s">
        <v>1751</v>
      </c>
      <c r="P152" s="42"/>
      <c r="Q152" s="44"/>
      <c r="R152" s="234"/>
      <c r="S152" s="235"/>
      <c r="T152" s="281"/>
      <c r="U152" s="306"/>
    </row>
    <row r="153" spans="1:21" x14ac:dyDescent="0.2">
      <c r="A153" s="156" t="s">
        <v>2745</v>
      </c>
      <c r="B153" s="145" t="s">
        <v>2288</v>
      </c>
      <c r="C153" s="150">
        <v>19</v>
      </c>
      <c r="D153" s="153" t="s">
        <v>1035</v>
      </c>
      <c r="E153" s="222" t="s">
        <v>2429</v>
      </c>
      <c r="F153" s="163"/>
      <c r="G153" s="224" t="s">
        <v>59</v>
      </c>
      <c r="H153" s="241" t="s">
        <v>2591</v>
      </c>
      <c r="I153" s="305" t="s">
        <v>2287</v>
      </c>
      <c r="J153" s="43" t="s">
        <v>767</v>
      </c>
      <c r="K153" s="43" t="s">
        <v>235</v>
      </c>
      <c r="L153" s="43" t="s">
        <v>765</v>
      </c>
      <c r="M153" s="43">
        <v>415</v>
      </c>
      <c r="N153" s="43" t="s">
        <v>768</v>
      </c>
      <c r="O153" s="43" t="s">
        <v>1763</v>
      </c>
      <c r="P153" s="43"/>
      <c r="Q153" s="43"/>
      <c r="R153" s="226" t="s">
        <v>2286</v>
      </c>
      <c r="S153" s="224" t="s">
        <v>535</v>
      </c>
      <c r="T153" s="279" t="s">
        <v>556</v>
      </c>
      <c r="U153" s="306" t="s">
        <v>2756</v>
      </c>
    </row>
    <row r="154" spans="1:21" x14ac:dyDescent="0.2">
      <c r="A154" s="140" t="s">
        <v>2745</v>
      </c>
      <c r="B154" s="133" t="s">
        <v>2288</v>
      </c>
      <c r="C154" s="151">
        <v>19</v>
      </c>
      <c r="D154" s="154" t="s">
        <v>1035</v>
      </c>
      <c r="E154" s="223"/>
      <c r="F154" s="164"/>
      <c r="G154" s="225"/>
      <c r="H154" s="242"/>
      <c r="I154" s="306"/>
      <c r="J154" s="41" t="s">
        <v>761</v>
      </c>
      <c r="K154" s="41" t="s">
        <v>241</v>
      </c>
      <c r="L154" s="41" t="s">
        <v>766</v>
      </c>
      <c r="M154" s="41">
        <v>416</v>
      </c>
      <c r="N154" s="41" t="s">
        <v>764</v>
      </c>
      <c r="O154" s="40" t="s">
        <v>1888</v>
      </c>
      <c r="P154" s="41"/>
      <c r="Q154" s="40"/>
      <c r="R154" s="227"/>
      <c r="S154" s="228"/>
      <c r="T154" s="280"/>
      <c r="U154" s="306"/>
    </row>
    <row r="155" spans="1:21" x14ac:dyDescent="0.2">
      <c r="A155" s="140" t="s">
        <v>2745</v>
      </c>
      <c r="B155" s="133" t="s">
        <v>2288</v>
      </c>
      <c r="C155" s="151">
        <v>19</v>
      </c>
      <c r="D155" s="154" t="s">
        <v>1035</v>
      </c>
      <c r="E155" s="223"/>
      <c r="F155" s="164"/>
      <c r="G155" s="225"/>
      <c r="H155" s="242"/>
      <c r="I155" s="306"/>
      <c r="J155" s="41" t="s">
        <v>762</v>
      </c>
      <c r="K155" s="41" t="s">
        <v>253</v>
      </c>
      <c r="L155" s="41"/>
      <c r="M155" s="41"/>
      <c r="N155" s="41" t="s">
        <v>2098</v>
      </c>
      <c r="O155" s="40" t="s">
        <v>1942</v>
      </c>
      <c r="P155" s="41"/>
      <c r="Q155" s="40"/>
      <c r="R155" s="227"/>
      <c r="S155" s="228"/>
      <c r="T155" s="280"/>
      <c r="U155" s="306"/>
    </row>
    <row r="156" spans="1:21" ht="26.25" thickBot="1" x14ac:dyDescent="0.25">
      <c r="A156" s="140" t="s">
        <v>2745</v>
      </c>
      <c r="B156" s="133" t="s">
        <v>2288</v>
      </c>
      <c r="C156" s="151">
        <v>19</v>
      </c>
      <c r="D156" s="154" t="s">
        <v>1035</v>
      </c>
      <c r="E156" s="223"/>
      <c r="F156" s="164"/>
      <c r="G156" s="225"/>
      <c r="H156" s="242"/>
      <c r="I156" s="306"/>
      <c r="J156" s="42" t="s">
        <v>763</v>
      </c>
      <c r="K156" s="42" t="s">
        <v>265</v>
      </c>
      <c r="L156" s="76"/>
      <c r="M156" s="76"/>
      <c r="N156" s="76" t="s">
        <v>2716</v>
      </c>
      <c r="O156" s="40" t="s">
        <v>2024</v>
      </c>
      <c r="P156" s="76"/>
      <c r="Q156" s="67"/>
      <c r="R156" s="227"/>
      <c r="S156" s="228"/>
      <c r="T156" s="280"/>
      <c r="U156" s="306"/>
    </row>
    <row r="157" spans="1:21" ht="13.5" thickBot="1" x14ac:dyDescent="0.25">
      <c r="A157" s="140" t="s">
        <v>2745</v>
      </c>
      <c r="B157" s="142" t="s">
        <v>2288</v>
      </c>
      <c r="C157" s="152">
        <v>19</v>
      </c>
      <c r="D157" s="155" t="s">
        <v>1035</v>
      </c>
      <c r="E157" s="231"/>
      <c r="F157" s="165"/>
      <c r="G157" s="233"/>
      <c r="H157" s="243"/>
      <c r="I157" s="307"/>
      <c r="J157" s="42"/>
      <c r="K157" s="42"/>
      <c r="L157" s="42"/>
      <c r="M157" s="42"/>
      <c r="N157" s="42" t="s">
        <v>2099</v>
      </c>
      <c r="O157" s="40" t="s">
        <v>1570</v>
      </c>
      <c r="P157" s="42"/>
      <c r="Q157" s="44"/>
      <c r="R157" s="234"/>
      <c r="S157" s="235"/>
      <c r="T157" s="281"/>
      <c r="U157" s="306"/>
    </row>
    <row r="158" spans="1:21" x14ac:dyDescent="0.2">
      <c r="A158" s="156" t="s">
        <v>2745</v>
      </c>
      <c r="B158" s="145" t="s">
        <v>2292</v>
      </c>
      <c r="C158" s="150">
        <v>20</v>
      </c>
      <c r="D158" s="153" t="s">
        <v>1036</v>
      </c>
      <c r="E158" s="222" t="s">
        <v>2430</v>
      </c>
      <c r="F158" s="163"/>
      <c r="G158" s="224" t="s">
        <v>2291</v>
      </c>
      <c r="H158" s="241" t="s">
        <v>2592</v>
      </c>
      <c r="I158" s="254" t="s">
        <v>2289</v>
      </c>
      <c r="J158" s="43" t="s">
        <v>771</v>
      </c>
      <c r="K158" s="43" t="s">
        <v>189</v>
      </c>
      <c r="L158" s="43" t="s">
        <v>770</v>
      </c>
      <c r="M158" s="43">
        <v>504</v>
      </c>
      <c r="N158" s="43" t="s">
        <v>2100</v>
      </c>
      <c r="O158" s="43" t="s">
        <v>1797</v>
      </c>
      <c r="P158" s="43" t="s">
        <v>2547</v>
      </c>
      <c r="Q158" s="43" t="s">
        <v>2548</v>
      </c>
      <c r="R158" s="226" t="s">
        <v>2290</v>
      </c>
      <c r="S158" s="224" t="s">
        <v>516</v>
      </c>
      <c r="T158" s="317" t="s">
        <v>1069</v>
      </c>
      <c r="U158" s="306" t="s">
        <v>2752</v>
      </c>
    </row>
    <row r="159" spans="1:21" x14ac:dyDescent="0.2">
      <c r="A159" s="140" t="s">
        <v>2745</v>
      </c>
      <c r="B159" s="133" t="s">
        <v>2292</v>
      </c>
      <c r="C159" s="151">
        <v>20</v>
      </c>
      <c r="D159" s="154" t="s">
        <v>1036</v>
      </c>
      <c r="E159" s="223"/>
      <c r="F159" s="164"/>
      <c r="G159" s="225"/>
      <c r="H159" s="242"/>
      <c r="I159" s="255"/>
      <c r="J159" s="41" t="s">
        <v>769</v>
      </c>
      <c r="K159" s="41" t="s">
        <v>205</v>
      </c>
      <c r="L159" s="19"/>
      <c r="M159" s="19"/>
      <c r="N159" s="41" t="s">
        <v>2101</v>
      </c>
      <c r="O159" s="40" t="s">
        <v>1799</v>
      </c>
      <c r="P159" s="41" t="s">
        <v>1068</v>
      </c>
      <c r="Q159" s="40" t="s">
        <v>2143</v>
      </c>
      <c r="R159" s="227"/>
      <c r="S159" s="228"/>
      <c r="T159" s="318"/>
      <c r="U159" s="306"/>
    </row>
    <row r="160" spans="1:21" ht="25.5" x14ac:dyDescent="0.2">
      <c r="A160" s="140" t="s">
        <v>2745</v>
      </c>
      <c r="B160" s="133" t="s">
        <v>2292</v>
      </c>
      <c r="C160" s="151">
        <v>20</v>
      </c>
      <c r="D160" s="154" t="s">
        <v>1036</v>
      </c>
      <c r="E160" s="223"/>
      <c r="F160" s="164"/>
      <c r="G160" s="225"/>
      <c r="H160" s="242"/>
      <c r="I160" s="255"/>
      <c r="J160" s="41"/>
      <c r="K160" s="41"/>
      <c r="L160" s="41"/>
      <c r="M160" s="41"/>
      <c r="N160" s="41" t="s">
        <v>2102</v>
      </c>
      <c r="O160" s="40" t="s">
        <v>1805</v>
      </c>
      <c r="P160" s="41" t="s">
        <v>2546</v>
      </c>
      <c r="Q160" s="40" t="s">
        <v>2545</v>
      </c>
      <c r="R160" s="227"/>
      <c r="S160" s="228"/>
      <c r="T160" s="318"/>
      <c r="U160" s="306"/>
    </row>
    <row r="161" spans="1:22" x14ac:dyDescent="0.2">
      <c r="A161" s="140" t="s">
        <v>2745</v>
      </c>
      <c r="B161" s="133" t="s">
        <v>2292</v>
      </c>
      <c r="C161" s="151">
        <v>20</v>
      </c>
      <c r="D161" s="154" t="s">
        <v>1036</v>
      </c>
      <c r="E161" s="223"/>
      <c r="F161" s="164"/>
      <c r="G161" s="225"/>
      <c r="H161" s="242"/>
      <c r="I161" s="255"/>
      <c r="J161" s="41"/>
      <c r="K161" s="41"/>
      <c r="L161" s="41"/>
      <c r="M161" s="41"/>
      <c r="N161" s="19"/>
      <c r="O161" s="40"/>
      <c r="P161" s="41" t="s">
        <v>2183</v>
      </c>
      <c r="Q161" s="40" t="s">
        <v>2544</v>
      </c>
      <c r="R161" s="227"/>
      <c r="S161" s="228"/>
      <c r="T161" s="318"/>
      <c r="U161" s="306"/>
    </row>
    <row r="162" spans="1:22" ht="13.5" thickBot="1" x14ac:dyDescent="0.25">
      <c r="A162" s="140" t="s">
        <v>2745</v>
      </c>
      <c r="B162" s="142" t="s">
        <v>2292</v>
      </c>
      <c r="C162" s="152">
        <v>20</v>
      </c>
      <c r="D162" s="155" t="s">
        <v>1036</v>
      </c>
      <c r="E162" s="231"/>
      <c r="F162" s="165"/>
      <c r="G162" s="233"/>
      <c r="H162" s="243"/>
      <c r="I162" s="256"/>
      <c r="J162" s="42"/>
      <c r="K162" s="42"/>
      <c r="L162" s="42"/>
      <c r="M162" s="42"/>
      <c r="N162" s="42"/>
      <c r="O162" s="42"/>
      <c r="P162" s="42" t="s">
        <v>2184</v>
      </c>
      <c r="Q162" s="44" t="s">
        <v>2145</v>
      </c>
      <c r="R162" s="227"/>
      <c r="S162" s="235"/>
      <c r="T162" s="319"/>
      <c r="U162" s="306"/>
    </row>
    <row r="163" spans="1:22" x14ac:dyDescent="0.2">
      <c r="A163" s="156" t="s">
        <v>2730</v>
      </c>
      <c r="B163" s="68" t="s">
        <v>2298</v>
      </c>
      <c r="C163" s="150">
        <v>21</v>
      </c>
      <c r="D163" s="153" t="s">
        <v>1037</v>
      </c>
      <c r="E163" s="222" t="s">
        <v>2431</v>
      </c>
      <c r="F163" s="163"/>
      <c r="G163" s="224" t="s">
        <v>2295</v>
      </c>
      <c r="H163" s="244" t="s">
        <v>2296</v>
      </c>
      <c r="I163" s="254" t="s">
        <v>2294</v>
      </c>
      <c r="J163" s="43" t="s">
        <v>776</v>
      </c>
      <c r="K163" s="43" t="s">
        <v>269</v>
      </c>
      <c r="L163" s="43" t="s">
        <v>772</v>
      </c>
      <c r="M163" s="43">
        <v>623</v>
      </c>
      <c r="N163" s="43" t="s">
        <v>777</v>
      </c>
      <c r="O163" s="43" t="s">
        <v>1703</v>
      </c>
      <c r="P163" s="32"/>
      <c r="Q163" s="32"/>
      <c r="R163" s="255" t="s">
        <v>2293</v>
      </c>
      <c r="S163" s="224" t="s">
        <v>516</v>
      </c>
      <c r="T163" s="279" t="s">
        <v>2181</v>
      </c>
      <c r="U163" s="308" t="s">
        <v>2738</v>
      </c>
    </row>
    <row r="164" spans="1:22" x14ac:dyDescent="0.2">
      <c r="A164" s="140" t="s">
        <v>2730</v>
      </c>
      <c r="B164" s="133" t="s">
        <v>2298</v>
      </c>
      <c r="C164" s="151">
        <v>21</v>
      </c>
      <c r="D164" s="154" t="s">
        <v>1037</v>
      </c>
      <c r="E164" s="223"/>
      <c r="F164" s="164"/>
      <c r="G164" s="225"/>
      <c r="H164" s="283"/>
      <c r="I164" s="255"/>
      <c r="J164" s="41"/>
      <c r="K164" s="41"/>
      <c r="L164" s="41" t="s">
        <v>773</v>
      </c>
      <c r="M164" s="41">
        <v>624</v>
      </c>
      <c r="N164" s="41" t="s">
        <v>774</v>
      </c>
      <c r="O164" s="40" t="s">
        <v>1864</v>
      </c>
      <c r="P164" s="20"/>
      <c r="Q164" s="51"/>
      <c r="R164" s="255"/>
      <c r="S164" s="228"/>
      <c r="T164" s="280"/>
      <c r="U164" s="306"/>
    </row>
    <row r="165" spans="1:22" x14ac:dyDescent="0.2">
      <c r="A165" s="140" t="s">
        <v>2730</v>
      </c>
      <c r="B165" s="133" t="s">
        <v>2298</v>
      </c>
      <c r="C165" s="151">
        <v>21</v>
      </c>
      <c r="D165" s="154" t="s">
        <v>1037</v>
      </c>
      <c r="E165" s="223"/>
      <c r="F165" s="164"/>
      <c r="G165" s="225"/>
      <c r="H165" s="283"/>
      <c r="I165" s="255"/>
      <c r="J165" s="41"/>
      <c r="K165" s="41"/>
      <c r="L165" s="41"/>
      <c r="M165" s="41"/>
      <c r="N165" s="41" t="s">
        <v>775</v>
      </c>
      <c r="O165" s="40" t="s">
        <v>2044</v>
      </c>
      <c r="P165" s="20"/>
      <c r="Q165" s="51"/>
      <c r="R165" s="255"/>
      <c r="S165" s="228"/>
      <c r="T165" s="280"/>
      <c r="U165" s="306"/>
    </row>
    <row r="166" spans="1:22" x14ac:dyDescent="0.2">
      <c r="A166" s="140" t="s">
        <v>2730</v>
      </c>
      <c r="B166" s="133" t="s">
        <v>2298</v>
      </c>
      <c r="C166" s="151">
        <v>21</v>
      </c>
      <c r="D166" s="154" t="s">
        <v>1037</v>
      </c>
      <c r="E166" s="223"/>
      <c r="F166" s="164"/>
      <c r="G166" s="225"/>
      <c r="H166" s="283"/>
      <c r="I166" s="255"/>
      <c r="J166" s="41"/>
      <c r="K166" s="41"/>
      <c r="L166" s="41"/>
      <c r="M166" s="41"/>
      <c r="N166" s="41" t="s">
        <v>2297</v>
      </c>
      <c r="O166" s="40" t="s">
        <v>1695</v>
      </c>
      <c r="P166" s="20"/>
      <c r="Q166" s="51"/>
      <c r="R166" s="255"/>
      <c r="S166" s="228"/>
      <c r="T166" s="280"/>
      <c r="U166" s="306"/>
    </row>
    <row r="167" spans="1:22" x14ac:dyDescent="0.2">
      <c r="A167" s="140" t="s">
        <v>2730</v>
      </c>
      <c r="B167" s="133" t="s">
        <v>2298</v>
      </c>
      <c r="C167" s="151">
        <v>21</v>
      </c>
      <c r="D167" s="154" t="s">
        <v>1037</v>
      </c>
      <c r="E167" s="223"/>
      <c r="F167" s="164"/>
      <c r="G167" s="225"/>
      <c r="H167" s="283"/>
      <c r="I167" s="255"/>
      <c r="J167" s="41"/>
      <c r="K167" s="41"/>
      <c r="L167" s="41"/>
      <c r="M167" s="41"/>
      <c r="N167" s="41" t="s">
        <v>2487</v>
      </c>
      <c r="O167" s="40" t="s">
        <v>1693</v>
      </c>
      <c r="P167" s="20"/>
      <c r="Q167" s="51"/>
      <c r="R167" s="255"/>
      <c r="S167" s="228"/>
      <c r="T167" s="280"/>
      <c r="U167" s="306"/>
    </row>
    <row r="168" spans="1:22" ht="13.5" thickBot="1" x14ac:dyDescent="0.25">
      <c r="A168" s="140" t="s">
        <v>2730</v>
      </c>
      <c r="B168" s="142" t="s">
        <v>2298</v>
      </c>
      <c r="C168" s="152">
        <v>21</v>
      </c>
      <c r="D168" s="155" t="s">
        <v>1037</v>
      </c>
      <c r="E168" s="231"/>
      <c r="F168" s="165"/>
      <c r="G168" s="233"/>
      <c r="H168" s="284"/>
      <c r="I168" s="256"/>
      <c r="J168" s="42"/>
      <c r="K168" s="42"/>
      <c r="L168" s="42"/>
      <c r="M168" s="42"/>
      <c r="N168" s="42" t="s">
        <v>799</v>
      </c>
      <c r="O168" s="40" t="s">
        <v>2026</v>
      </c>
      <c r="P168" s="42"/>
      <c r="Q168" s="42"/>
      <c r="R168" s="255"/>
      <c r="S168" s="235"/>
      <c r="T168" s="281"/>
      <c r="U168" s="306"/>
    </row>
    <row r="169" spans="1:22" x14ac:dyDescent="0.2">
      <c r="A169" s="156" t="s">
        <v>2730</v>
      </c>
      <c r="B169" s="68" t="s">
        <v>2303</v>
      </c>
      <c r="C169" s="150">
        <v>22</v>
      </c>
      <c r="D169" s="153" t="s">
        <v>1038</v>
      </c>
      <c r="E169" s="222" t="s">
        <v>2556</v>
      </c>
      <c r="F169" s="163"/>
      <c r="G169" s="224" t="s">
        <v>2301</v>
      </c>
      <c r="H169" s="244" t="s">
        <v>2593</v>
      </c>
      <c r="I169" s="282" t="s">
        <v>2300</v>
      </c>
      <c r="J169" s="43" t="s">
        <v>789</v>
      </c>
      <c r="K169" s="43" t="s">
        <v>285</v>
      </c>
      <c r="L169" s="43" t="s">
        <v>782</v>
      </c>
      <c r="M169" s="43">
        <v>607</v>
      </c>
      <c r="N169" s="43" t="s">
        <v>784</v>
      </c>
      <c r="O169" s="43" t="s">
        <v>1697</v>
      </c>
      <c r="P169" s="43" t="s">
        <v>790</v>
      </c>
      <c r="Q169" s="43" t="s">
        <v>2549</v>
      </c>
      <c r="R169" s="227" t="s">
        <v>2299</v>
      </c>
      <c r="S169" s="224" t="s">
        <v>516</v>
      </c>
      <c r="T169" s="279" t="s">
        <v>557</v>
      </c>
      <c r="U169" s="304" t="s">
        <v>2739</v>
      </c>
    </row>
    <row r="170" spans="1:22" ht="25.5" x14ac:dyDescent="0.2">
      <c r="A170" s="140" t="s">
        <v>2730</v>
      </c>
      <c r="B170" s="133" t="s">
        <v>2303</v>
      </c>
      <c r="C170" s="151">
        <v>22</v>
      </c>
      <c r="D170" s="154" t="s">
        <v>1038</v>
      </c>
      <c r="E170" s="223"/>
      <c r="F170" s="164"/>
      <c r="G170" s="225"/>
      <c r="H170" s="245"/>
      <c r="I170" s="289"/>
      <c r="J170" s="41" t="s">
        <v>778</v>
      </c>
      <c r="K170" s="41" t="s">
        <v>289</v>
      </c>
      <c r="L170" s="41" t="s">
        <v>783</v>
      </c>
      <c r="M170" s="41">
        <v>609</v>
      </c>
      <c r="N170" s="41" t="s">
        <v>785</v>
      </c>
      <c r="O170" s="40" t="s">
        <v>1771</v>
      </c>
      <c r="P170" s="41" t="s">
        <v>786</v>
      </c>
      <c r="Q170" s="40" t="s">
        <v>2143</v>
      </c>
      <c r="R170" s="227"/>
      <c r="S170" s="228"/>
      <c r="T170" s="280"/>
      <c r="U170" s="304"/>
    </row>
    <row r="171" spans="1:22" ht="25.5" x14ac:dyDescent="0.2">
      <c r="A171" s="140" t="s">
        <v>2730</v>
      </c>
      <c r="B171" s="133" t="s">
        <v>2303</v>
      </c>
      <c r="C171" s="151">
        <v>22</v>
      </c>
      <c r="D171" s="154" t="s">
        <v>1038</v>
      </c>
      <c r="E171" s="223"/>
      <c r="F171" s="164"/>
      <c r="G171" s="225"/>
      <c r="H171" s="245"/>
      <c r="I171" s="289"/>
      <c r="J171" s="41" t="s">
        <v>779</v>
      </c>
      <c r="K171" s="41" t="s">
        <v>275</v>
      </c>
      <c r="L171" s="19"/>
      <c r="M171" s="19"/>
      <c r="N171" s="41" t="s">
        <v>2103</v>
      </c>
      <c r="O171" s="40" t="s">
        <v>1649</v>
      </c>
      <c r="P171" s="41" t="s">
        <v>2551</v>
      </c>
      <c r="Q171" s="40" t="s">
        <v>2550</v>
      </c>
      <c r="R171" s="227"/>
      <c r="S171" s="228"/>
      <c r="T171" s="280"/>
      <c r="U171" s="304"/>
    </row>
    <row r="172" spans="1:22" ht="25.5" x14ac:dyDescent="0.2">
      <c r="A172" s="140" t="s">
        <v>2730</v>
      </c>
      <c r="B172" s="133" t="s">
        <v>2303</v>
      </c>
      <c r="C172" s="151">
        <v>22</v>
      </c>
      <c r="D172" s="154" t="s">
        <v>1038</v>
      </c>
      <c r="E172" s="223"/>
      <c r="F172" s="164"/>
      <c r="G172" s="225"/>
      <c r="H172" s="245"/>
      <c r="I172" s="289"/>
      <c r="J172" s="41" t="s">
        <v>780</v>
      </c>
      <c r="K172" s="41" t="s">
        <v>295</v>
      </c>
      <c r="L172" s="41"/>
      <c r="M172" s="41"/>
      <c r="N172" s="41" t="s">
        <v>2104</v>
      </c>
      <c r="O172" s="40" t="s">
        <v>2010</v>
      </c>
      <c r="P172" s="41" t="s">
        <v>787</v>
      </c>
      <c r="Q172" s="40" t="s">
        <v>2143</v>
      </c>
      <c r="R172" s="227"/>
      <c r="S172" s="228"/>
      <c r="T172" s="280"/>
      <c r="U172" s="304"/>
    </row>
    <row r="173" spans="1:22" x14ac:dyDescent="0.2">
      <c r="A173" s="140" t="s">
        <v>2730</v>
      </c>
      <c r="B173" s="133" t="s">
        <v>2303</v>
      </c>
      <c r="C173" s="151">
        <v>22</v>
      </c>
      <c r="D173" s="154" t="s">
        <v>1038</v>
      </c>
      <c r="E173" s="223"/>
      <c r="F173" s="164"/>
      <c r="G173" s="225"/>
      <c r="H173" s="245"/>
      <c r="I173" s="289"/>
      <c r="J173" s="41" t="s">
        <v>781</v>
      </c>
      <c r="K173" s="41" t="s">
        <v>287</v>
      </c>
      <c r="L173" s="41"/>
      <c r="M173" s="41"/>
      <c r="N173" s="41" t="s">
        <v>798</v>
      </c>
      <c r="O173" s="40" t="s">
        <v>1781</v>
      </c>
      <c r="P173" s="41" t="s">
        <v>788</v>
      </c>
      <c r="Q173" s="40" t="s">
        <v>2553</v>
      </c>
      <c r="R173" s="227"/>
      <c r="S173" s="228"/>
      <c r="T173" s="280"/>
      <c r="U173" s="304"/>
    </row>
    <row r="174" spans="1:22" x14ac:dyDescent="0.2">
      <c r="A174" s="140" t="s">
        <v>2730</v>
      </c>
      <c r="B174" s="133" t="s">
        <v>2303</v>
      </c>
      <c r="C174" s="151">
        <v>22</v>
      </c>
      <c r="D174" s="154" t="s">
        <v>1038</v>
      </c>
      <c r="E174" s="223"/>
      <c r="F174" s="164"/>
      <c r="G174" s="225"/>
      <c r="H174" s="245"/>
      <c r="I174" s="289"/>
      <c r="J174" s="40"/>
      <c r="K174" s="40"/>
      <c r="L174" s="40"/>
      <c r="M174" s="40"/>
      <c r="N174" s="40" t="s">
        <v>799</v>
      </c>
      <c r="O174" s="40" t="s">
        <v>2026</v>
      </c>
      <c r="P174" s="40" t="s">
        <v>2302</v>
      </c>
      <c r="Q174" s="67" t="s">
        <v>2552</v>
      </c>
      <c r="R174" s="227"/>
      <c r="S174" s="228"/>
      <c r="T174" s="280"/>
      <c r="U174" s="304"/>
    </row>
    <row r="175" spans="1:22" ht="13.5" thickBot="1" x14ac:dyDescent="0.25">
      <c r="A175" s="140" t="s">
        <v>2730</v>
      </c>
      <c r="B175" s="133" t="s">
        <v>2303</v>
      </c>
      <c r="C175" s="151">
        <v>22</v>
      </c>
      <c r="D175" s="154" t="s">
        <v>1038</v>
      </c>
      <c r="E175" s="231"/>
      <c r="F175" s="165"/>
      <c r="G175" s="233"/>
      <c r="H175" s="246"/>
      <c r="I175" s="290"/>
      <c r="J175" s="42"/>
      <c r="K175" s="42"/>
      <c r="L175" s="42"/>
      <c r="M175" s="42"/>
      <c r="N175" s="42"/>
      <c r="O175" s="40"/>
      <c r="P175" s="42" t="s">
        <v>2554</v>
      </c>
      <c r="Q175" s="49" t="s">
        <v>2555</v>
      </c>
      <c r="R175" s="234"/>
      <c r="S175" s="235"/>
      <c r="T175" s="281"/>
      <c r="U175" s="304"/>
    </row>
    <row r="176" spans="1:22" x14ac:dyDescent="0.2">
      <c r="A176" s="156" t="s">
        <v>2730</v>
      </c>
      <c r="B176" s="145" t="s">
        <v>2309</v>
      </c>
      <c r="C176" s="150">
        <v>23</v>
      </c>
      <c r="D176" s="153" t="s">
        <v>1039</v>
      </c>
      <c r="E176" s="222" t="s">
        <v>2432</v>
      </c>
      <c r="F176" s="163"/>
      <c r="G176" s="224" t="s">
        <v>2306</v>
      </c>
      <c r="H176" s="244" t="s">
        <v>2594</v>
      </c>
      <c r="I176" s="254" t="s">
        <v>2305</v>
      </c>
      <c r="J176" s="43" t="s">
        <v>803</v>
      </c>
      <c r="K176" s="43" t="s">
        <v>297</v>
      </c>
      <c r="L176" s="29" t="s">
        <v>802</v>
      </c>
      <c r="M176" s="29">
        <v>620</v>
      </c>
      <c r="N176" s="43" t="s">
        <v>801</v>
      </c>
      <c r="O176" s="43" t="s">
        <v>1701</v>
      </c>
      <c r="P176" s="43" t="s">
        <v>2302</v>
      </c>
      <c r="Q176" s="43" t="s">
        <v>2552</v>
      </c>
      <c r="R176" s="226" t="s">
        <v>2304</v>
      </c>
      <c r="S176" s="302"/>
      <c r="T176" s="236"/>
      <c r="U176" s="306" t="s">
        <v>2740</v>
      </c>
      <c r="V176" s="75"/>
    </row>
    <row r="177" spans="1:21" x14ac:dyDescent="0.2">
      <c r="A177" s="140" t="s">
        <v>2730</v>
      </c>
      <c r="B177" s="133" t="s">
        <v>2309</v>
      </c>
      <c r="C177" s="151">
        <v>23</v>
      </c>
      <c r="D177" s="154" t="s">
        <v>1039</v>
      </c>
      <c r="E177" s="223"/>
      <c r="F177" s="164"/>
      <c r="G177" s="225"/>
      <c r="H177" s="245"/>
      <c r="I177" s="255"/>
      <c r="J177" s="41" t="s">
        <v>791</v>
      </c>
      <c r="K177" s="41" t="s">
        <v>273</v>
      </c>
      <c r="L177" s="28" t="s">
        <v>783</v>
      </c>
      <c r="M177" s="28">
        <v>609</v>
      </c>
      <c r="N177" s="41" t="s">
        <v>2510</v>
      </c>
      <c r="O177" s="40" t="s">
        <v>1659</v>
      </c>
      <c r="P177" s="41" t="s">
        <v>2558</v>
      </c>
      <c r="Q177" s="40" t="s">
        <v>2662</v>
      </c>
      <c r="R177" s="227"/>
      <c r="S177" s="303"/>
      <c r="T177" s="237"/>
      <c r="U177" s="306"/>
    </row>
    <row r="178" spans="1:21" x14ac:dyDescent="0.2">
      <c r="A178" s="140" t="s">
        <v>2730</v>
      </c>
      <c r="B178" s="133" t="s">
        <v>2309</v>
      </c>
      <c r="C178" s="151">
        <v>23</v>
      </c>
      <c r="D178" s="154" t="s">
        <v>1039</v>
      </c>
      <c r="E178" s="223"/>
      <c r="F178" s="164"/>
      <c r="G178" s="225"/>
      <c r="H178" s="245"/>
      <c r="I178" s="255"/>
      <c r="J178" s="41" t="s">
        <v>804</v>
      </c>
      <c r="K178" s="41" t="s">
        <v>283</v>
      </c>
      <c r="L178" s="28" t="s">
        <v>792</v>
      </c>
      <c r="M178" s="28">
        <v>249</v>
      </c>
      <c r="N178" s="41" t="s">
        <v>2489</v>
      </c>
      <c r="O178" s="40" t="s">
        <v>2490</v>
      </c>
      <c r="P178" s="41" t="s">
        <v>800</v>
      </c>
      <c r="Q178" s="40" t="s">
        <v>2559</v>
      </c>
      <c r="R178" s="227"/>
      <c r="S178" s="303"/>
      <c r="T178" s="237"/>
      <c r="U178" s="306"/>
    </row>
    <row r="179" spans="1:21" x14ac:dyDescent="0.2">
      <c r="A179" s="140" t="s">
        <v>2730</v>
      </c>
      <c r="B179" s="133" t="s">
        <v>2309</v>
      </c>
      <c r="C179" s="151">
        <v>23</v>
      </c>
      <c r="D179" s="154" t="s">
        <v>1039</v>
      </c>
      <c r="E179" s="223"/>
      <c r="F179" s="164"/>
      <c r="G179" s="225"/>
      <c r="H179" s="245"/>
      <c r="I179" s="255"/>
      <c r="J179" s="41"/>
      <c r="K179" s="41"/>
      <c r="L179" s="28" t="s">
        <v>1523</v>
      </c>
      <c r="M179" s="28">
        <v>192</v>
      </c>
      <c r="N179" s="41" t="s">
        <v>798</v>
      </c>
      <c r="O179" s="40" t="s">
        <v>1781</v>
      </c>
      <c r="P179" s="41" t="s">
        <v>2307</v>
      </c>
      <c r="Q179" s="40" t="s">
        <v>2560</v>
      </c>
      <c r="R179" s="227"/>
      <c r="S179" s="303"/>
      <c r="T179" s="237"/>
      <c r="U179" s="306"/>
    </row>
    <row r="180" spans="1:21" ht="25.5" x14ac:dyDescent="0.2">
      <c r="A180" s="140" t="s">
        <v>2730</v>
      </c>
      <c r="B180" s="133" t="s">
        <v>2309</v>
      </c>
      <c r="C180" s="151">
        <v>23</v>
      </c>
      <c r="D180" s="154" t="s">
        <v>1039</v>
      </c>
      <c r="E180" s="223"/>
      <c r="F180" s="164"/>
      <c r="G180" s="225"/>
      <c r="H180" s="245"/>
      <c r="I180" s="255"/>
      <c r="J180" s="41"/>
      <c r="K180" s="41"/>
      <c r="L180" s="28" t="s">
        <v>1522</v>
      </c>
      <c r="M180" s="28">
        <v>333</v>
      </c>
      <c r="N180" s="41" t="s">
        <v>799</v>
      </c>
      <c r="O180" s="40" t="s">
        <v>2026</v>
      </c>
      <c r="P180" s="41" t="s">
        <v>2689</v>
      </c>
      <c r="Q180" s="40" t="s">
        <v>2561</v>
      </c>
      <c r="R180" s="227"/>
      <c r="S180" s="303"/>
      <c r="T180" s="237"/>
      <c r="U180" s="306"/>
    </row>
    <row r="181" spans="1:21" x14ac:dyDescent="0.2">
      <c r="A181" s="140" t="s">
        <v>2730</v>
      </c>
      <c r="B181" s="133" t="s">
        <v>2309</v>
      </c>
      <c r="C181" s="151">
        <v>23</v>
      </c>
      <c r="D181" s="154" t="s">
        <v>1039</v>
      </c>
      <c r="E181" s="223"/>
      <c r="F181" s="164"/>
      <c r="G181" s="225"/>
      <c r="H181" s="245"/>
      <c r="I181" s="255"/>
      <c r="J181" s="41"/>
      <c r="K181" s="41"/>
      <c r="L181" s="28" t="s">
        <v>793</v>
      </c>
      <c r="M181" s="28">
        <v>347</v>
      </c>
      <c r="N181" s="41"/>
      <c r="O181" s="40"/>
      <c r="P181" s="41" t="s">
        <v>2562</v>
      </c>
      <c r="Q181" s="40" t="s">
        <v>2663</v>
      </c>
      <c r="R181" s="227"/>
      <c r="S181" s="303"/>
      <c r="T181" s="237"/>
      <c r="U181" s="306"/>
    </row>
    <row r="182" spans="1:21" x14ac:dyDescent="0.2">
      <c r="A182" s="140" t="s">
        <v>2730</v>
      </c>
      <c r="B182" s="133" t="s">
        <v>2309</v>
      </c>
      <c r="C182" s="151">
        <v>23</v>
      </c>
      <c r="D182" s="154" t="s">
        <v>1039</v>
      </c>
      <c r="E182" s="223"/>
      <c r="F182" s="164"/>
      <c r="G182" s="225"/>
      <c r="H182" s="245"/>
      <c r="I182" s="255"/>
      <c r="J182" s="41"/>
      <c r="K182" s="41"/>
      <c r="L182" s="28" t="s">
        <v>794</v>
      </c>
      <c r="M182" s="28">
        <v>339</v>
      </c>
      <c r="N182" s="41"/>
      <c r="O182" s="40"/>
      <c r="P182" s="41" t="s">
        <v>2563</v>
      </c>
      <c r="Q182" s="77" t="s">
        <v>2664</v>
      </c>
      <c r="R182" s="227"/>
      <c r="S182" s="303"/>
      <c r="T182" s="237"/>
      <c r="U182" s="306"/>
    </row>
    <row r="183" spans="1:21" x14ac:dyDescent="0.2">
      <c r="A183" s="140" t="s">
        <v>2730</v>
      </c>
      <c r="B183" s="133" t="s">
        <v>2309</v>
      </c>
      <c r="C183" s="151">
        <v>23</v>
      </c>
      <c r="D183" s="154" t="s">
        <v>1039</v>
      </c>
      <c r="E183" s="223"/>
      <c r="F183" s="164"/>
      <c r="G183" s="225"/>
      <c r="H183" s="245"/>
      <c r="I183" s="255"/>
      <c r="J183" s="41"/>
      <c r="K183" s="41"/>
      <c r="L183" s="28" t="s">
        <v>795</v>
      </c>
      <c r="M183" s="28">
        <v>160</v>
      </c>
      <c r="N183" s="41"/>
      <c r="O183" s="41"/>
      <c r="P183" s="40" t="s">
        <v>2564</v>
      </c>
      <c r="Q183" s="40" t="s">
        <v>2665</v>
      </c>
      <c r="R183" s="227"/>
      <c r="S183" s="303"/>
      <c r="T183" s="237"/>
      <c r="U183" s="306"/>
    </row>
    <row r="184" spans="1:21" x14ac:dyDescent="0.2">
      <c r="A184" s="140" t="s">
        <v>2730</v>
      </c>
      <c r="B184" s="133" t="s">
        <v>2309</v>
      </c>
      <c r="C184" s="151">
        <v>23</v>
      </c>
      <c r="D184" s="154" t="s">
        <v>1039</v>
      </c>
      <c r="E184" s="223"/>
      <c r="F184" s="164"/>
      <c r="G184" s="225"/>
      <c r="H184" s="245"/>
      <c r="I184" s="255"/>
      <c r="J184" s="41"/>
      <c r="K184" s="41"/>
      <c r="L184" s="28" t="s">
        <v>796</v>
      </c>
      <c r="M184" s="28">
        <v>234</v>
      </c>
      <c r="N184" s="41"/>
      <c r="O184" s="41"/>
      <c r="P184" s="40" t="s">
        <v>2308</v>
      </c>
      <c r="Q184" s="40"/>
      <c r="R184" s="227"/>
      <c r="S184" s="303"/>
      <c r="T184" s="237"/>
      <c r="U184" s="306"/>
    </row>
    <row r="185" spans="1:21" ht="13.5" thickBot="1" x14ac:dyDescent="0.25">
      <c r="A185" s="140" t="s">
        <v>2730</v>
      </c>
      <c r="B185" s="142" t="s">
        <v>2309</v>
      </c>
      <c r="C185" s="152">
        <v>23</v>
      </c>
      <c r="D185" s="155" t="s">
        <v>1039</v>
      </c>
      <c r="E185" s="223"/>
      <c r="F185" s="164"/>
      <c r="G185" s="225"/>
      <c r="H185" s="245"/>
      <c r="I185" s="256"/>
      <c r="J185" s="76"/>
      <c r="K185" s="76"/>
      <c r="L185" s="47" t="s">
        <v>797</v>
      </c>
      <c r="M185" s="47">
        <v>123</v>
      </c>
      <c r="N185" s="76"/>
      <c r="O185" s="76"/>
      <c r="P185" s="75"/>
      <c r="Q185" s="67"/>
      <c r="R185" s="227"/>
      <c r="S185" s="303"/>
      <c r="T185" s="237"/>
      <c r="U185" s="306"/>
    </row>
    <row r="186" spans="1:21" x14ac:dyDescent="0.2">
      <c r="A186" s="156" t="s">
        <v>2730</v>
      </c>
      <c r="B186" s="145" t="s">
        <v>2313</v>
      </c>
      <c r="C186" s="150">
        <v>24</v>
      </c>
      <c r="D186" s="153" t="s">
        <v>1040</v>
      </c>
      <c r="E186" s="222" t="s">
        <v>2433</v>
      </c>
      <c r="F186" s="169"/>
      <c r="G186" s="224" t="s">
        <v>2311</v>
      </c>
      <c r="H186" s="244" t="s">
        <v>2650</v>
      </c>
      <c r="I186" s="254" t="s">
        <v>2312</v>
      </c>
      <c r="J186" s="43" t="s">
        <v>813</v>
      </c>
      <c r="K186" s="43" t="s">
        <v>267</v>
      </c>
      <c r="L186" s="43" t="s">
        <v>807</v>
      </c>
      <c r="M186" s="43">
        <v>625</v>
      </c>
      <c r="N186" s="43" t="s">
        <v>814</v>
      </c>
      <c r="O186" s="43" t="s">
        <v>1637</v>
      </c>
      <c r="P186" s="43"/>
      <c r="Q186" s="43"/>
      <c r="R186" s="226" t="s">
        <v>2310</v>
      </c>
      <c r="S186" s="224" t="s">
        <v>516</v>
      </c>
      <c r="T186" s="291" t="s">
        <v>2180</v>
      </c>
      <c r="U186" s="313" t="s">
        <v>2741</v>
      </c>
    </row>
    <row r="187" spans="1:21" ht="25.5" x14ac:dyDescent="0.2">
      <c r="A187" s="140" t="s">
        <v>2730</v>
      </c>
      <c r="B187" s="133" t="s">
        <v>2313</v>
      </c>
      <c r="C187" s="151">
        <v>24</v>
      </c>
      <c r="D187" s="154" t="s">
        <v>1040</v>
      </c>
      <c r="E187" s="223"/>
      <c r="F187" s="170"/>
      <c r="G187" s="225"/>
      <c r="H187" s="245"/>
      <c r="I187" s="255"/>
      <c r="J187" s="41" t="s">
        <v>805</v>
      </c>
      <c r="K187" s="41" t="s">
        <v>279</v>
      </c>
      <c r="L187" s="41" t="s">
        <v>808</v>
      </c>
      <c r="M187" s="41">
        <v>626</v>
      </c>
      <c r="N187" s="41" t="s">
        <v>2105</v>
      </c>
      <c r="O187" s="40" t="s">
        <v>1639</v>
      </c>
      <c r="P187" s="41"/>
      <c r="Q187" s="40"/>
      <c r="R187" s="227"/>
      <c r="S187" s="228"/>
      <c r="T187" s="292"/>
      <c r="U187" s="313"/>
    </row>
    <row r="188" spans="1:21" x14ac:dyDescent="0.2">
      <c r="A188" s="140" t="s">
        <v>2730</v>
      </c>
      <c r="B188" s="133" t="s">
        <v>2313</v>
      </c>
      <c r="C188" s="151">
        <v>24</v>
      </c>
      <c r="D188" s="154" t="s">
        <v>1040</v>
      </c>
      <c r="E188" s="223"/>
      <c r="F188" s="170"/>
      <c r="G188" s="225"/>
      <c r="H188" s="245"/>
      <c r="I188" s="255"/>
      <c r="J188" s="41" t="s">
        <v>806</v>
      </c>
      <c r="K188" s="41" t="s">
        <v>203</v>
      </c>
      <c r="L188" s="41" t="s">
        <v>809</v>
      </c>
      <c r="M188" s="41">
        <v>611</v>
      </c>
      <c r="N188" s="41" t="s">
        <v>2106</v>
      </c>
      <c r="O188" s="40" t="s">
        <v>1655</v>
      </c>
      <c r="P188" s="41"/>
      <c r="Q188" s="40"/>
      <c r="R188" s="227"/>
      <c r="S188" s="228"/>
      <c r="T188" s="292"/>
      <c r="U188" s="313"/>
    </row>
    <row r="189" spans="1:21" x14ac:dyDescent="0.2">
      <c r="A189" s="140" t="s">
        <v>2730</v>
      </c>
      <c r="B189" s="133" t="s">
        <v>2313</v>
      </c>
      <c r="C189" s="151">
        <v>24</v>
      </c>
      <c r="D189" s="154" t="s">
        <v>1040</v>
      </c>
      <c r="E189" s="223"/>
      <c r="F189" s="170"/>
      <c r="G189" s="225"/>
      <c r="H189" s="245"/>
      <c r="I189" s="255"/>
      <c r="J189" s="41"/>
      <c r="K189" s="41"/>
      <c r="L189" s="41" t="s">
        <v>810</v>
      </c>
      <c r="M189" s="41">
        <v>613</v>
      </c>
      <c r="N189" s="41" t="s">
        <v>775</v>
      </c>
      <c r="O189" s="40" t="s">
        <v>2044</v>
      </c>
      <c r="P189" s="41"/>
      <c r="Q189" s="40"/>
      <c r="R189" s="227"/>
      <c r="S189" s="228"/>
      <c r="T189" s="292"/>
      <c r="U189" s="313"/>
    </row>
    <row r="190" spans="1:21" x14ac:dyDescent="0.2">
      <c r="A190" s="140" t="s">
        <v>2730</v>
      </c>
      <c r="B190" s="133" t="s">
        <v>2313</v>
      </c>
      <c r="C190" s="151">
        <v>24</v>
      </c>
      <c r="D190" s="154" t="s">
        <v>1040</v>
      </c>
      <c r="E190" s="223"/>
      <c r="F190" s="170"/>
      <c r="G190" s="225"/>
      <c r="H190" s="245"/>
      <c r="I190" s="255"/>
      <c r="J190" s="41"/>
      <c r="K190" s="41"/>
      <c r="L190" s="41"/>
      <c r="M190" s="41"/>
      <c r="N190" s="41" t="s">
        <v>811</v>
      </c>
      <c r="O190" s="40" t="s">
        <v>1896</v>
      </c>
      <c r="P190" s="41"/>
      <c r="Q190" s="40"/>
      <c r="R190" s="227"/>
      <c r="S190" s="228"/>
      <c r="T190" s="292"/>
      <c r="U190" s="313"/>
    </row>
    <row r="191" spans="1:21" x14ac:dyDescent="0.2">
      <c r="A191" s="140" t="s">
        <v>2730</v>
      </c>
      <c r="B191" s="133" t="s">
        <v>2313</v>
      </c>
      <c r="C191" s="151">
        <v>24</v>
      </c>
      <c r="D191" s="154" t="s">
        <v>1040</v>
      </c>
      <c r="E191" s="223"/>
      <c r="F191" s="170"/>
      <c r="G191" s="225"/>
      <c r="H191" s="245"/>
      <c r="I191" s="255"/>
      <c r="J191" s="41"/>
      <c r="K191" s="41"/>
      <c r="L191" s="41"/>
      <c r="M191" s="41"/>
      <c r="N191" s="41" t="s">
        <v>799</v>
      </c>
      <c r="O191" s="40" t="s">
        <v>2026</v>
      </c>
      <c r="P191" s="41"/>
      <c r="Q191" s="40"/>
      <c r="R191" s="227"/>
      <c r="S191" s="228"/>
      <c r="T191" s="292"/>
      <c r="U191" s="313"/>
    </row>
    <row r="192" spans="1:21" x14ac:dyDescent="0.2">
      <c r="A192" s="140" t="s">
        <v>2730</v>
      </c>
      <c r="B192" s="133" t="s">
        <v>2313</v>
      </c>
      <c r="C192" s="151">
        <v>24</v>
      </c>
      <c r="D192" s="154" t="s">
        <v>1040</v>
      </c>
      <c r="E192" s="223"/>
      <c r="F192" s="170"/>
      <c r="G192" s="225"/>
      <c r="H192" s="245"/>
      <c r="I192" s="255"/>
      <c r="J192" s="41"/>
      <c r="K192" s="41"/>
      <c r="L192" s="41"/>
      <c r="M192" s="41"/>
      <c r="N192" s="41" t="s">
        <v>812</v>
      </c>
      <c r="O192" s="40" t="s">
        <v>1938</v>
      </c>
      <c r="P192" s="41"/>
      <c r="Q192" s="40"/>
      <c r="R192" s="227"/>
      <c r="S192" s="228"/>
      <c r="T192" s="292"/>
      <c r="U192" s="313"/>
    </row>
    <row r="193" spans="1:21" x14ac:dyDescent="0.2">
      <c r="A193" s="140" t="s">
        <v>2730</v>
      </c>
      <c r="B193" s="133" t="s">
        <v>2313</v>
      </c>
      <c r="C193" s="151">
        <v>24</v>
      </c>
      <c r="D193" s="154" t="s">
        <v>1040</v>
      </c>
      <c r="E193" s="223"/>
      <c r="F193" s="170"/>
      <c r="G193" s="225"/>
      <c r="H193" s="245"/>
      <c r="I193" s="255"/>
      <c r="J193" s="41"/>
      <c r="K193" s="41"/>
      <c r="L193" s="41"/>
      <c r="M193" s="41"/>
      <c r="N193" s="41" t="s">
        <v>647</v>
      </c>
      <c r="O193" s="40" t="s">
        <v>1968</v>
      </c>
      <c r="P193" s="41"/>
      <c r="Q193" s="40"/>
      <c r="R193" s="227"/>
      <c r="S193" s="228"/>
      <c r="T193" s="292"/>
      <c r="U193" s="313"/>
    </row>
    <row r="194" spans="1:21" ht="13.5" thickBot="1" x14ac:dyDescent="0.25">
      <c r="A194" s="141" t="s">
        <v>2730</v>
      </c>
      <c r="B194" s="142" t="s">
        <v>2313</v>
      </c>
      <c r="C194" s="152">
        <v>24</v>
      </c>
      <c r="D194" s="155" t="s">
        <v>1040</v>
      </c>
      <c r="E194" s="231"/>
      <c r="F194" s="171"/>
      <c r="G194" s="233"/>
      <c r="H194" s="246"/>
      <c r="I194" s="256"/>
      <c r="J194" s="42"/>
      <c r="K194" s="42"/>
      <c r="L194" s="42"/>
      <c r="M194" s="42"/>
      <c r="N194" s="42" t="s">
        <v>2489</v>
      </c>
      <c r="O194" s="40" t="s">
        <v>2490</v>
      </c>
      <c r="P194" s="42"/>
      <c r="Q194" s="44"/>
      <c r="R194" s="234"/>
      <c r="S194" s="235"/>
      <c r="T194" s="293"/>
      <c r="U194" s="313"/>
    </row>
    <row r="195" spans="1:21" x14ac:dyDescent="0.2">
      <c r="A195" s="156" t="s">
        <v>2730</v>
      </c>
      <c r="B195" s="145" t="s">
        <v>2317</v>
      </c>
      <c r="C195" s="150">
        <v>25</v>
      </c>
      <c r="D195" s="153" t="s">
        <v>1041</v>
      </c>
      <c r="E195" s="222" t="s">
        <v>2434</v>
      </c>
      <c r="F195" s="163"/>
      <c r="G195" s="224" t="s">
        <v>2316</v>
      </c>
      <c r="H195" s="244" t="s">
        <v>2595</v>
      </c>
      <c r="I195" s="254" t="s">
        <v>2315</v>
      </c>
      <c r="J195" s="68" t="s">
        <v>1086</v>
      </c>
      <c r="K195" s="68" t="s">
        <v>293</v>
      </c>
      <c r="L195" s="68" t="s">
        <v>1089</v>
      </c>
      <c r="M195" s="68">
        <v>606</v>
      </c>
      <c r="N195" s="68" t="s">
        <v>1090</v>
      </c>
      <c r="O195" s="94" t="s">
        <v>1944</v>
      </c>
      <c r="P195" s="68"/>
      <c r="Q195" s="64"/>
      <c r="R195" s="226" t="s">
        <v>2314</v>
      </c>
      <c r="S195" s="276" t="s">
        <v>559</v>
      </c>
      <c r="T195" s="279" t="s">
        <v>2182</v>
      </c>
      <c r="U195" s="306" t="s">
        <v>2742</v>
      </c>
    </row>
    <row r="196" spans="1:21" x14ac:dyDescent="0.2">
      <c r="A196" s="140" t="s">
        <v>2730</v>
      </c>
      <c r="B196" s="133" t="s">
        <v>2317</v>
      </c>
      <c r="C196" s="151">
        <v>25</v>
      </c>
      <c r="D196" s="154" t="s">
        <v>1041</v>
      </c>
      <c r="E196" s="223"/>
      <c r="F196" s="164"/>
      <c r="G196" s="228"/>
      <c r="H196" s="283"/>
      <c r="I196" s="255"/>
      <c r="J196" s="65" t="s">
        <v>1087</v>
      </c>
      <c r="K196" s="65" t="s">
        <v>271</v>
      </c>
      <c r="L196" s="65" t="s">
        <v>802</v>
      </c>
      <c r="M196" s="65">
        <v>620</v>
      </c>
      <c r="N196" s="40" t="s">
        <v>2489</v>
      </c>
      <c r="O196" s="40" t="s">
        <v>2490</v>
      </c>
      <c r="P196" s="65"/>
      <c r="Q196" s="71"/>
      <c r="R196" s="227"/>
      <c r="S196" s="277"/>
      <c r="T196" s="280"/>
      <c r="U196" s="306"/>
    </row>
    <row r="197" spans="1:21" x14ac:dyDescent="0.2">
      <c r="A197" s="140" t="s">
        <v>2730</v>
      </c>
      <c r="B197" s="133" t="s">
        <v>2317</v>
      </c>
      <c r="C197" s="151">
        <v>25</v>
      </c>
      <c r="D197" s="154" t="s">
        <v>1041</v>
      </c>
      <c r="E197" s="223"/>
      <c r="F197" s="164"/>
      <c r="G197" s="225"/>
      <c r="H197" s="283"/>
      <c r="I197" s="255"/>
      <c r="J197" s="69" t="s">
        <v>1088</v>
      </c>
      <c r="K197" s="69" t="s">
        <v>277</v>
      </c>
      <c r="L197" s="65"/>
      <c r="M197" s="65"/>
      <c r="N197" s="65" t="s">
        <v>1091</v>
      </c>
      <c r="O197" s="40" t="s">
        <v>2012</v>
      </c>
      <c r="P197" s="65"/>
      <c r="Q197" s="65"/>
      <c r="R197" s="227"/>
      <c r="S197" s="277"/>
      <c r="T197" s="280"/>
      <c r="U197" s="306"/>
    </row>
    <row r="198" spans="1:21" x14ac:dyDescent="0.2">
      <c r="A198" s="140" t="s">
        <v>2730</v>
      </c>
      <c r="B198" s="133" t="s">
        <v>2317</v>
      </c>
      <c r="C198" s="151">
        <v>25</v>
      </c>
      <c r="D198" s="154" t="s">
        <v>1041</v>
      </c>
      <c r="E198" s="223"/>
      <c r="F198" s="164"/>
      <c r="G198" s="225"/>
      <c r="H198" s="283"/>
      <c r="I198" s="255"/>
      <c r="J198" s="69"/>
      <c r="K198" s="69"/>
      <c r="L198" s="69"/>
      <c r="M198" s="69"/>
      <c r="N198" s="69" t="s">
        <v>1092</v>
      </c>
      <c r="O198" s="40" t="s">
        <v>1934</v>
      </c>
      <c r="P198" s="69"/>
      <c r="Q198" s="65"/>
      <c r="R198" s="227"/>
      <c r="S198" s="277"/>
      <c r="T198" s="280"/>
      <c r="U198" s="306"/>
    </row>
    <row r="199" spans="1:21" x14ac:dyDescent="0.2">
      <c r="A199" s="140" t="s">
        <v>2730</v>
      </c>
      <c r="B199" s="133" t="s">
        <v>2317</v>
      </c>
      <c r="C199" s="151">
        <v>25</v>
      </c>
      <c r="D199" s="154" t="s">
        <v>1041</v>
      </c>
      <c r="E199" s="223"/>
      <c r="F199" s="164"/>
      <c r="G199" s="225"/>
      <c r="H199" s="283"/>
      <c r="I199" s="255"/>
      <c r="J199" s="69"/>
      <c r="K199" s="69"/>
      <c r="L199" s="69"/>
      <c r="M199" s="69"/>
      <c r="N199" s="69" t="s">
        <v>2107</v>
      </c>
      <c r="O199" s="40" t="s">
        <v>1836</v>
      </c>
      <c r="P199" s="69"/>
      <c r="Q199" s="65"/>
      <c r="R199" s="227"/>
      <c r="S199" s="277"/>
      <c r="T199" s="280"/>
      <c r="U199" s="306"/>
    </row>
    <row r="200" spans="1:21" x14ac:dyDescent="0.2">
      <c r="A200" s="140" t="s">
        <v>2730</v>
      </c>
      <c r="B200" s="133" t="s">
        <v>2317</v>
      </c>
      <c r="C200" s="151">
        <v>25</v>
      </c>
      <c r="D200" s="154" t="s">
        <v>1041</v>
      </c>
      <c r="E200" s="223"/>
      <c r="F200" s="164"/>
      <c r="G200" s="225"/>
      <c r="H200" s="283"/>
      <c r="I200" s="255"/>
      <c r="J200" s="69"/>
      <c r="K200" s="69"/>
      <c r="L200" s="69"/>
      <c r="M200" s="69"/>
      <c r="N200" s="65" t="s">
        <v>1093</v>
      </c>
      <c r="O200" s="40" t="s">
        <v>1932</v>
      </c>
      <c r="P200" s="69"/>
      <c r="Q200" s="69"/>
      <c r="R200" s="227"/>
      <c r="S200" s="277"/>
      <c r="T200" s="280"/>
      <c r="U200" s="306"/>
    </row>
    <row r="201" spans="1:21" ht="13.5" thickBot="1" x14ac:dyDescent="0.25">
      <c r="A201" s="141" t="s">
        <v>2730</v>
      </c>
      <c r="B201" s="142" t="s">
        <v>2317</v>
      </c>
      <c r="C201" s="152">
        <v>25</v>
      </c>
      <c r="D201" s="155" t="s">
        <v>1041</v>
      </c>
      <c r="E201" s="231"/>
      <c r="F201" s="165"/>
      <c r="G201" s="233"/>
      <c r="H201" s="284"/>
      <c r="I201" s="256"/>
      <c r="J201" s="66"/>
      <c r="K201" s="66"/>
      <c r="L201" s="66"/>
      <c r="M201" s="66"/>
      <c r="N201" s="70" t="s">
        <v>799</v>
      </c>
      <c r="O201" s="40" t="s">
        <v>2026</v>
      </c>
      <c r="P201" s="66"/>
      <c r="Q201" s="66"/>
      <c r="R201" s="234"/>
      <c r="S201" s="278"/>
      <c r="T201" s="281"/>
      <c r="U201" s="306"/>
    </row>
    <row r="202" spans="1:21" ht="25.5" x14ac:dyDescent="0.2">
      <c r="A202" s="156" t="s">
        <v>2730</v>
      </c>
      <c r="B202" s="68" t="s">
        <v>2321</v>
      </c>
      <c r="C202" s="150">
        <v>26</v>
      </c>
      <c r="D202" s="153" t="s">
        <v>1042</v>
      </c>
      <c r="E202" s="222" t="s">
        <v>2435</v>
      </c>
      <c r="F202" s="163"/>
      <c r="G202" s="224" t="s">
        <v>2320</v>
      </c>
      <c r="H202" s="244" t="s">
        <v>2659</v>
      </c>
      <c r="I202" s="254" t="s">
        <v>2319</v>
      </c>
      <c r="J202" s="43" t="s">
        <v>824</v>
      </c>
      <c r="K202" s="43" t="s">
        <v>281</v>
      </c>
      <c r="L202" s="43" t="s">
        <v>818</v>
      </c>
      <c r="M202" s="43">
        <v>621</v>
      </c>
      <c r="N202" s="29" t="s">
        <v>825</v>
      </c>
      <c r="O202" s="43" t="s">
        <v>1657</v>
      </c>
      <c r="P202" s="43"/>
      <c r="Q202" s="43"/>
      <c r="R202" s="226" t="s">
        <v>2318</v>
      </c>
      <c r="S202" s="224" t="s">
        <v>558</v>
      </c>
      <c r="T202" s="236"/>
      <c r="U202" s="304" t="s">
        <v>2744</v>
      </c>
    </row>
    <row r="203" spans="1:21" x14ac:dyDescent="0.2">
      <c r="A203" s="140" t="s">
        <v>2730</v>
      </c>
      <c r="B203" s="133" t="s">
        <v>2321</v>
      </c>
      <c r="C203" s="151">
        <v>26</v>
      </c>
      <c r="D203" s="154" t="s">
        <v>1042</v>
      </c>
      <c r="E203" s="223"/>
      <c r="F203" s="164"/>
      <c r="G203" s="225"/>
      <c r="H203" s="245"/>
      <c r="I203" s="255"/>
      <c r="J203" s="41" t="s">
        <v>820</v>
      </c>
      <c r="K203" s="41" t="s">
        <v>493</v>
      </c>
      <c r="L203" s="41" t="s">
        <v>802</v>
      </c>
      <c r="M203" s="41">
        <v>620</v>
      </c>
      <c r="N203" s="28" t="s">
        <v>815</v>
      </c>
      <c r="O203" s="40" t="s">
        <v>1827</v>
      </c>
      <c r="P203" s="41"/>
      <c r="Q203" s="40"/>
      <c r="R203" s="227"/>
      <c r="S203" s="228"/>
      <c r="T203" s="237"/>
      <c r="U203" s="304"/>
    </row>
    <row r="204" spans="1:21" x14ac:dyDescent="0.2">
      <c r="A204" s="140" t="s">
        <v>2730</v>
      </c>
      <c r="B204" s="133" t="s">
        <v>2321</v>
      </c>
      <c r="C204" s="151">
        <v>26</v>
      </c>
      <c r="D204" s="154" t="s">
        <v>1042</v>
      </c>
      <c r="E204" s="223"/>
      <c r="F204" s="164"/>
      <c r="G204" s="225"/>
      <c r="H204" s="245"/>
      <c r="I204" s="255"/>
      <c r="J204" s="41" t="s">
        <v>821</v>
      </c>
      <c r="K204" s="41" t="s">
        <v>291</v>
      </c>
      <c r="L204" s="41" t="s">
        <v>819</v>
      </c>
      <c r="M204" s="41">
        <v>622</v>
      </c>
      <c r="N204" s="28" t="s">
        <v>817</v>
      </c>
      <c r="O204" s="40" t="s">
        <v>1602</v>
      </c>
      <c r="P204" s="41"/>
      <c r="Q204" s="40"/>
      <c r="R204" s="227"/>
      <c r="S204" s="228"/>
      <c r="T204" s="237"/>
      <c r="U204" s="304"/>
    </row>
    <row r="205" spans="1:21" x14ac:dyDescent="0.2">
      <c r="A205" s="140" t="s">
        <v>2730</v>
      </c>
      <c r="B205" s="133" t="s">
        <v>2321</v>
      </c>
      <c r="C205" s="151">
        <v>26</v>
      </c>
      <c r="D205" s="154" t="s">
        <v>1042</v>
      </c>
      <c r="E205" s="223"/>
      <c r="F205" s="164"/>
      <c r="G205" s="225"/>
      <c r="H205" s="245"/>
      <c r="I205" s="255"/>
      <c r="J205" s="41" t="s">
        <v>822</v>
      </c>
      <c r="K205" s="41" t="s">
        <v>497</v>
      </c>
      <c r="L205" s="41"/>
      <c r="M205" s="41"/>
      <c r="N205" s="28"/>
      <c r="O205" s="40"/>
      <c r="P205" s="41"/>
      <c r="Q205" s="40"/>
      <c r="R205" s="227"/>
      <c r="S205" s="228"/>
      <c r="T205" s="237"/>
      <c r="U205" s="304"/>
    </row>
    <row r="206" spans="1:21" ht="13.5" thickBot="1" x14ac:dyDescent="0.25">
      <c r="A206" s="141" t="s">
        <v>2730</v>
      </c>
      <c r="B206" s="142" t="s">
        <v>2321</v>
      </c>
      <c r="C206" s="152">
        <v>26</v>
      </c>
      <c r="D206" s="155" t="s">
        <v>1042</v>
      </c>
      <c r="E206" s="223"/>
      <c r="F206" s="164"/>
      <c r="G206" s="225"/>
      <c r="H206" s="245"/>
      <c r="I206" s="256"/>
      <c r="J206" s="41" t="s">
        <v>823</v>
      </c>
      <c r="K206" s="41" t="s">
        <v>495</v>
      </c>
      <c r="L206" s="41"/>
      <c r="M206" s="41"/>
      <c r="N206" s="75"/>
      <c r="O206" s="75"/>
      <c r="P206" s="41"/>
      <c r="Q206" s="40"/>
      <c r="R206" s="227"/>
      <c r="S206" s="228"/>
      <c r="T206" s="237"/>
      <c r="U206" s="304"/>
    </row>
    <row r="207" spans="1:21" x14ac:dyDescent="0.2">
      <c r="A207" s="138" t="s">
        <v>842</v>
      </c>
      <c r="B207" s="145" t="s">
        <v>2324</v>
      </c>
      <c r="C207" s="150">
        <v>27</v>
      </c>
      <c r="D207" s="153" t="s">
        <v>1043</v>
      </c>
      <c r="E207" s="222" t="s">
        <v>2647</v>
      </c>
      <c r="F207" s="163"/>
      <c r="G207" s="232" t="s">
        <v>60</v>
      </c>
      <c r="H207" s="244" t="s">
        <v>2596</v>
      </c>
      <c r="I207" s="254" t="s">
        <v>2323</v>
      </c>
      <c r="J207" s="43" t="s">
        <v>843</v>
      </c>
      <c r="K207" s="43" t="s">
        <v>305</v>
      </c>
      <c r="L207" s="43" t="s">
        <v>1524</v>
      </c>
      <c r="M207" s="43">
        <v>719</v>
      </c>
      <c r="N207" s="43" t="s">
        <v>2651</v>
      </c>
      <c r="O207" s="43" t="s">
        <v>1755</v>
      </c>
      <c r="P207" s="43"/>
      <c r="Q207" s="43"/>
      <c r="R207" s="226" t="s">
        <v>2322</v>
      </c>
      <c r="S207" s="224" t="s">
        <v>559</v>
      </c>
      <c r="T207" s="229" t="s">
        <v>560</v>
      </c>
      <c r="U207" s="306" t="s">
        <v>2580</v>
      </c>
    </row>
    <row r="208" spans="1:21" x14ac:dyDescent="0.2">
      <c r="A208" s="140" t="s">
        <v>842</v>
      </c>
      <c r="B208" s="133" t="s">
        <v>2324</v>
      </c>
      <c r="C208" s="151">
        <v>27</v>
      </c>
      <c r="D208" s="154" t="s">
        <v>1043</v>
      </c>
      <c r="E208" s="223"/>
      <c r="F208" s="164"/>
      <c r="G208" s="225"/>
      <c r="H208" s="245"/>
      <c r="I208" s="255"/>
      <c r="J208" s="41" t="s">
        <v>835</v>
      </c>
      <c r="K208" s="41" t="s">
        <v>361</v>
      </c>
      <c r="L208" s="41" t="s">
        <v>1525</v>
      </c>
      <c r="M208" s="41">
        <v>725</v>
      </c>
      <c r="N208" s="41" t="s">
        <v>811</v>
      </c>
      <c r="O208" s="40" t="s">
        <v>1896</v>
      </c>
      <c r="P208" s="41"/>
      <c r="Q208" s="40"/>
      <c r="R208" s="227"/>
      <c r="S208" s="228"/>
      <c r="T208" s="230"/>
      <c r="U208" s="306"/>
    </row>
    <row r="209" spans="1:21" x14ac:dyDescent="0.2">
      <c r="A209" s="140" t="s">
        <v>842</v>
      </c>
      <c r="B209" s="133" t="s">
        <v>2324</v>
      </c>
      <c r="C209" s="151">
        <v>27</v>
      </c>
      <c r="D209" s="154" t="s">
        <v>1043</v>
      </c>
      <c r="E209" s="223"/>
      <c r="F209" s="164"/>
      <c r="G209" s="225"/>
      <c r="H209" s="245"/>
      <c r="I209" s="255"/>
      <c r="J209" s="41" t="s">
        <v>836</v>
      </c>
      <c r="K209" s="41" t="s">
        <v>315</v>
      </c>
      <c r="L209" s="41" t="s">
        <v>832</v>
      </c>
      <c r="M209" s="41">
        <v>727</v>
      </c>
      <c r="N209" s="41" t="s">
        <v>826</v>
      </c>
      <c r="O209" s="40" t="s">
        <v>1832</v>
      </c>
      <c r="P209" s="41"/>
      <c r="Q209" s="40"/>
      <c r="R209" s="227"/>
      <c r="S209" s="228"/>
      <c r="T209" s="230"/>
      <c r="U209" s="306"/>
    </row>
    <row r="210" spans="1:21" x14ac:dyDescent="0.2">
      <c r="A210" s="140" t="s">
        <v>842</v>
      </c>
      <c r="B210" s="133" t="s">
        <v>2324</v>
      </c>
      <c r="C210" s="151">
        <v>27</v>
      </c>
      <c r="D210" s="154" t="s">
        <v>1043</v>
      </c>
      <c r="E210" s="223"/>
      <c r="F210" s="164"/>
      <c r="G210" s="225"/>
      <c r="H210" s="245"/>
      <c r="I210" s="255"/>
      <c r="J210" s="41" t="s">
        <v>837</v>
      </c>
      <c r="K210" s="41" t="s">
        <v>323</v>
      </c>
      <c r="L210" s="41" t="s">
        <v>833</v>
      </c>
      <c r="M210" s="41">
        <v>728</v>
      </c>
      <c r="N210" s="41" t="s">
        <v>2645</v>
      </c>
      <c r="O210" s="40" t="s">
        <v>1588</v>
      </c>
      <c r="P210" s="41"/>
      <c r="Q210" s="40"/>
      <c r="R210" s="227"/>
      <c r="S210" s="228"/>
      <c r="T210" s="230"/>
      <c r="U210" s="306"/>
    </row>
    <row r="211" spans="1:21" ht="25.5" x14ac:dyDescent="0.2">
      <c r="A211" s="140" t="s">
        <v>842</v>
      </c>
      <c r="B211" s="133" t="s">
        <v>2324</v>
      </c>
      <c r="C211" s="151">
        <v>27</v>
      </c>
      <c r="D211" s="154" t="s">
        <v>1043</v>
      </c>
      <c r="E211" s="223"/>
      <c r="F211" s="164"/>
      <c r="G211" s="225"/>
      <c r="H211" s="245"/>
      <c r="I211" s="255"/>
      <c r="J211" s="41" t="s">
        <v>838</v>
      </c>
      <c r="K211" s="41" t="s">
        <v>327</v>
      </c>
      <c r="L211" s="41" t="s">
        <v>1526</v>
      </c>
      <c r="M211" s="41">
        <v>707</v>
      </c>
      <c r="N211" s="41" t="s">
        <v>827</v>
      </c>
      <c r="O211" s="40" t="s">
        <v>1611</v>
      </c>
      <c r="P211" s="41"/>
      <c r="Q211" s="40"/>
      <c r="R211" s="227"/>
      <c r="S211" s="228"/>
      <c r="T211" s="230"/>
      <c r="U211" s="306"/>
    </row>
    <row r="212" spans="1:21" ht="25.5" x14ac:dyDescent="0.2">
      <c r="A212" s="140" t="s">
        <v>842</v>
      </c>
      <c r="B212" s="133" t="s">
        <v>2324</v>
      </c>
      <c r="C212" s="151">
        <v>27</v>
      </c>
      <c r="D212" s="154" t="s">
        <v>1043</v>
      </c>
      <c r="E212" s="223"/>
      <c r="F212" s="164"/>
      <c r="G212" s="225"/>
      <c r="H212" s="245"/>
      <c r="I212" s="255"/>
      <c r="J212" s="41" t="s">
        <v>839</v>
      </c>
      <c r="K212" s="41" t="s">
        <v>331</v>
      </c>
      <c r="L212" s="26" t="s">
        <v>2152</v>
      </c>
      <c r="M212" s="26">
        <v>705</v>
      </c>
      <c r="N212" s="26" t="s">
        <v>828</v>
      </c>
      <c r="O212" s="61" t="s">
        <v>2022</v>
      </c>
      <c r="P212" s="41"/>
      <c r="Q212" s="40"/>
      <c r="R212" s="227"/>
      <c r="S212" s="228"/>
      <c r="T212" s="230"/>
      <c r="U212" s="306"/>
    </row>
    <row r="213" spans="1:21" x14ac:dyDescent="0.2">
      <c r="A213" s="140" t="s">
        <v>842</v>
      </c>
      <c r="B213" s="133" t="s">
        <v>2324</v>
      </c>
      <c r="C213" s="151">
        <v>27</v>
      </c>
      <c r="D213" s="154" t="s">
        <v>1043</v>
      </c>
      <c r="E213" s="223"/>
      <c r="F213" s="164"/>
      <c r="G213" s="225"/>
      <c r="H213" s="245"/>
      <c r="I213" s="255"/>
      <c r="J213" s="41" t="s">
        <v>840</v>
      </c>
      <c r="K213" s="41" t="s">
        <v>319</v>
      </c>
      <c r="L213" s="26" t="s">
        <v>2153</v>
      </c>
      <c r="M213" s="26">
        <v>722</v>
      </c>
      <c r="N213" s="41" t="s">
        <v>2108</v>
      </c>
      <c r="O213" s="40" t="s">
        <v>1868</v>
      </c>
      <c r="P213" s="41"/>
      <c r="Q213" s="40"/>
      <c r="R213" s="227"/>
      <c r="S213" s="228"/>
      <c r="T213" s="230"/>
      <c r="U213" s="306"/>
    </row>
    <row r="214" spans="1:21" x14ac:dyDescent="0.2">
      <c r="A214" s="140" t="s">
        <v>842</v>
      </c>
      <c r="B214" s="133" t="s">
        <v>2324</v>
      </c>
      <c r="C214" s="151">
        <v>27</v>
      </c>
      <c r="D214" s="154" t="s">
        <v>1043</v>
      </c>
      <c r="E214" s="223"/>
      <c r="F214" s="164"/>
      <c r="G214" s="225"/>
      <c r="H214" s="245"/>
      <c r="I214" s="255"/>
      <c r="J214" s="41" t="s">
        <v>841</v>
      </c>
      <c r="K214" s="41" t="s">
        <v>359</v>
      </c>
      <c r="L214" s="41" t="s">
        <v>834</v>
      </c>
      <c r="M214" s="41">
        <v>713</v>
      </c>
      <c r="N214" s="26" t="s">
        <v>829</v>
      </c>
      <c r="O214" s="61" t="s">
        <v>1860</v>
      </c>
      <c r="P214" s="41"/>
      <c r="Q214" s="40"/>
      <c r="R214" s="227"/>
      <c r="S214" s="228"/>
      <c r="T214" s="230"/>
      <c r="U214" s="306"/>
    </row>
    <row r="215" spans="1:21" x14ac:dyDescent="0.2">
      <c r="A215" s="140" t="s">
        <v>842</v>
      </c>
      <c r="B215" s="133" t="s">
        <v>2324</v>
      </c>
      <c r="C215" s="151">
        <v>27</v>
      </c>
      <c r="D215" s="154" t="s">
        <v>1043</v>
      </c>
      <c r="E215" s="223"/>
      <c r="F215" s="164"/>
      <c r="G215" s="225"/>
      <c r="H215" s="245"/>
      <c r="I215" s="255"/>
      <c r="J215" s="41"/>
      <c r="K215" s="41"/>
      <c r="L215" s="41"/>
      <c r="M215" s="41"/>
      <c r="N215" s="41" t="s">
        <v>830</v>
      </c>
      <c r="O215" s="40" t="s">
        <v>2036</v>
      </c>
      <c r="P215" s="41"/>
      <c r="Q215" s="40"/>
      <c r="R215" s="227"/>
      <c r="S215" s="228"/>
      <c r="T215" s="230"/>
      <c r="U215" s="306"/>
    </row>
    <row r="216" spans="1:21" x14ac:dyDescent="0.2">
      <c r="A216" s="140" t="s">
        <v>842</v>
      </c>
      <c r="B216" s="133" t="s">
        <v>2324</v>
      </c>
      <c r="C216" s="151"/>
      <c r="D216" s="154" t="s">
        <v>1043</v>
      </c>
      <c r="E216" s="223"/>
      <c r="F216" s="164"/>
      <c r="G216" s="225"/>
      <c r="H216" s="245"/>
      <c r="I216" s="255"/>
      <c r="J216" s="76"/>
      <c r="K216" s="76"/>
      <c r="L216" s="76"/>
      <c r="M216" s="76"/>
      <c r="N216" s="76" t="s">
        <v>2115</v>
      </c>
      <c r="O216" s="40" t="s">
        <v>1821</v>
      </c>
      <c r="P216" s="40"/>
      <c r="Q216" s="67"/>
      <c r="R216" s="227"/>
      <c r="S216" s="228"/>
      <c r="T216" s="230"/>
      <c r="U216" s="306"/>
    </row>
    <row r="217" spans="1:21" ht="13.5" thickBot="1" x14ac:dyDescent="0.25">
      <c r="A217" s="141" t="s">
        <v>842</v>
      </c>
      <c r="B217" s="142" t="s">
        <v>2324</v>
      </c>
      <c r="C217" s="152">
        <v>27</v>
      </c>
      <c r="D217" s="155" t="s">
        <v>1043</v>
      </c>
      <c r="E217" s="231"/>
      <c r="F217" s="165"/>
      <c r="G217" s="233"/>
      <c r="H217" s="246"/>
      <c r="I217" s="256"/>
      <c r="J217" s="42"/>
      <c r="K217" s="42"/>
      <c r="L217" s="42"/>
      <c r="M217" s="42"/>
      <c r="N217" s="42" t="s">
        <v>831</v>
      </c>
      <c r="O217" s="40" t="s">
        <v>2048</v>
      </c>
      <c r="P217" s="42"/>
      <c r="Q217" s="44"/>
      <c r="R217" s="234"/>
      <c r="S217" s="235"/>
      <c r="T217" s="253"/>
      <c r="U217" s="306"/>
    </row>
    <row r="218" spans="1:21" x14ac:dyDescent="0.2">
      <c r="A218" s="138" t="s">
        <v>842</v>
      </c>
      <c r="B218" s="145" t="s">
        <v>2329</v>
      </c>
      <c r="C218" s="150">
        <v>28</v>
      </c>
      <c r="D218" s="153" t="s">
        <v>1044</v>
      </c>
      <c r="E218" s="222" t="s">
        <v>2436</v>
      </c>
      <c r="F218" s="169"/>
      <c r="G218" s="224" t="s">
        <v>2327</v>
      </c>
      <c r="H218" s="244" t="s">
        <v>2328</v>
      </c>
      <c r="I218" s="254" t="s">
        <v>2325</v>
      </c>
      <c r="J218" s="43" t="s">
        <v>855</v>
      </c>
      <c r="K218" s="43" t="s">
        <v>301</v>
      </c>
      <c r="L218" s="43" t="s">
        <v>1527</v>
      </c>
      <c r="M218" s="43">
        <v>717</v>
      </c>
      <c r="N218" s="43" t="s">
        <v>850</v>
      </c>
      <c r="O218" s="43" t="s">
        <v>1858</v>
      </c>
      <c r="P218" s="43"/>
      <c r="Q218" s="43"/>
      <c r="R218" s="226" t="s">
        <v>2326</v>
      </c>
      <c r="S218" s="224" t="s">
        <v>516</v>
      </c>
      <c r="T218" s="267" t="s">
        <v>520</v>
      </c>
      <c r="U218" s="304" t="s">
        <v>2499</v>
      </c>
    </row>
    <row r="219" spans="1:21" x14ac:dyDescent="0.2">
      <c r="A219" s="140" t="s">
        <v>842</v>
      </c>
      <c r="B219" s="133" t="s">
        <v>2329</v>
      </c>
      <c r="C219" s="151">
        <v>28</v>
      </c>
      <c r="D219" s="154" t="s">
        <v>1044</v>
      </c>
      <c r="E219" s="223"/>
      <c r="F219" s="170"/>
      <c r="G219" s="225"/>
      <c r="H219" s="245"/>
      <c r="I219" s="255"/>
      <c r="J219" s="41" t="s">
        <v>851</v>
      </c>
      <c r="K219" s="41" t="s">
        <v>309</v>
      </c>
      <c r="L219" s="41" t="s">
        <v>1528</v>
      </c>
      <c r="M219" s="41">
        <v>702</v>
      </c>
      <c r="N219" s="41" t="s">
        <v>844</v>
      </c>
      <c r="O219" s="40" t="s">
        <v>2080</v>
      </c>
      <c r="P219" s="41"/>
      <c r="Q219" s="40"/>
      <c r="R219" s="227"/>
      <c r="S219" s="228"/>
      <c r="T219" s="268"/>
      <c r="U219" s="304"/>
    </row>
    <row r="220" spans="1:21" x14ac:dyDescent="0.2">
      <c r="A220" s="140" t="s">
        <v>842</v>
      </c>
      <c r="B220" s="133" t="s">
        <v>2329</v>
      </c>
      <c r="C220" s="151">
        <v>28</v>
      </c>
      <c r="D220" s="154" t="s">
        <v>1044</v>
      </c>
      <c r="E220" s="223"/>
      <c r="F220" s="170"/>
      <c r="G220" s="225"/>
      <c r="H220" s="245"/>
      <c r="I220" s="255"/>
      <c r="J220" s="41" t="s">
        <v>852</v>
      </c>
      <c r="K220" s="41" t="s">
        <v>317</v>
      </c>
      <c r="L220" s="41" t="s">
        <v>1529</v>
      </c>
      <c r="M220" s="41">
        <v>723</v>
      </c>
      <c r="N220" s="41" t="s">
        <v>811</v>
      </c>
      <c r="O220" s="40" t="s">
        <v>1896</v>
      </c>
      <c r="P220" s="41"/>
      <c r="Q220" s="40"/>
      <c r="R220" s="227"/>
      <c r="S220" s="228"/>
      <c r="T220" s="268"/>
      <c r="U220" s="304"/>
    </row>
    <row r="221" spans="1:21" x14ac:dyDescent="0.2">
      <c r="A221" s="140" t="s">
        <v>842</v>
      </c>
      <c r="B221" s="133" t="s">
        <v>2329</v>
      </c>
      <c r="C221" s="151">
        <v>28</v>
      </c>
      <c r="D221" s="154" t="s">
        <v>1044</v>
      </c>
      <c r="E221" s="223"/>
      <c r="F221" s="170"/>
      <c r="G221" s="225"/>
      <c r="H221" s="245"/>
      <c r="I221" s="255"/>
      <c r="J221" s="41" t="s">
        <v>853</v>
      </c>
      <c r="K221" s="41" t="s">
        <v>325</v>
      </c>
      <c r="L221" s="41" t="s">
        <v>1530</v>
      </c>
      <c r="M221" s="41">
        <v>724</v>
      </c>
      <c r="N221" s="41" t="s">
        <v>831</v>
      </c>
      <c r="O221" s="40" t="s">
        <v>2048</v>
      </c>
      <c r="P221" s="41"/>
      <c r="Q221" s="40"/>
      <c r="R221" s="227"/>
      <c r="S221" s="228"/>
      <c r="T221" s="268"/>
      <c r="U221" s="304"/>
    </row>
    <row r="222" spans="1:21" x14ac:dyDescent="0.2">
      <c r="A222" s="140" t="s">
        <v>842</v>
      </c>
      <c r="B222" s="133" t="s">
        <v>2329</v>
      </c>
      <c r="C222" s="151">
        <v>28</v>
      </c>
      <c r="D222" s="154" t="s">
        <v>1044</v>
      </c>
      <c r="E222" s="223"/>
      <c r="F222" s="170"/>
      <c r="G222" s="225"/>
      <c r="H222" s="245"/>
      <c r="I222" s="255"/>
      <c r="J222" s="41" t="s">
        <v>854</v>
      </c>
      <c r="K222" s="41" t="s">
        <v>333</v>
      </c>
      <c r="L222" s="41" t="s">
        <v>1531</v>
      </c>
      <c r="M222" s="41">
        <v>706</v>
      </c>
      <c r="N222" s="41" t="s">
        <v>845</v>
      </c>
      <c r="O222" s="40" t="s">
        <v>1811</v>
      </c>
      <c r="P222" s="41"/>
      <c r="Q222" s="40"/>
      <c r="R222" s="227"/>
      <c r="S222" s="228"/>
      <c r="T222" s="268"/>
      <c r="U222" s="304"/>
    </row>
    <row r="223" spans="1:21" x14ac:dyDescent="0.2">
      <c r="A223" s="140" t="s">
        <v>842</v>
      </c>
      <c r="B223" s="133" t="s">
        <v>2329</v>
      </c>
      <c r="C223" s="151">
        <v>28</v>
      </c>
      <c r="D223" s="154" t="s">
        <v>1044</v>
      </c>
      <c r="E223" s="223"/>
      <c r="F223" s="170"/>
      <c r="G223" s="225"/>
      <c r="H223" s="245"/>
      <c r="I223" s="255"/>
      <c r="J223" s="41"/>
      <c r="K223" s="41"/>
      <c r="L223" s="41"/>
      <c r="M223" s="41"/>
      <c r="N223" s="41" t="s">
        <v>846</v>
      </c>
      <c r="O223" s="40" t="s">
        <v>1609</v>
      </c>
      <c r="P223" s="41"/>
      <c r="Q223" s="40"/>
      <c r="R223" s="227"/>
      <c r="S223" s="228"/>
      <c r="T223" s="268"/>
      <c r="U223" s="304"/>
    </row>
    <row r="224" spans="1:21" x14ac:dyDescent="0.2">
      <c r="A224" s="140" t="s">
        <v>842</v>
      </c>
      <c r="B224" s="133" t="s">
        <v>2329</v>
      </c>
      <c r="C224" s="151">
        <v>28</v>
      </c>
      <c r="D224" s="154" t="s">
        <v>1044</v>
      </c>
      <c r="E224" s="223"/>
      <c r="F224" s="170"/>
      <c r="G224" s="225"/>
      <c r="H224" s="245"/>
      <c r="I224" s="255"/>
      <c r="J224" s="41"/>
      <c r="K224" s="41"/>
      <c r="L224" s="41"/>
      <c r="M224" s="41"/>
      <c r="N224" s="41" t="s">
        <v>847</v>
      </c>
      <c r="O224" s="40" t="s">
        <v>1605</v>
      </c>
      <c r="P224" s="41"/>
      <c r="Q224" s="40"/>
      <c r="R224" s="227"/>
      <c r="S224" s="228"/>
      <c r="T224" s="268"/>
      <c r="U224" s="304"/>
    </row>
    <row r="225" spans="1:21" x14ac:dyDescent="0.2">
      <c r="A225" s="140" t="s">
        <v>842</v>
      </c>
      <c r="B225" s="133" t="s">
        <v>2329</v>
      </c>
      <c r="C225" s="151">
        <v>28</v>
      </c>
      <c r="D225" s="154" t="s">
        <v>1044</v>
      </c>
      <c r="E225" s="223"/>
      <c r="F225" s="170"/>
      <c r="G225" s="225"/>
      <c r="H225" s="245"/>
      <c r="I225" s="255"/>
      <c r="J225" s="41"/>
      <c r="K225" s="41"/>
      <c r="L225" s="41"/>
      <c r="M225" s="41"/>
      <c r="N225" s="41" t="s">
        <v>848</v>
      </c>
      <c r="O225" s="40" t="s">
        <v>1607</v>
      </c>
      <c r="P225" s="41"/>
      <c r="Q225" s="40"/>
      <c r="R225" s="227"/>
      <c r="S225" s="228"/>
      <c r="T225" s="268"/>
      <c r="U225" s="304"/>
    </row>
    <row r="226" spans="1:21" x14ac:dyDescent="0.2">
      <c r="A226" s="140" t="s">
        <v>842</v>
      </c>
      <c r="B226" s="133" t="s">
        <v>2329</v>
      </c>
      <c r="C226" s="151">
        <v>28</v>
      </c>
      <c r="D226" s="154" t="s">
        <v>1044</v>
      </c>
      <c r="E226" s="223"/>
      <c r="F226" s="170"/>
      <c r="G226" s="225"/>
      <c r="H226" s="245"/>
      <c r="I226" s="255"/>
      <c r="J226" s="41"/>
      <c r="K226" s="41"/>
      <c r="L226" s="41"/>
      <c r="M226" s="41"/>
      <c r="N226" s="41" t="s">
        <v>2109</v>
      </c>
      <c r="O226" s="40" t="s">
        <v>1791</v>
      </c>
      <c r="P226" s="41"/>
      <c r="Q226" s="40"/>
      <c r="R226" s="227"/>
      <c r="S226" s="228"/>
      <c r="T226" s="268"/>
      <c r="U226" s="304"/>
    </row>
    <row r="227" spans="1:21" ht="25.5" x14ac:dyDescent="0.2">
      <c r="A227" s="140" t="s">
        <v>842</v>
      </c>
      <c r="B227" s="133" t="s">
        <v>2329</v>
      </c>
      <c r="C227" s="151">
        <v>28</v>
      </c>
      <c r="D227" s="154" t="s">
        <v>1044</v>
      </c>
      <c r="E227" s="223"/>
      <c r="F227" s="170"/>
      <c r="G227" s="225"/>
      <c r="H227" s="245"/>
      <c r="I227" s="255"/>
      <c r="J227" s="41"/>
      <c r="K227" s="41"/>
      <c r="L227" s="41"/>
      <c r="M227" s="41"/>
      <c r="N227" s="41" t="s">
        <v>849</v>
      </c>
      <c r="O227" s="40" t="s">
        <v>1862</v>
      </c>
      <c r="P227" s="41"/>
      <c r="Q227" s="40"/>
      <c r="R227" s="227"/>
      <c r="S227" s="228"/>
      <c r="T227" s="268"/>
      <c r="U227" s="304"/>
    </row>
    <row r="228" spans="1:21" ht="13.5" thickBot="1" x14ac:dyDescent="0.25">
      <c r="A228" s="141" t="s">
        <v>842</v>
      </c>
      <c r="B228" s="142" t="s">
        <v>2329</v>
      </c>
      <c r="C228" s="152">
        <v>28</v>
      </c>
      <c r="D228" s="155" t="s">
        <v>1044</v>
      </c>
      <c r="E228" s="231"/>
      <c r="F228" s="171"/>
      <c r="G228" s="233"/>
      <c r="H228" s="246"/>
      <c r="I228" s="256"/>
      <c r="J228" s="42"/>
      <c r="K228" s="42"/>
      <c r="L228" s="42"/>
      <c r="M228" s="42"/>
      <c r="N228" s="42" t="s">
        <v>2498</v>
      </c>
      <c r="O228" s="40" t="s">
        <v>1753</v>
      </c>
      <c r="P228" s="42"/>
      <c r="Q228" s="44"/>
      <c r="R228" s="234"/>
      <c r="S228" s="235"/>
      <c r="T228" s="269"/>
      <c r="U228" s="304"/>
    </row>
    <row r="229" spans="1:21" ht="25.5" x14ac:dyDescent="0.2">
      <c r="A229" s="138" t="s">
        <v>842</v>
      </c>
      <c r="B229" s="68" t="s">
        <v>2334</v>
      </c>
      <c r="C229" s="150">
        <v>29</v>
      </c>
      <c r="D229" s="153" t="s">
        <v>1045</v>
      </c>
      <c r="E229" s="222" t="s">
        <v>2437</v>
      </c>
      <c r="F229" s="169"/>
      <c r="G229" s="232" t="s">
        <v>61</v>
      </c>
      <c r="H229" s="244" t="s">
        <v>2333</v>
      </c>
      <c r="I229" s="254" t="s">
        <v>2331</v>
      </c>
      <c r="J229" s="43" t="s">
        <v>863</v>
      </c>
      <c r="K229" s="43" t="s">
        <v>299</v>
      </c>
      <c r="L229" s="43" t="s">
        <v>1532</v>
      </c>
      <c r="M229" s="43">
        <v>716</v>
      </c>
      <c r="N229" s="43" t="s">
        <v>2110</v>
      </c>
      <c r="O229" s="43" t="s">
        <v>1681</v>
      </c>
      <c r="P229" s="43"/>
      <c r="Q229" s="43"/>
      <c r="R229" s="226" t="s">
        <v>2330</v>
      </c>
      <c r="S229" s="224" t="s">
        <v>516</v>
      </c>
      <c r="T229" s="229" t="s">
        <v>540</v>
      </c>
      <c r="U229" s="255" t="s">
        <v>2332</v>
      </c>
    </row>
    <row r="230" spans="1:21" x14ac:dyDescent="0.2">
      <c r="A230" s="140" t="s">
        <v>842</v>
      </c>
      <c r="B230" s="133" t="s">
        <v>2334</v>
      </c>
      <c r="C230" s="151">
        <v>29</v>
      </c>
      <c r="D230" s="154" t="s">
        <v>1045</v>
      </c>
      <c r="E230" s="223"/>
      <c r="F230" s="170"/>
      <c r="G230" s="225"/>
      <c r="H230" s="245"/>
      <c r="I230" s="255"/>
      <c r="J230" s="40" t="s">
        <v>857</v>
      </c>
      <c r="K230" s="40" t="s">
        <v>311</v>
      </c>
      <c r="L230" s="40" t="s">
        <v>1533</v>
      </c>
      <c r="M230" s="40">
        <v>714</v>
      </c>
      <c r="N230" s="40" t="s">
        <v>856</v>
      </c>
      <c r="O230" s="40" t="s">
        <v>1584</v>
      </c>
      <c r="P230" s="40"/>
      <c r="Q230" s="40"/>
      <c r="R230" s="227"/>
      <c r="S230" s="228"/>
      <c r="T230" s="230"/>
      <c r="U230" s="255"/>
    </row>
    <row r="231" spans="1:21" x14ac:dyDescent="0.2">
      <c r="A231" s="140" t="s">
        <v>842</v>
      </c>
      <c r="B231" s="133" t="s">
        <v>2334</v>
      </c>
      <c r="C231" s="151">
        <v>29</v>
      </c>
      <c r="D231" s="154" t="s">
        <v>1045</v>
      </c>
      <c r="E231" s="223"/>
      <c r="F231" s="170"/>
      <c r="G231" s="225"/>
      <c r="H231" s="245"/>
      <c r="I231" s="255"/>
      <c r="J231" s="40" t="s">
        <v>858</v>
      </c>
      <c r="K231" s="40" t="s">
        <v>329</v>
      </c>
      <c r="L231" s="40" t="s">
        <v>1534</v>
      </c>
      <c r="M231" s="40">
        <v>704</v>
      </c>
      <c r="N231" s="40" t="s">
        <v>812</v>
      </c>
      <c r="O231" s="40" t="s">
        <v>1938</v>
      </c>
      <c r="P231" s="40"/>
      <c r="Q231" s="40"/>
      <c r="R231" s="227"/>
      <c r="S231" s="228"/>
      <c r="T231" s="230"/>
      <c r="U231" s="255"/>
    </row>
    <row r="232" spans="1:21" x14ac:dyDescent="0.2">
      <c r="A232" s="140" t="s">
        <v>842</v>
      </c>
      <c r="B232" s="133" t="s">
        <v>2334</v>
      </c>
      <c r="C232" s="151">
        <v>29</v>
      </c>
      <c r="D232" s="154" t="s">
        <v>1045</v>
      </c>
      <c r="E232" s="223"/>
      <c r="F232" s="170"/>
      <c r="G232" s="225"/>
      <c r="H232" s="245"/>
      <c r="I232" s="255"/>
      <c r="J232" s="40" t="s">
        <v>859</v>
      </c>
      <c r="K232" s="40" t="s">
        <v>341</v>
      </c>
      <c r="L232" s="40" t="s">
        <v>1535</v>
      </c>
      <c r="M232" s="40">
        <v>726</v>
      </c>
      <c r="N232" s="39" t="s">
        <v>2111</v>
      </c>
      <c r="O232" s="39" t="s">
        <v>1838</v>
      </c>
      <c r="P232" s="40"/>
      <c r="Q232" s="40"/>
      <c r="R232" s="227"/>
      <c r="S232" s="228"/>
      <c r="T232" s="230"/>
      <c r="U232" s="255"/>
    </row>
    <row r="233" spans="1:21" x14ac:dyDescent="0.2">
      <c r="A233" s="140" t="s">
        <v>842</v>
      </c>
      <c r="B233" s="133" t="s">
        <v>2334</v>
      </c>
      <c r="C233" s="151">
        <v>29</v>
      </c>
      <c r="D233" s="154" t="s">
        <v>1045</v>
      </c>
      <c r="E233" s="223"/>
      <c r="F233" s="170"/>
      <c r="G233" s="225"/>
      <c r="H233" s="245"/>
      <c r="I233" s="255"/>
      <c r="J233" s="40" t="s">
        <v>860</v>
      </c>
      <c r="K233" s="40" t="s">
        <v>343</v>
      </c>
      <c r="L233" s="40" t="s">
        <v>1536</v>
      </c>
      <c r="M233" s="40">
        <v>731</v>
      </c>
      <c r="N233" s="39" t="s">
        <v>816</v>
      </c>
      <c r="O233" s="39" t="s">
        <v>1613</v>
      </c>
      <c r="P233" s="40"/>
      <c r="Q233" s="40"/>
      <c r="R233" s="227"/>
      <c r="S233" s="228"/>
      <c r="T233" s="230"/>
      <c r="U233" s="255"/>
    </row>
    <row r="234" spans="1:21" x14ac:dyDescent="0.2">
      <c r="A234" s="140" t="s">
        <v>842</v>
      </c>
      <c r="B234" s="133" t="s">
        <v>2334</v>
      </c>
      <c r="C234" s="151">
        <v>29</v>
      </c>
      <c r="D234" s="154" t="s">
        <v>1045</v>
      </c>
      <c r="E234" s="223"/>
      <c r="F234" s="170"/>
      <c r="G234" s="225"/>
      <c r="H234" s="245"/>
      <c r="I234" s="255"/>
      <c r="J234" s="40" t="s">
        <v>861</v>
      </c>
      <c r="K234" s="40" t="s">
        <v>353</v>
      </c>
      <c r="L234" s="40" t="s">
        <v>1537</v>
      </c>
      <c r="M234" s="40">
        <v>732</v>
      </c>
      <c r="N234" s="40"/>
      <c r="O234" s="40"/>
      <c r="P234" s="40"/>
      <c r="Q234" s="40"/>
      <c r="R234" s="227"/>
      <c r="S234" s="228"/>
      <c r="T234" s="230"/>
      <c r="U234" s="255"/>
    </row>
    <row r="235" spans="1:21" ht="25.5" x14ac:dyDescent="0.2">
      <c r="A235" s="140" t="s">
        <v>842</v>
      </c>
      <c r="B235" s="133" t="s">
        <v>2334</v>
      </c>
      <c r="C235" s="151">
        <v>29</v>
      </c>
      <c r="D235" s="154" t="s">
        <v>1045</v>
      </c>
      <c r="E235" s="223"/>
      <c r="F235" s="170"/>
      <c r="G235" s="225"/>
      <c r="H235" s="245"/>
      <c r="I235" s="255"/>
      <c r="J235" s="40" t="s">
        <v>862</v>
      </c>
      <c r="K235" s="40" t="s">
        <v>355</v>
      </c>
      <c r="L235" s="40" t="s">
        <v>1538</v>
      </c>
      <c r="M235" s="40">
        <v>711</v>
      </c>
      <c r="N235" s="40"/>
      <c r="O235" s="40"/>
      <c r="P235" s="40"/>
      <c r="Q235" s="40"/>
      <c r="R235" s="227"/>
      <c r="S235" s="228"/>
      <c r="T235" s="230"/>
      <c r="U235" s="255"/>
    </row>
    <row r="236" spans="1:21" ht="26.25" thickBot="1" x14ac:dyDescent="0.25">
      <c r="A236" s="141" t="s">
        <v>842</v>
      </c>
      <c r="B236" s="142" t="s">
        <v>2334</v>
      </c>
      <c r="C236" s="152">
        <v>29</v>
      </c>
      <c r="D236" s="155" t="s">
        <v>1045</v>
      </c>
      <c r="E236" s="231"/>
      <c r="F236" s="171"/>
      <c r="G236" s="233"/>
      <c r="H236" s="246"/>
      <c r="I236" s="256"/>
      <c r="J236" s="44"/>
      <c r="K236" s="44"/>
      <c r="L236" s="44" t="s">
        <v>1539</v>
      </c>
      <c r="M236" s="44">
        <v>735</v>
      </c>
      <c r="N236" s="44"/>
      <c r="O236" s="44"/>
      <c r="P236" s="44"/>
      <c r="Q236" s="44"/>
      <c r="R236" s="234"/>
      <c r="S236" s="235"/>
      <c r="T236" s="253"/>
      <c r="U236" s="255"/>
    </row>
    <row r="237" spans="1:21" x14ac:dyDescent="0.2">
      <c r="A237" s="138" t="s">
        <v>842</v>
      </c>
      <c r="B237" s="145" t="s">
        <v>2340</v>
      </c>
      <c r="C237" s="150">
        <v>30</v>
      </c>
      <c r="D237" s="153" t="s">
        <v>1046</v>
      </c>
      <c r="E237" s="222" t="s">
        <v>2677</v>
      </c>
      <c r="F237" s="166"/>
      <c r="G237" s="224" t="s">
        <v>2337</v>
      </c>
      <c r="H237" s="244" t="s">
        <v>2339</v>
      </c>
      <c r="I237" s="254" t="s">
        <v>2336</v>
      </c>
      <c r="J237" s="43" t="s">
        <v>877</v>
      </c>
      <c r="K237" s="43" t="s">
        <v>303</v>
      </c>
      <c r="L237" s="63" t="s">
        <v>869</v>
      </c>
      <c r="M237" s="63">
        <v>718</v>
      </c>
      <c r="N237" s="43" t="s">
        <v>864</v>
      </c>
      <c r="O237" s="43" t="s">
        <v>1745</v>
      </c>
      <c r="P237" s="43"/>
      <c r="Q237" s="43"/>
      <c r="R237" s="226" t="s">
        <v>2335</v>
      </c>
      <c r="S237" s="224" t="s">
        <v>516</v>
      </c>
      <c r="T237" s="250"/>
      <c r="U237" s="255" t="s">
        <v>2338</v>
      </c>
    </row>
    <row r="238" spans="1:21" x14ac:dyDescent="0.2">
      <c r="A238" s="140" t="s">
        <v>842</v>
      </c>
      <c r="B238" s="133" t="s">
        <v>2340</v>
      </c>
      <c r="C238" s="151">
        <v>30</v>
      </c>
      <c r="D238" s="154" t="s">
        <v>1046</v>
      </c>
      <c r="E238" s="223"/>
      <c r="F238" s="167"/>
      <c r="G238" s="225"/>
      <c r="H238" s="245"/>
      <c r="I238" s="255"/>
      <c r="J238" s="41" t="s">
        <v>872</v>
      </c>
      <c r="K238" s="41" t="s">
        <v>307</v>
      </c>
      <c r="L238" s="26" t="s">
        <v>870</v>
      </c>
      <c r="M238" s="26">
        <v>720</v>
      </c>
      <c r="N238" s="41" t="s">
        <v>865</v>
      </c>
      <c r="O238" s="40" t="s">
        <v>1719</v>
      </c>
      <c r="P238" s="19"/>
      <c r="Q238" s="50"/>
      <c r="R238" s="227"/>
      <c r="S238" s="228"/>
      <c r="T238" s="251"/>
      <c r="U238" s="255"/>
    </row>
    <row r="239" spans="1:21" x14ac:dyDescent="0.2">
      <c r="A239" s="140" t="s">
        <v>842</v>
      </c>
      <c r="B239" s="133" t="s">
        <v>2340</v>
      </c>
      <c r="C239" s="151">
        <v>30</v>
      </c>
      <c r="D239" s="154" t="s">
        <v>1046</v>
      </c>
      <c r="E239" s="223"/>
      <c r="F239" s="167"/>
      <c r="G239" s="225"/>
      <c r="H239" s="245"/>
      <c r="I239" s="255"/>
      <c r="J239" s="41" t="s">
        <v>873</v>
      </c>
      <c r="K239" s="41" t="s">
        <v>321</v>
      </c>
      <c r="L239" s="26" t="s">
        <v>871</v>
      </c>
      <c r="M239" s="26">
        <v>703</v>
      </c>
      <c r="N239" s="41" t="s">
        <v>866</v>
      </c>
      <c r="O239" s="40" t="s">
        <v>1721</v>
      </c>
      <c r="P239" s="19"/>
      <c r="Q239" s="50"/>
      <c r="R239" s="227"/>
      <c r="S239" s="228"/>
      <c r="T239" s="251"/>
      <c r="U239" s="255"/>
    </row>
    <row r="240" spans="1:21" x14ac:dyDescent="0.2">
      <c r="A240" s="140" t="s">
        <v>842</v>
      </c>
      <c r="B240" s="133" t="s">
        <v>2340</v>
      </c>
      <c r="C240" s="151">
        <v>30</v>
      </c>
      <c r="D240" s="154" t="s">
        <v>1046</v>
      </c>
      <c r="E240" s="223"/>
      <c r="F240" s="167"/>
      <c r="G240" s="225"/>
      <c r="H240" s="245"/>
      <c r="I240" s="255"/>
      <c r="J240" s="41" t="s">
        <v>874</v>
      </c>
      <c r="K240" s="41" t="s">
        <v>337</v>
      </c>
      <c r="L240" s="26" t="s">
        <v>1540</v>
      </c>
      <c r="M240" s="26">
        <v>708</v>
      </c>
      <c r="N240" s="41" t="s">
        <v>867</v>
      </c>
      <c r="O240" s="40" t="s">
        <v>1898</v>
      </c>
      <c r="P240" s="41"/>
      <c r="Q240" s="40"/>
      <c r="R240" s="227"/>
      <c r="S240" s="228"/>
      <c r="T240" s="251"/>
      <c r="U240" s="255"/>
    </row>
    <row r="241" spans="1:21" x14ac:dyDescent="0.2">
      <c r="A241" s="140" t="s">
        <v>842</v>
      </c>
      <c r="B241" s="133" t="s">
        <v>2340</v>
      </c>
      <c r="C241" s="151">
        <v>30</v>
      </c>
      <c r="D241" s="154" t="s">
        <v>1046</v>
      </c>
      <c r="E241" s="223"/>
      <c r="F241" s="167"/>
      <c r="G241" s="225"/>
      <c r="H241" s="245"/>
      <c r="I241" s="255"/>
      <c r="J241" s="41" t="s">
        <v>875</v>
      </c>
      <c r="K241" s="41" t="s">
        <v>339</v>
      </c>
      <c r="L241" s="26" t="s">
        <v>1541</v>
      </c>
      <c r="M241" s="26">
        <v>709</v>
      </c>
      <c r="N241" s="41" t="s">
        <v>868</v>
      </c>
      <c r="O241" s="40" t="s">
        <v>1819</v>
      </c>
      <c r="P241" s="41"/>
      <c r="Q241" s="40"/>
      <c r="R241" s="227"/>
      <c r="S241" s="228"/>
      <c r="T241" s="251"/>
      <c r="U241" s="255"/>
    </row>
    <row r="242" spans="1:21" ht="13.5" thickBot="1" x14ac:dyDescent="0.25">
      <c r="A242" s="141" t="s">
        <v>842</v>
      </c>
      <c r="B242" s="142" t="s">
        <v>2340</v>
      </c>
      <c r="C242" s="152">
        <v>30</v>
      </c>
      <c r="D242" s="155" t="s">
        <v>1046</v>
      </c>
      <c r="E242" s="231"/>
      <c r="F242" s="168"/>
      <c r="G242" s="233"/>
      <c r="H242" s="246"/>
      <c r="I242" s="256"/>
      <c r="J242" s="42" t="s">
        <v>876</v>
      </c>
      <c r="K242" s="42" t="s">
        <v>347</v>
      </c>
      <c r="L242" s="31" t="s">
        <v>1542</v>
      </c>
      <c r="M242" s="31">
        <v>710</v>
      </c>
      <c r="N242" s="42"/>
      <c r="O242" s="42"/>
      <c r="P242" s="42"/>
      <c r="Q242" s="44"/>
      <c r="R242" s="234"/>
      <c r="S242" s="235"/>
      <c r="T242" s="294"/>
      <c r="U242" s="255"/>
    </row>
    <row r="243" spans="1:21" x14ac:dyDescent="0.2">
      <c r="A243" s="138" t="s">
        <v>842</v>
      </c>
      <c r="B243" s="68" t="s">
        <v>2346</v>
      </c>
      <c r="C243" s="150">
        <v>31</v>
      </c>
      <c r="D243" s="153" t="s">
        <v>1047</v>
      </c>
      <c r="E243" s="222" t="s">
        <v>2678</v>
      </c>
      <c r="F243" s="166"/>
      <c r="G243" s="224" t="s">
        <v>2343</v>
      </c>
      <c r="H243" s="244" t="s">
        <v>2345</v>
      </c>
      <c r="I243" s="254" t="s">
        <v>2342</v>
      </c>
      <c r="J243" s="43" t="s">
        <v>884</v>
      </c>
      <c r="K243" s="43" t="s">
        <v>313</v>
      </c>
      <c r="L243" s="29" t="s">
        <v>1543</v>
      </c>
      <c r="M243" s="29">
        <v>721</v>
      </c>
      <c r="N243" s="43" t="s">
        <v>885</v>
      </c>
      <c r="O243" s="43" t="s">
        <v>1723</v>
      </c>
      <c r="P243" s="43" t="s">
        <v>2116</v>
      </c>
      <c r="Q243" s="40" t="s">
        <v>2565</v>
      </c>
      <c r="R243" s="226" t="s">
        <v>2341</v>
      </c>
      <c r="S243" s="224" t="s">
        <v>516</v>
      </c>
      <c r="T243" s="229" t="s">
        <v>519</v>
      </c>
      <c r="U243" s="255" t="s">
        <v>2344</v>
      </c>
    </row>
    <row r="244" spans="1:21" ht="25.5" x14ac:dyDescent="0.2">
      <c r="A244" s="140" t="s">
        <v>842</v>
      </c>
      <c r="B244" s="133" t="s">
        <v>2346</v>
      </c>
      <c r="C244" s="151">
        <v>31</v>
      </c>
      <c r="D244" s="154" t="s">
        <v>1047</v>
      </c>
      <c r="E244" s="223"/>
      <c r="F244" s="167"/>
      <c r="G244" s="225"/>
      <c r="H244" s="245"/>
      <c r="I244" s="255"/>
      <c r="J244" s="41" t="s">
        <v>879</v>
      </c>
      <c r="K244" s="41" t="s">
        <v>335</v>
      </c>
      <c r="L244" s="28" t="s">
        <v>1544</v>
      </c>
      <c r="M244" s="28">
        <v>729</v>
      </c>
      <c r="N244" s="41" t="s">
        <v>2112</v>
      </c>
      <c r="O244" s="40" t="s">
        <v>1906</v>
      </c>
      <c r="P244" s="41"/>
      <c r="Q244" s="40"/>
      <c r="R244" s="227"/>
      <c r="S244" s="228"/>
      <c r="T244" s="230"/>
      <c r="U244" s="255"/>
    </row>
    <row r="245" spans="1:21" x14ac:dyDescent="0.2">
      <c r="A245" s="140" t="s">
        <v>842</v>
      </c>
      <c r="B245" s="133" t="s">
        <v>2346</v>
      </c>
      <c r="C245" s="151">
        <v>31</v>
      </c>
      <c r="D245" s="154" t="s">
        <v>1047</v>
      </c>
      <c r="E245" s="223"/>
      <c r="F245" s="167"/>
      <c r="G245" s="225"/>
      <c r="H245" s="245"/>
      <c r="I245" s="255"/>
      <c r="J245" s="41" t="s">
        <v>880</v>
      </c>
      <c r="K245" s="41" t="s">
        <v>349</v>
      </c>
      <c r="L245" s="28" t="s">
        <v>1545</v>
      </c>
      <c r="M245" s="28">
        <v>730</v>
      </c>
      <c r="N245" s="41" t="s">
        <v>878</v>
      </c>
      <c r="O245" s="40" t="s">
        <v>1615</v>
      </c>
      <c r="P245" s="41"/>
      <c r="Q245" s="40"/>
      <c r="R245" s="227"/>
      <c r="S245" s="228"/>
      <c r="T245" s="230"/>
      <c r="U245" s="255"/>
    </row>
    <row r="246" spans="1:21" ht="25.5" x14ac:dyDescent="0.2">
      <c r="A246" s="140" t="s">
        <v>842</v>
      </c>
      <c r="B246" s="133" t="s">
        <v>2346</v>
      </c>
      <c r="C246" s="151">
        <v>31</v>
      </c>
      <c r="D246" s="154" t="s">
        <v>1047</v>
      </c>
      <c r="E246" s="223"/>
      <c r="F246" s="167"/>
      <c r="G246" s="225"/>
      <c r="H246" s="245"/>
      <c r="I246" s="255"/>
      <c r="J246" s="41" t="s">
        <v>881</v>
      </c>
      <c r="K246" s="41" t="s">
        <v>345</v>
      </c>
      <c r="L246" s="28" t="s">
        <v>1546</v>
      </c>
      <c r="M246" s="28">
        <v>733</v>
      </c>
      <c r="N246" s="41" t="s">
        <v>2113</v>
      </c>
      <c r="O246" s="40" t="s">
        <v>1725</v>
      </c>
      <c r="P246" s="41"/>
      <c r="Q246" s="40"/>
      <c r="R246" s="227"/>
      <c r="S246" s="228"/>
      <c r="T246" s="230"/>
      <c r="U246" s="255"/>
    </row>
    <row r="247" spans="1:21" ht="25.5" x14ac:dyDescent="0.2">
      <c r="A247" s="140" t="s">
        <v>842</v>
      </c>
      <c r="B247" s="133" t="s">
        <v>2346</v>
      </c>
      <c r="C247" s="151">
        <v>31</v>
      </c>
      <c r="D247" s="154" t="s">
        <v>1047</v>
      </c>
      <c r="E247" s="223"/>
      <c r="F247" s="167"/>
      <c r="G247" s="225"/>
      <c r="H247" s="245"/>
      <c r="I247" s="255"/>
      <c r="J247" s="41" t="s">
        <v>882</v>
      </c>
      <c r="K247" s="41" t="s">
        <v>351</v>
      </c>
      <c r="L247" s="28" t="s">
        <v>1547</v>
      </c>
      <c r="M247" s="28">
        <v>734</v>
      </c>
      <c r="N247" s="41" t="s">
        <v>2114</v>
      </c>
      <c r="O247" s="40" t="s">
        <v>1840</v>
      </c>
      <c r="P247" s="41"/>
      <c r="Q247" s="40"/>
      <c r="R247" s="227"/>
      <c r="S247" s="228"/>
      <c r="T247" s="230"/>
      <c r="U247" s="255"/>
    </row>
    <row r="248" spans="1:21" x14ac:dyDescent="0.2">
      <c r="A248" s="140" t="s">
        <v>842</v>
      </c>
      <c r="B248" s="133" t="s">
        <v>2346</v>
      </c>
      <c r="C248" s="151">
        <v>31</v>
      </c>
      <c r="D248" s="154" t="s">
        <v>1047</v>
      </c>
      <c r="E248" s="223"/>
      <c r="F248" s="167"/>
      <c r="G248" s="225"/>
      <c r="H248" s="245"/>
      <c r="I248" s="255"/>
      <c r="J248" s="41" t="s">
        <v>883</v>
      </c>
      <c r="K248" s="41" t="s">
        <v>357</v>
      </c>
      <c r="L248" s="28" t="s">
        <v>1548</v>
      </c>
      <c r="M248" s="28">
        <v>712</v>
      </c>
      <c r="N248" s="41" t="s">
        <v>867</v>
      </c>
      <c r="O248" s="40" t="s">
        <v>1898</v>
      </c>
      <c r="P248" s="41"/>
      <c r="Q248" s="40"/>
      <c r="R248" s="227"/>
      <c r="S248" s="228"/>
      <c r="T248" s="230"/>
      <c r="U248" s="255"/>
    </row>
    <row r="249" spans="1:21" x14ac:dyDescent="0.2">
      <c r="A249" s="140" t="s">
        <v>842</v>
      </c>
      <c r="B249" s="133" t="s">
        <v>2346</v>
      </c>
      <c r="C249" s="151">
        <v>31</v>
      </c>
      <c r="D249" s="154" t="s">
        <v>1047</v>
      </c>
      <c r="E249" s="223"/>
      <c r="F249" s="167"/>
      <c r="G249" s="225"/>
      <c r="H249" s="245"/>
      <c r="I249" s="255"/>
      <c r="J249" s="41"/>
      <c r="K249" s="41"/>
      <c r="L249" s="41"/>
      <c r="M249" s="41"/>
      <c r="N249" s="41" t="s">
        <v>831</v>
      </c>
      <c r="O249" s="40" t="s">
        <v>2048</v>
      </c>
      <c r="P249" s="41"/>
      <c r="Q249" s="40"/>
      <c r="R249" s="227"/>
      <c r="S249" s="228"/>
      <c r="T249" s="230"/>
      <c r="U249" s="255"/>
    </row>
    <row r="250" spans="1:21" ht="25.5" x14ac:dyDescent="0.2">
      <c r="A250" s="140" t="s">
        <v>842</v>
      </c>
      <c r="B250" s="133" t="s">
        <v>2346</v>
      </c>
      <c r="C250" s="151">
        <v>31</v>
      </c>
      <c r="D250" s="154" t="s">
        <v>1047</v>
      </c>
      <c r="E250" s="223"/>
      <c r="F250" s="167"/>
      <c r="G250" s="225"/>
      <c r="H250" s="245"/>
      <c r="I250" s="255"/>
      <c r="J250" s="41"/>
      <c r="K250" s="41"/>
      <c r="L250" s="41"/>
      <c r="M250" s="41"/>
      <c r="N250" s="41" t="s">
        <v>828</v>
      </c>
      <c r="O250" s="40" t="s">
        <v>2022</v>
      </c>
      <c r="P250" s="41"/>
      <c r="Q250" s="40"/>
      <c r="R250" s="227"/>
      <c r="S250" s="228"/>
      <c r="T250" s="230"/>
      <c r="U250" s="255"/>
    </row>
    <row r="251" spans="1:21" ht="13.5" thickBot="1" x14ac:dyDescent="0.25">
      <c r="A251" s="141" t="s">
        <v>842</v>
      </c>
      <c r="B251" s="142" t="s">
        <v>2346</v>
      </c>
      <c r="C251" s="152">
        <v>31</v>
      </c>
      <c r="D251" s="155" t="s">
        <v>1047</v>
      </c>
      <c r="E251" s="223"/>
      <c r="F251" s="167"/>
      <c r="G251" s="225"/>
      <c r="H251" s="245"/>
      <c r="I251" s="256"/>
      <c r="J251" s="41"/>
      <c r="K251" s="41"/>
      <c r="L251" s="41"/>
      <c r="M251" s="41"/>
      <c r="N251" s="41" t="s">
        <v>2115</v>
      </c>
      <c r="O251" s="40" t="s">
        <v>1821</v>
      </c>
      <c r="P251" s="41"/>
      <c r="Q251" s="40"/>
      <c r="R251" s="227"/>
      <c r="S251" s="228"/>
      <c r="T251" s="230"/>
      <c r="U251" s="309"/>
    </row>
    <row r="252" spans="1:21" x14ac:dyDescent="0.2">
      <c r="A252" s="156" t="s">
        <v>2476</v>
      </c>
      <c r="B252" s="145" t="s">
        <v>2350</v>
      </c>
      <c r="C252" s="150">
        <v>32</v>
      </c>
      <c r="D252" s="153" t="s">
        <v>1048</v>
      </c>
      <c r="E252" s="222" t="s">
        <v>2438</v>
      </c>
      <c r="F252" s="163"/>
      <c r="G252" s="232" t="s">
        <v>52</v>
      </c>
      <c r="H252" s="244" t="s">
        <v>2597</v>
      </c>
      <c r="I252" s="254" t="s">
        <v>2348</v>
      </c>
      <c r="J252" s="43" t="s">
        <v>897</v>
      </c>
      <c r="K252" s="43" t="s">
        <v>393</v>
      </c>
      <c r="L252" s="43" t="s">
        <v>890</v>
      </c>
      <c r="M252" s="43">
        <v>820</v>
      </c>
      <c r="N252" s="43" t="s">
        <v>892</v>
      </c>
      <c r="O252" s="43" t="s">
        <v>1930</v>
      </c>
      <c r="P252" s="43" t="s">
        <v>2349</v>
      </c>
      <c r="Q252" s="43" t="s">
        <v>2143</v>
      </c>
      <c r="R252" s="226" t="s">
        <v>2347</v>
      </c>
      <c r="S252" s="224" t="s">
        <v>516</v>
      </c>
      <c r="T252" s="229" t="s">
        <v>561</v>
      </c>
      <c r="U252" s="306" t="s">
        <v>2580</v>
      </c>
    </row>
    <row r="253" spans="1:21" x14ac:dyDescent="0.2">
      <c r="A253" s="140" t="s">
        <v>2476</v>
      </c>
      <c r="B253" s="133" t="s">
        <v>2350</v>
      </c>
      <c r="C253" s="151">
        <v>32</v>
      </c>
      <c r="D253" s="154" t="s">
        <v>1048</v>
      </c>
      <c r="E253" s="223"/>
      <c r="F253" s="164"/>
      <c r="G253" s="225"/>
      <c r="H253" s="245"/>
      <c r="I253" s="255"/>
      <c r="J253" s="41" t="s">
        <v>886</v>
      </c>
      <c r="K253" s="41" t="s">
        <v>383</v>
      </c>
      <c r="L253" s="41" t="s">
        <v>891</v>
      </c>
      <c r="M253" s="41">
        <v>821</v>
      </c>
      <c r="N253" s="41" t="s">
        <v>893</v>
      </c>
      <c r="O253" s="40" t="s">
        <v>1815</v>
      </c>
      <c r="P253" s="41"/>
      <c r="Q253" s="40"/>
      <c r="R253" s="227"/>
      <c r="S253" s="228"/>
      <c r="T253" s="230"/>
      <c r="U253" s="306"/>
    </row>
    <row r="254" spans="1:21" x14ac:dyDescent="0.2">
      <c r="A254" s="140" t="s">
        <v>2476</v>
      </c>
      <c r="B254" s="133" t="s">
        <v>2350</v>
      </c>
      <c r="C254" s="151">
        <v>32</v>
      </c>
      <c r="D254" s="154" t="s">
        <v>1048</v>
      </c>
      <c r="E254" s="223"/>
      <c r="F254" s="164"/>
      <c r="G254" s="225"/>
      <c r="H254" s="245"/>
      <c r="I254" s="255"/>
      <c r="J254" s="41" t="s">
        <v>898</v>
      </c>
      <c r="K254" s="41" t="s">
        <v>375</v>
      </c>
      <c r="L254" s="41"/>
      <c r="M254" s="41"/>
      <c r="N254" s="41" t="s">
        <v>894</v>
      </c>
      <c r="O254" s="40" t="s">
        <v>1787</v>
      </c>
      <c r="P254" s="41"/>
      <c r="Q254" s="40"/>
      <c r="R254" s="227"/>
      <c r="S254" s="228"/>
      <c r="T254" s="230"/>
      <c r="U254" s="306"/>
    </row>
    <row r="255" spans="1:21" x14ac:dyDescent="0.2">
      <c r="A255" s="140" t="s">
        <v>2476</v>
      </c>
      <c r="B255" s="133" t="s">
        <v>2350</v>
      </c>
      <c r="C255" s="151">
        <v>32</v>
      </c>
      <c r="D255" s="154" t="s">
        <v>1048</v>
      </c>
      <c r="E255" s="223"/>
      <c r="F255" s="164"/>
      <c r="G255" s="225"/>
      <c r="H255" s="245"/>
      <c r="I255" s="255"/>
      <c r="J255" s="41" t="s">
        <v>887</v>
      </c>
      <c r="K255" s="41" t="s">
        <v>501</v>
      </c>
      <c r="L255" s="41"/>
      <c r="M255" s="41"/>
      <c r="N255" s="41" t="s">
        <v>2117</v>
      </c>
      <c r="O255" s="40" t="s">
        <v>1908</v>
      </c>
      <c r="P255" s="41"/>
      <c r="Q255" s="40"/>
      <c r="R255" s="227"/>
      <c r="S255" s="228"/>
      <c r="T255" s="230"/>
      <c r="U255" s="306"/>
    </row>
    <row r="256" spans="1:21" x14ac:dyDescent="0.2">
      <c r="A256" s="140" t="s">
        <v>2476</v>
      </c>
      <c r="B256" s="133" t="s">
        <v>2350</v>
      </c>
      <c r="C256" s="151">
        <v>32</v>
      </c>
      <c r="D256" s="154" t="s">
        <v>1048</v>
      </c>
      <c r="E256" s="223"/>
      <c r="F256" s="164"/>
      <c r="G256" s="225"/>
      <c r="H256" s="245"/>
      <c r="I256" s="255"/>
      <c r="J256" s="41" t="s">
        <v>899</v>
      </c>
      <c r="K256" s="41" t="s">
        <v>363</v>
      </c>
      <c r="L256" s="41"/>
      <c r="M256" s="41"/>
      <c r="N256" s="41" t="s">
        <v>2118</v>
      </c>
      <c r="O256" s="40" t="s">
        <v>2050</v>
      </c>
      <c r="P256" s="41"/>
      <c r="Q256" s="40"/>
      <c r="R256" s="227"/>
      <c r="S256" s="228"/>
      <c r="T256" s="230"/>
      <c r="U256" s="306"/>
    </row>
    <row r="257" spans="1:21" x14ac:dyDescent="0.2">
      <c r="A257" s="140" t="s">
        <v>2476</v>
      </c>
      <c r="B257" s="133" t="s">
        <v>2350</v>
      </c>
      <c r="C257" s="151">
        <v>32</v>
      </c>
      <c r="D257" s="154" t="s">
        <v>1048</v>
      </c>
      <c r="E257" s="223"/>
      <c r="F257" s="164"/>
      <c r="G257" s="225"/>
      <c r="H257" s="245"/>
      <c r="I257" s="255"/>
      <c r="J257" s="41" t="s">
        <v>900</v>
      </c>
      <c r="K257" s="41" t="s">
        <v>367</v>
      </c>
      <c r="L257" s="41"/>
      <c r="M257" s="41"/>
      <c r="N257" s="41" t="s">
        <v>895</v>
      </c>
      <c r="O257" s="40" t="s">
        <v>2004</v>
      </c>
      <c r="P257" s="41"/>
      <c r="Q257" s="40"/>
      <c r="R257" s="227"/>
      <c r="S257" s="228"/>
      <c r="T257" s="230"/>
      <c r="U257" s="306"/>
    </row>
    <row r="258" spans="1:21" ht="25.5" x14ac:dyDescent="0.2">
      <c r="A258" s="140" t="s">
        <v>2476</v>
      </c>
      <c r="B258" s="133" t="s">
        <v>2350</v>
      </c>
      <c r="C258" s="151">
        <v>32</v>
      </c>
      <c r="D258" s="154" t="s">
        <v>1048</v>
      </c>
      <c r="E258" s="223"/>
      <c r="F258" s="164"/>
      <c r="G258" s="225"/>
      <c r="H258" s="245"/>
      <c r="I258" s="255"/>
      <c r="J258" s="41" t="s">
        <v>888</v>
      </c>
      <c r="K258" s="41" t="s">
        <v>389</v>
      </c>
      <c r="L258" s="41"/>
      <c r="M258" s="41"/>
      <c r="N258" s="41" t="s">
        <v>2119</v>
      </c>
      <c r="O258" s="40" t="s">
        <v>2028</v>
      </c>
      <c r="P258" s="41"/>
      <c r="Q258" s="40"/>
      <c r="R258" s="227"/>
      <c r="S258" s="228"/>
      <c r="T258" s="230"/>
      <c r="U258" s="306"/>
    </row>
    <row r="259" spans="1:21" ht="13.5" thickBot="1" x14ac:dyDescent="0.25">
      <c r="A259" s="140" t="s">
        <v>2476</v>
      </c>
      <c r="B259" s="133" t="s">
        <v>2350</v>
      </c>
      <c r="C259" s="151">
        <v>32</v>
      </c>
      <c r="D259" s="154" t="s">
        <v>1048</v>
      </c>
      <c r="E259" s="231"/>
      <c r="F259" s="165"/>
      <c r="G259" s="233"/>
      <c r="H259" s="246"/>
      <c r="I259" s="256"/>
      <c r="J259" s="42" t="s">
        <v>889</v>
      </c>
      <c r="K259" s="42" t="s">
        <v>395</v>
      </c>
      <c r="L259" s="42"/>
      <c r="M259" s="42"/>
      <c r="N259" s="42"/>
      <c r="O259" s="42"/>
      <c r="P259" s="42"/>
      <c r="Q259" s="44"/>
      <c r="R259" s="234"/>
      <c r="S259" s="235"/>
      <c r="T259" s="253"/>
      <c r="U259" s="306"/>
    </row>
    <row r="260" spans="1:21" x14ac:dyDescent="0.2">
      <c r="A260" s="156" t="s">
        <v>2476</v>
      </c>
      <c r="B260" s="68" t="s">
        <v>2354</v>
      </c>
      <c r="C260" s="150">
        <v>33</v>
      </c>
      <c r="D260" s="153" t="s">
        <v>1049</v>
      </c>
      <c r="E260" s="222" t="s">
        <v>2439</v>
      </c>
      <c r="F260" s="163"/>
      <c r="G260" s="224" t="s">
        <v>2353</v>
      </c>
      <c r="H260" s="244" t="s">
        <v>2598</v>
      </c>
      <c r="I260" s="254" t="s">
        <v>2352</v>
      </c>
      <c r="J260" s="43" t="s">
        <v>916</v>
      </c>
      <c r="K260" s="43" t="s">
        <v>377</v>
      </c>
      <c r="L260" s="43" t="s">
        <v>529</v>
      </c>
      <c r="M260" s="43">
        <v>805</v>
      </c>
      <c r="N260" s="43" t="s">
        <v>917</v>
      </c>
      <c r="O260" s="43" t="s">
        <v>1817</v>
      </c>
      <c r="P260" s="43" t="s">
        <v>915</v>
      </c>
      <c r="Q260" s="43" t="s">
        <v>2566</v>
      </c>
      <c r="R260" s="226" t="s">
        <v>2351</v>
      </c>
      <c r="S260" s="224" t="s">
        <v>562</v>
      </c>
      <c r="T260" s="229" t="s">
        <v>563</v>
      </c>
      <c r="U260" s="306" t="s">
        <v>2691</v>
      </c>
    </row>
    <row r="261" spans="1:21" x14ac:dyDescent="0.2">
      <c r="A261" s="140" t="s">
        <v>2476</v>
      </c>
      <c r="B261" s="133" t="s">
        <v>2354</v>
      </c>
      <c r="C261" s="151">
        <v>33</v>
      </c>
      <c r="D261" s="154" t="s">
        <v>1049</v>
      </c>
      <c r="E261" s="223"/>
      <c r="F261" s="164"/>
      <c r="G261" s="225"/>
      <c r="H261" s="245"/>
      <c r="I261" s="255"/>
      <c r="J261" s="41" t="s">
        <v>908</v>
      </c>
      <c r="K261" s="41" t="s">
        <v>373</v>
      </c>
      <c r="L261" s="41" t="s">
        <v>905</v>
      </c>
      <c r="M261" s="41">
        <v>807</v>
      </c>
      <c r="N261" s="41" t="s">
        <v>901</v>
      </c>
      <c r="O261" s="40" t="s">
        <v>1886</v>
      </c>
      <c r="P261" s="41" t="s">
        <v>2690</v>
      </c>
      <c r="Q261" s="40" t="s">
        <v>2567</v>
      </c>
      <c r="R261" s="227"/>
      <c r="S261" s="228"/>
      <c r="T261" s="230"/>
      <c r="U261" s="306"/>
    </row>
    <row r="262" spans="1:21" x14ac:dyDescent="0.2">
      <c r="A262" s="140" t="s">
        <v>2476</v>
      </c>
      <c r="B262" s="133" t="s">
        <v>2354</v>
      </c>
      <c r="C262" s="151">
        <v>33</v>
      </c>
      <c r="D262" s="154" t="s">
        <v>1049</v>
      </c>
      <c r="E262" s="223"/>
      <c r="F262" s="164"/>
      <c r="G262" s="225"/>
      <c r="H262" s="245"/>
      <c r="I262" s="255"/>
      <c r="J262" s="41" t="s">
        <v>909</v>
      </c>
      <c r="K262" s="41" t="s">
        <v>385</v>
      </c>
      <c r="L262" s="41" t="s">
        <v>906</v>
      </c>
      <c r="M262" s="41">
        <v>816</v>
      </c>
      <c r="N262" s="41" t="s">
        <v>2120</v>
      </c>
      <c r="O262" s="40" t="s">
        <v>1661</v>
      </c>
      <c r="P262" s="41" t="s">
        <v>942</v>
      </c>
      <c r="Q262" s="40" t="s">
        <v>2568</v>
      </c>
      <c r="R262" s="227"/>
      <c r="S262" s="228"/>
      <c r="T262" s="230"/>
      <c r="U262" s="306"/>
    </row>
    <row r="263" spans="1:21" x14ac:dyDescent="0.2">
      <c r="A263" s="140" t="s">
        <v>2476</v>
      </c>
      <c r="B263" s="133" t="s">
        <v>2354</v>
      </c>
      <c r="C263" s="151">
        <v>33</v>
      </c>
      <c r="D263" s="154" t="s">
        <v>1049</v>
      </c>
      <c r="E263" s="223"/>
      <c r="F263" s="164"/>
      <c r="G263" s="225"/>
      <c r="H263" s="245"/>
      <c r="I263" s="255"/>
      <c r="J263" s="41" t="s">
        <v>910</v>
      </c>
      <c r="K263" s="41" t="s">
        <v>371</v>
      </c>
      <c r="L263" s="41" t="s">
        <v>907</v>
      </c>
      <c r="M263" s="41">
        <v>815</v>
      </c>
      <c r="N263" s="41" t="s">
        <v>932</v>
      </c>
      <c r="O263" s="40" t="s">
        <v>1956</v>
      </c>
      <c r="P263" s="41"/>
      <c r="Q263" s="40"/>
      <c r="R263" s="227"/>
      <c r="S263" s="228"/>
      <c r="T263" s="230"/>
      <c r="U263" s="306"/>
    </row>
    <row r="264" spans="1:21" x14ac:dyDescent="0.2">
      <c r="A264" s="140" t="s">
        <v>2476</v>
      </c>
      <c r="B264" s="133" t="s">
        <v>2354</v>
      </c>
      <c r="C264" s="151">
        <v>33</v>
      </c>
      <c r="D264" s="154" t="s">
        <v>1049</v>
      </c>
      <c r="E264" s="223"/>
      <c r="F264" s="164"/>
      <c r="G264" s="225"/>
      <c r="H264" s="245"/>
      <c r="I264" s="255"/>
      <c r="J264" s="41" t="s">
        <v>911</v>
      </c>
      <c r="K264" s="41" t="s">
        <v>365</v>
      </c>
      <c r="L264" s="41"/>
      <c r="M264" s="41"/>
      <c r="N264" s="41" t="s">
        <v>941</v>
      </c>
      <c r="O264" s="40" t="s">
        <v>2002</v>
      </c>
      <c r="P264" s="41"/>
      <c r="Q264" s="40"/>
      <c r="R264" s="227"/>
      <c r="S264" s="228"/>
      <c r="T264" s="230"/>
      <c r="U264" s="306"/>
    </row>
    <row r="265" spans="1:21" x14ac:dyDescent="0.2">
      <c r="A265" s="140" t="s">
        <v>2476</v>
      </c>
      <c r="B265" s="133" t="s">
        <v>2354</v>
      </c>
      <c r="C265" s="151">
        <v>33</v>
      </c>
      <c r="D265" s="154" t="s">
        <v>1049</v>
      </c>
      <c r="E265" s="223"/>
      <c r="F265" s="164"/>
      <c r="G265" s="225"/>
      <c r="H265" s="245"/>
      <c r="I265" s="255"/>
      <c r="J265" s="41" t="s">
        <v>912</v>
      </c>
      <c r="K265" s="41" t="s">
        <v>503</v>
      </c>
      <c r="L265" s="41"/>
      <c r="M265" s="41"/>
      <c r="N265" s="41" t="s">
        <v>902</v>
      </c>
      <c r="O265" s="40" t="s">
        <v>2040</v>
      </c>
      <c r="P265" s="41"/>
      <c r="Q265" s="40"/>
      <c r="R265" s="227"/>
      <c r="S265" s="228"/>
      <c r="T265" s="230"/>
      <c r="U265" s="306"/>
    </row>
    <row r="266" spans="1:21" x14ac:dyDescent="0.2">
      <c r="A266" s="140" t="s">
        <v>2476</v>
      </c>
      <c r="B266" s="133" t="s">
        <v>2354</v>
      </c>
      <c r="C266" s="151">
        <v>33</v>
      </c>
      <c r="D266" s="154" t="s">
        <v>1049</v>
      </c>
      <c r="E266" s="223"/>
      <c r="F266" s="164"/>
      <c r="G266" s="225"/>
      <c r="H266" s="245"/>
      <c r="I266" s="255"/>
      <c r="J266" s="41" t="s">
        <v>913</v>
      </c>
      <c r="K266" s="41" t="s">
        <v>369</v>
      </c>
      <c r="L266" s="41"/>
      <c r="M266" s="41"/>
      <c r="N266" s="41" t="s">
        <v>903</v>
      </c>
      <c r="O266" s="40" t="s">
        <v>1980</v>
      </c>
      <c r="P266" s="41"/>
      <c r="Q266" s="40"/>
      <c r="R266" s="227"/>
      <c r="S266" s="228"/>
      <c r="T266" s="230"/>
      <c r="U266" s="306"/>
    </row>
    <row r="267" spans="1:21" x14ac:dyDescent="0.2">
      <c r="A267" s="140" t="s">
        <v>2476</v>
      </c>
      <c r="B267" s="133" t="s">
        <v>2354</v>
      </c>
      <c r="C267" s="151">
        <v>33</v>
      </c>
      <c r="D267" s="154" t="s">
        <v>1049</v>
      </c>
      <c r="E267" s="223"/>
      <c r="F267" s="164"/>
      <c r="G267" s="225"/>
      <c r="H267" s="245"/>
      <c r="I267" s="255"/>
      <c r="J267" s="41" t="s">
        <v>914</v>
      </c>
      <c r="K267" s="41" t="s">
        <v>381</v>
      </c>
      <c r="L267" s="41"/>
      <c r="M267" s="41"/>
      <c r="N267" s="41" t="s">
        <v>904</v>
      </c>
      <c r="O267" s="40" t="s">
        <v>1972</v>
      </c>
      <c r="P267" s="41"/>
      <c r="Q267" s="40"/>
      <c r="R267" s="227"/>
      <c r="S267" s="228"/>
      <c r="T267" s="230"/>
      <c r="U267" s="306"/>
    </row>
    <row r="268" spans="1:21" ht="26.25" thickBot="1" x14ac:dyDescent="0.25">
      <c r="A268" s="141" t="s">
        <v>2476</v>
      </c>
      <c r="B268" s="142" t="s">
        <v>2354</v>
      </c>
      <c r="C268" s="152">
        <v>33</v>
      </c>
      <c r="D268" s="155" t="s">
        <v>1049</v>
      </c>
      <c r="E268" s="231"/>
      <c r="F268" s="165"/>
      <c r="G268" s="233"/>
      <c r="H268" s="246"/>
      <c r="I268" s="256"/>
      <c r="J268" s="42"/>
      <c r="K268" s="42"/>
      <c r="L268" s="42"/>
      <c r="M268" s="42"/>
      <c r="N268" s="42" t="s">
        <v>2119</v>
      </c>
      <c r="O268" s="40" t="s">
        <v>2028</v>
      </c>
      <c r="P268" s="42"/>
      <c r="Q268" s="44"/>
      <c r="R268" s="234"/>
      <c r="S268" s="235"/>
      <c r="T268" s="253"/>
      <c r="U268" s="306"/>
    </row>
    <row r="269" spans="1:21" x14ac:dyDescent="0.2">
      <c r="A269" s="156" t="s">
        <v>2476</v>
      </c>
      <c r="B269" s="145" t="s">
        <v>2357</v>
      </c>
      <c r="C269" s="150">
        <v>34</v>
      </c>
      <c r="D269" s="153" t="s">
        <v>1050</v>
      </c>
      <c r="E269" s="222" t="s">
        <v>2679</v>
      </c>
      <c r="F269" s="163"/>
      <c r="G269" s="232" t="s">
        <v>53</v>
      </c>
      <c r="H269" s="244" t="s">
        <v>2599</v>
      </c>
      <c r="I269" s="254" t="s">
        <v>2356</v>
      </c>
      <c r="J269" s="41" t="s">
        <v>2207</v>
      </c>
      <c r="K269" s="41" t="s">
        <v>2208</v>
      </c>
      <c r="L269" s="43" t="s">
        <v>918</v>
      </c>
      <c r="M269" s="43">
        <v>812</v>
      </c>
      <c r="N269" s="43" t="s">
        <v>936</v>
      </c>
      <c r="O269" s="43" t="s">
        <v>1663</v>
      </c>
      <c r="P269" s="41" t="s">
        <v>934</v>
      </c>
      <c r="Q269" s="40" t="s">
        <v>2143</v>
      </c>
      <c r="R269" s="226" t="s">
        <v>2355</v>
      </c>
      <c r="S269" s="224" t="s">
        <v>559</v>
      </c>
      <c r="T269" s="229" t="s">
        <v>564</v>
      </c>
      <c r="U269" s="306" t="s">
        <v>2580</v>
      </c>
    </row>
    <row r="270" spans="1:21" x14ac:dyDescent="0.2">
      <c r="A270" s="140" t="s">
        <v>2476</v>
      </c>
      <c r="B270" s="133" t="s">
        <v>2357</v>
      </c>
      <c r="C270" s="151">
        <v>34</v>
      </c>
      <c r="D270" s="154" t="s">
        <v>1050</v>
      </c>
      <c r="E270" s="223"/>
      <c r="F270" s="164"/>
      <c r="G270" s="225"/>
      <c r="H270" s="245"/>
      <c r="I270" s="255"/>
      <c r="J270" s="28" t="s">
        <v>926</v>
      </c>
      <c r="K270" s="28" t="s">
        <v>505</v>
      </c>
      <c r="L270" s="41" t="s">
        <v>529</v>
      </c>
      <c r="M270" s="41">
        <v>805</v>
      </c>
      <c r="N270" s="41" t="s">
        <v>930</v>
      </c>
      <c r="O270" s="40" t="s">
        <v>1950</v>
      </c>
      <c r="P270" s="41"/>
      <c r="Q270" s="40"/>
      <c r="R270" s="227"/>
      <c r="S270" s="228"/>
      <c r="T270" s="230"/>
      <c r="U270" s="306"/>
    </row>
    <row r="271" spans="1:21" x14ac:dyDescent="0.2">
      <c r="A271" s="140" t="s">
        <v>2476</v>
      </c>
      <c r="B271" s="133" t="s">
        <v>2357</v>
      </c>
      <c r="C271" s="151">
        <v>34</v>
      </c>
      <c r="D271" s="154" t="s">
        <v>1050</v>
      </c>
      <c r="E271" s="223"/>
      <c r="F271" s="164"/>
      <c r="G271" s="225"/>
      <c r="H271" s="245"/>
      <c r="I271" s="255"/>
      <c r="J271" s="41" t="s">
        <v>928</v>
      </c>
      <c r="K271" s="41" t="s">
        <v>391</v>
      </c>
      <c r="L271" s="41" t="s">
        <v>1549</v>
      </c>
      <c r="M271" s="41">
        <v>614</v>
      </c>
      <c r="N271" s="41" t="s">
        <v>931</v>
      </c>
      <c r="O271" s="40" t="s">
        <v>1914</v>
      </c>
      <c r="P271" s="41"/>
      <c r="Q271" s="40"/>
      <c r="R271" s="227"/>
      <c r="S271" s="228"/>
      <c r="T271" s="230"/>
      <c r="U271" s="306"/>
    </row>
    <row r="272" spans="1:21" ht="25.5" x14ac:dyDescent="0.2">
      <c r="A272" s="140" t="s">
        <v>2476</v>
      </c>
      <c r="B272" s="133" t="s">
        <v>2357</v>
      </c>
      <c r="C272" s="151">
        <v>34</v>
      </c>
      <c r="D272" s="154" t="s">
        <v>1050</v>
      </c>
      <c r="E272" s="223"/>
      <c r="F272" s="164"/>
      <c r="G272" s="225"/>
      <c r="H272" s="245"/>
      <c r="I272" s="255"/>
      <c r="J272" s="41"/>
      <c r="K272" s="41"/>
      <c r="L272" s="41" t="s">
        <v>919</v>
      </c>
      <c r="M272" s="41">
        <v>618</v>
      </c>
      <c r="N272" s="41" t="s">
        <v>941</v>
      </c>
      <c r="O272" s="40" t="s">
        <v>2002</v>
      </c>
      <c r="P272" s="41"/>
      <c r="Q272" s="40"/>
      <c r="R272" s="227"/>
      <c r="S272" s="228"/>
      <c r="T272" s="230"/>
      <c r="U272" s="306"/>
    </row>
    <row r="273" spans="1:21" x14ac:dyDescent="0.2">
      <c r="A273" s="140" t="s">
        <v>2476</v>
      </c>
      <c r="B273" s="133" t="s">
        <v>2357</v>
      </c>
      <c r="C273" s="151">
        <v>34</v>
      </c>
      <c r="D273" s="154" t="s">
        <v>1050</v>
      </c>
      <c r="E273" s="223"/>
      <c r="F273" s="164"/>
      <c r="G273" s="225"/>
      <c r="H273" s="245"/>
      <c r="I273" s="255"/>
      <c r="J273" s="41"/>
      <c r="K273" s="41"/>
      <c r="L273" s="41" t="s">
        <v>920</v>
      </c>
      <c r="M273" s="41">
        <v>617</v>
      </c>
      <c r="N273" s="41" t="s">
        <v>932</v>
      </c>
      <c r="O273" s="40" t="s">
        <v>1956</v>
      </c>
      <c r="P273" s="41"/>
      <c r="Q273" s="40"/>
      <c r="R273" s="227"/>
      <c r="S273" s="228"/>
      <c r="T273" s="230"/>
      <c r="U273" s="306"/>
    </row>
    <row r="274" spans="1:21" x14ac:dyDescent="0.2">
      <c r="A274" s="140" t="s">
        <v>2476</v>
      </c>
      <c r="B274" s="133" t="s">
        <v>2357</v>
      </c>
      <c r="C274" s="151">
        <v>34</v>
      </c>
      <c r="D274" s="154" t="s">
        <v>1050</v>
      </c>
      <c r="E274" s="223"/>
      <c r="F274" s="164"/>
      <c r="G274" s="225"/>
      <c r="H274" s="245"/>
      <c r="I274" s="255"/>
      <c r="J274" s="41"/>
      <c r="K274" s="41"/>
      <c r="L274" s="41" t="s">
        <v>921</v>
      </c>
      <c r="M274" s="41">
        <v>208</v>
      </c>
      <c r="N274" s="41" t="s">
        <v>933</v>
      </c>
      <c r="O274" s="40" t="s">
        <v>2030</v>
      </c>
      <c r="P274" s="41"/>
      <c r="Q274" s="40"/>
      <c r="R274" s="227"/>
      <c r="S274" s="228"/>
      <c r="T274" s="230"/>
      <c r="U274" s="306"/>
    </row>
    <row r="275" spans="1:21" ht="25.5" x14ac:dyDescent="0.2">
      <c r="A275" s="140" t="s">
        <v>2476</v>
      </c>
      <c r="B275" s="133" t="s">
        <v>2357</v>
      </c>
      <c r="C275" s="151">
        <v>34</v>
      </c>
      <c r="D275" s="154" t="s">
        <v>1050</v>
      </c>
      <c r="E275" s="223"/>
      <c r="F275" s="164"/>
      <c r="G275" s="225"/>
      <c r="H275" s="245"/>
      <c r="I275" s="255"/>
      <c r="J275" s="41"/>
      <c r="K275" s="41"/>
      <c r="L275" s="41" t="s">
        <v>922</v>
      </c>
      <c r="M275" s="41">
        <v>225</v>
      </c>
      <c r="N275" s="41" t="s">
        <v>2119</v>
      </c>
      <c r="O275" s="40" t="s">
        <v>2028</v>
      </c>
      <c r="P275" s="41"/>
      <c r="Q275" s="40"/>
      <c r="R275" s="227"/>
      <c r="S275" s="228"/>
      <c r="T275" s="230"/>
      <c r="U275" s="306"/>
    </row>
    <row r="276" spans="1:21" x14ac:dyDescent="0.2">
      <c r="A276" s="140" t="s">
        <v>2476</v>
      </c>
      <c r="B276" s="133" t="s">
        <v>2357</v>
      </c>
      <c r="C276" s="151">
        <v>34</v>
      </c>
      <c r="D276" s="154" t="s">
        <v>1050</v>
      </c>
      <c r="E276" s="223"/>
      <c r="F276" s="164"/>
      <c r="G276" s="225"/>
      <c r="H276" s="245"/>
      <c r="I276" s="255"/>
      <c r="J276" s="41"/>
      <c r="K276" s="41"/>
      <c r="L276" s="41" t="s">
        <v>923</v>
      </c>
      <c r="M276" s="41">
        <v>287</v>
      </c>
      <c r="N276" s="41"/>
      <c r="O276" s="41"/>
      <c r="P276" s="41"/>
      <c r="Q276" s="40"/>
      <c r="R276" s="227"/>
      <c r="S276" s="228"/>
      <c r="T276" s="230"/>
      <c r="U276" s="306"/>
    </row>
    <row r="277" spans="1:21" x14ac:dyDescent="0.2">
      <c r="A277" s="140" t="s">
        <v>2476</v>
      </c>
      <c r="B277" s="133" t="s">
        <v>2357</v>
      </c>
      <c r="C277" s="151">
        <v>34</v>
      </c>
      <c r="D277" s="154" t="s">
        <v>1050</v>
      </c>
      <c r="E277" s="223"/>
      <c r="F277" s="164"/>
      <c r="G277" s="225"/>
      <c r="H277" s="245"/>
      <c r="I277" s="255"/>
      <c r="J277" s="41"/>
      <c r="K277" s="41"/>
      <c r="L277" s="41" t="s">
        <v>924</v>
      </c>
      <c r="M277" s="41">
        <v>340</v>
      </c>
      <c r="N277" s="41"/>
      <c r="O277" s="41"/>
      <c r="P277" s="41"/>
      <c r="Q277" s="40"/>
      <c r="R277" s="227"/>
      <c r="S277" s="228"/>
      <c r="T277" s="230"/>
      <c r="U277" s="306"/>
    </row>
    <row r="278" spans="1:21" ht="13.5" thickBot="1" x14ac:dyDescent="0.25">
      <c r="A278" s="141" t="s">
        <v>2476</v>
      </c>
      <c r="B278" s="142" t="s">
        <v>2357</v>
      </c>
      <c r="C278" s="152">
        <v>34</v>
      </c>
      <c r="D278" s="155" t="s">
        <v>1050</v>
      </c>
      <c r="E278" s="231"/>
      <c r="F278" s="165"/>
      <c r="G278" s="233"/>
      <c r="H278" s="246"/>
      <c r="I278" s="256"/>
      <c r="J278" s="42"/>
      <c r="K278" s="42"/>
      <c r="L278" s="42" t="s">
        <v>925</v>
      </c>
      <c r="M278" s="42">
        <v>362</v>
      </c>
      <c r="N278" s="42"/>
      <c r="O278" s="42"/>
      <c r="P278" s="42"/>
      <c r="Q278" s="44"/>
      <c r="R278" s="234"/>
      <c r="S278" s="235"/>
      <c r="T278" s="253"/>
      <c r="U278" s="306"/>
    </row>
    <row r="279" spans="1:21" x14ac:dyDescent="0.2">
      <c r="A279" s="156" t="s">
        <v>2476</v>
      </c>
      <c r="B279" s="145" t="s">
        <v>2361</v>
      </c>
      <c r="C279" s="150">
        <v>35</v>
      </c>
      <c r="D279" s="153" t="s">
        <v>1051</v>
      </c>
      <c r="E279" s="222" t="s">
        <v>2680</v>
      </c>
      <c r="F279" s="163"/>
      <c r="G279" s="224" t="s">
        <v>2360</v>
      </c>
      <c r="H279" s="244" t="s">
        <v>2600</v>
      </c>
      <c r="I279" s="254" t="s">
        <v>2359</v>
      </c>
      <c r="J279" s="43" t="s">
        <v>937</v>
      </c>
      <c r="K279" s="43" t="s">
        <v>499</v>
      </c>
      <c r="L279" s="43" t="s">
        <v>529</v>
      </c>
      <c r="M279" s="43">
        <v>805</v>
      </c>
      <c r="N279" s="43" t="s">
        <v>2121</v>
      </c>
      <c r="O279" s="43" t="s">
        <v>1884</v>
      </c>
      <c r="P279" s="41" t="s">
        <v>942</v>
      </c>
      <c r="Q279" s="40" t="s">
        <v>2148</v>
      </c>
      <c r="R279" s="226" t="s">
        <v>2358</v>
      </c>
      <c r="S279" s="276" t="s">
        <v>559</v>
      </c>
      <c r="T279" s="250"/>
      <c r="U279" s="310" t="s">
        <v>2601</v>
      </c>
    </row>
    <row r="280" spans="1:21" x14ac:dyDescent="0.2">
      <c r="A280" s="140" t="s">
        <v>2476</v>
      </c>
      <c r="B280" s="133" t="s">
        <v>2361</v>
      </c>
      <c r="C280" s="151">
        <v>35</v>
      </c>
      <c r="D280" s="154" t="s">
        <v>1051</v>
      </c>
      <c r="E280" s="223"/>
      <c r="F280" s="164"/>
      <c r="G280" s="225"/>
      <c r="H280" s="245"/>
      <c r="I280" s="255"/>
      <c r="J280" s="41" t="s">
        <v>938</v>
      </c>
      <c r="K280" s="41" t="s">
        <v>387</v>
      </c>
      <c r="L280" s="41"/>
      <c r="M280" s="41"/>
      <c r="N280" s="41" t="s">
        <v>940</v>
      </c>
      <c r="O280" s="40" t="s">
        <v>1590</v>
      </c>
      <c r="P280" s="41"/>
      <c r="Q280" s="40"/>
      <c r="R280" s="227"/>
      <c r="S280" s="277"/>
      <c r="T280" s="251"/>
      <c r="U280" s="304"/>
    </row>
    <row r="281" spans="1:21" x14ac:dyDescent="0.2">
      <c r="A281" s="140" t="s">
        <v>2476</v>
      </c>
      <c r="B281" s="133" t="s">
        <v>2361</v>
      </c>
      <c r="C281" s="151">
        <v>35</v>
      </c>
      <c r="D281" s="154" t="s">
        <v>1051</v>
      </c>
      <c r="E281" s="223"/>
      <c r="F281" s="164"/>
      <c r="G281" s="225"/>
      <c r="H281" s="245"/>
      <c r="I281" s="255"/>
      <c r="J281" s="41" t="s">
        <v>939</v>
      </c>
      <c r="K281" s="41" t="s">
        <v>379</v>
      </c>
      <c r="L281" s="41"/>
      <c r="M281" s="41"/>
      <c r="N281" s="41" t="s">
        <v>2112</v>
      </c>
      <c r="O281" s="40" t="s">
        <v>1906</v>
      </c>
      <c r="P281" s="41"/>
      <c r="Q281" s="40"/>
      <c r="R281" s="227"/>
      <c r="S281" s="277"/>
      <c r="T281" s="251"/>
      <c r="U281" s="304"/>
    </row>
    <row r="282" spans="1:21" x14ac:dyDescent="0.2">
      <c r="A282" s="140" t="s">
        <v>2476</v>
      </c>
      <c r="B282" s="133" t="s">
        <v>2361</v>
      </c>
      <c r="C282" s="151">
        <v>35</v>
      </c>
      <c r="D282" s="154" t="s">
        <v>1051</v>
      </c>
      <c r="E282" s="223"/>
      <c r="F282" s="164"/>
      <c r="G282" s="225"/>
      <c r="H282" s="245"/>
      <c r="I282" s="255"/>
      <c r="J282" s="41"/>
      <c r="K282" s="41"/>
      <c r="L282" s="41"/>
      <c r="M282" s="41"/>
      <c r="N282" s="41" t="s">
        <v>941</v>
      </c>
      <c r="O282" s="40" t="s">
        <v>2002</v>
      </c>
      <c r="P282" s="41"/>
      <c r="Q282" s="40"/>
      <c r="R282" s="227"/>
      <c r="S282" s="277"/>
      <c r="T282" s="251"/>
      <c r="U282" s="304"/>
    </row>
    <row r="283" spans="1:21" ht="26.25" thickBot="1" x14ac:dyDescent="0.25">
      <c r="A283" s="141" t="s">
        <v>2476</v>
      </c>
      <c r="B283" s="142" t="s">
        <v>2361</v>
      </c>
      <c r="C283" s="152">
        <v>35</v>
      </c>
      <c r="D283" s="155" t="s">
        <v>1051</v>
      </c>
      <c r="E283" s="231"/>
      <c r="F283" s="165"/>
      <c r="G283" s="233"/>
      <c r="H283" s="246"/>
      <c r="I283" s="256"/>
      <c r="J283" s="42"/>
      <c r="K283" s="42"/>
      <c r="L283" s="42"/>
      <c r="M283" s="42"/>
      <c r="N283" s="42" t="s">
        <v>2119</v>
      </c>
      <c r="O283" s="40" t="s">
        <v>2028</v>
      </c>
      <c r="P283" s="42"/>
      <c r="Q283" s="44"/>
      <c r="R283" s="234"/>
      <c r="S283" s="278"/>
      <c r="T283" s="294"/>
      <c r="U283" s="304"/>
    </row>
    <row r="284" spans="1:21" x14ac:dyDescent="0.2">
      <c r="A284" s="156" t="s">
        <v>2475</v>
      </c>
      <c r="B284" s="145" t="s">
        <v>2365</v>
      </c>
      <c r="C284" s="150">
        <v>36</v>
      </c>
      <c r="D284" s="153" t="s">
        <v>1052</v>
      </c>
      <c r="E284" s="222" t="s">
        <v>2681</v>
      </c>
      <c r="F284" s="163"/>
      <c r="G284" s="239" t="s">
        <v>2364</v>
      </c>
      <c r="H284" s="241" t="s">
        <v>2602</v>
      </c>
      <c r="I284" s="254" t="s">
        <v>2363</v>
      </c>
      <c r="J284" s="43" t="s">
        <v>531</v>
      </c>
      <c r="K284" s="43" t="s">
        <v>439</v>
      </c>
      <c r="L284" s="43" t="s">
        <v>530</v>
      </c>
      <c r="M284" s="43">
        <v>902</v>
      </c>
      <c r="N284" s="43" t="s">
        <v>2122</v>
      </c>
      <c r="O284" s="43" t="s">
        <v>1727</v>
      </c>
      <c r="P284" s="41" t="s">
        <v>944</v>
      </c>
      <c r="Q284" s="43" t="s">
        <v>2149</v>
      </c>
      <c r="R284" s="226" t="s">
        <v>2362</v>
      </c>
      <c r="S284" s="224" t="s">
        <v>516</v>
      </c>
      <c r="T284" s="295" t="s">
        <v>1067</v>
      </c>
      <c r="U284" s="304" t="s">
        <v>2606</v>
      </c>
    </row>
    <row r="285" spans="1:21" x14ac:dyDescent="0.2">
      <c r="A285" s="140" t="s">
        <v>2475</v>
      </c>
      <c r="B285" s="133" t="s">
        <v>2365</v>
      </c>
      <c r="C285" s="151">
        <v>36</v>
      </c>
      <c r="D285" s="154" t="s">
        <v>1052</v>
      </c>
      <c r="E285" s="223"/>
      <c r="F285" s="164"/>
      <c r="G285" s="240"/>
      <c r="H285" s="242"/>
      <c r="I285" s="255"/>
      <c r="J285" s="41"/>
      <c r="K285" s="41"/>
      <c r="L285" s="41" t="s">
        <v>943</v>
      </c>
      <c r="M285" s="41">
        <v>906</v>
      </c>
      <c r="N285" s="41" t="s">
        <v>2123</v>
      </c>
      <c r="O285" s="40" t="s">
        <v>1671</v>
      </c>
      <c r="P285" s="41"/>
      <c r="Q285" s="40"/>
      <c r="R285" s="227"/>
      <c r="S285" s="228"/>
      <c r="T285" s="296"/>
      <c r="U285" s="304"/>
    </row>
    <row r="286" spans="1:21" x14ac:dyDescent="0.2">
      <c r="A286" s="140" t="s">
        <v>2475</v>
      </c>
      <c r="B286" s="133" t="s">
        <v>2365</v>
      </c>
      <c r="C286" s="151">
        <v>36</v>
      </c>
      <c r="D286" s="154" t="s">
        <v>1052</v>
      </c>
      <c r="E286" s="223"/>
      <c r="F286" s="164"/>
      <c r="G286" s="240"/>
      <c r="H286" s="242"/>
      <c r="I286" s="255"/>
      <c r="J286" s="41"/>
      <c r="K286" s="41"/>
      <c r="L286" s="41"/>
      <c r="M286" s="41"/>
      <c r="N286" s="28" t="s">
        <v>966</v>
      </c>
      <c r="O286" s="39" t="s">
        <v>2032</v>
      </c>
      <c r="P286" s="41"/>
      <c r="Q286" s="40"/>
      <c r="R286" s="227"/>
      <c r="S286" s="228"/>
      <c r="T286" s="296"/>
      <c r="U286" s="304"/>
    </row>
    <row r="287" spans="1:21" ht="13.5" thickBot="1" x14ac:dyDescent="0.25">
      <c r="A287" s="141" t="s">
        <v>2475</v>
      </c>
      <c r="B287" s="142" t="s">
        <v>2365</v>
      </c>
      <c r="C287" s="152">
        <v>36</v>
      </c>
      <c r="D287" s="155" t="s">
        <v>1052</v>
      </c>
      <c r="E287" s="231"/>
      <c r="F287" s="165"/>
      <c r="G287" s="272"/>
      <c r="H287" s="243"/>
      <c r="I287" s="256"/>
      <c r="J287" s="42"/>
      <c r="K287" s="42"/>
      <c r="L287" s="42"/>
      <c r="M287" s="42"/>
      <c r="N287" s="42" t="s">
        <v>2493</v>
      </c>
      <c r="O287" s="40" t="s">
        <v>1749</v>
      </c>
      <c r="P287" s="42"/>
      <c r="Q287" s="44"/>
      <c r="R287" s="234"/>
      <c r="S287" s="235"/>
      <c r="T287" s="297"/>
      <c r="U287" s="304"/>
    </row>
    <row r="288" spans="1:21" x14ac:dyDescent="0.2">
      <c r="A288" s="156" t="s">
        <v>2475</v>
      </c>
      <c r="B288" s="68" t="s">
        <v>2369</v>
      </c>
      <c r="C288" s="150">
        <v>37</v>
      </c>
      <c r="D288" s="153" t="s">
        <v>1053</v>
      </c>
      <c r="E288" s="222" t="s">
        <v>2440</v>
      </c>
      <c r="F288" s="166"/>
      <c r="G288" s="224" t="s">
        <v>2368</v>
      </c>
      <c r="H288" s="244" t="s">
        <v>2603</v>
      </c>
      <c r="I288" s="254" t="s">
        <v>2367</v>
      </c>
      <c r="J288" s="43" t="s">
        <v>2763</v>
      </c>
      <c r="K288" s="43" t="s">
        <v>2764</v>
      </c>
      <c r="L288" s="43" t="s">
        <v>949</v>
      </c>
      <c r="M288" s="43">
        <v>912</v>
      </c>
      <c r="N288" s="43" t="s">
        <v>2493</v>
      </c>
      <c r="O288" s="43" t="s">
        <v>1749</v>
      </c>
      <c r="P288" s="41" t="s">
        <v>951</v>
      </c>
      <c r="Q288" s="40" t="s">
        <v>2569</v>
      </c>
      <c r="R288" s="226" t="s">
        <v>2366</v>
      </c>
      <c r="S288" s="224" t="s">
        <v>516</v>
      </c>
      <c r="T288" s="250"/>
      <c r="U288" s="304" t="s">
        <v>2769</v>
      </c>
    </row>
    <row r="289" spans="1:21" x14ac:dyDescent="0.2">
      <c r="A289" s="140" t="s">
        <v>2475</v>
      </c>
      <c r="B289" s="133" t="s">
        <v>2369</v>
      </c>
      <c r="C289" s="151">
        <v>37</v>
      </c>
      <c r="D289" s="154" t="s">
        <v>1053</v>
      </c>
      <c r="E289" s="223"/>
      <c r="F289" s="167"/>
      <c r="G289" s="225"/>
      <c r="H289" s="245"/>
      <c r="I289" s="255"/>
      <c r="J289" s="41"/>
      <c r="K289" s="41"/>
      <c r="L289" s="41" t="s">
        <v>947</v>
      </c>
      <c r="M289" s="41">
        <v>913</v>
      </c>
      <c r="N289" s="41" t="s">
        <v>2124</v>
      </c>
      <c r="O289" s="40" t="s">
        <v>1707</v>
      </c>
      <c r="P289" s="41"/>
      <c r="Q289" s="40"/>
      <c r="R289" s="227"/>
      <c r="S289" s="228"/>
      <c r="T289" s="251"/>
      <c r="U289" s="255"/>
    </row>
    <row r="290" spans="1:21" x14ac:dyDescent="0.2">
      <c r="A290" s="140" t="s">
        <v>2475</v>
      </c>
      <c r="B290" s="133" t="s">
        <v>2369</v>
      </c>
      <c r="C290" s="151">
        <v>37</v>
      </c>
      <c r="D290" s="154" t="s">
        <v>1053</v>
      </c>
      <c r="E290" s="223"/>
      <c r="F290" s="167"/>
      <c r="G290" s="225"/>
      <c r="H290" s="245"/>
      <c r="I290" s="255"/>
      <c r="J290" s="41"/>
      <c r="K290" s="41"/>
      <c r="L290" s="41" t="s">
        <v>948</v>
      </c>
      <c r="M290" s="41">
        <v>914</v>
      </c>
      <c r="N290" s="41" t="s">
        <v>945</v>
      </c>
      <c r="O290" s="40" t="s">
        <v>1635</v>
      </c>
      <c r="P290" s="41"/>
      <c r="Q290" s="40"/>
      <c r="R290" s="227"/>
      <c r="S290" s="228"/>
      <c r="T290" s="251"/>
      <c r="U290" s="255"/>
    </row>
    <row r="291" spans="1:21" x14ac:dyDescent="0.2">
      <c r="A291" s="140" t="s">
        <v>2475</v>
      </c>
      <c r="B291" s="133" t="s">
        <v>2369</v>
      </c>
      <c r="C291" s="151">
        <v>37</v>
      </c>
      <c r="D291" s="154" t="s">
        <v>1053</v>
      </c>
      <c r="E291" s="223"/>
      <c r="F291" s="167"/>
      <c r="G291" s="225"/>
      <c r="H291" s="245"/>
      <c r="I291" s="255"/>
      <c r="J291" s="41"/>
      <c r="K291" s="41"/>
      <c r="L291" s="41"/>
      <c r="M291" s="41"/>
      <c r="N291" s="41" t="s">
        <v>2159</v>
      </c>
      <c r="O291" s="40" t="s">
        <v>1598</v>
      </c>
      <c r="P291" s="41"/>
      <c r="Q291" s="40"/>
      <c r="R291" s="227"/>
      <c r="S291" s="228"/>
      <c r="T291" s="251"/>
      <c r="U291" s="255"/>
    </row>
    <row r="292" spans="1:21" x14ac:dyDescent="0.2">
      <c r="A292" s="140" t="s">
        <v>2475</v>
      </c>
      <c r="B292" s="133" t="s">
        <v>2369</v>
      </c>
      <c r="C292" s="151">
        <v>37</v>
      </c>
      <c r="D292" s="154" t="s">
        <v>1053</v>
      </c>
      <c r="E292" s="223"/>
      <c r="F292" s="167"/>
      <c r="G292" s="225"/>
      <c r="H292" s="245"/>
      <c r="I292" s="255"/>
      <c r="J292" s="41"/>
      <c r="K292" s="41"/>
      <c r="L292" s="41"/>
      <c r="M292" s="41"/>
      <c r="N292" s="41" t="s">
        <v>946</v>
      </c>
      <c r="O292" s="40" t="s">
        <v>1946</v>
      </c>
      <c r="P292" s="41"/>
      <c r="Q292" s="40"/>
      <c r="R292" s="227"/>
      <c r="S292" s="228"/>
      <c r="T292" s="251"/>
      <c r="U292" s="255"/>
    </row>
    <row r="293" spans="1:21" ht="13.5" thickBot="1" x14ac:dyDescent="0.25">
      <c r="A293" s="141" t="s">
        <v>2475</v>
      </c>
      <c r="B293" s="142" t="s">
        <v>2369</v>
      </c>
      <c r="C293" s="152">
        <v>37</v>
      </c>
      <c r="D293" s="155" t="s">
        <v>1053</v>
      </c>
      <c r="E293" s="231"/>
      <c r="F293" s="168"/>
      <c r="G293" s="233"/>
      <c r="H293" s="246"/>
      <c r="I293" s="256"/>
      <c r="J293" s="42"/>
      <c r="K293" s="42"/>
      <c r="L293" s="42"/>
      <c r="M293" s="42"/>
      <c r="N293" s="41" t="s">
        <v>966</v>
      </c>
      <c r="O293" s="40" t="s">
        <v>2032</v>
      </c>
      <c r="P293" s="42"/>
      <c r="Q293" s="44"/>
      <c r="R293" s="234"/>
      <c r="S293" s="235"/>
      <c r="T293" s="294"/>
      <c r="U293" s="255"/>
    </row>
    <row r="294" spans="1:21" ht="25.5" x14ac:dyDescent="0.2">
      <c r="A294" s="156" t="s">
        <v>2475</v>
      </c>
      <c r="B294" s="68" t="s">
        <v>2373</v>
      </c>
      <c r="C294" s="150">
        <v>38</v>
      </c>
      <c r="D294" s="153" t="s">
        <v>1054</v>
      </c>
      <c r="E294" s="222" t="s">
        <v>2441</v>
      </c>
      <c r="F294" s="163"/>
      <c r="G294" s="224" t="s">
        <v>2372</v>
      </c>
      <c r="H294" s="244" t="s">
        <v>2604</v>
      </c>
      <c r="I294" s="254" t="s">
        <v>2371</v>
      </c>
      <c r="J294" s="43" t="s">
        <v>955</v>
      </c>
      <c r="K294" s="43" t="s">
        <v>443</v>
      </c>
      <c r="L294" s="43" t="s">
        <v>532</v>
      </c>
      <c r="M294" s="43">
        <v>905</v>
      </c>
      <c r="N294" s="29" t="s">
        <v>954</v>
      </c>
      <c r="O294" s="43" t="s">
        <v>1617</v>
      </c>
      <c r="P294" s="25"/>
      <c r="Q294" s="43"/>
      <c r="R294" s="226" t="s">
        <v>2370</v>
      </c>
      <c r="S294" s="224" t="s">
        <v>535</v>
      </c>
      <c r="T294" s="250"/>
      <c r="U294" s="306" t="s">
        <v>2607</v>
      </c>
    </row>
    <row r="295" spans="1:21" x14ac:dyDescent="0.2">
      <c r="A295" s="140" t="s">
        <v>2475</v>
      </c>
      <c r="B295" s="133" t="s">
        <v>2373</v>
      </c>
      <c r="C295" s="151">
        <v>38</v>
      </c>
      <c r="D295" s="154" t="s">
        <v>1054</v>
      </c>
      <c r="E295" s="223"/>
      <c r="F295" s="164"/>
      <c r="G295" s="225"/>
      <c r="H295" s="245"/>
      <c r="I295" s="255"/>
      <c r="J295" s="41"/>
      <c r="K295" s="41"/>
      <c r="L295" s="41"/>
      <c r="M295" s="41"/>
      <c r="N295" s="28" t="s">
        <v>953</v>
      </c>
      <c r="O295" s="40" t="s">
        <v>1705</v>
      </c>
      <c r="P295" s="19"/>
      <c r="Q295" s="40"/>
      <c r="R295" s="227"/>
      <c r="S295" s="228"/>
      <c r="T295" s="251"/>
      <c r="U295" s="306"/>
    </row>
    <row r="296" spans="1:21" ht="13.5" thickBot="1" x14ac:dyDescent="0.25">
      <c r="A296" s="141" t="s">
        <v>2475</v>
      </c>
      <c r="B296" s="142" t="s">
        <v>2373</v>
      </c>
      <c r="C296" s="152">
        <v>38</v>
      </c>
      <c r="D296" s="155" t="s">
        <v>1054</v>
      </c>
      <c r="E296" s="223"/>
      <c r="F296" s="164"/>
      <c r="G296" s="225"/>
      <c r="H296" s="246"/>
      <c r="I296" s="256"/>
      <c r="J296" s="76"/>
      <c r="K296" s="76"/>
      <c r="L296" s="76"/>
      <c r="M296" s="41"/>
      <c r="N296" s="28" t="s">
        <v>2125</v>
      </c>
      <c r="O296" s="40" t="s">
        <v>1594</v>
      </c>
      <c r="P296" s="19"/>
      <c r="Q296" s="40"/>
      <c r="R296" s="227"/>
      <c r="S296" s="228"/>
      <c r="T296" s="251"/>
      <c r="U296" s="306"/>
    </row>
    <row r="297" spans="1:21" ht="25.5" x14ac:dyDescent="0.2">
      <c r="A297" s="156" t="s">
        <v>2475</v>
      </c>
      <c r="B297" s="68" t="s">
        <v>2379</v>
      </c>
      <c r="C297" s="150">
        <v>39</v>
      </c>
      <c r="D297" s="153" t="s">
        <v>1055</v>
      </c>
      <c r="E297" s="222" t="s">
        <v>2442</v>
      </c>
      <c r="F297" s="163"/>
      <c r="G297" s="224" t="s">
        <v>2376</v>
      </c>
      <c r="H297" s="244" t="s">
        <v>2605</v>
      </c>
      <c r="I297" s="254" t="s">
        <v>2375</v>
      </c>
      <c r="J297" s="43" t="s">
        <v>2201</v>
      </c>
      <c r="K297" s="43" t="s">
        <v>2202</v>
      </c>
      <c r="L297" s="43" t="s">
        <v>957</v>
      </c>
      <c r="M297" s="43">
        <v>909</v>
      </c>
      <c r="N297" s="43" t="s">
        <v>963</v>
      </c>
      <c r="O297" s="43" t="s">
        <v>1902</v>
      </c>
      <c r="P297" s="43" t="s">
        <v>2692</v>
      </c>
      <c r="Q297" s="43" t="s">
        <v>2570</v>
      </c>
      <c r="R297" s="226" t="s">
        <v>2374</v>
      </c>
      <c r="S297" s="224" t="s">
        <v>516</v>
      </c>
      <c r="T297" s="250"/>
      <c r="U297" s="304" t="s">
        <v>2696</v>
      </c>
    </row>
    <row r="298" spans="1:21" x14ac:dyDescent="0.2">
      <c r="A298" s="140" t="s">
        <v>2475</v>
      </c>
      <c r="B298" s="133" t="s">
        <v>2379</v>
      </c>
      <c r="C298" s="151">
        <v>39</v>
      </c>
      <c r="D298" s="154" t="s">
        <v>1055</v>
      </c>
      <c r="E298" s="223"/>
      <c r="F298" s="164"/>
      <c r="G298" s="225"/>
      <c r="H298" s="245"/>
      <c r="I298" s="255"/>
      <c r="J298" s="41"/>
      <c r="K298" s="41"/>
      <c r="L298" s="41" t="s">
        <v>1550</v>
      </c>
      <c r="M298" s="41">
        <v>910</v>
      </c>
      <c r="N298" s="41" t="s">
        <v>956</v>
      </c>
      <c r="O298" s="40" t="s">
        <v>1596</v>
      </c>
      <c r="P298" s="41" t="s">
        <v>961</v>
      </c>
      <c r="Q298" s="40" t="s">
        <v>2571</v>
      </c>
      <c r="R298" s="227"/>
      <c r="S298" s="228"/>
      <c r="T298" s="251"/>
      <c r="U298" s="304"/>
    </row>
    <row r="299" spans="1:21" x14ac:dyDescent="0.2">
      <c r="A299" s="140" t="s">
        <v>2475</v>
      </c>
      <c r="B299" s="133" t="s">
        <v>2379</v>
      </c>
      <c r="C299" s="151">
        <v>39</v>
      </c>
      <c r="D299" s="154" t="s">
        <v>1055</v>
      </c>
      <c r="E299" s="223"/>
      <c r="F299" s="164"/>
      <c r="G299" s="225"/>
      <c r="H299" s="245"/>
      <c r="I299" s="255"/>
      <c r="J299" s="41"/>
      <c r="K299" s="41"/>
      <c r="L299" s="41" t="s">
        <v>958</v>
      </c>
      <c r="M299" s="41">
        <v>911</v>
      </c>
      <c r="N299" s="41" t="s">
        <v>2126</v>
      </c>
      <c r="O299" s="40" t="s">
        <v>1592</v>
      </c>
      <c r="P299" s="41" t="s">
        <v>2693</v>
      </c>
      <c r="Q299" s="40" t="s">
        <v>2572</v>
      </c>
      <c r="R299" s="227"/>
      <c r="S299" s="228"/>
      <c r="T299" s="251"/>
      <c r="U299" s="304"/>
    </row>
    <row r="300" spans="1:21" x14ac:dyDescent="0.2">
      <c r="A300" s="140" t="s">
        <v>2475</v>
      </c>
      <c r="B300" s="133" t="s">
        <v>2379</v>
      </c>
      <c r="C300" s="151">
        <v>39</v>
      </c>
      <c r="D300" s="154" t="s">
        <v>1055</v>
      </c>
      <c r="E300" s="223"/>
      <c r="F300" s="164"/>
      <c r="G300" s="225"/>
      <c r="H300" s="245"/>
      <c r="I300" s="255"/>
      <c r="J300" s="41"/>
      <c r="K300" s="41"/>
      <c r="L300" s="41"/>
      <c r="M300" s="41"/>
      <c r="N300" s="41" t="s">
        <v>2127</v>
      </c>
      <c r="O300" s="40" t="s">
        <v>1904</v>
      </c>
      <c r="P300" s="41" t="s">
        <v>2377</v>
      </c>
      <c r="Q300" s="40" t="s">
        <v>2378</v>
      </c>
      <c r="R300" s="227"/>
      <c r="S300" s="228"/>
      <c r="T300" s="251"/>
      <c r="U300" s="304"/>
    </row>
    <row r="301" spans="1:21" ht="13.5" thickBot="1" x14ac:dyDescent="0.25">
      <c r="A301" s="141" t="s">
        <v>2475</v>
      </c>
      <c r="B301" s="142" t="s">
        <v>2379</v>
      </c>
      <c r="C301" s="152">
        <v>39</v>
      </c>
      <c r="D301" s="155" t="s">
        <v>1055</v>
      </c>
      <c r="E301" s="231"/>
      <c r="F301" s="165"/>
      <c r="G301" s="233"/>
      <c r="H301" s="246"/>
      <c r="I301" s="256"/>
      <c r="J301" s="42"/>
      <c r="K301" s="42"/>
      <c r="L301" s="42"/>
      <c r="M301" s="42"/>
      <c r="N301" s="42" t="s">
        <v>966</v>
      </c>
      <c r="O301" s="40" t="s">
        <v>2032</v>
      </c>
      <c r="P301" s="42"/>
      <c r="Q301" s="44"/>
      <c r="R301" s="234"/>
      <c r="S301" s="235"/>
      <c r="T301" s="294"/>
      <c r="U301" s="311"/>
    </row>
    <row r="302" spans="1:21" x14ac:dyDescent="0.2">
      <c r="A302" s="156" t="s">
        <v>2475</v>
      </c>
      <c r="B302" s="68" t="s">
        <v>2382</v>
      </c>
      <c r="C302" s="157">
        <v>40</v>
      </c>
      <c r="D302" s="158" t="s">
        <v>1056</v>
      </c>
      <c r="E302" s="222" t="s">
        <v>2641</v>
      </c>
      <c r="F302" s="163"/>
      <c r="G302" s="239" t="s">
        <v>2447</v>
      </c>
      <c r="H302" s="241" t="s">
        <v>2608</v>
      </c>
      <c r="I302" s="254" t="s">
        <v>2381</v>
      </c>
      <c r="J302" s="29" t="s">
        <v>972</v>
      </c>
      <c r="K302" s="29" t="s">
        <v>447</v>
      </c>
      <c r="L302" s="29" t="s">
        <v>967</v>
      </c>
      <c r="M302" s="29">
        <v>908</v>
      </c>
      <c r="N302" s="29" t="s">
        <v>973</v>
      </c>
      <c r="O302" s="43" t="s">
        <v>1651</v>
      </c>
      <c r="P302" s="29" t="s">
        <v>971</v>
      </c>
      <c r="Q302" s="29" t="s">
        <v>2573</v>
      </c>
      <c r="R302" s="226" t="s">
        <v>2380</v>
      </c>
      <c r="S302" s="239" t="s">
        <v>1094</v>
      </c>
      <c r="T302" s="299" t="s">
        <v>1095</v>
      </c>
      <c r="U302" s="306" t="s">
        <v>2642</v>
      </c>
    </row>
    <row r="303" spans="1:21" x14ac:dyDescent="0.2">
      <c r="A303" s="140" t="s">
        <v>2475</v>
      </c>
      <c r="B303" s="133" t="s">
        <v>2382</v>
      </c>
      <c r="C303" s="151">
        <v>40</v>
      </c>
      <c r="D303" s="154" t="s">
        <v>1056</v>
      </c>
      <c r="E303" s="223"/>
      <c r="F303" s="164"/>
      <c r="G303" s="240"/>
      <c r="H303" s="242"/>
      <c r="I303" s="255"/>
      <c r="J303" s="28" t="s">
        <v>969</v>
      </c>
      <c r="K303" s="28" t="s">
        <v>431</v>
      </c>
      <c r="L303" s="28" t="s">
        <v>1551</v>
      </c>
      <c r="M303" s="28">
        <v>819</v>
      </c>
      <c r="N303" s="28" t="s">
        <v>964</v>
      </c>
      <c r="O303" s="40" t="s">
        <v>1783</v>
      </c>
      <c r="P303" s="28" t="s">
        <v>934</v>
      </c>
      <c r="Q303" s="39" t="s">
        <v>2143</v>
      </c>
      <c r="R303" s="298"/>
      <c r="S303" s="240"/>
      <c r="T303" s="300"/>
      <c r="U303" s="306"/>
    </row>
    <row r="304" spans="1:21" x14ac:dyDescent="0.2">
      <c r="A304" s="140" t="s">
        <v>2475</v>
      </c>
      <c r="B304" s="133" t="s">
        <v>2382</v>
      </c>
      <c r="C304" s="151">
        <v>40</v>
      </c>
      <c r="D304" s="154" t="s">
        <v>1056</v>
      </c>
      <c r="E304" s="223"/>
      <c r="F304" s="164"/>
      <c r="G304" s="240"/>
      <c r="H304" s="242"/>
      <c r="I304" s="255"/>
      <c r="J304" s="28" t="s">
        <v>970</v>
      </c>
      <c r="K304" s="28" t="s">
        <v>507</v>
      </c>
      <c r="L304" s="28" t="s">
        <v>968</v>
      </c>
      <c r="M304" s="28">
        <v>817</v>
      </c>
      <c r="N304" s="28" t="s">
        <v>965</v>
      </c>
      <c r="O304" s="40" t="s">
        <v>1803</v>
      </c>
      <c r="P304" s="28"/>
      <c r="Q304" s="48"/>
      <c r="R304" s="298"/>
      <c r="S304" s="240"/>
      <c r="T304" s="300"/>
      <c r="U304" s="306"/>
    </row>
    <row r="305" spans="1:21" x14ac:dyDescent="0.2">
      <c r="A305" s="140" t="s">
        <v>2475</v>
      </c>
      <c r="B305" s="133" t="s">
        <v>2382</v>
      </c>
      <c r="C305" s="151">
        <v>40</v>
      </c>
      <c r="D305" s="154" t="s">
        <v>1056</v>
      </c>
      <c r="E305" s="223"/>
      <c r="F305" s="164"/>
      <c r="G305" s="240"/>
      <c r="H305" s="242"/>
      <c r="I305" s="255"/>
      <c r="J305" s="28"/>
      <c r="K305" s="28"/>
      <c r="L305" s="28"/>
      <c r="M305" s="28"/>
      <c r="N305" s="28" t="s">
        <v>2127</v>
      </c>
      <c r="O305" s="40" t="s">
        <v>1904</v>
      </c>
      <c r="P305" s="28"/>
      <c r="Q305" s="39"/>
      <c r="R305" s="298"/>
      <c r="S305" s="240"/>
      <c r="T305" s="300"/>
      <c r="U305" s="306"/>
    </row>
    <row r="306" spans="1:21" ht="13.5" thickBot="1" x14ac:dyDescent="0.25">
      <c r="A306" s="141" t="s">
        <v>2475</v>
      </c>
      <c r="B306" s="142" t="s">
        <v>2382</v>
      </c>
      <c r="C306" s="152">
        <v>40</v>
      </c>
      <c r="D306" s="155" t="s">
        <v>1056</v>
      </c>
      <c r="E306" s="223"/>
      <c r="F306" s="164"/>
      <c r="G306" s="240"/>
      <c r="H306" s="242"/>
      <c r="I306" s="256"/>
      <c r="J306" s="28"/>
      <c r="K306" s="28"/>
      <c r="L306" s="28"/>
      <c r="M306" s="28"/>
      <c r="N306" s="28" t="s">
        <v>966</v>
      </c>
      <c r="O306" s="40" t="s">
        <v>2032</v>
      </c>
      <c r="P306" s="28"/>
      <c r="Q306" s="40"/>
      <c r="R306" s="298"/>
      <c r="S306" s="240"/>
      <c r="T306" s="300"/>
      <c r="U306" s="306"/>
    </row>
    <row r="307" spans="1:21" x14ac:dyDescent="0.2">
      <c r="A307" s="156" t="s">
        <v>2475</v>
      </c>
      <c r="B307" s="145" t="s">
        <v>2385</v>
      </c>
      <c r="C307" s="150">
        <v>41</v>
      </c>
      <c r="D307" s="159" t="s">
        <v>1057</v>
      </c>
      <c r="E307" s="222" t="s">
        <v>2443</v>
      </c>
      <c r="F307" s="166"/>
      <c r="G307" s="232" t="s">
        <v>54</v>
      </c>
      <c r="H307" s="244" t="s">
        <v>2609</v>
      </c>
      <c r="I307" s="254" t="s">
        <v>2384</v>
      </c>
      <c r="J307" s="43" t="s">
        <v>977</v>
      </c>
      <c r="K307" s="43" t="s">
        <v>435</v>
      </c>
      <c r="L307" s="43" t="s">
        <v>974</v>
      </c>
      <c r="M307" s="43">
        <v>809</v>
      </c>
      <c r="N307" s="43" t="s">
        <v>2128</v>
      </c>
      <c r="O307" s="43" t="s">
        <v>1619</v>
      </c>
      <c r="P307" s="32"/>
      <c r="Q307" s="32"/>
      <c r="R307" s="226" t="s">
        <v>2383</v>
      </c>
      <c r="S307" s="224" t="s">
        <v>516</v>
      </c>
      <c r="T307" s="229" t="s">
        <v>518</v>
      </c>
      <c r="U307" s="306" t="s">
        <v>2580</v>
      </c>
    </row>
    <row r="308" spans="1:21" x14ac:dyDescent="0.2">
      <c r="A308" s="140" t="s">
        <v>2475</v>
      </c>
      <c r="B308" s="133" t="s">
        <v>2385</v>
      </c>
      <c r="C308" s="151">
        <v>41</v>
      </c>
      <c r="D308" s="154" t="s">
        <v>1057</v>
      </c>
      <c r="E308" s="223"/>
      <c r="F308" s="167"/>
      <c r="G308" s="225"/>
      <c r="H308" s="245"/>
      <c r="I308" s="255"/>
      <c r="J308" s="41"/>
      <c r="K308" s="41"/>
      <c r="L308" s="41" t="s">
        <v>975</v>
      </c>
      <c r="M308" s="41">
        <v>810</v>
      </c>
      <c r="N308" s="41" t="s">
        <v>2129</v>
      </c>
      <c r="O308" s="40" t="s">
        <v>1653</v>
      </c>
      <c r="P308" s="41"/>
      <c r="Q308" s="40"/>
      <c r="R308" s="227"/>
      <c r="S308" s="228"/>
      <c r="T308" s="230"/>
      <c r="U308" s="306"/>
    </row>
    <row r="309" spans="1:21" ht="25.5" x14ac:dyDescent="0.2">
      <c r="A309" s="140" t="s">
        <v>2475</v>
      </c>
      <c r="B309" s="133" t="s">
        <v>2385</v>
      </c>
      <c r="C309" s="151">
        <v>41</v>
      </c>
      <c r="D309" s="154" t="s">
        <v>1057</v>
      </c>
      <c r="E309" s="223"/>
      <c r="F309" s="167"/>
      <c r="G309" s="225"/>
      <c r="H309" s="245"/>
      <c r="I309" s="255"/>
      <c r="J309" s="41"/>
      <c r="K309" s="41"/>
      <c r="L309" s="41" t="s">
        <v>976</v>
      </c>
      <c r="M309" s="41">
        <v>811</v>
      </c>
      <c r="N309" s="41" t="s">
        <v>2130</v>
      </c>
      <c r="O309" s="40" t="s">
        <v>1667</v>
      </c>
      <c r="P309" s="41"/>
      <c r="Q309" s="40"/>
      <c r="R309" s="227"/>
      <c r="S309" s="228"/>
      <c r="T309" s="230"/>
      <c r="U309" s="306"/>
    </row>
    <row r="310" spans="1:21" x14ac:dyDescent="0.2">
      <c r="A310" s="140" t="s">
        <v>2475</v>
      </c>
      <c r="B310" s="133" t="s">
        <v>2385</v>
      </c>
      <c r="C310" s="151">
        <v>41</v>
      </c>
      <c r="D310" s="154" t="s">
        <v>1057</v>
      </c>
      <c r="E310" s="223"/>
      <c r="F310" s="167"/>
      <c r="G310" s="225"/>
      <c r="H310" s="245"/>
      <c r="I310" s="255"/>
      <c r="J310" s="41"/>
      <c r="K310" s="41"/>
      <c r="L310" s="41"/>
      <c r="M310" s="41"/>
      <c r="N310" s="41" t="s">
        <v>2131</v>
      </c>
      <c r="O310" s="40" t="s">
        <v>1665</v>
      </c>
      <c r="P310" s="41"/>
      <c r="Q310" s="40"/>
      <c r="R310" s="227"/>
      <c r="S310" s="228"/>
      <c r="T310" s="230"/>
      <c r="U310" s="306"/>
    </row>
    <row r="311" spans="1:21" ht="13.5" thickBot="1" x14ac:dyDescent="0.25">
      <c r="A311" s="141" t="s">
        <v>2475</v>
      </c>
      <c r="B311" s="142" t="s">
        <v>2385</v>
      </c>
      <c r="C311" s="152">
        <v>41</v>
      </c>
      <c r="D311" s="155" t="s">
        <v>1057</v>
      </c>
      <c r="E311" s="231"/>
      <c r="F311" s="168"/>
      <c r="G311" s="233"/>
      <c r="H311" s="246"/>
      <c r="I311" s="256"/>
      <c r="J311" s="42"/>
      <c r="K311" s="42"/>
      <c r="L311" s="42"/>
      <c r="M311" s="42"/>
      <c r="N311" s="42" t="s">
        <v>966</v>
      </c>
      <c r="O311" s="40" t="s">
        <v>2032</v>
      </c>
      <c r="P311" s="42"/>
      <c r="Q311" s="44"/>
      <c r="R311" s="234"/>
      <c r="S311" s="235"/>
      <c r="T311" s="253"/>
      <c r="U311" s="306"/>
    </row>
    <row r="312" spans="1:21" x14ac:dyDescent="0.2">
      <c r="A312" s="156" t="s">
        <v>2476</v>
      </c>
      <c r="B312" s="145" t="s">
        <v>2389</v>
      </c>
      <c r="C312" s="150">
        <v>42</v>
      </c>
      <c r="D312" s="153" t="s">
        <v>1058</v>
      </c>
      <c r="E312" s="222" t="s">
        <v>2444</v>
      </c>
      <c r="F312" s="166"/>
      <c r="G312" s="224" t="s">
        <v>2388</v>
      </c>
      <c r="H312" s="244" t="s">
        <v>2610</v>
      </c>
      <c r="I312" s="254" t="s">
        <v>2387</v>
      </c>
      <c r="J312" s="43" t="s">
        <v>990</v>
      </c>
      <c r="K312" s="43" t="s">
        <v>403</v>
      </c>
      <c r="L312" s="43" t="s">
        <v>918</v>
      </c>
      <c r="M312" s="43">
        <v>812</v>
      </c>
      <c r="N312" s="43" t="s">
        <v>936</v>
      </c>
      <c r="O312" s="43" t="s">
        <v>1663</v>
      </c>
      <c r="P312" s="60"/>
      <c r="Q312" s="32"/>
      <c r="R312" s="226" t="s">
        <v>2386</v>
      </c>
      <c r="S312" s="224" t="s">
        <v>559</v>
      </c>
      <c r="T312" s="229" t="s">
        <v>566</v>
      </c>
      <c r="U312" s="308" t="s">
        <v>2644</v>
      </c>
    </row>
    <row r="313" spans="1:21" x14ac:dyDescent="0.2">
      <c r="A313" s="140" t="s">
        <v>2476</v>
      </c>
      <c r="B313" s="133" t="s">
        <v>2389</v>
      </c>
      <c r="C313" s="151">
        <v>42</v>
      </c>
      <c r="D313" s="154" t="s">
        <v>1058</v>
      </c>
      <c r="E313" s="223"/>
      <c r="F313" s="167"/>
      <c r="G313" s="225"/>
      <c r="H313" s="245"/>
      <c r="I313" s="255"/>
      <c r="J313" s="41" t="s">
        <v>985</v>
      </c>
      <c r="K313" s="41" t="s">
        <v>405</v>
      </c>
      <c r="L313" s="41" t="s">
        <v>982</v>
      </c>
      <c r="M313" s="41">
        <v>814</v>
      </c>
      <c r="N313" s="41" t="s">
        <v>978</v>
      </c>
      <c r="O313" s="40" t="s">
        <v>1785</v>
      </c>
      <c r="P313" s="20"/>
      <c r="Q313" s="51"/>
      <c r="R313" s="227"/>
      <c r="S313" s="228"/>
      <c r="T313" s="230"/>
      <c r="U313" s="306"/>
    </row>
    <row r="314" spans="1:21" x14ac:dyDescent="0.2">
      <c r="A314" s="140" t="s">
        <v>2476</v>
      </c>
      <c r="B314" s="133" t="s">
        <v>2389</v>
      </c>
      <c r="C314" s="151">
        <v>42</v>
      </c>
      <c r="D314" s="154" t="s">
        <v>1058</v>
      </c>
      <c r="E314" s="223"/>
      <c r="F314" s="167"/>
      <c r="G314" s="225"/>
      <c r="H314" s="245"/>
      <c r="I314" s="255"/>
      <c r="J314" s="41" t="s">
        <v>986</v>
      </c>
      <c r="K314" s="41" t="s">
        <v>401</v>
      </c>
      <c r="L314" s="41" t="s">
        <v>983</v>
      </c>
      <c r="M314" s="41">
        <v>813</v>
      </c>
      <c r="N314" s="41" t="s">
        <v>979</v>
      </c>
      <c r="O314" s="40" t="s">
        <v>1579</v>
      </c>
      <c r="P314" s="20"/>
      <c r="Q314" s="51"/>
      <c r="R314" s="227"/>
      <c r="S314" s="228"/>
      <c r="T314" s="230"/>
      <c r="U314" s="306"/>
    </row>
    <row r="315" spans="1:21" x14ac:dyDescent="0.2">
      <c r="A315" s="140" t="s">
        <v>2476</v>
      </c>
      <c r="B315" s="133" t="s">
        <v>2389</v>
      </c>
      <c r="C315" s="151">
        <v>42</v>
      </c>
      <c r="D315" s="154" t="s">
        <v>1058</v>
      </c>
      <c r="E315" s="223"/>
      <c r="F315" s="167"/>
      <c r="G315" s="225"/>
      <c r="H315" s="245"/>
      <c r="I315" s="255"/>
      <c r="J315" s="41" t="s">
        <v>987</v>
      </c>
      <c r="K315" s="41" t="s">
        <v>413</v>
      </c>
      <c r="L315" s="41" t="s">
        <v>984</v>
      </c>
      <c r="M315" s="41">
        <v>803</v>
      </c>
      <c r="N315" s="41" t="s">
        <v>980</v>
      </c>
      <c r="O315" s="40" t="s">
        <v>1715</v>
      </c>
      <c r="P315" s="20"/>
      <c r="Q315" s="51"/>
      <c r="R315" s="227"/>
      <c r="S315" s="228"/>
      <c r="T315" s="230"/>
      <c r="U315" s="306"/>
    </row>
    <row r="316" spans="1:21" x14ac:dyDescent="0.2">
      <c r="A316" s="140" t="s">
        <v>2476</v>
      </c>
      <c r="B316" s="133" t="s">
        <v>2389</v>
      </c>
      <c r="C316" s="151">
        <v>42</v>
      </c>
      <c r="D316" s="154" t="s">
        <v>1058</v>
      </c>
      <c r="E316" s="223"/>
      <c r="F316" s="167"/>
      <c r="G316" s="225"/>
      <c r="H316" s="245"/>
      <c r="I316" s="255"/>
      <c r="J316" s="41" t="s">
        <v>988</v>
      </c>
      <c r="K316" s="41" t="s">
        <v>421</v>
      </c>
      <c r="L316" s="19"/>
      <c r="M316" s="19"/>
      <c r="N316" s="41" t="s">
        <v>981</v>
      </c>
      <c r="O316" s="40" t="s">
        <v>1573</v>
      </c>
      <c r="P316" s="20"/>
      <c r="Q316" s="51"/>
      <c r="R316" s="227"/>
      <c r="S316" s="228"/>
      <c r="T316" s="230"/>
      <c r="U316" s="306"/>
    </row>
    <row r="317" spans="1:21" x14ac:dyDescent="0.2">
      <c r="A317" s="140" t="s">
        <v>2476</v>
      </c>
      <c r="B317" s="133" t="s">
        <v>2389</v>
      </c>
      <c r="C317" s="151">
        <v>42</v>
      </c>
      <c r="D317" s="154" t="s">
        <v>1058</v>
      </c>
      <c r="E317" s="223"/>
      <c r="F317" s="167"/>
      <c r="G317" s="225"/>
      <c r="H317" s="245"/>
      <c r="I317" s="255"/>
      <c r="J317" s="41" t="s">
        <v>993</v>
      </c>
      <c r="K317" s="41" t="s">
        <v>417</v>
      </c>
      <c r="L317" s="20"/>
      <c r="M317" s="20"/>
      <c r="N317" s="41" t="s">
        <v>933</v>
      </c>
      <c r="O317" s="40" t="s">
        <v>2030</v>
      </c>
      <c r="P317" s="20"/>
      <c r="Q317" s="51"/>
      <c r="R317" s="227"/>
      <c r="S317" s="228"/>
      <c r="T317" s="230"/>
      <c r="U317" s="306"/>
    </row>
    <row r="318" spans="1:21" x14ac:dyDescent="0.2">
      <c r="A318" s="140" t="s">
        <v>2476</v>
      </c>
      <c r="B318" s="133" t="s">
        <v>2389</v>
      </c>
      <c r="C318" s="151">
        <v>42</v>
      </c>
      <c r="D318" s="154" t="s">
        <v>1058</v>
      </c>
      <c r="E318" s="223"/>
      <c r="F318" s="167"/>
      <c r="G318" s="225"/>
      <c r="H318" s="245"/>
      <c r="I318" s="255"/>
      <c r="J318" s="41" t="s">
        <v>989</v>
      </c>
      <c r="K318" s="41" t="s">
        <v>425</v>
      </c>
      <c r="L318" s="20"/>
      <c r="M318" s="20"/>
      <c r="N318" s="41" t="s">
        <v>931</v>
      </c>
      <c r="O318" s="40" t="s">
        <v>1914</v>
      </c>
      <c r="P318" s="20"/>
      <c r="Q318" s="51"/>
      <c r="R318" s="227"/>
      <c r="S318" s="228"/>
      <c r="T318" s="230"/>
      <c r="U318" s="306"/>
    </row>
    <row r="319" spans="1:21" ht="13.5" thickBot="1" x14ac:dyDescent="0.25">
      <c r="A319" s="141" t="s">
        <v>2476</v>
      </c>
      <c r="B319" s="142" t="s">
        <v>2389</v>
      </c>
      <c r="C319" s="152">
        <v>42</v>
      </c>
      <c r="D319" s="155" t="s">
        <v>1058</v>
      </c>
      <c r="E319" s="223"/>
      <c r="F319" s="167"/>
      <c r="G319" s="225"/>
      <c r="H319" s="246"/>
      <c r="I319" s="256"/>
      <c r="J319" s="41"/>
      <c r="K319" s="41"/>
      <c r="L319" s="20"/>
      <c r="M319" s="20"/>
      <c r="N319" s="41" t="s">
        <v>2132</v>
      </c>
      <c r="O319" s="40" t="s">
        <v>1711</v>
      </c>
      <c r="P319" s="20"/>
      <c r="Q319" s="51"/>
      <c r="R319" s="227"/>
      <c r="S319" s="228"/>
      <c r="T319" s="230"/>
      <c r="U319" s="306"/>
    </row>
    <row r="320" spans="1:21" x14ac:dyDescent="0.2">
      <c r="A320" s="156" t="s">
        <v>2475</v>
      </c>
      <c r="B320" s="145" t="s">
        <v>2392</v>
      </c>
      <c r="C320" s="150">
        <v>43</v>
      </c>
      <c r="D320" s="153" t="s">
        <v>1059</v>
      </c>
      <c r="E320" s="222" t="s">
        <v>2445</v>
      </c>
      <c r="F320" s="163"/>
      <c r="G320" s="232" t="s">
        <v>55</v>
      </c>
      <c r="H320" s="244" t="s">
        <v>2611</v>
      </c>
      <c r="I320" s="254" t="s">
        <v>2391</v>
      </c>
      <c r="J320" s="64" t="s">
        <v>537</v>
      </c>
      <c r="K320" s="64" t="s">
        <v>437</v>
      </c>
      <c r="L320" s="64" t="s">
        <v>538</v>
      </c>
      <c r="M320" s="64">
        <v>904</v>
      </c>
      <c r="N320" s="43" t="s">
        <v>991</v>
      </c>
      <c r="O320" s="43" t="s">
        <v>1586</v>
      </c>
      <c r="P320" s="64"/>
      <c r="Q320" s="64"/>
      <c r="R320" s="226" t="s">
        <v>2390</v>
      </c>
      <c r="S320" s="224" t="s">
        <v>516</v>
      </c>
      <c r="T320" s="247" t="s">
        <v>539</v>
      </c>
      <c r="U320" s="306" t="s">
        <v>2607</v>
      </c>
    </row>
    <row r="321" spans="1:21" x14ac:dyDescent="0.2">
      <c r="A321" s="140" t="s">
        <v>2475</v>
      </c>
      <c r="B321" s="133" t="s">
        <v>2392</v>
      </c>
      <c r="C321" s="151">
        <v>43</v>
      </c>
      <c r="D321" s="154" t="s">
        <v>1059</v>
      </c>
      <c r="E321" s="223"/>
      <c r="F321" s="164"/>
      <c r="G321" s="225"/>
      <c r="H321" s="245"/>
      <c r="I321" s="255"/>
      <c r="J321" s="71"/>
      <c r="K321" s="71"/>
      <c r="L321" s="71"/>
      <c r="M321" s="71"/>
      <c r="N321" s="41" t="s">
        <v>992</v>
      </c>
      <c r="O321" s="40" t="s">
        <v>1876</v>
      </c>
      <c r="P321" s="71"/>
      <c r="Q321" s="65"/>
      <c r="R321" s="227"/>
      <c r="S321" s="228"/>
      <c r="T321" s="248"/>
      <c r="U321" s="306"/>
    </row>
    <row r="322" spans="1:21" x14ac:dyDescent="0.2">
      <c r="A322" s="140" t="s">
        <v>2475</v>
      </c>
      <c r="B322" s="133" t="s">
        <v>2392</v>
      </c>
      <c r="C322" s="151">
        <v>43</v>
      </c>
      <c r="D322" s="154" t="s">
        <v>1059</v>
      </c>
      <c r="E322" s="223"/>
      <c r="F322" s="164"/>
      <c r="G322" s="225"/>
      <c r="H322" s="245"/>
      <c r="I322" s="255"/>
      <c r="J322" s="71"/>
      <c r="K322" s="71"/>
      <c r="L322" s="71"/>
      <c r="M322" s="71"/>
      <c r="N322" s="41" t="s">
        <v>764</v>
      </c>
      <c r="O322" s="40" t="s">
        <v>1888</v>
      </c>
      <c r="P322" s="71"/>
      <c r="Q322" s="65"/>
      <c r="R322" s="227"/>
      <c r="S322" s="228"/>
      <c r="T322" s="248"/>
      <c r="U322" s="306"/>
    </row>
    <row r="323" spans="1:21" ht="13.5" thickBot="1" x14ac:dyDescent="0.25">
      <c r="A323" s="141" t="s">
        <v>2475</v>
      </c>
      <c r="B323" s="142" t="s">
        <v>2392</v>
      </c>
      <c r="C323" s="152">
        <v>43</v>
      </c>
      <c r="D323" s="155" t="s">
        <v>1059</v>
      </c>
      <c r="E323" s="231"/>
      <c r="F323" s="165"/>
      <c r="G323" s="233"/>
      <c r="H323" s="246"/>
      <c r="I323" s="256"/>
      <c r="J323" s="70"/>
      <c r="K323" s="70"/>
      <c r="L323" s="70"/>
      <c r="M323" s="70"/>
      <c r="N323" s="42" t="s">
        <v>966</v>
      </c>
      <c r="O323" s="44" t="s">
        <v>2032</v>
      </c>
      <c r="P323" s="70"/>
      <c r="Q323" s="66"/>
      <c r="R323" s="234"/>
      <c r="S323" s="228"/>
      <c r="T323" s="248"/>
      <c r="U323" s="306"/>
    </row>
    <row r="324" spans="1:21" x14ac:dyDescent="0.2">
      <c r="A324" s="156" t="s">
        <v>2476</v>
      </c>
      <c r="B324" s="145" t="s">
        <v>2395</v>
      </c>
      <c r="C324" s="150">
        <v>44</v>
      </c>
      <c r="D324" s="153" t="s">
        <v>1060</v>
      </c>
      <c r="E324" s="222" t="s">
        <v>2446</v>
      </c>
      <c r="F324" s="163"/>
      <c r="G324" s="224" t="s">
        <v>2394</v>
      </c>
      <c r="H324" s="244" t="s">
        <v>2612</v>
      </c>
      <c r="I324" s="257" t="s">
        <v>2399</v>
      </c>
      <c r="J324" s="101" t="s">
        <v>995</v>
      </c>
      <c r="K324" s="43" t="s">
        <v>411</v>
      </c>
      <c r="L324" s="43" t="s">
        <v>1014</v>
      </c>
      <c r="M324" s="43">
        <v>612</v>
      </c>
      <c r="N324" s="43" t="s">
        <v>1010</v>
      </c>
      <c r="O324" s="43" t="s">
        <v>1992</v>
      </c>
      <c r="P324" s="43"/>
      <c r="Q324" s="43"/>
      <c r="R324" s="226" t="s">
        <v>2393</v>
      </c>
      <c r="S324" s="224" t="s">
        <v>516</v>
      </c>
      <c r="T324" s="250"/>
      <c r="U324" s="306" t="s">
        <v>2607</v>
      </c>
    </row>
    <row r="325" spans="1:21" x14ac:dyDescent="0.2">
      <c r="A325" s="140" t="s">
        <v>2476</v>
      </c>
      <c r="B325" s="133" t="s">
        <v>2395</v>
      </c>
      <c r="C325" s="151">
        <v>44</v>
      </c>
      <c r="D325" s="154" t="s">
        <v>1060</v>
      </c>
      <c r="E325" s="223"/>
      <c r="F325" s="164"/>
      <c r="G325" s="225"/>
      <c r="H325" s="245"/>
      <c r="I325" s="258"/>
      <c r="J325" s="95" t="s">
        <v>2205</v>
      </c>
      <c r="K325" s="41" t="s">
        <v>2206</v>
      </c>
      <c r="L325" s="41" t="s">
        <v>1000</v>
      </c>
      <c r="M325" s="41">
        <v>608</v>
      </c>
      <c r="N325" s="41" t="s">
        <v>1011</v>
      </c>
      <c r="O325" s="40" t="s">
        <v>1882</v>
      </c>
      <c r="P325" s="41"/>
      <c r="Q325" s="40"/>
      <c r="R325" s="227"/>
      <c r="S325" s="228"/>
      <c r="T325" s="251"/>
      <c r="U325" s="306"/>
    </row>
    <row r="326" spans="1:21" x14ac:dyDescent="0.2">
      <c r="A326" s="140" t="s">
        <v>2476</v>
      </c>
      <c r="B326" s="133" t="s">
        <v>2395</v>
      </c>
      <c r="C326" s="151">
        <v>44</v>
      </c>
      <c r="D326" s="154" t="s">
        <v>1060</v>
      </c>
      <c r="E326" s="223"/>
      <c r="F326" s="164"/>
      <c r="G326" s="225"/>
      <c r="H326" s="245"/>
      <c r="I326" s="258"/>
      <c r="J326" s="84" t="s">
        <v>2209</v>
      </c>
      <c r="K326" s="41" t="s">
        <v>2210</v>
      </c>
      <c r="L326" s="41" t="s">
        <v>1001</v>
      </c>
      <c r="M326" s="41">
        <v>270</v>
      </c>
      <c r="N326" s="41" t="s">
        <v>1012</v>
      </c>
      <c r="O326" s="40" t="s">
        <v>1717</v>
      </c>
      <c r="P326" s="41"/>
      <c r="Q326" s="40"/>
      <c r="R326" s="227"/>
      <c r="S326" s="228"/>
      <c r="T326" s="251"/>
      <c r="U326" s="306"/>
    </row>
    <row r="327" spans="1:21" x14ac:dyDescent="0.2">
      <c r="A327" s="140" t="s">
        <v>2476</v>
      </c>
      <c r="B327" s="133" t="s">
        <v>2395</v>
      </c>
      <c r="C327" s="151">
        <v>44</v>
      </c>
      <c r="D327" s="154" t="s">
        <v>1060</v>
      </c>
      <c r="E327" s="223"/>
      <c r="F327" s="164"/>
      <c r="G327" s="225"/>
      <c r="H327" s="245"/>
      <c r="I327" s="258"/>
      <c r="J327" s="96"/>
      <c r="K327" s="40"/>
      <c r="L327" s="41" t="s">
        <v>1002</v>
      </c>
      <c r="M327" s="41">
        <v>616</v>
      </c>
      <c r="N327" s="41" t="s">
        <v>1013</v>
      </c>
      <c r="O327" s="40" t="s">
        <v>1801</v>
      </c>
      <c r="P327" s="41"/>
      <c r="Q327" s="40"/>
      <c r="R327" s="227"/>
      <c r="S327" s="228"/>
      <c r="T327" s="251"/>
      <c r="U327" s="306"/>
    </row>
    <row r="328" spans="1:21" x14ac:dyDescent="0.2">
      <c r="A328" s="140" t="s">
        <v>2476</v>
      </c>
      <c r="B328" s="133" t="s">
        <v>2395</v>
      </c>
      <c r="C328" s="151">
        <v>44</v>
      </c>
      <c r="D328" s="154" t="s">
        <v>1060</v>
      </c>
      <c r="E328" s="223"/>
      <c r="F328" s="164"/>
      <c r="G328" s="225"/>
      <c r="H328" s="245"/>
      <c r="I328" s="258"/>
      <c r="J328" s="96"/>
      <c r="K328" s="40"/>
      <c r="L328" s="41" t="s">
        <v>1003</v>
      </c>
      <c r="M328" s="41">
        <v>619</v>
      </c>
      <c r="N328" s="41" t="s">
        <v>930</v>
      </c>
      <c r="O328" s="40" t="s">
        <v>1950</v>
      </c>
      <c r="P328" s="41"/>
      <c r="Q328" s="40"/>
      <c r="R328" s="227"/>
      <c r="S328" s="228"/>
      <c r="T328" s="251"/>
      <c r="U328" s="306"/>
    </row>
    <row r="329" spans="1:21" x14ac:dyDescent="0.2">
      <c r="A329" s="140" t="s">
        <v>2476</v>
      </c>
      <c r="B329" s="133" t="s">
        <v>2395</v>
      </c>
      <c r="C329" s="151">
        <v>44</v>
      </c>
      <c r="D329" s="154" t="s">
        <v>1060</v>
      </c>
      <c r="E329" s="223"/>
      <c r="F329" s="164"/>
      <c r="G329" s="225"/>
      <c r="H329" s="245"/>
      <c r="I329" s="258"/>
      <c r="J329" s="40"/>
      <c r="K329" s="40"/>
      <c r="L329" s="41" t="s">
        <v>1552</v>
      </c>
      <c r="M329" s="41">
        <v>615</v>
      </c>
      <c r="N329" s="41" t="s">
        <v>933</v>
      </c>
      <c r="O329" s="40" t="s">
        <v>2030</v>
      </c>
      <c r="P329" s="41"/>
      <c r="Q329" s="40"/>
      <c r="R329" s="227"/>
      <c r="S329" s="228"/>
      <c r="T329" s="251"/>
      <c r="U329" s="306"/>
    </row>
    <row r="330" spans="1:21" x14ac:dyDescent="0.2">
      <c r="A330" s="140" t="s">
        <v>2476</v>
      </c>
      <c r="B330" s="133" t="s">
        <v>2395</v>
      </c>
      <c r="C330" s="151">
        <v>44</v>
      </c>
      <c r="D330" s="154" t="s">
        <v>1060</v>
      </c>
      <c r="E330" s="223"/>
      <c r="F330" s="164"/>
      <c r="G330" s="225"/>
      <c r="H330" s="245"/>
      <c r="I330" s="258"/>
      <c r="J330" s="40"/>
      <c r="K330" s="40"/>
      <c r="L330" s="41" t="s">
        <v>1554</v>
      </c>
      <c r="M330" s="41">
        <v>294</v>
      </c>
      <c r="N330" s="41"/>
      <c r="O330" s="41"/>
      <c r="P330" s="41"/>
      <c r="Q330" s="40"/>
      <c r="R330" s="227"/>
      <c r="S330" s="228"/>
      <c r="T330" s="251"/>
      <c r="U330" s="306"/>
    </row>
    <row r="331" spans="1:21" x14ac:dyDescent="0.2">
      <c r="A331" s="140" t="s">
        <v>2476</v>
      </c>
      <c r="B331" s="133" t="s">
        <v>2395</v>
      </c>
      <c r="C331" s="151">
        <v>44</v>
      </c>
      <c r="D331" s="154" t="s">
        <v>1060</v>
      </c>
      <c r="E331" s="223"/>
      <c r="F331" s="164"/>
      <c r="G331" s="225"/>
      <c r="H331" s="245"/>
      <c r="I331" s="258"/>
      <c r="J331" s="62"/>
      <c r="K331" s="62"/>
      <c r="L331" s="41" t="s">
        <v>1553</v>
      </c>
      <c r="M331" s="41">
        <v>122</v>
      </c>
      <c r="N331" s="41"/>
      <c r="O331" s="41"/>
      <c r="P331" s="41"/>
      <c r="Q331" s="40"/>
      <c r="R331" s="227"/>
      <c r="S331" s="228"/>
      <c r="T331" s="251"/>
      <c r="U331" s="306"/>
    </row>
    <row r="332" spans="1:21" x14ac:dyDescent="0.2">
      <c r="A332" s="140" t="s">
        <v>2476</v>
      </c>
      <c r="B332" s="133" t="s">
        <v>2395</v>
      </c>
      <c r="C332" s="151">
        <v>44</v>
      </c>
      <c r="D332" s="154" t="s">
        <v>1060</v>
      </c>
      <c r="E332" s="223"/>
      <c r="F332" s="164"/>
      <c r="G332" s="225"/>
      <c r="H332" s="245"/>
      <c r="I332" s="258"/>
      <c r="J332" s="62"/>
      <c r="K332" s="62"/>
      <c r="L332" s="41" t="s">
        <v>1004</v>
      </c>
      <c r="M332" s="41">
        <v>156</v>
      </c>
      <c r="N332" s="41"/>
      <c r="O332" s="41"/>
      <c r="P332" s="41"/>
      <c r="Q332" s="40"/>
      <c r="R332" s="227"/>
      <c r="S332" s="228"/>
      <c r="T332" s="251"/>
      <c r="U332" s="306"/>
    </row>
    <row r="333" spans="1:21" x14ac:dyDescent="0.2">
      <c r="A333" s="140" t="s">
        <v>2476</v>
      </c>
      <c r="B333" s="133" t="s">
        <v>2395</v>
      </c>
      <c r="C333" s="151">
        <v>44</v>
      </c>
      <c r="D333" s="154" t="s">
        <v>1060</v>
      </c>
      <c r="E333" s="223"/>
      <c r="F333" s="164"/>
      <c r="G333" s="225"/>
      <c r="H333" s="245"/>
      <c r="I333" s="258"/>
      <c r="J333" s="40"/>
      <c r="K333" s="40"/>
      <c r="L333" s="41" t="s">
        <v>1005</v>
      </c>
      <c r="M333" s="41">
        <v>379</v>
      </c>
      <c r="N333" s="41"/>
      <c r="O333" s="41"/>
      <c r="P333" s="41"/>
      <c r="Q333" s="40"/>
      <c r="R333" s="227"/>
      <c r="S333" s="228"/>
      <c r="T333" s="251"/>
      <c r="U333" s="306"/>
    </row>
    <row r="334" spans="1:21" x14ac:dyDescent="0.2">
      <c r="A334" s="140" t="s">
        <v>2476</v>
      </c>
      <c r="B334" s="133" t="s">
        <v>2395</v>
      </c>
      <c r="C334" s="151">
        <v>44</v>
      </c>
      <c r="D334" s="154" t="s">
        <v>1060</v>
      </c>
      <c r="E334" s="223"/>
      <c r="F334" s="164"/>
      <c r="G334" s="225"/>
      <c r="H334" s="245"/>
      <c r="I334" s="258"/>
      <c r="J334" s="40"/>
      <c r="K334" s="40"/>
      <c r="L334" s="41" t="s">
        <v>1006</v>
      </c>
      <c r="M334" s="41">
        <v>370</v>
      </c>
      <c r="N334" s="41"/>
      <c r="O334" s="41"/>
      <c r="P334" s="41"/>
      <c r="Q334" s="40"/>
      <c r="R334" s="227"/>
      <c r="S334" s="228"/>
      <c r="T334" s="251"/>
      <c r="U334" s="306"/>
    </row>
    <row r="335" spans="1:21" x14ac:dyDescent="0.2">
      <c r="A335" s="140" t="s">
        <v>2476</v>
      </c>
      <c r="B335" s="133" t="s">
        <v>2395</v>
      </c>
      <c r="C335" s="151">
        <v>44</v>
      </c>
      <c r="D335" s="154" t="s">
        <v>1060</v>
      </c>
      <c r="E335" s="223"/>
      <c r="F335" s="164"/>
      <c r="G335" s="225"/>
      <c r="H335" s="245"/>
      <c r="I335" s="258"/>
      <c r="J335" s="40"/>
      <c r="K335" s="40"/>
      <c r="L335" s="41" t="s">
        <v>1007</v>
      </c>
      <c r="M335" s="41">
        <v>153</v>
      </c>
      <c r="N335" s="41"/>
      <c r="O335" s="41"/>
      <c r="P335" s="41"/>
      <c r="Q335" s="40"/>
      <c r="R335" s="227"/>
      <c r="S335" s="228"/>
      <c r="T335" s="251"/>
      <c r="U335" s="306"/>
    </row>
    <row r="336" spans="1:21" x14ac:dyDescent="0.2">
      <c r="A336" s="140" t="s">
        <v>2476</v>
      </c>
      <c r="B336" s="133" t="s">
        <v>2395</v>
      </c>
      <c r="C336" s="151">
        <v>44</v>
      </c>
      <c r="D336" s="154" t="s">
        <v>1060</v>
      </c>
      <c r="E336" s="223"/>
      <c r="F336" s="164"/>
      <c r="G336" s="225"/>
      <c r="H336" s="245"/>
      <c r="I336" s="258"/>
      <c r="J336" s="40"/>
      <c r="K336" s="40"/>
      <c r="L336" s="41" t="s">
        <v>1008</v>
      </c>
      <c r="M336" s="41">
        <v>358</v>
      </c>
      <c r="N336" s="41"/>
      <c r="O336" s="41"/>
      <c r="P336" s="41"/>
      <c r="Q336" s="40"/>
      <c r="R336" s="227"/>
      <c r="S336" s="228"/>
      <c r="T336" s="251"/>
      <c r="U336" s="306"/>
    </row>
    <row r="337" spans="1:21" ht="13.5" thickBot="1" x14ac:dyDescent="0.25">
      <c r="A337" s="141" t="s">
        <v>2476</v>
      </c>
      <c r="B337" s="142" t="s">
        <v>2395</v>
      </c>
      <c r="C337" s="152">
        <v>44</v>
      </c>
      <c r="D337" s="155" t="s">
        <v>1060</v>
      </c>
      <c r="E337" s="231"/>
      <c r="F337" s="165"/>
      <c r="G337" s="233"/>
      <c r="H337" s="246"/>
      <c r="I337" s="259"/>
      <c r="J337" s="44"/>
      <c r="K337" s="44"/>
      <c r="L337" s="42" t="s">
        <v>1009</v>
      </c>
      <c r="M337" s="42">
        <v>383</v>
      </c>
      <c r="N337" s="42"/>
      <c r="O337" s="42"/>
      <c r="P337" s="42"/>
      <c r="Q337" s="44"/>
      <c r="R337" s="234"/>
      <c r="S337" s="249"/>
      <c r="T337" s="252"/>
      <c r="U337" s="306"/>
    </row>
    <row r="338" spans="1:21" x14ac:dyDescent="0.2">
      <c r="D338" s="149"/>
    </row>
    <row r="339" spans="1:21" x14ac:dyDescent="0.2">
      <c r="D339" s="149"/>
    </row>
    <row r="340" spans="1:21" x14ac:dyDescent="0.2">
      <c r="D340" s="149"/>
    </row>
    <row r="341" spans="1:21" x14ac:dyDescent="0.2">
      <c r="D341" s="149"/>
    </row>
    <row r="342" spans="1:21" x14ac:dyDescent="0.2">
      <c r="D342" s="149"/>
    </row>
    <row r="343" spans="1:21" x14ac:dyDescent="0.2">
      <c r="D343" s="149"/>
    </row>
    <row r="344" spans="1:21" x14ac:dyDescent="0.2">
      <c r="D344" s="149"/>
    </row>
    <row r="345" spans="1:21" x14ac:dyDescent="0.2">
      <c r="D345" s="149"/>
    </row>
    <row r="346" spans="1:21" x14ac:dyDescent="0.2">
      <c r="D346" s="149"/>
    </row>
    <row r="347" spans="1:21" x14ac:dyDescent="0.2">
      <c r="D347" s="149"/>
    </row>
    <row r="348" spans="1:21" x14ac:dyDescent="0.2">
      <c r="D348" s="149"/>
    </row>
    <row r="349" spans="1:21" x14ac:dyDescent="0.2">
      <c r="D349" s="149"/>
    </row>
    <row r="350" spans="1:21" x14ac:dyDescent="0.2">
      <c r="D350" s="149"/>
    </row>
    <row r="351" spans="1:21" x14ac:dyDescent="0.2">
      <c r="D351" s="149"/>
    </row>
    <row r="352" spans="1:21" x14ac:dyDescent="0.2">
      <c r="D352" s="149"/>
    </row>
    <row r="353" spans="4:4" x14ac:dyDescent="0.2">
      <c r="D353" s="149"/>
    </row>
    <row r="354" spans="4:4" x14ac:dyDescent="0.2">
      <c r="D354" s="149"/>
    </row>
    <row r="355" spans="4:4" x14ac:dyDescent="0.2">
      <c r="D355" s="149"/>
    </row>
    <row r="356" spans="4:4" x14ac:dyDescent="0.2">
      <c r="D356" s="149"/>
    </row>
    <row r="357" spans="4:4" x14ac:dyDescent="0.2">
      <c r="D357" s="149"/>
    </row>
    <row r="358" spans="4:4" x14ac:dyDescent="0.2">
      <c r="D358" s="149"/>
    </row>
    <row r="359" spans="4:4" x14ac:dyDescent="0.2">
      <c r="D359" s="149"/>
    </row>
    <row r="360" spans="4:4" x14ac:dyDescent="0.2">
      <c r="D360" s="149"/>
    </row>
  </sheetData>
  <autoFilter ref="A5:U338" xr:uid="{00000000-0009-0000-0000-000002000000}"/>
  <mergeCells count="347">
    <mergeCell ref="T51:T58"/>
    <mergeCell ref="F21:F38"/>
    <mergeCell ref="F39:F50"/>
    <mergeCell ref="F6:F20"/>
    <mergeCell ref="F59:F69"/>
    <mergeCell ref="F70:F89"/>
    <mergeCell ref="S113:S117"/>
    <mergeCell ref="U207:U217"/>
    <mergeCell ref="U195:U201"/>
    <mergeCell ref="U186:U194"/>
    <mergeCell ref="U176:U185"/>
    <mergeCell ref="S153:S157"/>
    <mergeCell ref="G176:G185"/>
    <mergeCell ref="R149:R152"/>
    <mergeCell ref="S149:S152"/>
    <mergeCell ref="G153:G157"/>
    <mergeCell ref="R158:R162"/>
    <mergeCell ref="S158:S162"/>
    <mergeCell ref="I158:I162"/>
    <mergeCell ref="H153:H157"/>
    <mergeCell ref="H158:H162"/>
    <mergeCell ref="R113:R117"/>
    <mergeCell ref="G70:G89"/>
    <mergeCell ref="G51:G58"/>
    <mergeCell ref="U113:U117"/>
    <mergeCell ref="U118:U123"/>
    <mergeCell ref="U124:U132"/>
    <mergeCell ref="T108:T112"/>
    <mergeCell ref="T113:T117"/>
    <mergeCell ref="T70:T89"/>
    <mergeCell ref="T149:T152"/>
    <mergeCell ref="T153:T157"/>
    <mergeCell ref="T158:T162"/>
    <mergeCell ref="U6:U20"/>
    <mergeCell ref="U21:U38"/>
    <mergeCell ref="U39:U50"/>
    <mergeCell ref="U51:U58"/>
    <mergeCell ref="U59:U69"/>
    <mergeCell ref="U70:U89"/>
    <mergeCell ref="U90:U101"/>
    <mergeCell ref="U102:U107"/>
    <mergeCell ref="U108:U112"/>
    <mergeCell ref="U324:U337"/>
    <mergeCell ref="U320:U323"/>
    <mergeCell ref="U312:U319"/>
    <mergeCell ref="U302:U306"/>
    <mergeCell ref="U307:U311"/>
    <mergeCell ref="U279:U283"/>
    <mergeCell ref="I279:I283"/>
    <mergeCell ref="I284:I287"/>
    <mergeCell ref="U288:U293"/>
    <mergeCell ref="U284:U287"/>
    <mergeCell ref="I288:I293"/>
    <mergeCell ref="I294:I296"/>
    <mergeCell ref="U297:U301"/>
    <mergeCell ref="I297:I301"/>
    <mergeCell ref="U294:U296"/>
    <mergeCell ref="U243:U251"/>
    <mergeCell ref="I243:I251"/>
    <mergeCell ref="I252:I259"/>
    <mergeCell ref="I260:I268"/>
    <mergeCell ref="I269:I278"/>
    <mergeCell ref="U252:U259"/>
    <mergeCell ref="U260:U268"/>
    <mergeCell ref="U269:U278"/>
    <mergeCell ref="R269:R278"/>
    <mergeCell ref="T269:T278"/>
    <mergeCell ref="R260:R268"/>
    <mergeCell ref="S260:S268"/>
    <mergeCell ref="R252:R259"/>
    <mergeCell ref="S252:S259"/>
    <mergeCell ref="T252:T259"/>
    <mergeCell ref="U229:U236"/>
    <mergeCell ref="I229:I236"/>
    <mergeCell ref="U237:U242"/>
    <mergeCell ref="I237:I242"/>
    <mergeCell ref="U202:U206"/>
    <mergeCell ref="I202:I206"/>
    <mergeCell ref="I133:I135"/>
    <mergeCell ref="I136:I143"/>
    <mergeCell ref="I144:I148"/>
    <mergeCell ref="I149:I152"/>
    <mergeCell ref="I153:I157"/>
    <mergeCell ref="U169:U175"/>
    <mergeCell ref="I169:I175"/>
    <mergeCell ref="U163:U168"/>
    <mergeCell ref="U133:U135"/>
    <mergeCell ref="U136:U143"/>
    <mergeCell ref="U144:U148"/>
    <mergeCell ref="U149:U152"/>
    <mergeCell ref="U153:U157"/>
    <mergeCell ref="U158:U162"/>
    <mergeCell ref="R153:R157"/>
    <mergeCell ref="T136:T143"/>
    <mergeCell ref="U218:U228"/>
    <mergeCell ref="I218:I228"/>
    <mergeCell ref="J4:Q4"/>
    <mergeCell ref="R195:R201"/>
    <mergeCell ref="S195:S201"/>
    <mergeCell ref="T195:T201"/>
    <mergeCell ref="G195:G201"/>
    <mergeCell ref="E195:E201"/>
    <mergeCell ref="R176:R185"/>
    <mergeCell ref="S176:S185"/>
    <mergeCell ref="T176:T185"/>
    <mergeCell ref="R169:R175"/>
    <mergeCell ref="S169:S175"/>
    <mergeCell ref="T169:T175"/>
    <mergeCell ref="E158:E162"/>
    <mergeCell ref="E153:E157"/>
    <mergeCell ref="E144:E148"/>
    <mergeCell ref="S144:S148"/>
    <mergeCell ref="T144:T148"/>
    <mergeCell ref="G136:G143"/>
    <mergeCell ref="I70:I89"/>
    <mergeCell ref="I59:I69"/>
    <mergeCell ref="I51:I58"/>
    <mergeCell ref="I39:I50"/>
    <mergeCell ref="I21:I38"/>
    <mergeCell ref="I108:I112"/>
    <mergeCell ref="E302:E306"/>
    <mergeCell ref="R302:R306"/>
    <mergeCell ref="S302:S306"/>
    <mergeCell ref="T302:T306"/>
    <mergeCell ref="G302:G306"/>
    <mergeCell ref="T294:T296"/>
    <mergeCell ref="S294:S296"/>
    <mergeCell ref="R294:R296"/>
    <mergeCell ref="E297:E301"/>
    <mergeCell ref="G297:G301"/>
    <mergeCell ref="R297:R301"/>
    <mergeCell ref="S297:S301"/>
    <mergeCell ref="T297:T301"/>
    <mergeCell ref="E294:E296"/>
    <mergeCell ref="G294:G296"/>
    <mergeCell ref="H294:H296"/>
    <mergeCell ref="H297:H301"/>
    <mergeCell ref="H302:H306"/>
    <mergeCell ref="I302:I306"/>
    <mergeCell ref="E279:E283"/>
    <mergeCell ref="G279:G283"/>
    <mergeCell ref="R279:R283"/>
    <mergeCell ref="S279:S283"/>
    <mergeCell ref="T279:T283"/>
    <mergeCell ref="G269:G278"/>
    <mergeCell ref="E269:E278"/>
    <mergeCell ref="R288:R293"/>
    <mergeCell ref="S288:S293"/>
    <mergeCell ref="R284:R287"/>
    <mergeCell ref="S284:S287"/>
    <mergeCell ref="S269:S278"/>
    <mergeCell ref="G284:G287"/>
    <mergeCell ref="E284:E287"/>
    <mergeCell ref="E288:E293"/>
    <mergeCell ref="T284:T287"/>
    <mergeCell ref="G288:G293"/>
    <mergeCell ref="T288:T293"/>
    <mergeCell ref="H269:H278"/>
    <mergeCell ref="H279:H283"/>
    <mergeCell ref="H284:H287"/>
    <mergeCell ref="H288:H293"/>
    <mergeCell ref="G260:G268"/>
    <mergeCell ref="T260:T268"/>
    <mergeCell ref="G252:G259"/>
    <mergeCell ref="E252:E259"/>
    <mergeCell ref="H252:H259"/>
    <mergeCell ref="H260:H268"/>
    <mergeCell ref="T237:T242"/>
    <mergeCell ref="E243:E251"/>
    <mergeCell ref="G243:G251"/>
    <mergeCell ref="R243:R251"/>
    <mergeCell ref="S243:S251"/>
    <mergeCell ref="T243:T251"/>
    <mergeCell ref="G237:G242"/>
    <mergeCell ref="E237:E242"/>
    <mergeCell ref="R237:R242"/>
    <mergeCell ref="H237:H242"/>
    <mergeCell ref="H243:H251"/>
    <mergeCell ref="S237:S242"/>
    <mergeCell ref="E260:E268"/>
    <mergeCell ref="E229:E236"/>
    <mergeCell ref="G229:G236"/>
    <mergeCell ref="R229:R236"/>
    <mergeCell ref="S229:S236"/>
    <mergeCell ref="T229:T236"/>
    <mergeCell ref="G218:G228"/>
    <mergeCell ref="E218:E228"/>
    <mergeCell ref="H218:H228"/>
    <mergeCell ref="H229:H236"/>
    <mergeCell ref="R218:R228"/>
    <mergeCell ref="S218:S228"/>
    <mergeCell ref="T218:T228"/>
    <mergeCell ref="E207:E217"/>
    <mergeCell ref="G207:G217"/>
    <mergeCell ref="R207:R217"/>
    <mergeCell ref="S207:S217"/>
    <mergeCell ref="T207:T217"/>
    <mergeCell ref="G202:G206"/>
    <mergeCell ref="E202:E206"/>
    <mergeCell ref="H207:H217"/>
    <mergeCell ref="E186:E194"/>
    <mergeCell ref="G186:G194"/>
    <mergeCell ref="R186:R194"/>
    <mergeCell ref="S186:S194"/>
    <mergeCell ref="T186:T194"/>
    <mergeCell ref="R202:R206"/>
    <mergeCell ref="S202:S206"/>
    <mergeCell ref="H195:H201"/>
    <mergeCell ref="H202:H206"/>
    <mergeCell ref="I186:I194"/>
    <mergeCell ref="I195:I201"/>
    <mergeCell ref="I207:I217"/>
    <mergeCell ref="T202:T206"/>
    <mergeCell ref="E176:E185"/>
    <mergeCell ref="H176:H185"/>
    <mergeCell ref="H186:H194"/>
    <mergeCell ref="E169:E175"/>
    <mergeCell ref="G169:G175"/>
    <mergeCell ref="T163:T168"/>
    <mergeCell ref="G163:G168"/>
    <mergeCell ref="E163:E168"/>
    <mergeCell ref="S163:S168"/>
    <mergeCell ref="H169:H175"/>
    <mergeCell ref="I163:I168"/>
    <mergeCell ref="R163:R168"/>
    <mergeCell ref="H163:H168"/>
    <mergeCell ref="I176:I185"/>
    <mergeCell ref="E108:E112"/>
    <mergeCell ref="G108:G112"/>
    <mergeCell ref="T124:T132"/>
    <mergeCell ref="S124:S132"/>
    <mergeCell ref="R124:R132"/>
    <mergeCell ref="E124:E132"/>
    <mergeCell ref="G124:G132"/>
    <mergeCell ref="G113:G117"/>
    <mergeCell ref="E113:E117"/>
    <mergeCell ref="S118:S121"/>
    <mergeCell ref="T118:T121"/>
    <mergeCell ref="H108:H112"/>
    <mergeCell ref="H113:H117"/>
    <mergeCell ref="R108:R112"/>
    <mergeCell ref="S108:S112"/>
    <mergeCell ref="H124:H132"/>
    <mergeCell ref="I113:I117"/>
    <mergeCell ref="I124:I132"/>
    <mergeCell ref="E118:E123"/>
    <mergeCell ref="G118:G123"/>
    <mergeCell ref="H118:H123"/>
    <mergeCell ref="I118:I123"/>
    <mergeCell ref="R118:R123"/>
    <mergeCell ref="E70:E89"/>
    <mergeCell ref="E59:E69"/>
    <mergeCell ref="G59:G69"/>
    <mergeCell ref="S59:S69"/>
    <mergeCell ref="E102:E107"/>
    <mergeCell ref="G102:G107"/>
    <mergeCell ref="T90:T101"/>
    <mergeCell ref="S90:S101"/>
    <mergeCell ref="R90:R101"/>
    <mergeCell ref="R102:R107"/>
    <mergeCell ref="S102:S107"/>
    <mergeCell ref="T102:T107"/>
    <mergeCell ref="G90:G101"/>
    <mergeCell ref="E90:E101"/>
    <mergeCell ref="H70:H89"/>
    <mergeCell ref="H90:H101"/>
    <mergeCell ref="H102:H107"/>
    <mergeCell ref="I90:I101"/>
    <mergeCell ref="R70:R89"/>
    <mergeCell ref="S70:S89"/>
    <mergeCell ref="I102:I107"/>
    <mergeCell ref="T59:T69"/>
    <mergeCell ref="F90:F101"/>
    <mergeCell ref="E39:E50"/>
    <mergeCell ref="R59:R69"/>
    <mergeCell ref="H39:H50"/>
    <mergeCell ref="H51:H58"/>
    <mergeCell ref="H59:H69"/>
    <mergeCell ref="E51:E58"/>
    <mergeCell ref="R51:R58"/>
    <mergeCell ref="S51:S58"/>
    <mergeCell ref="R39:R50"/>
    <mergeCell ref="S39:S50"/>
    <mergeCell ref="G39:G50"/>
    <mergeCell ref="E320:E323"/>
    <mergeCell ref="E324:E337"/>
    <mergeCell ref="G320:G323"/>
    <mergeCell ref="R320:R323"/>
    <mergeCell ref="H307:H311"/>
    <mergeCell ref="H312:H319"/>
    <mergeCell ref="T6:T12"/>
    <mergeCell ref="S13:S17"/>
    <mergeCell ref="T13:T17"/>
    <mergeCell ref="S6:S12"/>
    <mergeCell ref="E6:E20"/>
    <mergeCell ref="G6:G20"/>
    <mergeCell ref="H6:H20"/>
    <mergeCell ref="I6:I20"/>
    <mergeCell ref="R6:R20"/>
    <mergeCell ref="T18:T20"/>
    <mergeCell ref="S18:S20"/>
    <mergeCell ref="E21:E38"/>
    <mergeCell ref="G21:G38"/>
    <mergeCell ref="R21:R38"/>
    <mergeCell ref="S21:S38"/>
    <mergeCell ref="T21:T38"/>
    <mergeCell ref="H21:H38"/>
    <mergeCell ref="T39:T50"/>
    <mergeCell ref="H320:H323"/>
    <mergeCell ref="H324:H337"/>
    <mergeCell ref="S320:S323"/>
    <mergeCell ref="T320:T323"/>
    <mergeCell ref="G324:G337"/>
    <mergeCell ref="R324:R337"/>
    <mergeCell ref="S324:S337"/>
    <mergeCell ref="T324:T337"/>
    <mergeCell ref="R307:R311"/>
    <mergeCell ref="S307:S311"/>
    <mergeCell ref="T307:T311"/>
    <mergeCell ref="I307:I311"/>
    <mergeCell ref="I312:I319"/>
    <mergeCell ref="I320:I323"/>
    <mergeCell ref="I324:I337"/>
    <mergeCell ref="E312:E319"/>
    <mergeCell ref="G312:G319"/>
    <mergeCell ref="R312:R319"/>
    <mergeCell ref="S312:S319"/>
    <mergeCell ref="T312:T319"/>
    <mergeCell ref="E307:E311"/>
    <mergeCell ref="G307:G311"/>
    <mergeCell ref="E133:E135"/>
    <mergeCell ref="E136:E143"/>
    <mergeCell ref="R133:R135"/>
    <mergeCell ref="S133:S135"/>
    <mergeCell ref="T133:T135"/>
    <mergeCell ref="G133:G135"/>
    <mergeCell ref="G149:G152"/>
    <mergeCell ref="E149:E152"/>
    <mergeCell ref="R144:R148"/>
    <mergeCell ref="G144:G148"/>
    <mergeCell ref="R136:R143"/>
    <mergeCell ref="S136:S143"/>
    <mergeCell ref="H133:H135"/>
    <mergeCell ref="H136:H143"/>
    <mergeCell ref="H144:H148"/>
    <mergeCell ref="H149:H152"/>
    <mergeCell ref="G158:G162"/>
  </mergeCells>
  <hyperlinks>
    <hyperlink ref="R59" r:id="rId1" xr:uid="{00000000-0004-0000-0200-000000000000}"/>
    <hyperlink ref="R70" r:id="rId2" xr:uid="{00000000-0004-0000-0200-000001000000}"/>
    <hyperlink ref="R51" r:id="rId3" xr:uid="{00000000-0004-0000-0200-000002000000}"/>
    <hyperlink ref="R21" r:id="rId4" xr:uid="{00000000-0004-0000-0200-000003000000}"/>
    <hyperlink ref="R90" r:id="rId5" xr:uid="{00000000-0004-0000-0200-000004000000}"/>
    <hyperlink ref="R39" r:id="rId6" xr:uid="{00000000-0004-0000-0200-000005000000}"/>
    <hyperlink ref="R102" r:id="rId7" xr:uid="{00000000-0004-0000-0200-000006000000}"/>
    <hyperlink ref="R108" r:id="rId8" xr:uid="{00000000-0004-0000-0200-000007000000}"/>
    <hyperlink ref="I108" r:id="rId9" xr:uid="{00000000-0004-0000-0200-000008000000}"/>
    <hyperlink ref="R113" r:id="rId10" xr:uid="{00000000-0004-0000-0200-000009000000}"/>
    <hyperlink ref="I113" r:id="rId11" xr:uid="{00000000-0004-0000-0200-00000A000000}"/>
    <hyperlink ref="R118" r:id="rId12" xr:uid="{00000000-0004-0000-0200-00000B000000}"/>
    <hyperlink ref="I118" r:id="rId13" xr:uid="{00000000-0004-0000-0200-00000C000000}"/>
    <hyperlink ref="R124" r:id="rId14" xr:uid="{00000000-0004-0000-0200-00000D000000}"/>
    <hyperlink ref="I124" r:id="rId15" xr:uid="{00000000-0004-0000-0200-00000E000000}"/>
    <hyperlink ref="R133" r:id="rId16" xr:uid="{00000000-0004-0000-0200-00000F000000}"/>
    <hyperlink ref="I133" r:id="rId17" xr:uid="{00000000-0004-0000-0200-000010000000}"/>
    <hyperlink ref="R136" r:id="rId18" xr:uid="{00000000-0004-0000-0200-000011000000}"/>
    <hyperlink ref="I136" r:id="rId19" xr:uid="{00000000-0004-0000-0200-000012000000}"/>
    <hyperlink ref="R144" r:id="rId20" xr:uid="{00000000-0004-0000-0200-000013000000}"/>
    <hyperlink ref="I144" r:id="rId21" xr:uid="{00000000-0004-0000-0200-000014000000}"/>
    <hyperlink ref="R149" r:id="rId22" xr:uid="{00000000-0004-0000-0200-000015000000}"/>
    <hyperlink ref="I149" r:id="rId23" xr:uid="{00000000-0004-0000-0200-000016000000}"/>
    <hyperlink ref="R153" r:id="rId24" xr:uid="{00000000-0004-0000-0200-000017000000}"/>
    <hyperlink ref="I158" r:id="rId25" xr:uid="{00000000-0004-0000-0200-000018000000}"/>
    <hyperlink ref="R158" r:id="rId26" xr:uid="{00000000-0004-0000-0200-000019000000}"/>
    <hyperlink ref="R163" r:id="rId27" xr:uid="{00000000-0004-0000-0200-00001A000000}"/>
    <hyperlink ref="I163" r:id="rId28" xr:uid="{00000000-0004-0000-0200-00001B000000}"/>
    <hyperlink ref="R169" r:id="rId29" xr:uid="{00000000-0004-0000-0200-00001C000000}"/>
    <hyperlink ref="I169" r:id="rId30" xr:uid="{00000000-0004-0000-0200-00001D000000}"/>
    <hyperlink ref="R176" r:id="rId31" xr:uid="{00000000-0004-0000-0200-00001E000000}"/>
    <hyperlink ref="I176" r:id="rId32" xr:uid="{00000000-0004-0000-0200-00001F000000}"/>
    <hyperlink ref="R186" r:id="rId33" xr:uid="{00000000-0004-0000-0200-000020000000}"/>
    <hyperlink ref="I186" r:id="rId34" xr:uid="{00000000-0004-0000-0200-000021000000}"/>
    <hyperlink ref="R195" r:id="rId35" xr:uid="{00000000-0004-0000-0200-000022000000}"/>
    <hyperlink ref="I195" r:id="rId36" xr:uid="{00000000-0004-0000-0200-000023000000}"/>
    <hyperlink ref="R202" r:id="rId37" xr:uid="{00000000-0004-0000-0200-000024000000}"/>
    <hyperlink ref="I202" r:id="rId38" xr:uid="{00000000-0004-0000-0200-000025000000}"/>
    <hyperlink ref="R207" r:id="rId39" xr:uid="{00000000-0004-0000-0200-000027000000}"/>
    <hyperlink ref="I207" r:id="rId40" xr:uid="{00000000-0004-0000-0200-000028000000}"/>
    <hyperlink ref="I218" r:id="rId41" xr:uid="{00000000-0004-0000-0200-000029000000}"/>
    <hyperlink ref="R218" r:id="rId42" xr:uid="{00000000-0004-0000-0200-00002A000000}"/>
    <hyperlink ref="R229" r:id="rId43" xr:uid="{00000000-0004-0000-0200-00002B000000}"/>
    <hyperlink ref="I229" r:id="rId44" xr:uid="{00000000-0004-0000-0200-00002C000000}"/>
    <hyperlink ref="U229" r:id="rId45" xr:uid="{00000000-0004-0000-0200-00002D000000}"/>
    <hyperlink ref="R237" r:id="rId46" xr:uid="{00000000-0004-0000-0200-00002E000000}"/>
    <hyperlink ref="I237" r:id="rId47" xr:uid="{00000000-0004-0000-0200-00002F000000}"/>
    <hyperlink ref="U237" r:id="rId48" xr:uid="{00000000-0004-0000-0200-000030000000}"/>
    <hyperlink ref="R243" r:id="rId49" xr:uid="{00000000-0004-0000-0200-000031000000}"/>
    <hyperlink ref="I243" r:id="rId50" xr:uid="{00000000-0004-0000-0200-000032000000}"/>
    <hyperlink ref="U243" r:id="rId51" xr:uid="{00000000-0004-0000-0200-000033000000}"/>
    <hyperlink ref="R252" r:id="rId52" xr:uid="{00000000-0004-0000-0200-000034000000}"/>
    <hyperlink ref="I252" r:id="rId53" xr:uid="{00000000-0004-0000-0200-000035000000}"/>
    <hyperlink ref="R260" r:id="rId54" xr:uid="{00000000-0004-0000-0200-000036000000}"/>
    <hyperlink ref="I260" r:id="rId55" xr:uid="{00000000-0004-0000-0200-000037000000}"/>
    <hyperlink ref="R269" r:id="rId56" xr:uid="{00000000-0004-0000-0200-000038000000}"/>
    <hyperlink ref="I269" r:id="rId57" xr:uid="{00000000-0004-0000-0200-000039000000}"/>
    <hyperlink ref="R279" r:id="rId58" xr:uid="{00000000-0004-0000-0200-00003A000000}"/>
    <hyperlink ref="I279" r:id="rId59" xr:uid="{00000000-0004-0000-0200-00003B000000}"/>
    <hyperlink ref="R284" r:id="rId60" xr:uid="{00000000-0004-0000-0200-00003C000000}"/>
    <hyperlink ref="I284" r:id="rId61" xr:uid="{00000000-0004-0000-0200-00003D000000}"/>
    <hyperlink ref="R288" r:id="rId62" xr:uid="{00000000-0004-0000-0200-00003E000000}"/>
    <hyperlink ref="I288" r:id="rId63" xr:uid="{00000000-0004-0000-0200-00003F000000}"/>
    <hyperlink ref="R294" r:id="rId64" xr:uid="{00000000-0004-0000-0200-000040000000}"/>
    <hyperlink ref="I294" r:id="rId65" xr:uid="{00000000-0004-0000-0200-000041000000}"/>
    <hyperlink ref="R297" r:id="rId66" xr:uid="{00000000-0004-0000-0200-000042000000}"/>
    <hyperlink ref="I297" r:id="rId67" xr:uid="{00000000-0004-0000-0200-000043000000}"/>
    <hyperlink ref="R302" r:id="rId68" xr:uid="{00000000-0004-0000-0200-000044000000}"/>
    <hyperlink ref="I302" r:id="rId69" xr:uid="{00000000-0004-0000-0200-000045000000}"/>
    <hyperlink ref="R307" r:id="rId70" xr:uid="{00000000-0004-0000-0200-000046000000}"/>
    <hyperlink ref="I307" r:id="rId71" xr:uid="{00000000-0004-0000-0200-000047000000}"/>
    <hyperlink ref="R312" r:id="rId72" xr:uid="{00000000-0004-0000-0200-000048000000}"/>
    <hyperlink ref="I312" r:id="rId73" xr:uid="{00000000-0004-0000-0200-000049000000}"/>
    <hyperlink ref="R320" r:id="rId74" xr:uid="{00000000-0004-0000-0200-00004A000000}"/>
    <hyperlink ref="I320" r:id="rId75" xr:uid="{00000000-0004-0000-0200-00004B000000}"/>
    <hyperlink ref="R324" r:id="rId76" xr:uid="{00000000-0004-0000-0200-00004C000000}"/>
    <hyperlink ref="I324" r:id="rId77" display="mailto:cscsu.media-team@nhs.net" xr:uid="{00000000-0004-0000-0200-00004D000000}"/>
    <hyperlink ref="I21" r:id="rId78" xr:uid="{00000000-0004-0000-0200-00004E000000}"/>
    <hyperlink ref="I39" r:id="rId79" xr:uid="{00000000-0004-0000-0200-000050000000}"/>
    <hyperlink ref="I51" r:id="rId80" xr:uid="{00000000-0004-0000-0200-000051000000}"/>
    <hyperlink ref="I59" r:id="rId81" xr:uid="{00000000-0004-0000-0200-000052000000}"/>
    <hyperlink ref="I70" r:id="rId82" xr:uid="{00000000-0004-0000-0200-000053000000}"/>
    <hyperlink ref="I90" r:id="rId83" xr:uid="{00000000-0004-0000-0200-000054000000}"/>
    <hyperlink ref="Q175" r:id="rId84" display="CQC@ (1-199715979)" xr:uid="{00000000-0004-0000-0200-000055000000}"/>
  </hyperlinks>
  <pageMargins left="0.31496062992125984" right="0.31496062992125984" top="0.55118110236220474" bottom="0.55118110236220474" header="0.31496062992125984" footer="0.31496062992125984"/>
  <pageSetup paperSize="9" scale="52" fitToHeight="6" orientation="landscape" horizontalDpi="90" verticalDpi="90" r:id="rId85"/>
  <legacyDrawing r:id="rId86"/>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T20"/>
  <sheetViews>
    <sheetView showGridLines="0" zoomScale="90" zoomScaleNormal="90" workbookViewId="0">
      <selection activeCell="F14" sqref="F14:F20"/>
    </sheetView>
  </sheetViews>
  <sheetFormatPr defaultRowHeight="14.25" x14ac:dyDescent="0.2"/>
  <cols>
    <col min="1" max="1" width="10.5" customWidth="1"/>
    <col min="2" max="2" width="10.625" customWidth="1"/>
    <col min="3" max="3" width="6.375" customWidth="1"/>
    <col min="5" max="5" width="9.75" customWidth="1"/>
    <col min="6" max="6" width="19.375" customWidth="1"/>
    <col min="7" max="7" width="16.625" customWidth="1"/>
    <col min="8" max="8" width="7.5" bestFit="1" customWidth="1"/>
    <col min="9" max="9" width="16.75" customWidth="1"/>
    <col min="10" max="10" width="21.75" customWidth="1"/>
    <col min="11" max="11" width="6.375" customWidth="1"/>
    <col min="12" max="12" width="28.375" customWidth="1"/>
    <col min="13" max="13" width="5.875" customWidth="1"/>
    <col min="14" max="14" width="40.375" customWidth="1"/>
    <col min="15" max="15" width="6.375" customWidth="1"/>
    <col min="16" max="16" width="20.5" customWidth="1"/>
    <col min="17" max="17" width="5.875" customWidth="1"/>
    <col min="18" max="18" width="21.25" customWidth="1"/>
    <col min="19" max="19" width="20.375" customWidth="1"/>
  </cols>
  <sheetData>
    <row r="1" spans="1:20" s="75" customFormat="1" ht="51.75" thickBot="1" x14ac:dyDescent="0.25">
      <c r="A1" s="111" t="s">
        <v>2448</v>
      </c>
      <c r="B1" s="81" t="s">
        <v>62</v>
      </c>
      <c r="C1" s="103" t="s">
        <v>2213</v>
      </c>
      <c r="D1" s="104" t="s">
        <v>517</v>
      </c>
      <c r="E1" s="105" t="s">
        <v>1016</v>
      </c>
      <c r="F1" s="81" t="s">
        <v>2396</v>
      </c>
      <c r="G1" s="81" t="s">
        <v>2</v>
      </c>
      <c r="H1" s="106" t="s">
        <v>2274</v>
      </c>
      <c r="I1" s="81" t="s">
        <v>2397</v>
      </c>
      <c r="J1" s="107" t="s">
        <v>525</v>
      </c>
      <c r="K1" s="80" t="s">
        <v>589</v>
      </c>
      <c r="L1" s="107" t="s">
        <v>526</v>
      </c>
      <c r="M1" s="80" t="s">
        <v>1096</v>
      </c>
      <c r="N1" s="107" t="s">
        <v>527</v>
      </c>
      <c r="O1" s="80" t="s">
        <v>1569</v>
      </c>
      <c r="P1" s="107" t="s">
        <v>528</v>
      </c>
      <c r="Q1" s="80" t="s">
        <v>2133</v>
      </c>
      <c r="R1" s="81" t="s">
        <v>514</v>
      </c>
      <c r="S1" s="81" t="s">
        <v>2398</v>
      </c>
    </row>
    <row r="2" spans="1:20" s="75" customFormat="1" ht="25.5" x14ac:dyDescent="0.2">
      <c r="A2" s="326" t="s">
        <v>2450</v>
      </c>
      <c r="B2" s="40" t="s">
        <v>582</v>
      </c>
      <c r="C2" s="110" t="s">
        <v>2233</v>
      </c>
      <c r="D2" s="108">
        <v>1</v>
      </c>
      <c r="E2" s="69" t="s">
        <v>1084</v>
      </c>
      <c r="F2" s="333" t="s">
        <v>2414</v>
      </c>
      <c r="G2" s="224" t="s">
        <v>3</v>
      </c>
      <c r="H2" s="241" t="s">
        <v>2143</v>
      </c>
      <c r="I2" s="282" t="s">
        <v>2400</v>
      </c>
      <c r="J2" s="43" t="s">
        <v>583</v>
      </c>
      <c r="K2" s="43" t="s">
        <v>71</v>
      </c>
      <c r="L2" s="43" t="s">
        <v>584</v>
      </c>
      <c r="M2" s="43">
        <v>106</v>
      </c>
      <c r="N2" s="43" t="s">
        <v>585</v>
      </c>
      <c r="O2" s="43" t="s">
        <v>1874</v>
      </c>
      <c r="P2" s="43"/>
      <c r="Q2" s="43"/>
      <c r="R2" s="270" t="s">
        <v>2234</v>
      </c>
      <c r="S2" s="306"/>
    </row>
    <row r="3" spans="1:20" s="75" customFormat="1" ht="12.75" x14ac:dyDescent="0.2">
      <c r="A3" s="326"/>
      <c r="B3" s="39" t="s">
        <v>582</v>
      </c>
      <c r="C3" s="110" t="s">
        <v>2233</v>
      </c>
      <c r="D3" s="85">
        <v>1</v>
      </c>
      <c r="E3" s="86" t="s">
        <v>1084</v>
      </c>
      <c r="F3" s="334"/>
      <c r="G3" s="228"/>
      <c r="H3" s="242"/>
      <c r="I3" s="324"/>
      <c r="J3" s="40" t="s">
        <v>571</v>
      </c>
      <c r="K3" s="40" t="s">
        <v>459</v>
      </c>
      <c r="L3" s="40" t="s">
        <v>572</v>
      </c>
      <c r="M3" s="40">
        <v>108</v>
      </c>
      <c r="N3" s="61" t="s">
        <v>577</v>
      </c>
      <c r="O3" s="61" t="str">
        <f>VLOOKUP(N3,Trusts!A:B,2,FALSE)</f>
        <v>RR7</v>
      </c>
      <c r="P3" s="40"/>
      <c r="Q3" s="40"/>
      <c r="R3" s="265"/>
      <c r="S3" s="306"/>
    </row>
    <row r="4" spans="1:20" s="75" customFormat="1" ht="12.75" x14ac:dyDescent="0.2">
      <c r="A4" s="326"/>
      <c r="B4" s="39" t="s">
        <v>582</v>
      </c>
      <c r="C4" s="110" t="s">
        <v>2233</v>
      </c>
      <c r="D4" s="85">
        <v>1</v>
      </c>
      <c r="E4" s="86" t="s">
        <v>1084</v>
      </c>
      <c r="F4" s="334"/>
      <c r="G4" s="228"/>
      <c r="H4" s="242"/>
      <c r="I4" s="324"/>
      <c r="J4" s="40" t="s">
        <v>570</v>
      </c>
      <c r="K4" s="40" t="s">
        <v>77</v>
      </c>
      <c r="L4" s="40" t="s">
        <v>573</v>
      </c>
      <c r="M4" s="40">
        <v>104</v>
      </c>
      <c r="N4" s="61" t="s">
        <v>578</v>
      </c>
      <c r="O4" s="61" t="str">
        <f>VLOOKUP(N4,Trusts!A:B,2,FALSE)</f>
        <v>RTF</v>
      </c>
      <c r="P4" s="40"/>
      <c r="Q4" s="40"/>
      <c r="R4" s="265"/>
      <c r="S4" s="306"/>
    </row>
    <row r="5" spans="1:20" s="75" customFormat="1" ht="12.75" x14ac:dyDescent="0.2">
      <c r="A5" s="326"/>
      <c r="B5" s="39" t="s">
        <v>582</v>
      </c>
      <c r="C5" s="110" t="s">
        <v>2233</v>
      </c>
      <c r="D5" s="85">
        <v>1</v>
      </c>
      <c r="E5" s="86" t="s">
        <v>1084</v>
      </c>
      <c r="F5" s="334"/>
      <c r="G5" s="228"/>
      <c r="H5" s="242"/>
      <c r="I5" s="324"/>
      <c r="J5" s="40" t="s">
        <v>569</v>
      </c>
      <c r="K5" s="40" t="s">
        <v>489</v>
      </c>
      <c r="L5" s="40" t="s">
        <v>574</v>
      </c>
      <c r="M5" s="40">
        <v>109</v>
      </c>
      <c r="N5" s="61" t="s">
        <v>579</v>
      </c>
      <c r="O5" s="61" t="str">
        <f>VLOOKUP(N5,Trusts!A:B,2,FALSE)</f>
        <v>RE9</v>
      </c>
      <c r="P5" s="40"/>
      <c r="Q5" s="40"/>
      <c r="R5" s="265"/>
      <c r="S5" s="306"/>
    </row>
    <row r="6" spans="1:20" s="75" customFormat="1" ht="12.75" x14ac:dyDescent="0.2">
      <c r="A6" s="326"/>
      <c r="B6" s="39" t="s">
        <v>582</v>
      </c>
      <c r="C6" s="110" t="s">
        <v>2233</v>
      </c>
      <c r="D6" s="85">
        <v>1</v>
      </c>
      <c r="E6" s="86" t="s">
        <v>1084</v>
      </c>
      <c r="F6" s="334"/>
      <c r="G6" s="228"/>
      <c r="H6" s="242"/>
      <c r="I6" s="324"/>
      <c r="J6" s="40" t="s">
        <v>568</v>
      </c>
      <c r="K6" s="40" t="s">
        <v>75</v>
      </c>
      <c r="L6" s="40" t="s">
        <v>575</v>
      </c>
      <c r="M6" s="40">
        <v>110</v>
      </c>
      <c r="N6" s="61" t="s">
        <v>580</v>
      </c>
      <c r="O6" s="61" t="str">
        <f>VLOOKUP(N6,Trusts!A:B,2,FALSE)</f>
        <v>RLN</v>
      </c>
      <c r="P6" s="40"/>
      <c r="Q6" s="40"/>
      <c r="R6" s="265"/>
      <c r="S6" s="306"/>
    </row>
    <row r="7" spans="1:20" s="75" customFormat="1" ht="25.5" x14ac:dyDescent="0.2">
      <c r="A7" s="326"/>
      <c r="B7" s="39" t="s">
        <v>582</v>
      </c>
      <c r="C7" s="110" t="s">
        <v>2233</v>
      </c>
      <c r="D7" s="85">
        <v>1</v>
      </c>
      <c r="E7" s="86" t="s">
        <v>1084</v>
      </c>
      <c r="F7" s="334"/>
      <c r="G7" s="228"/>
      <c r="H7" s="242"/>
      <c r="I7" s="324"/>
      <c r="J7" s="39" t="s">
        <v>567</v>
      </c>
      <c r="K7" s="39" t="s">
        <v>67</v>
      </c>
      <c r="L7" s="40" t="s">
        <v>576</v>
      </c>
      <c r="M7" s="40">
        <v>107</v>
      </c>
      <c r="N7" s="40" t="s">
        <v>2052</v>
      </c>
      <c r="O7" s="40" t="str">
        <f>VLOOKUP(N7,Trusts!A:B,2,FALSE)</f>
        <v>RX4</v>
      </c>
      <c r="P7" s="40"/>
      <c r="Q7" s="40"/>
      <c r="R7" s="265"/>
      <c r="S7" s="306"/>
    </row>
    <row r="8" spans="1:20" s="75" customFormat="1" ht="26.25" thickBot="1" x14ac:dyDescent="0.25">
      <c r="A8" s="326"/>
      <c r="B8" s="39" t="s">
        <v>582</v>
      </c>
      <c r="C8" s="110" t="s">
        <v>2233</v>
      </c>
      <c r="D8" s="85">
        <v>1</v>
      </c>
      <c r="E8" s="86" t="s">
        <v>1084</v>
      </c>
      <c r="F8" s="334"/>
      <c r="G8" s="228"/>
      <c r="H8" s="243"/>
      <c r="I8" s="325"/>
      <c r="J8" s="73"/>
      <c r="K8" s="73"/>
      <c r="L8" s="67"/>
      <c r="M8" s="67"/>
      <c r="N8" s="67" t="s">
        <v>581</v>
      </c>
      <c r="O8" s="67" t="str">
        <f>VLOOKUP(N8,Trusts!A:B,2,FALSE)</f>
        <v>RX6</v>
      </c>
      <c r="P8" s="67"/>
      <c r="Q8" s="44"/>
      <c r="R8" s="265"/>
      <c r="S8" s="306"/>
    </row>
    <row r="9" spans="1:20" s="75" customFormat="1" ht="12.75" x14ac:dyDescent="0.2">
      <c r="A9" s="326"/>
      <c r="B9" s="40" t="s">
        <v>582</v>
      </c>
      <c r="C9" s="110" t="s">
        <v>2239</v>
      </c>
      <c r="D9" s="109">
        <v>2</v>
      </c>
      <c r="E9" s="65" t="s">
        <v>1018</v>
      </c>
      <c r="F9" s="262" t="s">
        <v>2416</v>
      </c>
      <c r="G9" s="224" t="s">
        <v>4</v>
      </c>
      <c r="H9" s="241" t="s">
        <v>2143</v>
      </c>
      <c r="I9" s="282" t="s">
        <v>2401</v>
      </c>
      <c r="J9" s="22" t="s">
        <v>588</v>
      </c>
      <c r="K9" s="22" t="s">
        <v>105</v>
      </c>
      <c r="L9" s="88" t="s">
        <v>551</v>
      </c>
      <c r="M9" s="88">
        <v>102</v>
      </c>
      <c r="N9" s="22" t="s">
        <v>587</v>
      </c>
      <c r="O9" s="43" t="str">
        <f>VLOOKUP(N9,Trusts!A:B,2,FALSE)</f>
        <v>RNN</v>
      </c>
      <c r="P9" s="21" t="s">
        <v>2240</v>
      </c>
      <c r="Q9" s="22"/>
      <c r="R9" s="270" t="s">
        <v>2238</v>
      </c>
      <c r="S9" s="255" t="s">
        <v>2402</v>
      </c>
    </row>
    <row r="10" spans="1:20" s="75" customFormat="1" ht="12.75" x14ac:dyDescent="0.2">
      <c r="A10" s="326"/>
      <c r="B10" s="40" t="s">
        <v>582</v>
      </c>
      <c r="C10" s="110" t="s">
        <v>2239</v>
      </c>
      <c r="D10" s="109">
        <v>2</v>
      </c>
      <c r="E10" s="65" t="s">
        <v>1018</v>
      </c>
      <c r="F10" s="263"/>
      <c r="G10" s="228"/>
      <c r="H10" s="242"/>
      <c r="I10" s="283"/>
      <c r="J10" s="17"/>
      <c r="K10" s="17"/>
      <c r="L10" s="18"/>
      <c r="M10" s="18"/>
      <c r="N10" s="89" t="s">
        <v>2053</v>
      </c>
      <c r="O10" s="40" t="str">
        <f>VLOOKUP(N10,Trusts!A:B,2,FALSE)</f>
        <v>RNL</v>
      </c>
      <c r="P10" s="17" t="s">
        <v>586</v>
      </c>
      <c r="Q10" s="48"/>
      <c r="R10" s="265"/>
      <c r="S10" s="306"/>
    </row>
    <row r="11" spans="1:20" s="75" customFormat="1" ht="12.75" x14ac:dyDescent="0.2">
      <c r="A11" s="326"/>
      <c r="B11" s="40" t="s">
        <v>582</v>
      </c>
      <c r="C11" s="110" t="s">
        <v>2239</v>
      </c>
      <c r="D11" s="109">
        <v>2</v>
      </c>
      <c r="E11" s="65" t="s">
        <v>1018</v>
      </c>
      <c r="F11" s="263"/>
      <c r="G11" s="228"/>
      <c r="H11" s="242"/>
      <c r="I11" s="283"/>
      <c r="J11" s="17"/>
      <c r="K11" s="17"/>
      <c r="L11" s="18"/>
      <c r="M11" s="18"/>
      <c r="N11" s="89" t="s">
        <v>2054</v>
      </c>
      <c r="O11" s="40" t="str">
        <f>VLOOKUP(N11,Trusts!A:B,2,FALSE)</f>
        <v>RX7</v>
      </c>
      <c r="P11" s="17"/>
      <c r="Q11" s="48"/>
      <c r="R11" s="265"/>
      <c r="S11" s="306"/>
    </row>
    <row r="12" spans="1:20" s="75" customFormat="1" ht="25.5" x14ac:dyDescent="0.2">
      <c r="A12" s="326"/>
      <c r="B12" s="40" t="s">
        <v>582</v>
      </c>
      <c r="C12" s="110" t="s">
        <v>2239</v>
      </c>
      <c r="D12" s="109">
        <v>2</v>
      </c>
      <c r="E12" s="65" t="s">
        <v>1018</v>
      </c>
      <c r="F12" s="263"/>
      <c r="G12" s="228"/>
      <c r="H12" s="242"/>
      <c r="I12" s="283"/>
      <c r="J12" s="17"/>
      <c r="K12" s="17"/>
      <c r="L12" s="18"/>
      <c r="M12" s="18"/>
      <c r="N12" s="17" t="s">
        <v>2055</v>
      </c>
      <c r="O12" s="61" t="str">
        <f>VLOOKUP(N12,Trusts!A:B,2,FALSE)</f>
        <v>RTD</v>
      </c>
      <c r="P12" s="17"/>
      <c r="Q12" s="48"/>
      <c r="R12" s="265"/>
      <c r="S12" s="306"/>
    </row>
    <row r="13" spans="1:20" s="75" customFormat="1" ht="13.5" thickBot="1" x14ac:dyDescent="0.25">
      <c r="A13" s="326"/>
      <c r="B13" s="40" t="s">
        <v>582</v>
      </c>
      <c r="C13" s="110" t="s">
        <v>2239</v>
      </c>
      <c r="D13" s="109">
        <v>2</v>
      </c>
      <c r="E13" s="65" t="s">
        <v>1018</v>
      </c>
      <c r="F13" s="288"/>
      <c r="G13" s="235"/>
      <c r="H13" s="243"/>
      <c r="I13" s="284"/>
      <c r="J13" s="23"/>
      <c r="K13" s="23"/>
      <c r="L13" s="24"/>
      <c r="M13" s="24"/>
      <c r="N13" s="23" t="s">
        <v>578</v>
      </c>
      <c r="O13" s="61" t="str">
        <f>VLOOKUP(N13,Trusts!A:B,2,FALSE)</f>
        <v>RTF</v>
      </c>
      <c r="P13" s="23"/>
      <c r="Q13" s="49"/>
      <c r="R13" s="266"/>
      <c r="S13" s="306"/>
    </row>
    <row r="14" spans="1:20" s="75" customFormat="1" ht="25.5" x14ac:dyDescent="0.2">
      <c r="A14" s="326"/>
      <c r="B14" s="40" t="s">
        <v>582</v>
      </c>
      <c r="C14" s="110" t="s">
        <v>2223</v>
      </c>
      <c r="D14" s="109">
        <v>3</v>
      </c>
      <c r="E14" s="65" t="s">
        <v>2150</v>
      </c>
      <c r="F14" s="328" t="s">
        <v>2415</v>
      </c>
      <c r="G14" s="224" t="s">
        <v>5</v>
      </c>
      <c r="H14" s="241" t="s">
        <v>2143</v>
      </c>
      <c r="I14" s="282" t="s">
        <v>2403</v>
      </c>
      <c r="J14" s="43" t="s">
        <v>597</v>
      </c>
      <c r="K14" s="43" t="s">
        <v>65</v>
      </c>
      <c r="L14" s="43" t="s">
        <v>598</v>
      </c>
      <c r="M14" s="43">
        <v>116</v>
      </c>
      <c r="N14" s="29" t="s">
        <v>2166</v>
      </c>
      <c r="O14" s="43" t="str">
        <f>VLOOKUP(N14,Trusts!A:B,2,FALSE)</f>
        <v>RXP</v>
      </c>
      <c r="P14" s="43"/>
      <c r="Q14" s="43"/>
      <c r="R14" s="270" t="s">
        <v>2228</v>
      </c>
      <c r="S14" s="255" t="s">
        <v>2404</v>
      </c>
      <c r="T14" s="5"/>
    </row>
    <row r="15" spans="1:20" s="75" customFormat="1" ht="12.75" x14ac:dyDescent="0.2">
      <c r="A15" s="326"/>
      <c r="B15" s="40" t="s">
        <v>582</v>
      </c>
      <c r="C15" s="110" t="s">
        <v>2223</v>
      </c>
      <c r="D15" s="109">
        <v>3</v>
      </c>
      <c r="E15" s="65" t="s">
        <v>2150</v>
      </c>
      <c r="F15" s="329"/>
      <c r="G15" s="228"/>
      <c r="H15" s="242"/>
      <c r="I15" s="283"/>
      <c r="J15" s="41" t="s">
        <v>594</v>
      </c>
      <c r="K15" s="41" t="s">
        <v>63</v>
      </c>
      <c r="L15" s="41" t="s">
        <v>592</v>
      </c>
      <c r="M15" s="41">
        <v>117</v>
      </c>
      <c r="N15" s="28" t="s">
        <v>2167</v>
      </c>
      <c r="O15" s="40" t="str">
        <f>VLOOKUP(N15,Trusts!A:B,2,FALSE)</f>
        <v>RTR</v>
      </c>
      <c r="P15" s="41"/>
      <c r="Q15" s="40"/>
      <c r="R15" s="331"/>
      <c r="S15" s="306"/>
      <c r="T15" s="5"/>
    </row>
    <row r="16" spans="1:20" s="75" customFormat="1" ht="25.5" x14ac:dyDescent="0.2">
      <c r="A16" s="326"/>
      <c r="B16" s="40" t="s">
        <v>582</v>
      </c>
      <c r="C16" s="110" t="s">
        <v>2223</v>
      </c>
      <c r="D16" s="109">
        <v>3</v>
      </c>
      <c r="E16" s="65" t="s">
        <v>2150</v>
      </c>
      <c r="F16" s="329"/>
      <c r="G16" s="228"/>
      <c r="H16" s="242"/>
      <c r="I16" s="283"/>
      <c r="J16" s="41" t="s">
        <v>595</v>
      </c>
      <c r="K16" s="41" t="s">
        <v>69</v>
      </c>
      <c r="L16" s="41" t="s">
        <v>1489</v>
      </c>
      <c r="M16" s="41">
        <v>111</v>
      </c>
      <c r="N16" s="28" t="s">
        <v>2168</v>
      </c>
      <c r="O16" s="40" t="str">
        <f>VLOOKUP(N16,Trusts!A:B,2,FALSE)</f>
        <v>RVW</v>
      </c>
      <c r="P16" s="41"/>
      <c r="Q16" s="40"/>
      <c r="R16" s="331"/>
      <c r="S16" s="306"/>
      <c r="T16" s="5"/>
    </row>
    <row r="17" spans="1:20" s="75" customFormat="1" ht="12.75" x14ac:dyDescent="0.2">
      <c r="A17" s="326"/>
      <c r="B17" s="40" t="s">
        <v>582</v>
      </c>
      <c r="C17" s="110" t="s">
        <v>2223</v>
      </c>
      <c r="D17" s="109">
        <v>3</v>
      </c>
      <c r="E17" s="65" t="s">
        <v>2150</v>
      </c>
      <c r="F17" s="329"/>
      <c r="G17" s="228"/>
      <c r="H17" s="242"/>
      <c r="I17" s="283"/>
      <c r="J17" s="41" t="s">
        <v>596</v>
      </c>
      <c r="K17" s="41" t="s">
        <v>73</v>
      </c>
      <c r="L17" s="41" t="s">
        <v>591</v>
      </c>
      <c r="M17" s="41">
        <v>112</v>
      </c>
      <c r="N17" s="28" t="s">
        <v>629</v>
      </c>
      <c r="O17" s="40" t="str">
        <f>VLOOKUP(N17,Trusts!A:B,2,FALSE)</f>
        <v>RX3</v>
      </c>
      <c r="P17" s="41"/>
      <c r="Q17" s="40"/>
      <c r="R17" s="331"/>
      <c r="S17" s="306"/>
      <c r="T17" s="5"/>
    </row>
    <row r="18" spans="1:20" s="75" customFormat="1" ht="25.5" x14ac:dyDescent="0.2">
      <c r="A18" s="326"/>
      <c r="B18" s="40" t="s">
        <v>582</v>
      </c>
      <c r="C18" s="110" t="s">
        <v>2223</v>
      </c>
      <c r="D18" s="109">
        <v>3</v>
      </c>
      <c r="E18" s="65" t="s">
        <v>2150</v>
      </c>
      <c r="F18" s="329"/>
      <c r="G18" s="228"/>
      <c r="H18" s="242"/>
      <c r="I18" s="283"/>
      <c r="J18" s="41" t="s">
        <v>593</v>
      </c>
      <c r="K18" s="41" t="s">
        <v>163</v>
      </c>
      <c r="L18" s="41" t="s">
        <v>1490</v>
      </c>
      <c r="M18" s="41">
        <v>113</v>
      </c>
      <c r="N18" s="28" t="s">
        <v>686</v>
      </c>
      <c r="O18" s="40" t="str">
        <f>VLOOKUP(N18,Trusts!A:B,2,FALSE)</f>
        <v>RX8</v>
      </c>
      <c r="P18" s="41"/>
      <c r="Q18" s="40"/>
      <c r="R18" s="331"/>
      <c r="S18" s="306"/>
      <c r="T18" s="5"/>
    </row>
    <row r="19" spans="1:20" s="75" customFormat="1" ht="25.5" x14ac:dyDescent="0.2">
      <c r="A19" s="326"/>
      <c r="B19" s="40" t="s">
        <v>582</v>
      </c>
      <c r="C19" s="110" t="s">
        <v>2223</v>
      </c>
      <c r="D19" s="109">
        <v>3</v>
      </c>
      <c r="E19" s="65" t="s">
        <v>2150</v>
      </c>
      <c r="F19" s="329"/>
      <c r="G19" s="228"/>
      <c r="H19" s="242"/>
      <c r="I19" s="283"/>
      <c r="J19" s="41"/>
      <c r="K19" s="41"/>
      <c r="L19" s="41" t="s">
        <v>1491</v>
      </c>
      <c r="M19" s="41">
        <v>114</v>
      </c>
      <c r="N19" s="28" t="s">
        <v>581</v>
      </c>
      <c r="O19" s="40" t="str">
        <f>VLOOKUP(N19,Trusts!A:B,2,FALSE)</f>
        <v>RX6</v>
      </c>
      <c r="P19" s="41"/>
      <c r="Q19" s="40"/>
      <c r="R19" s="331"/>
      <c r="S19" s="306"/>
      <c r="T19" s="5"/>
    </row>
    <row r="20" spans="1:20" s="75" customFormat="1" ht="13.5" thickBot="1" x14ac:dyDescent="0.25">
      <c r="A20" s="327"/>
      <c r="B20" s="40" t="s">
        <v>582</v>
      </c>
      <c r="C20" s="110" t="s">
        <v>2223</v>
      </c>
      <c r="D20" s="109">
        <v>3</v>
      </c>
      <c r="E20" s="65" t="s">
        <v>2150</v>
      </c>
      <c r="F20" s="330"/>
      <c r="G20" s="235"/>
      <c r="H20" s="243"/>
      <c r="I20" s="284"/>
      <c r="J20" s="42"/>
      <c r="K20" s="42"/>
      <c r="L20" s="42" t="s">
        <v>590</v>
      </c>
      <c r="M20" s="42">
        <v>218</v>
      </c>
      <c r="N20" s="30" t="s">
        <v>2171</v>
      </c>
      <c r="O20" s="40" t="str">
        <f>VLOOKUP(N20,Trusts!A:B,2,FALSE)</f>
        <v>RMC</v>
      </c>
      <c r="P20" s="42"/>
      <c r="Q20" s="44"/>
      <c r="R20" s="332"/>
      <c r="S20" s="306"/>
      <c r="T20" s="5"/>
    </row>
  </sheetData>
  <mergeCells count="19">
    <mergeCell ref="S9:S13"/>
    <mergeCell ref="F2:F8"/>
    <mergeCell ref="G2:G8"/>
    <mergeCell ref="H2:H8"/>
    <mergeCell ref="I2:I8"/>
    <mergeCell ref="R2:R8"/>
    <mergeCell ref="A2:A20"/>
    <mergeCell ref="S14:S20"/>
    <mergeCell ref="F14:F20"/>
    <mergeCell ref="G14:G20"/>
    <mergeCell ref="H14:H20"/>
    <mergeCell ref="I14:I20"/>
    <mergeCell ref="R14:R20"/>
    <mergeCell ref="S2:S8"/>
    <mergeCell ref="F9:F13"/>
    <mergeCell ref="G9:G13"/>
    <mergeCell ref="H9:H13"/>
    <mergeCell ref="I9:I13"/>
    <mergeCell ref="R9:R13"/>
  </mergeCells>
  <hyperlinks>
    <hyperlink ref="R14" r:id="rId1" xr:uid="{00000000-0004-0000-0300-000000000000}"/>
    <hyperlink ref="R2" r:id="rId2" xr:uid="{00000000-0004-0000-0300-000001000000}"/>
    <hyperlink ref="R9" r:id="rId3" xr:uid="{00000000-0004-0000-0300-000002000000}"/>
    <hyperlink ref="I2" r:id="rId4" xr:uid="{00000000-0004-0000-0300-000003000000}"/>
    <hyperlink ref="I9" r:id="rId5" xr:uid="{00000000-0004-0000-0300-000004000000}"/>
    <hyperlink ref="S9" r:id="rId6" xr:uid="{00000000-0004-0000-0300-000005000000}"/>
    <hyperlink ref="I14" r:id="rId7" xr:uid="{00000000-0004-0000-0300-000006000000}"/>
    <hyperlink ref="S14" r:id="rId8" xr:uid="{00000000-0004-0000-0300-000007000000}"/>
  </hyperlinks>
  <pageMargins left="0.7" right="0.7" top="0.75" bottom="0.75" header="0.3" footer="0.3"/>
  <pageSetup paperSize="9" orientation="portrait" horizontalDpi="90" verticalDpi="90" r:id="rId9"/>
  <legacyDrawing r:id="rId1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
  <sheetViews>
    <sheetView workbookViewId="0">
      <selection activeCell="B7" sqref="B7"/>
    </sheetView>
  </sheetViews>
  <sheetFormatPr defaultRowHeight="14.25" x14ac:dyDescent="0.2"/>
  <cols>
    <col min="2" max="2" width="55.875" bestFit="1" customWidth="1"/>
  </cols>
  <sheetData>
    <row r="1" spans="1:2" ht="15" x14ac:dyDescent="0.25">
      <c r="A1" s="13" t="s">
        <v>541</v>
      </c>
    </row>
    <row r="4" spans="1:2" x14ac:dyDescent="0.2">
      <c r="A4" s="14" t="s">
        <v>542</v>
      </c>
      <c r="B4" s="14" t="s">
        <v>543</v>
      </c>
    </row>
    <row r="5" spans="1:2" x14ac:dyDescent="0.2">
      <c r="A5" s="14" t="s">
        <v>544</v>
      </c>
      <c r="B5" s="14" t="s">
        <v>545</v>
      </c>
    </row>
    <row r="6" spans="1:2" x14ac:dyDescent="0.2">
      <c r="A6" s="14" t="s">
        <v>546</v>
      </c>
      <c r="B6" s="14" t="s">
        <v>547</v>
      </c>
    </row>
    <row r="7" spans="1:2" x14ac:dyDescent="0.2">
      <c r="A7" s="14" t="s">
        <v>548</v>
      </c>
      <c r="B7" s="14" t="s">
        <v>549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26"/>
  <sheetViews>
    <sheetView topLeftCell="A140" workbookViewId="0">
      <selection activeCell="B163" sqref="B163"/>
    </sheetView>
  </sheetViews>
  <sheetFormatPr defaultRowHeight="14.25" x14ac:dyDescent="0.2"/>
  <cols>
    <col min="2" max="2" width="62.5" bestFit="1" customWidth="1"/>
    <col min="3" max="3" width="14.125" customWidth="1"/>
  </cols>
  <sheetData>
    <row r="1" spans="1:3" s="36" customFormat="1" ht="30" x14ac:dyDescent="0.25">
      <c r="A1" s="36" t="s">
        <v>1557</v>
      </c>
      <c r="B1" s="36" t="s">
        <v>2142</v>
      </c>
      <c r="C1" s="45" t="s">
        <v>1555</v>
      </c>
    </row>
    <row r="2" spans="1:3" x14ac:dyDescent="0.2">
      <c r="A2" t="s">
        <v>63</v>
      </c>
      <c r="B2" t="s">
        <v>64</v>
      </c>
      <c r="C2" t="str">
        <f>VLOOKUP(A2,'Current STPs'!$K$6:$K$337,1,FALSE)</f>
        <v>00C</v>
      </c>
    </row>
    <row r="3" spans="1:3" x14ac:dyDescent="0.2">
      <c r="A3" t="s">
        <v>65</v>
      </c>
      <c r="B3" t="s">
        <v>66</v>
      </c>
      <c r="C3" t="str">
        <f>VLOOKUP(A3,'Current STPs'!$K$6:$K$337,1,FALSE)</f>
        <v>00D</v>
      </c>
    </row>
    <row r="4" spans="1:3" x14ac:dyDescent="0.2">
      <c r="A4" t="s">
        <v>67</v>
      </c>
      <c r="B4" t="s">
        <v>68</v>
      </c>
      <c r="C4" t="str">
        <f>VLOOKUP(A4,'Current STPs'!$K$6:$K$337,1,FALSE)</f>
        <v>00J</v>
      </c>
    </row>
    <row r="5" spans="1:3" x14ac:dyDescent="0.2">
      <c r="A5" t="s">
        <v>69</v>
      </c>
      <c r="B5" t="s">
        <v>70</v>
      </c>
      <c r="C5" t="str">
        <f>VLOOKUP(A5,'Current STPs'!$K$6:$K$337,1,FALSE)</f>
        <v>00K</v>
      </c>
    </row>
    <row r="6" spans="1:3" x14ac:dyDescent="0.2">
      <c r="A6" t="s">
        <v>71</v>
      </c>
      <c r="B6" t="s">
        <v>72</v>
      </c>
      <c r="C6" t="str">
        <f>VLOOKUP(A6,'Current STPs'!$K$6:$K$337,1,FALSE)</f>
        <v>00L</v>
      </c>
    </row>
    <row r="7" spans="1:3" x14ac:dyDescent="0.2">
      <c r="A7" t="s">
        <v>73</v>
      </c>
      <c r="B7" t="s">
        <v>74</v>
      </c>
      <c r="C7" t="str">
        <f>VLOOKUP(A7,'Current STPs'!$K$6:$K$337,1,FALSE)</f>
        <v>00M</v>
      </c>
    </row>
    <row r="8" spans="1:3" x14ac:dyDescent="0.2">
      <c r="A8" t="s">
        <v>75</v>
      </c>
      <c r="B8" t="s">
        <v>76</v>
      </c>
      <c r="C8" t="str">
        <f>VLOOKUP(A8,'Current STPs'!$K$6:$K$337,1,FALSE)</f>
        <v>00N</v>
      </c>
    </row>
    <row r="9" spans="1:3" x14ac:dyDescent="0.2">
      <c r="A9" t="s">
        <v>77</v>
      </c>
      <c r="B9" t="s">
        <v>78</v>
      </c>
      <c r="C9" t="str">
        <f>VLOOKUP(A9,'Current STPs'!$K$6:$K$337,1,FALSE)</f>
        <v>00P</v>
      </c>
    </row>
    <row r="10" spans="1:3" x14ac:dyDescent="0.2">
      <c r="A10" t="s">
        <v>79</v>
      </c>
      <c r="B10" t="s">
        <v>80</v>
      </c>
      <c r="C10" t="str">
        <f>VLOOKUP(A10,'Current STPs'!$K$6:$K$337,1,FALSE)</f>
        <v>00Q</v>
      </c>
    </row>
    <row r="11" spans="1:3" x14ac:dyDescent="0.2">
      <c r="A11" t="s">
        <v>81</v>
      </c>
      <c r="B11" t="s">
        <v>82</v>
      </c>
      <c r="C11" t="str">
        <f>VLOOKUP(A11,'Current STPs'!$K$6:$K$337,1,FALSE)</f>
        <v>00R</v>
      </c>
    </row>
    <row r="12" spans="1:3" x14ac:dyDescent="0.2">
      <c r="A12" t="s">
        <v>83</v>
      </c>
      <c r="B12" t="s">
        <v>84</v>
      </c>
      <c r="C12" t="str">
        <f>VLOOKUP(A12,'Current STPs'!$K$6:$K$337,1,FALSE)</f>
        <v>00T</v>
      </c>
    </row>
    <row r="13" spans="1:3" x14ac:dyDescent="0.2">
      <c r="A13" t="s">
        <v>85</v>
      </c>
      <c r="B13" t="s">
        <v>86</v>
      </c>
      <c r="C13" t="str">
        <f>VLOOKUP(A13,'Current STPs'!$K$6:$K$337,1,FALSE)</f>
        <v>00V</v>
      </c>
    </row>
    <row r="14" spans="1:3" x14ac:dyDescent="0.2">
      <c r="A14" t="s">
        <v>87</v>
      </c>
      <c r="B14" t="s">
        <v>88</v>
      </c>
      <c r="C14" t="e">
        <f>VLOOKUP(A14,'Current STPs'!$K$6:$K$337,1,FALSE)</f>
        <v>#N/A</v>
      </c>
    </row>
    <row r="15" spans="1:3" x14ac:dyDescent="0.2">
      <c r="A15" t="s">
        <v>89</v>
      </c>
      <c r="B15" t="s">
        <v>90</v>
      </c>
      <c r="C15" t="str">
        <f>VLOOKUP(A15,'Current STPs'!$K$6:$K$337,1,FALSE)</f>
        <v>00X</v>
      </c>
    </row>
    <row r="16" spans="1:3" x14ac:dyDescent="0.2">
      <c r="A16" t="s">
        <v>91</v>
      </c>
      <c r="B16" t="s">
        <v>92</v>
      </c>
      <c r="C16" t="str">
        <f>VLOOKUP(A16,'Current STPs'!$K$6:$K$337,1,FALSE)</f>
        <v>00Y</v>
      </c>
    </row>
    <row r="17" spans="1:3" x14ac:dyDescent="0.2">
      <c r="A17" t="s">
        <v>93</v>
      </c>
      <c r="B17" t="s">
        <v>94</v>
      </c>
      <c r="C17" t="str">
        <f>VLOOKUP(A17,'Current STPs'!$K$6:$K$337,1,FALSE)</f>
        <v>01A</v>
      </c>
    </row>
    <row r="18" spans="1:3" x14ac:dyDescent="0.2">
      <c r="A18" t="s">
        <v>95</v>
      </c>
      <c r="B18" t="s">
        <v>96</v>
      </c>
      <c r="C18" t="str">
        <f>VLOOKUP(A18,'Current STPs'!$K$6:$K$337,1,FALSE)</f>
        <v>01C</v>
      </c>
    </row>
    <row r="19" spans="1:3" x14ac:dyDescent="0.2">
      <c r="A19" t="s">
        <v>97</v>
      </c>
      <c r="B19" t="s">
        <v>98</v>
      </c>
      <c r="C19" t="str">
        <f>VLOOKUP(A19,'Current STPs'!$K$6:$K$337,1,FALSE)</f>
        <v>01D</v>
      </c>
    </row>
    <row r="20" spans="1:3" x14ac:dyDescent="0.2">
      <c r="A20" t="s">
        <v>99</v>
      </c>
      <c r="B20" t="s">
        <v>100</v>
      </c>
      <c r="C20" t="str">
        <f>VLOOKUP(A20,'Current STPs'!$K$6:$K$337,1,FALSE)</f>
        <v>01E</v>
      </c>
    </row>
    <row r="21" spans="1:3" x14ac:dyDescent="0.2">
      <c r="A21" t="s">
        <v>101</v>
      </c>
      <c r="B21" t="s">
        <v>102</v>
      </c>
      <c r="C21" t="str">
        <f>VLOOKUP(A21,'Current STPs'!$K$6:$K$337,1,FALSE)</f>
        <v>01F</v>
      </c>
    </row>
    <row r="22" spans="1:3" x14ac:dyDescent="0.2">
      <c r="A22" t="s">
        <v>103</v>
      </c>
      <c r="B22" t="s">
        <v>104</v>
      </c>
      <c r="C22" t="str">
        <f>VLOOKUP(A22,'Current STPs'!$K$6:$K$337,1,FALSE)</f>
        <v>01G</v>
      </c>
    </row>
    <row r="23" spans="1:3" x14ac:dyDescent="0.2">
      <c r="A23" t="s">
        <v>105</v>
      </c>
      <c r="B23" t="s">
        <v>106</v>
      </c>
      <c r="C23" t="str">
        <f>VLOOKUP(A23,'Current STPs'!$K$6:$K$337,1,FALSE)</f>
        <v>01H</v>
      </c>
    </row>
    <row r="24" spans="1:3" x14ac:dyDescent="0.2">
      <c r="A24" t="s">
        <v>107</v>
      </c>
      <c r="B24" t="s">
        <v>108</v>
      </c>
      <c r="C24" t="str">
        <f>VLOOKUP(A24,'Current STPs'!$K$6:$K$337,1,FALSE)</f>
        <v>01J</v>
      </c>
    </row>
    <row r="25" spans="1:3" x14ac:dyDescent="0.2">
      <c r="A25" t="s">
        <v>109</v>
      </c>
      <c r="B25" t="s">
        <v>110</v>
      </c>
      <c r="C25" t="str">
        <f>VLOOKUP(A25,'Current STPs'!$K$6:$K$337,1,FALSE)</f>
        <v>01K</v>
      </c>
    </row>
    <row r="26" spans="1:3" x14ac:dyDescent="0.2">
      <c r="A26" t="s">
        <v>111</v>
      </c>
      <c r="B26" t="s">
        <v>112</v>
      </c>
      <c r="C26" t="e">
        <f>VLOOKUP(A26,'Current STPs'!$K$6:$K$337,1,FALSE)</f>
        <v>#N/A</v>
      </c>
    </row>
    <row r="27" spans="1:3" x14ac:dyDescent="0.2">
      <c r="A27" t="s">
        <v>113</v>
      </c>
      <c r="B27" t="s">
        <v>114</v>
      </c>
      <c r="C27" t="e">
        <f>VLOOKUP(A27,'Current STPs'!$K$6:$K$337,1,FALSE)</f>
        <v>#N/A</v>
      </c>
    </row>
    <row r="28" spans="1:3" x14ac:dyDescent="0.2">
      <c r="A28" t="s">
        <v>115</v>
      </c>
      <c r="B28" t="s">
        <v>116</v>
      </c>
      <c r="C28" t="str">
        <f>VLOOKUP(A28,'Current STPs'!$K$6:$K$337,1,FALSE)</f>
        <v>01R</v>
      </c>
    </row>
    <row r="29" spans="1:3" x14ac:dyDescent="0.2">
      <c r="A29" t="s">
        <v>117</v>
      </c>
      <c r="B29" t="s">
        <v>118</v>
      </c>
      <c r="C29" t="str">
        <f>VLOOKUP(A29,'Current STPs'!$K$6:$K$337,1,FALSE)</f>
        <v>01T</v>
      </c>
    </row>
    <row r="30" spans="1:3" x14ac:dyDescent="0.2">
      <c r="A30" t="s">
        <v>119</v>
      </c>
      <c r="B30" t="s">
        <v>120</v>
      </c>
      <c r="C30" t="str">
        <f>VLOOKUP(A30,'Current STPs'!$K$6:$K$337,1,FALSE)</f>
        <v>01V</v>
      </c>
    </row>
    <row r="31" spans="1:3" x14ac:dyDescent="0.2">
      <c r="A31" t="s">
        <v>121</v>
      </c>
      <c r="B31" t="s">
        <v>122</v>
      </c>
      <c r="C31" t="str">
        <f>VLOOKUP(A31,'Current STPs'!$K$6:$K$337,1,FALSE)</f>
        <v>01W</v>
      </c>
    </row>
    <row r="32" spans="1:3" x14ac:dyDescent="0.2">
      <c r="A32" t="s">
        <v>123</v>
      </c>
      <c r="B32" t="s">
        <v>124</v>
      </c>
      <c r="C32" t="str">
        <f>VLOOKUP(A32,'Current STPs'!$K$6:$K$337,1,FALSE)</f>
        <v>01X</v>
      </c>
    </row>
    <row r="33" spans="1:3" x14ac:dyDescent="0.2">
      <c r="A33" t="s">
        <v>125</v>
      </c>
      <c r="B33" t="s">
        <v>126</v>
      </c>
      <c r="C33" t="str">
        <f>VLOOKUP(A33,'Current STPs'!$K$6:$K$337,1,FALSE)</f>
        <v>01Y</v>
      </c>
    </row>
    <row r="34" spans="1:3" x14ac:dyDescent="0.2">
      <c r="A34" t="s">
        <v>127</v>
      </c>
      <c r="B34" t="s">
        <v>128</v>
      </c>
      <c r="C34" t="str">
        <f>VLOOKUP(A34,'Current STPs'!$K$6:$K$337,1,FALSE)</f>
        <v>02A</v>
      </c>
    </row>
    <row r="35" spans="1:3" x14ac:dyDescent="0.2">
      <c r="A35" t="s">
        <v>129</v>
      </c>
      <c r="B35" t="s">
        <v>130</v>
      </c>
      <c r="C35" t="str">
        <f>VLOOKUP(A35,'Current STPs'!$K$6:$K$337,1,FALSE)</f>
        <v>02D</v>
      </c>
    </row>
    <row r="36" spans="1:3" x14ac:dyDescent="0.2">
      <c r="A36" t="s">
        <v>131</v>
      </c>
      <c r="B36" t="s">
        <v>132</v>
      </c>
      <c r="C36" t="str">
        <f>VLOOKUP(A36,'Current STPs'!$K$6:$K$337,1,FALSE)</f>
        <v>02E</v>
      </c>
    </row>
    <row r="37" spans="1:3" x14ac:dyDescent="0.2">
      <c r="A37" t="s">
        <v>133</v>
      </c>
      <c r="B37" t="s">
        <v>134</v>
      </c>
      <c r="C37" t="str">
        <f>VLOOKUP(A37,'Current STPs'!$K$6:$K$337,1,FALSE)</f>
        <v>02F</v>
      </c>
    </row>
    <row r="38" spans="1:3" x14ac:dyDescent="0.2">
      <c r="A38" t="s">
        <v>135</v>
      </c>
      <c r="B38" t="s">
        <v>136</v>
      </c>
      <c r="C38" t="str">
        <f>VLOOKUP(A38,'Current STPs'!$K$6:$K$337,1,FALSE)</f>
        <v>02G</v>
      </c>
    </row>
    <row r="39" spans="1:3" x14ac:dyDescent="0.2">
      <c r="A39" t="s">
        <v>137</v>
      </c>
      <c r="B39" t="s">
        <v>138</v>
      </c>
      <c r="C39" t="str">
        <f>VLOOKUP(A39,'Current STPs'!$K$6:$K$337,1,FALSE)</f>
        <v>02H</v>
      </c>
    </row>
    <row r="40" spans="1:3" x14ac:dyDescent="0.2">
      <c r="A40" t="s">
        <v>139</v>
      </c>
      <c r="B40" t="s">
        <v>140</v>
      </c>
      <c r="C40" t="str">
        <f>VLOOKUP(A40,'Current STPs'!$K$6:$K$337,1,FALSE)</f>
        <v>02M</v>
      </c>
    </row>
    <row r="41" spans="1:3" x14ac:dyDescent="0.2">
      <c r="A41" t="s">
        <v>141</v>
      </c>
      <c r="B41" t="s">
        <v>142</v>
      </c>
      <c r="C41" t="str">
        <f>VLOOKUP(A41,'Current STPs'!$K$6:$K$337,1,FALSE)</f>
        <v>02N</v>
      </c>
    </row>
    <row r="42" spans="1:3" x14ac:dyDescent="0.2">
      <c r="A42" t="s">
        <v>143</v>
      </c>
      <c r="B42" t="s">
        <v>144</v>
      </c>
      <c r="C42" t="str">
        <f>VLOOKUP(A42,'Current STPs'!$K$6:$K$337,1,FALSE)</f>
        <v>02P</v>
      </c>
    </row>
    <row r="43" spans="1:3" x14ac:dyDescent="0.2">
      <c r="A43" t="s">
        <v>145</v>
      </c>
      <c r="B43" t="s">
        <v>146</v>
      </c>
      <c r="C43" t="str">
        <f>VLOOKUP(A43,'Current STPs'!$K$6:$K$337,1,FALSE)</f>
        <v>02Q</v>
      </c>
    </row>
    <row r="44" spans="1:3" x14ac:dyDescent="0.2">
      <c r="A44" t="s">
        <v>147</v>
      </c>
      <c r="B44" t="s">
        <v>148</v>
      </c>
      <c r="C44" t="str">
        <f>VLOOKUP(A44,'Current STPs'!$K$6:$K$337,1,FALSE)</f>
        <v>02R</v>
      </c>
    </row>
    <row r="45" spans="1:3" x14ac:dyDescent="0.2">
      <c r="A45" t="s">
        <v>149</v>
      </c>
      <c r="B45" t="s">
        <v>150</v>
      </c>
      <c r="C45" t="str">
        <f>VLOOKUP(A45,'Current STPs'!$K$6:$K$337,1,FALSE)</f>
        <v>02T</v>
      </c>
    </row>
    <row r="46" spans="1:3" x14ac:dyDescent="0.2">
      <c r="A46" t="s">
        <v>151</v>
      </c>
      <c r="B46" t="s">
        <v>152</v>
      </c>
      <c r="C46" t="e">
        <f>VLOOKUP(A46,'Current STPs'!$K$6:$K$337,1,FALSE)</f>
        <v>#N/A</v>
      </c>
    </row>
    <row r="47" spans="1:3" x14ac:dyDescent="0.2">
      <c r="A47" t="s">
        <v>153</v>
      </c>
      <c r="B47" t="s">
        <v>154</v>
      </c>
      <c r="C47" t="str">
        <f>VLOOKUP(A47,'Current STPs'!$K$6:$K$337,1,FALSE)</f>
        <v>02W</v>
      </c>
    </row>
    <row r="48" spans="1:3" x14ac:dyDescent="0.2">
      <c r="A48" t="s">
        <v>155</v>
      </c>
      <c r="B48" t="s">
        <v>156</v>
      </c>
      <c r="C48" t="str">
        <f>VLOOKUP(A48,'Current STPs'!$K$6:$K$337,1,FALSE)</f>
        <v>02X</v>
      </c>
    </row>
    <row r="49" spans="1:3" x14ac:dyDescent="0.2">
      <c r="A49" t="s">
        <v>157</v>
      </c>
      <c r="B49" t="s">
        <v>158</v>
      </c>
      <c r="C49" t="str">
        <f>VLOOKUP(A49,'Current STPs'!$K$6:$K$337,1,FALSE)</f>
        <v>02Y</v>
      </c>
    </row>
    <row r="50" spans="1:3" x14ac:dyDescent="0.2">
      <c r="A50" t="s">
        <v>159</v>
      </c>
      <c r="B50" t="s">
        <v>160</v>
      </c>
      <c r="C50" t="str">
        <f>VLOOKUP(A50,'Current STPs'!$K$6:$K$337,1,FALSE)</f>
        <v>03A</v>
      </c>
    </row>
    <row r="51" spans="1:3" x14ac:dyDescent="0.2">
      <c r="A51" t="s">
        <v>161</v>
      </c>
      <c r="B51" t="s">
        <v>162</v>
      </c>
      <c r="C51" t="e">
        <f>VLOOKUP(A51,'Current STPs'!$K$6:$K$337,1,FALSE)</f>
        <v>#N/A</v>
      </c>
    </row>
    <row r="52" spans="1:3" x14ac:dyDescent="0.2">
      <c r="A52" t="s">
        <v>163</v>
      </c>
      <c r="B52" t="s">
        <v>164</v>
      </c>
      <c r="C52" t="str">
        <f>VLOOKUP(A52,'Current STPs'!$K$6:$K$337,1,FALSE)</f>
        <v>03D</v>
      </c>
    </row>
    <row r="53" spans="1:3" x14ac:dyDescent="0.2">
      <c r="A53" t="s">
        <v>165</v>
      </c>
      <c r="B53" t="s">
        <v>166</v>
      </c>
      <c r="C53" t="str">
        <f>VLOOKUP(A53,'Current STPs'!$K$6:$K$337,1,FALSE)</f>
        <v>03E</v>
      </c>
    </row>
    <row r="54" spans="1:3" x14ac:dyDescent="0.2">
      <c r="A54" t="s">
        <v>167</v>
      </c>
      <c r="B54" t="s">
        <v>168</v>
      </c>
      <c r="C54" t="str">
        <f>VLOOKUP(A54,'Current STPs'!$K$6:$K$337,1,FALSE)</f>
        <v>03F</v>
      </c>
    </row>
    <row r="55" spans="1:3" x14ac:dyDescent="0.2">
      <c r="A55" t="s">
        <v>169</v>
      </c>
      <c r="B55" t="s">
        <v>170</v>
      </c>
      <c r="C55" t="e">
        <f>VLOOKUP(A55,'Current STPs'!$K$6:$K$337,1,FALSE)</f>
        <v>#N/A</v>
      </c>
    </row>
    <row r="56" spans="1:3" x14ac:dyDescent="0.2">
      <c r="A56" t="s">
        <v>171</v>
      </c>
      <c r="B56" t="s">
        <v>172</v>
      </c>
      <c r="C56" t="str">
        <f>VLOOKUP(A56,'Current STPs'!$K$6:$K$337,1,FALSE)</f>
        <v>03H</v>
      </c>
    </row>
    <row r="57" spans="1:3" x14ac:dyDescent="0.2">
      <c r="A57" t="s">
        <v>173</v>
      </c>
      <c r="B57" t="s">
        <v>174</v>
      </c>
      <c r="C57" t="str">
        <f>VLOOKUP(A57,'Current STPs'!$K$6:$K$337,1,FALSE)</f>
        <v>03J</v>
      </c>
    </row>
    <row r="58" spans="1:3" x14ac:dyDescent="0.2">
      <c r="A58" t="s">
        <v>175</v>
      </c>
      <c r="B58" t="s">
        <v>176</v>
      </c>
      <c r="C58" t="str">
        <f>VLOOKUP(A58,'Current STPs'!$K$6:$K$337,1,FALSE)</f>
        <v>03K</v>
      </c>
    </row>
    <row r="59" spans="1:3" x14ac:dyDescent="0.2">
      <c r="A59" t="s">
        <v>177</v>
      </c>
      <c r="B59" t="s">
        <v>178</v>
      </c>
      <c r="C59" t="str">
        <f>VLOOKUP(A59,'Current STPs'!$K$6:$K$337,1,FALSE)</f>
        <v>03L</v>
      </c>
    </row>
    <row r="60" spans="1:3" x14ac:dyDescent="0.2">
      <c r="A60" t="s">
        <v>179</v>
      </c>
      <c r="B60" t="s">
        <v>180</v>
      </c>
      <c r="C60" t="str">
        <f>VLOOKUP(A60,'Current STPs'!$K$6:$K$337,1,FALSE)</f>
        <v>03M</v>
      </c>
    </row>
    <row r="61" spans="1:3" x14ac:dyDescent="0.2">
      <c r="A61" t="s">
        <v>181</v>
      </c>
      <c r="B61" t="s">
        <v>182</v>
      </c>
      <c r="C61" t="str">
        <f>VLOOKUP(A61,'Current STPs'!$K$6:$K$337,1,FALSE)</f>
        <v>03N</v>
      </c>
    </row>
    <row r="62" spans="1:3" x14ac:dyDescent="0.2">
      <c r="A62" t="s">
        <v>183</v>
      </c>
      <c r="B62" t="s">
        <v>184</v>
      </c>
      <c r="C62" t="str">
        <f>VLOOKUP(A62,'Current STPs'!$K$6:$K$337,1,FALSE)</f>
        <v>03Q</v>
      </c>
    </row>
    <row r="63" spans="1:3" x14ac:dyDescent="0.2">
      <c r="A63" t="s">
        <v>185</v>
      </c>
      <c r="B63" t="s">
        <v>186</v>
      </c>
      <c r="C63" t="str">
        <f>VLOOKUP(A63,'Current STPs'!$K$6:$K$337,1,FALSE)</f>
        <v>03R</v>
      </c>
    </row>
    <row r="64" spans="1:3" x14ac:dyDescent="0.2">
      <c r="A64" t="s">
        <v>187</v>
      </c>
      <c r="B64" t="s">
        <v>188</v>
      </c>
      <c r="C64" t="str">
        <f>VLOOKUP(A64,'Current STPs'!$K$6:$K$337,1,FALSE)</f>
        <v>03T</v>
      </c>
    </row>
    <row r="65" spans="1:3" x14ac:dyDescent="0.2">
      <c r="A65" t="s">
        <v>189</v>
      </c>
      <c r="B65" t="s">
        <v>190</v>
      </c>
      <c r="C65" t="str">
        <f>VLOOKUP(A65,'Current STPs'!$K$6:$K$337,1,FALSE)</f>
        <v>03V</v>
      </c>
    </row>
    <row r="66" spans="1:3" x14ac:dyDescent="0.2">
      <c r="A66" t="s">
        <v>191</v>
      </c>
      <c r="B66" t="s">
        <v>192</v>
      </c>
      <c r="C66" t="str">
        <f>VLOOKUP(A66,'Current STPs'!$K$6:$K$337,1,FALSE)</f>
        <v>03W</v>
      </c>
    </row>
    <row r="67" spans="1:3" x14ac:dyDescent="0.2">
      <c r="A67" t="s">
        <v>193</v>
      </c>
      <c r="B67" t="s">
        <v>194</v>
      </c>
      <c r="C67" t="e">
        <f>VLOOKUP(A67,'Current STPs'!$K$6:$K$337,1,FALSE)</f>
        <v>#N/A</v>
      </c>
    </row>
    <row r="68" spans="1:3" x14ac:dyDescent="0.2">
      <c r="A68" t="s">
        <v>195</v>
      </c>
      <c r="B68" t="s">
        <v>196</v>
      </c>
      <c r="C68" t="e">
        <f>VLOOKUP(A68,'Current STPs'!$K$6:$K$337,1,FALSE)</f>
        <v>#N/A</v>
      </c>
    </row>
    <row r="69" spans="1:3" x14ac:dyDescent="0.2">
      <c r="A69" t="s">
        <v>197</v>
      </c>
      <c r="B69" t="s">
        <v>198</v>
      </c>
      <c r="C69" t="str">
        <f>VLOOKUP(A69,'Current STPs'!$K$6:$K$337,1,FALSE)</f>
        <v>04C</v>
      </c>
    </row>
    <row r="70" spans="1:3" x14ac:dyDescent="0.2">
      <c r="A70" t="s">
        <v>199</v>
      </c>
      <c r="B70" t="s">
        <v>200</v>
      </c>
      <c r="C70" t="str">
        <f>VLOOKUP(A70,'Current STPs'!$K$6:$K$337,1,FALSE)</f>
        <v>04D</v>
      </c>
    </row>
    <row r="71" spans="1:3" x14ac:dyDescent="0.2">
      <c r="A71" t="s">
        <v>201</v>
      </c>
      <c r="B71" t="s">
        <v>202</v>
      </c>
      <c r="C71" t="str">
        <f>VLOOKUP(A71,'Current STPs'!$K$6:$K$337,1,FALSE)</f>
        <v>04E</v>
      </c>
    </row>
    <row r="72" spans="1:3" x14ac:dyDescent="0.2">
      <c r="A72" t="s">
        <v>203</v>
      </c>
      <c r="B72" t="s">
        <v>204</v>
      </c>
      <c r="C72" t="str">
        <f>VLOOKUP(A72,'Current STPs'!$K$6:$K$337,1,FALSE)</f>
        <v>04F</v>
      </c>
    </row>
    <row r="73" spans="1:3" x14ac:dyDescent="0.2">
      <c r="A73" t="s">
        <v>205</v>
      </c>
      <c r="B73" t="s">
        <v>206</v>
      </c>
      <c r="C73" t="str">
        <f>VLOOKUP(A73,'Current STPs'!$K$6:$K$337,1,FALSE)</f>
        <v>04G</v>
      </c>
    </row>
    <row r="74" spans="1:3" x14ac:dyDescent="0.2">
      <c r="A74" t="s">
        <v>207</v>
      </c>
      <c r="B74" t="s">
        <v>208</v>
      </c>
      <c r="C74" t="str">
        <f>VLOOKUP(A74,'Current STPs'!$K$6:$K$337,1,FALSE)</f>
        <v>04H</v>
      </c>
    </row>
    <row r="75" spans="1:3" x14ac:dyDescent="0.2">
      <c r="A75" t="s">
        <v>209</v>
      </c>
      <c r="B75" t="s">
        <v>210</v>
      </c>
      <c r="C75" t="e">
        <f>VLOOKUP(A75,'Current STPs'!$K$6:$K$337,1,FALSE)</f>
        <v>#N/A</v>
      </c>
    </row>
    <row r="76" spans="1:3" x14ac:dyDescent="0.2">
      <c r="A76" t="s">
        <v>211</v>
      </c>
      <c r="B76" t="s">
        <v>212</v>
      </c>
      <c r="C76" t="str">
        <f>VLOOKUP(A76,'Current STPs'!$K$6:$K$337,1,FALSE)</f>
        <v>04K</v>
      </c>
    </row>
    <row r="77" spans="1:3" x14ac:dyDescent="0.2">
      <c r="A77" t="s">
        <v>213</v>
      </c>
      <c r="B77" t="s">
        <v>214</v>
      </c>
      <c r="C77" t="str">
        <f>VLOOKUP(A77,'Current STPs'!$K$6:$K$337,1,FALSE)</f>
        <v>04L</v>
      </c>
    </row>
    <row r="78" spans="1:3" x14ac:dyDescent="0.2">
      <c r="A78" t="s">
        <v>215</v>
      </c>
      <c r="B78" t="s">
        <v>216</v>
      </c>
      <c r="C78" t="str">
        <f>VLOOKUP(A78,'Current STPs'!$K$6:$K$337,1,FALSE)</f>
        <v>04M</v>
      </c>
    </row>
    <row r="79" spans="1:3" x14ac:dyDescent="0.2">
      <c r="A79" t="s">
        <v>217</v>
      </c>
      <c r="B79" t="s">
        <v>218</v>
      </c>
      <c r="C79" t="str">
        <f>VLOOKUP(A79,'Current STPs'!$K$6:$K$337,1,FALSE)</f>
        <v>04N</v>
      </c>
    </row>
    <row r="80" spans="1:3" x14ac:dyDescent="0.2">
      <c r="A80" t="s">
        <v>219</v>
      </c>
      <c r="B80" t="s">
        <v>220</v>
      </c>
      <c r="C80" t="str">
        <f>VLOOKUP(A80,'Current STPs'!$K$6:$K$337,1,FALSE)</f>
        <v>04Q</v>
      </c>
    </row>
    <row r="81" spans="1:3" x14ac:dyDescent="0.2">
      <c r="A81" t="s">
        <v>221</v>
      </c>
      <c r="B81" t="s">
        <v>222</v>
      </c>
      <c r="C81" t="e">
        <f>VLOOKUP(A81,'Current STPs'!$K$6:$K$337,1,FALSE)</f>
        <v>#N/A</v>
      </c>
    </row>
    <row r="82" spans="1:3" x14ac:dyDescent="0.2">
      <c r="A82" t="s">
        <v>223</v>
      </c>
      <c r="B82" t="s">
        <v>224</v>
      </c>
      <c r="C82" t="str">
        <f>VLOOKUP(A82,'Current STPs'!$K$6:$K$337,1,FALSE)</f>
        <v>04V</v>
      </c>
    </row>
    <row r="83" spans="1:3" x14ac:dyDescent="0.2">
      <c r="A83" t="s">
        <v>225</v>
      </c>
      <c r="B83" t="s">
        <v>226</v>
      </c>
      <c r="C83" t="e">
        <f>VLOOKUP(A83,'Current STPs'!$K$6:$K$337,1,FALSE)</f>
        <v>#N/A</v>
      </c>
    </row>
    <row r="84" spans="1:3" x14ac:dyDescent="0.2">
      <c r="A84" t="s">
        <v>227</v>
      </c>
      <c r="B84" t="s">
        <v>228</v>
      </c>
      <c r="C84" t="str">
        <f>VLOOKUP(A84,'Current STPs'!$K$6:$K$337,1,FALSE)</f>
        <v>04Y</v>
      </c>
    </row>
    <row r="85" spans="1:3" x14ac:dyDescent="0.2">
      <c r="A85" t="s">
        <v>229</v>
      </c>
      <c r="B85" t="s">
        <v>230</v>
      </c>
      <c r="C85" t="str">
        <f>VLOOKUP(A85,'Current STPs'!$K$6:$K$337,1,FALSE)</f>
        <v>05A</v>
      </c>
    </row>
    <row r="86" spans="1:3" x14ac:dyDescent="0.2">
      <c r="A86" t="s">
        <v>231</v>
      </c>
      <c r="B86" t="s">
        <v>232</v>
      </c>
      <c r="C86" t="str">
        <f>VLOOKUP(A86,'Current STPs'!$K$6:$K$337,1,FALSE)</f>
        <v>05C</v>
      </c>
    </row>
    <row r="87" spans="1:3" x14ac:dyDescent="0.2">
      <c r="A87" t="s">
        <v>233</v>
      </c>
      <c r="B87" t="s">
        <v>234</v>
      </c>
      <c r="C87" t="str">
        <f>VLOOKUP(A87,'Current STPs'!$K$6:$K$337,1,FALSE)</f>
        <v>05D</v>
      </c>
    </row>
    <row r="88" spans="1:3" x14ac:dyDescent="0.2">
      <c r="A88" t="s">
        <v>235</v>
      </c>
      <c r="B88" t="s">
        <v>236</v>
      </c>
      <c r="C88" t="str">
        <f>VLOOKUP(A88,'Current STPs'!$K$6:$K$337,1,FALSE)</f>
        <v>05F</v>
      </c>
    </row>
    <row r="89" spans="1:3" x14ac:dyDescent="0.2">
      <c r="A89" t="s">
        <v>237</v>
      </c>
      <c r="B89" t="s">
        <v>238</v>
      </c>
      <c r="C89" t="str">
        <f>VLOOKUP(A89,'Current STPs'!$K$6:$K$337,1,FALSE)</f>
        <v>05G</v>
      </c>
    </row>
    <row r="90" spans="1:3" x14ac:dyDescent="0.2">
      <c r="A90" t="s">
        <v>239</v>
      </c>
      <c r="B90" t="s">
        <v>240</v>
      </c>
      <c r="C90" t="str">
        <f>VLOOKUP(A90,'Current STPs'!$K$6:$K$337,1,FALSE)</f>
        <v>05H</v>
      </c>
    </row>
    <row r="91" spans="1:3" x14ac:dyDescent="0.2">
      <c r="A91" t="s">
        <v>241</v>
      </c>
      <c r="B91" t="s">
        <v>242</v>
      </c>
      <c r="C91" t="str">
        <f>VLOOKUP(A91,'Current STPs'!$K$6:$K$337,1,FALSE)</f>
        <v>05J</v>
      </c>
    </row>
    <row r="92" spans="1:3" x14ac:dyDescent="0.2">
      <c r="A92" t="s">
        <v>243</v>
      </c>
      <c r="B92" t="s">
        <v>244</v>
      </c>
      <c r="C92" t="str">
        <f>VLOOKUP(A92,'Current STPs'!$K$6:$K$337,1,FALSE)</f>
        <v>05L</v>
      </c>
    </row>
    <row r="93" spans="1:3" x14ac:dyDescent="0.2">
      <c r="A93" t="s">
        <v>245</v>
      </c>
      <c r="B93" t="s">
        <v>246</v>
      </c>
      <c r="C93" t="str">
        <f>VLOOKUP(A93,'Current STPs'!$K$6:$K$337,1,FALSE)</f>
        <v>05N</v>
      </c>
    </row>
    <row r="94" spans="1:3" x14ac:dyDescent="0.2">
      <c r="A94" t="s">
        <v>247</v>
      </c>
      <c r="B94" t="s">
        <v>248</v>
      </c>
      <c r="C94" t="e">
        <f>VLOOKUP(A94,'Current STPs'!$K$6:$K$337,1,FALSE)</f>
        <v>#N/A</v>
      </c>
    </row>
    <row r="95" spans="1:3" x14ac:dyDescent="0.2">
      <c r="A95" t="s">
        <v>249</v>
      </c>
      <c r="B95" t="s">
        <v>250</v>
      </c>
      <c r="C95" t="str">
        <f>VLOOKUP(A95,'Current STPs'!$K$6:$K$337,1,FALSE)</f>
        <v>05Q</v>
      </c>
    </row>
    <row r="96" spans="1:3" x14ac:dyDescent="0.2">
      <c r="A96" t="s">
        <v>251</v>
      </c>
      <c r="B96" t="s">
        <v>252</v>
      </c>
      <c r="C96" t="str">
        <f>VLOOKUP(A96,'Current STPs'!$K$6:$K$337,1,FALSE)</f>
        <v>05R</v>
      </c>
    </row>
    <row r="97" spans="1:3" x14ac:dyDescent="0.2">
      <c r="A97" t="s">
        <v>253</v>
      </c>
      <c r="B97" t="s">
        <v>254</v>
      </c>
      <c r="C97" t="str">
        <f>VLOOKUP(A97,'Current STPs'!$K$6:$K$337,1,FALSE)</f>
        <v>05T</v>
      </c>
    </row>
    <row r="98" spans="1:3" x14ac:dyDescent="0.2">
      <c r="A98" t="s">
        <v>255</v>
      </c>
      <c r="B98" t="s">
        <v>256</v>
      </c>
      <c r="C98" t="str">
        <f>VLOOKUP(A98,'Current STPs'!$K$6:$K$337,1,FALSE)</f>
        <v>05V</v>
      </c>
    </row>
    <row r="99" spans="1:3" x14ac:dyDescent="0.2">
      <c r="A99" t="s">
        <v>257</v>
      </c>
      <c r="B99" t="s">
        <v>258</v>
      </c>
      <c r="C99" t="str">
        <f>VLOOKUP(A99,'Current STPs'!$K$6:$K$337,1,FALSE)</f>
        <v>05W</v>
      </c>
    </row>
    <row r="100" spans="1:3" x14ac:dyDescent="0.2">
      <c r="A100" t="s">
        <v>259</v>
      </c>
      <c r="B100" t="s">
        <v>260</v>
      </c>
      <c r="C100" t="str">
        <f>VLOOKUP(A100,'Current STPs'!$K$6:$K$337,1,FALSE)</f>
        <v>05X</v>
      </c>
    </row>
    <row r="101" spans="1:3" x14ac:dyDescent="0.2">
      <c r="A101" t="s">
        <v>261</v>
      </c>
      <c r="B101" t="s">
        <v>262</v>
      </c>
      <c r="C101" t="str">
        <f>VLOOKUP(A101,'Current STPs'!$K$6:$K$337,1,FALSE)</f>
        <v>05Y</v>
      </c>
    </row>
    <row r="102" spans="1:3" x14ac:dyDescent="0.2">
      <c r="A102" t="s">
        <v>263</v>
      </c>
      <c r="B102" t="s">
        <v>264</v>
      </c>
      <c r="C102" t="str">
        <f>VLOOKUP(A102,'Current STPs'!$K$6:$K$337,1,FALSE)</f>
        <v>06A</v>
      </c>
    </row>
    <row r="103" spans="1:3" x14ac:dyDescent="0.2">
      <c r="A103" t="s">
        <v>265</v>
      </c>
      <c r="B103" t="s">
        <v>266</v>
      </c>
      <c r="C103" t="str">
        <f>VLOOKUP(A103,'Current STPs'!$K$6:$K$337,1,FALSE)</f>
        <v>06D</v>
      </c>
    </row>
    <row r="104" spans="1:3" x14ac:dyDescent="0.2">
      <c r="A104" t="s">
        <v>267</v>
      </c>
      <c r="B104" t="s">
        <v>268</v>
      </c>
      <c r="C104" t="str">
        <f>VLOOKUP(A104,'Current STPs'!$K$6:$K$337,1,FALSE)</f>
        <v>06F</v>
      </c>
    </row>
    <row r="105" spans="1:3" x14ac:dyDescent="0.2">
      <c r="A105" t="s">
        <v>269</v>
      </c>
      <c r="B105" t="s">
        <v>270</v>
      </c>
      <c r="C105" t="str">
        <f>VLOOKUP(A105,'Current STPs'!$K$6:$K$337,1,FALSE)</f>
        <v>06H</v>
      </c>
    </row>
    <row r="106" spans="1:3" x14ac:dyDescent="0.2">
      <c r="A106" t="s">
        <v>271</v>
      </c>
      <c r="B106" t="s">
        <v>272</v>
      </c>
      <c r="C106" t="str">
        <f>VLOOKUP(A106,'Current STPs'!$K$6:$K$337,1,FALSE)</f>
        <v>06K</v>
      </c>
    </row>
    <row r="107" spans="1:3" x14ac:dyDescent="0.2">
      <c r="A107" t="s">
        <v>273</v>
      </c>
      <c r="B107" t="s">
        <v>274</v>
      </c>
      <c r="C107" t="str">
        <f>VLOOKUP(A107,'Current STPs'!$K$6:$K$337,1,FALSE)</f>
        <v>06L</v>
      </c>
    </row>
    <row r="108" spans="1:3" x14ac:dyDescent="0.2">
      <c r="A108" t="s">
        <v>275</v>
      </c>
      <c r="B108" t="s">
        <v>276</v>
      </c>
      <c r="C108" t="str">
        <f>VLOOKUP(A108,'Current STPs'!$K$6:$K$337,1,FALSE)</f>
        <v>06M</v>
      </c>
    </row>
    <row r="109" spans="1:3" x14ac:dyDescent="0.2">
      <c r="A109" t="s">
        <v>277</v>
      </c>
      <c r="B109" t="s">
        <v>278</v>
      </c>
      <c r="C109" t="str">
        <f>VLOOKUP(A109,'Current STPs'!$K$6:$K$337,1,FALSE)</f>
        <v>06N</v>
      </c>
    </row>
    <row r="110" spans="1:3" x14ac:dyDescent="0.2">
      <c r="A110" t="s">
        <v>279</v>
      </c>
      <c r="B110" t="s">
        <v>280</v>
      </c>
      <c r="C110" t="str">
        <f>VLOOKUP(A110,'Current STPs'!$K$6:$K$337,1,FALSE)</f>
        <v>06P</v>
      </c>
    </row>
    <row r="111" spans="1:3" x14ac:dyDescent="0.2">
      <c r="A111" t="s">
        <v>281</v>
      </c>
      <c r="B111" t="s">
        <v>282</v>
      </c>
      <c r="C111" t="str">
        <f>VLOOKUP(A111,'Current STPs'!$K$6:$K$337,1,FALSE)</f>
        <v>06Q</v>
      </c>
    </row>
    <row r="112" spans="1:3" x14ac:dyDescent="0.2">
      <c r="A112" t="s">
        <v>283</v>
      </c>
      <c r="B112" t="s">
        <v>284</v>
      </c>
      <c r="C112" t="str">
        <f>VLOOKUP(A112,'Current STPs'!$K$6:$K$337,1,FALSE)</f>
        <v>06T</v>
      </c>
    </row>
    <row r="113" spans="1:3" x14ac:dyDescent="0.2">
      <c r="A113" t="s">
        <v>285</v>
      </c>
      <c r="B113" t="s">
        <v>286</v>
      </c>
      <c r="C113" t="str">
        <f>VLOOKUP(A113,'Current STPs'!$K$6:$K$337,1,FALSE)</f>
        <v>06V</v>
      </c>
    </row>
    <row r="114" spans="1:3" x14ac:dyDescent="0.2">
      <c r="A114" t="s">
        <v>287</v>
      </c>
      <c r="B114" t="s">
        <v>288</v>
      </c>
      <c r="C114" t="str">
        <f>VLOOKUP(A114,'Current STPs'!$K$6:$K$337,1,FALSE)</f>
        <v>06W</v>
      </c>
    </row>
    <row r="115" spans="1:3" x14ac:dyDescent="0.2">
      <c r="A115" t="s">
        <v>289</v>
      </c>
      <c r="B115" t="s">
        <v>290</v>
      </c>
      <c r="C115" t="str">
        <f>VLOOKUP(A115,'Current STPs'!$K$6:$K$337,1,FALSE)</f>
        <v>06Y</v>
      </c>
    </row>
    <row r="116" spans="1:3" x14ac:dyDescent="0.2">
      <c r="A116" t="s">
        <v>291</v>
      </c>
      <c r="B116" t="s">
        <v>292</v>
      </c>
      <c r="C116" t="str">
        <f>VLOOKUP(A116,'Current STPs'!$K$6:$K$337,1,FALSE)</f>
        <v>07G</v>
      </c>
    </row>
    <row r="117" spans="1:3" x14ac:dyDescent="0.2">
      <c r="A117" t="s">
        <v>293</v>
      </c>
      <c r="B117" t="s">
        <v>294</v>
      </c>
      <c r="C117" t="str">
        <f>VLOOKUP(A117,'Current STPs'!$K$6:$K$337,1,FALSE)</f>
        <v>07H</v>
      </c>
    </row>
    <row r="118" spans="1:3" x14ac:dyDescent="0.2">
      <c r="A118" t="s">
        <v>295</v>
      </c>
      <c r="B118" t="s">
        <v>296</v>
      </c>
      <c r="C118" t="str">
        <f>VLOOKUP(A118,'Current STPs'!$K$6:$K$337,1,FALSE)</f>
        <v>07J</v>
      </c>
    </row>
    <row r="119" spans="1:3" x14ac:dyDescent="0.2">
      <c r="A119" t="s">
        <v>297</v>
      </c>
      <c r="B119" t="s">
        <v>298</v>
      </c>
      <c r="C119" t="str">
        <f>VLOOKUP(A119,'Current STPs'!$K$6:$K$337,1,FALSE)</f>
        <v>07K</v>
      </c>
    </row>
    <row r="120" spans="1:3" x14ac:dyDescent="0.2">
      <c r="A120" t="s">
        <v>299</v>
      </c>
      <c r="B120" t="s">
        <v>300</v>
      </c>
      <c r="C120" t="str">
        <f>VLOOKUP(A120,'Current STPs'!$K$6:$K$337,1,FALSE)</f>
        <v>07L</v>
      </c>
    </row>
    <row r="121" spans="1:3" x14ac:dyDescent="0.2">
      <c r="A121" t="s">
        <v>301</v>
      </c>
      <c r="B121" t="s">
        <v>302</v>
      </c>
      <c r="C121" t="str">
        <f>VLOOKUP(A121,'Current STPs'!$K$6:$K$337,1,FALSE)</f>
        <v>07M</v>
      </c>
    </row>
    <row r="122" spans="1:3" x14ac:dyDescent="0.2">
      <c r="A122" t="s">
        <v>303</v>
      </c>
      <c r="B122" t="s">
        <v>304</v>
      </c>
      <c r="C122" t="str">
        <f>VLOOKUP(A122,'Current STPs'!$K$6:$K$337,1,FALSE)</f>
        <v>07N</v>
      </c>
    </row>
    <row r="123" spans="1:3" x14ac:dyDescent="0.2">
      <c r="A123" t="s">
        <v>305</v>
      </c>
      <c r="B123" t="s">
        <v>306</v>
      </c>
      <c r="C123" t="str">
        <f>VLOOKUP(A123,'Current STPs'!$K$6:$K$337,1,FALSE)</f>
        <v>07P</v>
      </c>
    </row>
    <row r="124" spans="1:3" x14ac:dyDescent="0.2">
      <c r="A124" t="s">
        <v>307</v>
      </c>
      <c r="B124" t="s">
        <v>308</v>
      </c>
      <c r="C124" t="str">
        <f>VLOOKUP(A124,'Current STPs'!$K$6:$K$337,1,FALSE)</f>
        <v>07Q</v>
      </c>
    </row>
    <row r="125" spans="1:3" x14ac:dyDescent="0.2">
      <c r="A125" t="s">
        <v>309</v>
      </c>
      <c r="B125" t="s">
        <v>310</v>
      </c>
      <c r="C125" t="str">
        <f>VLOOKUP(A125,'Current STPs'!$K$6:$K$337,1,FALSE)</f>
        <v>07R</v>
      </c>
    </row>
    <row r="126" spans="1:3" x14ac:dyDescent="0.2">
      <c r="A126" t="s">
        <v>311</v>
      </c>
      <c r="B126" t="s">
        <v>312</v>
      </c>
      <c r="C126" t="str">
        <f>VLOOKUP(A126,'Current STPs'!$K$6:$K$337,1,FALSE)</f>
        <v>07T</v>
      </c>
    </row>
    <row r="127" spans="1:3" x14ac:dyDescent="0.2">
      <c r="A127" t="s">
        <v>313</v>
      </c>
      <c r="B127" t="s">
        <v>314</v>
      </c>
      <c r="C127" t="str">
        <f>VLOOKUP(A127,'Current STPs'!$K$6:$K$337,1,FALSE)</f>
        <v>07V</v>
      </c>
    </row>
    <row r="128" spans="1:3" x14ac:dyDescent="0.2">
      <c r="A128" t="s">
        <v>315</v>
      </c>
      <c r="B128" t="s">
        <v>316</v>
      </c>
      <c r="C128" t="str">
        <f>VLOOKUP(A128,'Current STPs'!$K$6:$K$337,1,FALSE)</f>
        <v>07W</v>
      </c>
    </row>
    <row r="129" spans="1:3" x14ac:dyDescent="0.2">
      <c r="A129" t="s">
        <v>317</v>
      </c>
      <c r="B129" t="s">
        <v>318</v>
      </c>
      <c r="C129" t="str">
        <f>VLOOKUP(A129,'Current STPs'!$K$6:$K$337,1,FALSE)</f>
        <v>07X</v>
      </c>
    </row>
    <row r="130" spans="1:3" x14ac:dyDescent="0.2">
      <c r="A130" t="s">
        <v>319</v>
      </c>
      <c r="B130" t="s">
        <v>320</v>
      </c>
      <c r="C130" t="str">
        <f>VLOOKUP(A130,'Current STPs'!$K$6:$K$337,1,FALSE)</f>
        <v>07Y</v>
      </c>
    </row>
    <row r="131" spans="1:3" x14ac:dyDescent="0.2">
      <c r="A131" t="s">
        <v>321</v>
      </c>
      <c r="B131" t="s">
        <v>322</v>
      </c>
      <c r="C131" t="str">
        <f>VLOOKUP(A131,'Current STPs'!$K$6:$K$337,1,FALSE)</f>
        <v>08A</v>
      </c>
    </row>
    <row r="132" spans="1:3" x14ac:dyDescent="0.2">
      <c r="A132" t="s">
        <v>323</v>
      </c>
      <c r="B132" t="s">
        <v>324</v>
      </c>
      <c r="C132" t="str">
        <f>VLOOKUP(A132,'Current STPs'!$K$6:$K$337,1,FALSE)</f>
        <v>08C</v>
      </c>
    </row>
    <row r="133" spans="1:3" x14ac:dyDescent="0.2">
      <c r="A133" t="s">
        <v>325</v>
      </c>
      <c r="B133" t="s">
        <v>326</v>
      </c>
      <c r="C133" t="str">
        <f>VLOOKUP(A133,'Current STPs'!$K$6:$K$337,1,FALSE)</f>
        <v>08D</v>
      </c>
    </row>
    <row r="134" spans="1:3" x14ac:dyDescent="0.2">
      <c r="A134" t="s">
        <v>327</v>
      </c>
      <c r="B134" t="s">
        <v>328</v>
      </c>
      <c r="C134" t="str">
        <f>VLOOKUP(A134,'Current STPs'!$K$6:$K$337,1,FALSE)</f>
        <v>08E</v>
      </c>
    </row>
    <row r="135" spans="1:3" x14ac:dyDescent="0.2">
      <c r="A135" t="s">
        <v>329</v>
      </c>
      <c r="B135" t="s">
        <v>330</v>
      </c>
      <c r="C135" t="str">
        <f>VLOOKUP(A135,'Current STPs'!$K$6:$K$337,1,FALSE)</f>
        <v>08F</v>
      </c>
    </row>
    <row r="136" spans="1:3" x14ac:dyDescent="0.2">
      <c r="A136" t="s">
        <v>331</v>
      </c>
      <c r="B136" t="s">
        <v>332</v>
      </c>
      <c r="C136" t="str">
        <f>VLOOKUP(A136,'Current STPs'!$K$6:$K$337,1,FALSE)</f>
        <v>08G</v>
      </c>
    </row>
    <row r="137" spans="1:3" x14ac:dyDescent="0.2">
      <c r="A137" t="s">
        <v>333</v>
      </c>
      <c r="B137" t="s">
        <v>334</v>
      </c>
      <c r="C137" t="str">
        <f>VLOOKUP(A137,'Current STPs'!$K$6:$K$337,1,FALSE)</f>
        <v>08H</v>
      </c>
    </row>
    <row r="138" spans="1:3" x14ac:dyDescent="0.2">
      <c r="A138" t="s">
        <v>335</v>
      </c>
      <c r="B138" t="s">
        <v>336</v>
      </c>
      <c r="C138" t="str">
        <f>VLOOKUP(A138,'Current STPs'!$K$6:$K$337,1,FALSE)</f>
        <v>08J</v>
      </c>
    </row>
    <row r="139" spans="1:3" x14ac:dyDescent="0.2">
      <c r="A139" t="s">
        <v>337</v>
      </c>
      <c r="B139" t="s">
        <v>338</v>
      </c>
      <c r="C139" t="str">
        <f>VLOOKUP(A139,'Current STPs'!$K$6:$K$337,1,FALSE)</f>
        <v>08K</v>
      </c>
    </row>
    <row r="140" spans="1:3" x14ac:dyDescent="0.2">
      <c r="A140" t="s">
        <v>339</v>
      </c>
      <c r="B140" t="s">
        <v>340</v>
      </c>
      <c r="C140" t="str">
        <f>VLOOKUP(A140,'Current STPs'!$K$6:$K$337,1,FALSE)</f>
        <v>08L</v>
      </c>
    </row>
    <row r="141" spans="1:3" x14ac:dyDescent="0.2">
      <c r="A141" t="s">
        <v>341</v>
      </c>
      <c r="B141" t="s">
        <v>342</v>
      </c>
      <c r="C141" t="str">
        <f>VLOOKUP(A141,'Current STPs'!$K$6:$K$337,1,FALSE)</f>
        <v>08M</v>
      </c>
    </row>
    <row r="142" spans="1:3" x14ac:dyDescent="0.2">
      <c r="A142" t="s">
        <v>343</v>
      </c>
      <c r="B142" t="s">
        <v>344</v>
      </c>
      <c r="C142" t="str">
        <f>VLOOKUP(A142,'Current STPs'!$K$6:$K$337,1,FALSE)</f>
        <v>08N</v>
      </c>
    </row>
    <row r="143" spans="1:3" x14ac:dyDescent="0.2">
      <c r="A143" t="s">
        <v>345</v>
      </c>
      <c r="B143" t="s">
        <v>346</v>
      </c>
      <c r="C143" t="str">
        <f>VLOOKUP(A143,'Current STPs'!$K$6:$K$337,1,FALSE)</f>
        <v>08P</v>
      </c>
    </row>
    <row r="144" spans="1:3" x14ac:dyDescent="0.2">
      <c r="A144" t="s">
        <v>347</v>
      </c>
      <c r="B144" t="s">
        <v>348</v>
      </c>
      <c r="C144" t="str">
        <f>VLOOKUP(A144,'Current STPs'!$K$6:$K$337,1,FALSE)</f>
        <v>08Q</v>
      </c>
    </row>
    <row r="145" spans="1:3" x14ac:dyDescent="0.2">
      <c r="A145" t="s">
        <v>349</v>
      </c>
      <c r="B145" t="s">
        <v>350</v>
      </c>
      <c r="C145" t="str">
        <f>VLOOKUP(A145,'Current STPs'!$K$6:$K$337,1,FALSE)</f>
        <v>08R</v>
      </c>
    </row>
    <row r="146" spans="1:3" x14ac:dyDescent="0.2">
      <c r="A146" t="s">
        <v>351</v>
      </c>
      <c r="B146" t="s">
        <v>352</v>
      </c>
      <c r="C146" t="str">
        <f>VLOOKUP(A146,'Current STPs'!$K$6:$K$337,1,FALSE)</f>
        <v>08T</v>
      </c>
    </row>
    <row r="147" spans="1:3" x14ac:dyDescent="0.2">
      <c r="A147" t="s">
        <v>353</v>
      </c>
      <c r="B147" t="s">
        <v>354</v>
      </c>
      <c r="C147" t="str">
        <f>VLOOKUP(A147,'Current STPs'!$K$6:$K$337,1,FALSE)</f>
        <v>08V</v>
      </c>
    </row>
    <row r="148" spans="1:3" x14ac:dyDescent="0.2">
      <c r="A148" t="s">
        <v>355</v>
      </c>
      <c r="B148" t="s">
        <v>356</v>
      </c>
      <c r="C148" t="str">
        <f>VLOOKUP(A148,'Current STPs'!$K$6:$K$337,1,FALSE)</f>
        <v>08W</v>
      </c>
    </row>
    <row r="149" spans="1:3" x14ac:dyDescent="0.2">
      <c r="A149" t="s">
        <v>357</v>
      </c>
      <c r="B149" t="s">
        <v>358</v>
      </c>
      <c r="C149" t="str">
        <f>VLOOKUP(A149,'Current STPs'!$K$6:$K$337,1,FALSE)</f>
        <v>08X</v>
      </c>
    </row>
    <row r="150" spans="1:3" x14ac:dyDescent="0.2">
      <c r="A150" t="s">
        <v>359</v>
      </c>
      <c r="B150" t="s">
        <v>360</v>
      </c>
      <c r="C150" t="str">
        <f>VLOOKUP(A150,'Current STPs'!$K$6:$K$337,1,FALSE)</f>
        <v>08Y</v>
      </c>
    </row>
    <row r="151" spans="1:3" x14ac:dyDescent="0.2">
      <c r="A151" t="s">
        <v>361</v>
      </c>
      <c r="B151" t="s">
        <v>362</v>
      </c>
      <c r="C151" t="str">
        <f>VLOOKUP(A151,'Current STPs'!$K$6:$K$337,1,FALSE)</f>
        <v>09A</v>
      </c>
    </row>
    <row r="152" spans="1:3" x14ac:dyDescent="0.2">
      <c r="A152" t="s">
        <v>363</v>
      </c>
      <c r="B152" t="s">
        <v>364</v>
      </c>
      <c r="C152" t="str">
        <f>VLOOKUP(A152,'Current STPs'!$K$6:$K$337,1,FALSE)</f>
        <v>09C</v>
      </c>
    </row>
    <row r="153" spans="1:3" x14ac:dyDescent="0.2">
      <c r="A153" t="s">
        <v>365</v>
      </c>
      <c r="B153" t="s">
        <v>366</v>
      </c>
      <c r="C153" t="str">
        <f>VLOOKUP(A153,'Current STPs'!$K$6:$K$337,1,FALSE)</f>
        <v>09D</v>
      </c>
    </row>
    <row r="154" spans="1:3" x14ac:dyDescent="0.2">
      <c r="A154" t="s">
        <v>367</v>
      </c>
      <c r="B154" t="s">
        <v>368</v>
      </c>
      <c r="C154" t="str">
        <f>VLOOKUP(A154,'Current STPs'!$K$6:$K$337,1,FALSE)</f>
        <v>09E</v>
      </c>
    </row>
    <row r="155" spans="1:3" x14ac:dyDescent="0.2">
      <c r="A155" t="s">
        <v>369</v>
      </c>
      <c r="B155" t="s">
        <v>370</v>
      </c>
      <c r="C155" t="str">
        <f>VLOOKUP(A155,'Current STPs'!$K$6:$K$337,1,FALSE)</f>
        <v>09F</v>
      </c>
    </row>
    <row r="156" spans="1:3" x14ac:dyDescent="0.2">
      <c r="A156" t="s">
        <v>371</v>
      </c>
      <c r="B156" t="s">
        <v>372</v>
      </c>
      <c r="C156" t="str">
        <f>VLOOKUP(A156,'Current STPs'!$K$6:$K$337,1,FALSE)</f>
        <v>09G</v>
      </c>
    </row>
    <row r="157" spans="1:3" x14ac:dyDescent="0.2">
      <c r="A157" t="s">
        <v>373</v>
      </c>
      <c r="B157" t="s">
        <v>374</v>
      </c>
      <c r="C157" t="str">
        <f>VLOOKUP(A157,'Current STPs'!$K$6:$K$337,1,FALSE)</f>
        <v>09H</v>
      </c>
    </row>
    <row r="158" spans="1:3" x14ac:dyDescent="0.2">
      <c r="A158" t="s">
        <v>375</v>
      </c>
      <c r="B158" t="s">
        <v>376</v>
      </c>
      <c r="C158" t="str">
        <f>VLOOKUP(A158,'Current STPs'!$K$6:$K$337,1,FALSE)</f>
        <v>09J</v>
      </c>
    </row>
    <row r="159" spans="1:3" x14ac:dyDescent="0.2">
      <c r="A159" t="s">
        <v>377</v>
      </c>
      <c r="B159" t="s">
        <v>378</v>
      </c>
      <c r="C159" t="str">
        <f>VLOOKUP(A159,'Current STPs'!$K$6:$K$337,1,FALSE)</f>
        <v>09L</v>
      </c>
    </row>
    <row r="160" spans="1:3" x14ac:dyDescent="0.2">
      <c r="A160" t="s">
        <v>379</v>
      </c>
      <c r="B160" t="s">
        <v>380</v>
      </c>
      <c r="C160" t="str">
        <f>VLOOKUP(A160,'Current STPs'!$K$6:$K$337,1,FALSE)</f>
        <v>09N</v>
      </c>
    </row>
    <row r="161" spans="1:3" x14ac:dyDescent="0.2">
      <c r="A161" t="s">
        <v>381</v>
      </c>
      <c r="B161" t="s">
        <v>382</v>
      </c>
      <c r="C161" t="str">
        <f>VLOOKUP(A161,'Current STPs'!$K$6:$K$337,1,FALSE)</f>
        <v>09P</v>
      </c>
    </row>
    <row r="162" spans="1:3" x14ac:dyDescent="0.2">
      <c r="A162" t="s">
        <v>383</v>
      </c>
      <c r="B162" t="s">
        <v>384</v>
      </c>
      <c r="C162" t="str">
        <f>VLOOKUP(A162,'Current STPs'!$K$6:$K$337,1,FALSE)</f>
        <v>09W</v>
      </c>
    </row>
    <row r="163" spans="1:3" x14ac:dyDescent="0.2">
      <c r="A163" t="s">
        <v>385</v>
      </c>
      <c r="B163" t="s">
        <v>386</v>
      </c>
      <c r="C163" t="str">
        <f>VLOOKUP(A163,'Current STPs'!$K$6:$K$337,1,FALSE)</f>
        <v>09X</v>
      </c>
    </row>
    <row r="164" spans="1:3" x14ac:dyDescent="0.2">
      <c r="A164" t="s">
        <v>387</v>
      </c>
      <c r="B164" t="s">
        <v>388</v>
      </c>
      <c r="C164" t="str">
        <f>VLOOKUP(A164,'Current STPs'!$K$6:$K$337,1,FALSE)</f>
        <v>09Y</v>
      </c>
    </row>
    <row r="165" spans="1:3" x14ac:dyDescent="0.2">
      <c r="A165" t="s">
        <v>389</v>
      </c>
      <c r="B165" t="s">
        <v>390</v>
      </c>
      <c r="C165" t="str">
        <f>VLOOKUP(A165,'Current STPs'!$K$6:$K$337,1,FALSE)</f>
        <v>10A</v>
      </c>
    </row>
    <row r="166" spans="1:3" x14ac:dyDescent="0.2">
      <c r="A166" t="s">
        <v>391</v>
      </c>
      <c r="B166" t="s">
        <v>392</v>
      </c>
      <c r="C166" t="str">
        <f>VLOOKUP(A166,'Current STPs'!$K$6:$K$337,1,FALSE)</f>
        <v>10C</v>
      </c>
    </row>
    <row r="167" spans="1:3" x14ac:dyDescent="0.2">
      <c r="A167" t="s">
        <v>393</v>
      </c>
      <c r="B167" t="s">
        <v>394</v>
      </c>
      <c r="C167" t="str">
        <f>VLOOKUP(A167,'Current STPs'!$K$6:$K$337,1,FALSE)</f>
        <v>10D</v>
      </c>
    </row>
    <row r="168" spans="1:3" x14ac:dyDescent="0.2">
      <c r="A168" t="s">
        <v>395</v>
      </c>
      <c r="B168" t="s">
        <v>396</v>
      </c>
      <c r="C168" t="str">
        <f>VLOOKUP(A168,'Current STPs'!$K$6:$K$337,1,FALSE)</f>
        <v>10E</v>
      </c>
    </row>
    <row r="169" spans="1:3" x14ac:dyDescent="0.2">
      <c r="A169" t="s">
        <v>397</v>
      </c>
      <c r="B169" t="s">
        <v>398</v>
      </c>
      <c r="C169" t="e">
        <f>VLOOKUP(A169,'Current STPs'!$K$6:$K$337,1,FALSE)</f>
        <v>#N/A</v>
      </c>
    </row>
    <row r="170" spans="1:3" x14ac:dyDescent="0.2">
      <c r="A170" t="s">
        <v>399</v>
      </c>
      <c r="B170" t="s">
        <v>400</v>
      </c>
      <c r="C170" t="e">
        <f>VLOOKUP(A170,'Current STPs'!$K$6:$K$337,1,FALSE)</f>
        <v>#N/A</v>
      </c>
    </row>
    <row r="171" spans="1:3" x14ac:dyDescent="0.2">
      <c r="A171" t="s">
        <v>401</v>
      </c>
      <c r="B171" t="s">
        <v>402</v>
      </c>
      <c r="C171" t="str">
        <f>VLOOKUP(A171,'Current STPs'!$K$6:$K$337,1,FALSE)</f>
        <v>10J</v>
      </c>
    </row>
    <row r="172" spans="1:3" x14ac:dyDescent="0.2">
      <c r="A172" t="s">
        <v>403</v>
      </c>
      <c r="B172" t="s">
        <v>404</v>
      </c>
      <c r="C172" t="str">
        <f>VLOOKUP(A172,'Current STPs'!$K$6:$K$337,1,FALSE)</f>
        <v>10K</v>
      </c>
    </row>
    <row r="173" spans="1:3" x14ac:dyDescent="0.2">
      <c r="A173" t="s">
        <v>405</v>
      </c>
      <c r="B173" t="s">
        <v>406</v>
      </c>
      <c r="C173" t="str">
        <f>VLOOKUP(A173,'Current STPs'!$K$6:$K$337,1,FALSE)</f>
        <v>10L</v>
      </c>
    </row>
    <row r="174" spans="1:3" x14ac:dyDescent="0.2">
      <c r="A174" t="s">
        <v>407</v>
      </c>
      <c r="B174" t="s">
        <v>408</v>
      </c>
      <c r="C174" t="e">
        <f>VLOOKUP(A174,'Current STPs'!$K$6:$K$337,1,FALSE)</f>
        <v>#N/A</v>
      </c>
    </row>
    <row r="175" spans="1:3" x14ac:dyDescent="0.2">
      <c r="A175" t="s">
        <v>409</v>
      </c>
      <c r="B175" t="s">
        <v>410</v>
      </c>
      <c r="C175" t="e">
        <f>VLOOKUP(A175,'Current STPs'!$K$6:$K$337,1,FALSE)</f>
        <v>#N/A</v>
      </c>
    </row>
    <row r="176" spans="1:3" x14ac:dyDescent="0.2">
      <c r="A176" t="s">
        <v>411</v>
      </c>
      <c r="B176" t="s">
        <v>412</v>
      </c>
      <c r="C176" t="str">
        <f>VLOOKUP(A176,'Current STPs'!$K$6:$K$337,1,FALSE)</f>
        <v>10Q</v>
      </c>
    </row>
    <row r="177" spans="1:3" x14ac:dyDescent="0.2">
      <c r="A177" t="s">
        <v>413</v>
      </c>
      <c r="B177" t="s">
        <v>414</v>
      </c>
      <c r="C177" t="str">
        <f>VLOOKUP(A177,'Current STPs'!$K$6:$K$337,1,FALSE)</f>
        <v>10R</v>
      </c>
    </row>
    <row r="178" spans="1:3" x14ac:dyDescent="0.2">
      <c r="A178" t="s">
        <v>415</v>
      </c>
      <c r="B178" t="s">
        <v>416</v>
      </c>
      <c r="C178" t="e">
        <f>VLOOKUP(A178,'Current STPs'!$K$6:$K$337,1,FALSE)</f>
        <v>#N/A</v>
      </c>
    </row>
    <row r="179" spans="1:3" x14ac:dyDescent="0.2">
      <c r="A179" t="s">
        <v>417</v>
      </c>
      <c r="B179" t="s">
        <v>418</v>
      </c>
      <c r="C179" t="str">
        <f>VLOOKUP(A179,'Current STPs'!$K$6:$K$337,1,FALSE)</f>
        <v>10V</v>
      </c>
    </row>
    <row r="180" spans="1:3" x14ac:dyDescent="0.2">
      <c r="A180" t="s">
        <v>419</v>
      </c>
      <c r="B180" t="s">
        <v>420</v>
      </c>
      <c r="C180" t="e">
        <f>VLOOKUP(A180,'Current STPs'!$K$6:$K$337,1,FALSE)</f>
        <v>#N/A</v>
      </c>
    </row>
    <row r="181" spans="1:3" x14ac:dyDescent="0.2">
      <c r="A181" t="s">
        <v>421</v>
      </c>
      <c r="B181" t="s">
        <v>422</v>
      </c>
      <c r="C181" t="str">
        <f>VLOOKUP(A181,'Current STPs'!$K$6:$K$337,1,FALSE)</f>
        <v>10X</v>
      </c>
    </row>
    <row r="182" spans="1:3" x14ac:dyDescent="0.2">
      <c r="A182" t="s">
        <v>423</v>
      </c>
      <c r="B182" t="s">
        <v>424</v>
      </c>
      <c r="C182" t="e">
        <f>VLOOKUP(A182,'Current STPs'!$K$6:$K$337,1,FALSE)</f>
        <v>#N/A</v>
      </c>
    </row>
    <row r="183" spans="1:3" x14ac:dyDescent="0.2">
      <c r="A183" t="s">
        <v>425</v>
      </c>
      <c r="B183" t="s">
        <v>426</v>
      </c>
      <c r="C183" t="str">
        <f>VLOOKUP(A183,'Current STPs'!$K$6:$K$337,1,FALSE)</f>
        <v>11A</v>
      </c>
    </row>
    <row r="184" spans="1:3" x14ac:dyDescent="0.2">
      <c r="A184" t="s">
        <v>427</v>
      </c>
      <c r="B184" t="s">
        <v>428</v>
      </c>
      <c r="C184" t="e">
        <f>VLOOKUP(A184,'Current STPs'!$K$6:$K$337,1,FALSE)</f>
        <v>#N/A</v>
      </c>
    </row>
    <row r="185" spans="1:3" x14ac:dyDescent="0.2">
      <c r="A185" t="s">
        <v>429</v>
      </c>
      <c r="B185" t="s">
        <v>430</v>
      </c>
      <c r="C185" t="e">
        <f>VLOOKUP(A185,'Current STPs'!$K$6:$K$337,1,FALSE)</f>
        <v>#N/A</v>
      </c>
    </row>
    <row r="186" spans="1:3" x14ac:dyDescent="0.2">
      <c r="A186" t="s">
        <v>431</v>
      </c>
      <c r="B186" t="s">
        <v>432</v>
      </c>
      <c r="C186" t="str">
        <f>VLOOKUP(A186,'Current STPs'!$K$6:$K$337,1,FALSE)</f>
        <v>11E</v>
      </c>
    </row>
    <row r="187" spans="1:3" x14ac:dyDescent="0.2">
      <c r="A187" t="s">
        <v>433</v>
      </c>
      <c r="B187" t="s">
        <v>434</v>
      </c>
      <c r="C187" t="e">
        <f>VLOOKUP(A187,'Current STPs'!$K$6:$K$337,1,FALSE)</f>
        <v>#N/A</v>
      </c>
    </row>
    <row r="188" spans="1:3" x14ac:dyDescent="0.2">
      <c r="A188" t="s">
        <v>435</v>
      </c>
      <c r="B188" t="s">
        <v>436</v>
      </c>
      <c r="C188" t="str">
        <f>VLOOKUP(A188,'Current STPs'!$K$6:$K$337,1,FALSE)</f>
        <v>11J</v>
      </c>
    </row>
    <row r="189" spans="1:3" x14ac:dyDescent="0.2">
      <c r="A189" t="s">
        <v>437</v>
      </c>
      <c r="B189" t="s">
        <v>438</v>
      </c>
      <c r="C189" t="str">
        <f>VLOOKUP(A189,'Current STPs'!$K$6:$K$337,1,FALSE)</f>
        <v>11M</v>
      </c>
    </row>
    <row r="190" spans="1:3" x14ac:dyDescent="0.2">
      <c r="A190" t="s">
        <v>439</v>
      </c>
      <c r="B190" t="s">
        <v>440</v>
      </c>
      <c r="C190" t="str">
        <f>VLOOKUP(A190,'Current STPs'!$K$6:$K$337,1,FALSE)</f>
        <v>11N</v>
      </c>
    </row>
    <row r="191" spans="1:3" x14ac:dyDescent="0.2">
      <c r="A191" t="s">
        <v>441</v>
      </c>
      <c r="B191" t="s">
        <v>442</v>
      </c>
      <c r="C191" t="e">
        <f>VLOOKUP(A191,'Current STPs'!$K$6:$K$337,1,FALSE)</f>
        <v>#N/A</v>
      </c>
    </row>
    <row r="192" spans="1:3" x14ac:dyDescent="0.2">
      <c r="A192" t="s">
        <v>443</v>
      </c>
      <c r="B192" t="s">
        <v>444</v>
      </c>
      <c r="C192" t="str">
        <f>VLOOKUP(A192,'Current STPs'!$K$6:$K$337,1,FALSE)</f>
        <v>11X</v>
      </c>
    </row>
    <row r="193" spans="1:3" x14ac:dyDescent="0.2">
      <c r="A193" t="s">
        <v>445</v>
      </c>
      <c r="B193" t="s">
        <v>446</v>
      </c>
      <c r="C193" t="e">
        <f>VLOOKUP(A193,'Current STPs'!$K$6:$K$337,1,FALSE)</f>
        <v>#N/A</v>
      </c>
    </row>
    <row r="194" spans="1:3" x14ac:dyDescent="0.2">
      <c r="A194" t="s">
        <v>447</v>
      </c>
      <c r="B194" t="s">
        <v>448</v>
      </c>
      <c r="C194" t="str">
        <f>VLOOKUP(A194,'Current STPs'!$K$6:$K$337,1,FALSE)</f>
        <v>12D</v>
      </c>
    </row>
    <row r="195" spans="1:3" x14ac:dyDescent="0.2">
      <c r="A195" t="s">
        <v>449</v>
      </c>
      <c r="B195" t="s">
        <v>450</v>
      </c>
      <c r="C195" t="str">
        <f>VLOOKUP(A195,'Current STPs'!$K$6:$K$337,1,FALSE)</f>
        <v>12F</v>
      </c>
    </row>
    <row r="196" spans="1:3" x14ac:dyDescent="0.2">
      <c r="A196" t="s">
        <v>451</v>
      </c>
      <c r="B196" t="s">
        <v>452</v>
      </c>
      <c r="C196" t="e">
        <f>VLOOKUP(A196,'Current STPs'!$K$6:$K$337,1,FALSE)</f>
        <v>#N/A</v>
      </c>
    </row>
    <row r="197" spans="1:3" x14ac:dyDescent="0.2">
      <c r="A197" t="s">
        <v>453</v>
      </c>
      <c r="B197" t="s">
        <v>454</v>
      </c>
      <c r="C197" t="e">
        <f>VLOOKUP(A197,'Current STPs'!$K$6:$K$337,1,FALSE)</f>
        <v>#N/A</v>
      </c>
    </row>
    <row r="198" spans="1:3" x14ac:dyDescent="0.2">
      <c r="A198" t="s">
        <v>455</v>
      </c>
      <c r="B198" t="s">
        <v>456</v>
      </c>
      <c r="C198" t="e">
        <f>VLOOKUP(A198,'Current STPs'!$K$6:$K$337,1,FALSE)</f>
        <v>#N/A</v>
      </c>
    </row>
    <row r="199" spans="1:3" x14ac:dyDescent="0.2">
      <c r="A199" t="s">
        <v>457</v>
      </c>
      <c r="B199" t="s">
        <v>458</v>
      </c>
      <c r="C199" t="e">
        <f>VLOOKUP(A199,'Current STPs'!$K$6:$K$337,1,FALSE)</f>
        <v>#N/A</v>
      </c>
    </row>
    <row r="200" spans="1:3" x14ac:dyDescent="0.2">
      <c r="A200" t="s">
        <v>459</v>
      </c>
      <c r="B200" t="s">
        <v>460</v>
      </c>
      <c r="C200" t="str">
        <f>VLOOKUP(A200,'Current STPs'!$K$6:$K$337,1,FALSE)</f>
        <v>13T</v>
      </c>
    </row>
    <row r="201" spans="1:3" x14ac:dyDescent="0.2">
      <c r="A201" t="s">
        <v>461</v>
      </c>
      <c r="B201" t="s">
        <v>462</v>
      </c>
      <c r="C201" t="e">
        <f>VLOOKUP(A201,'Current STPs'!$K$6:$K$337,1,FALSE)</f>
        <v>#N/A</v>
      </c>
    </row>
    <row r="202" spans="1:3" x14ac:dyDescent="0.2">
      <c r="A202" t="s">
        <v>463</v>
      </c>
      <c r="B202" t="s">
        <v>464</v>
      </c>
      <c r="C202" t="e">
        <f>VLOOKUP(A202,'Current STPs'!$K$6:$K$337,1,FALSE)</f>
        <v>#N/A</v>
      </c>
    </row>
    <row r="203" spans="1:3" x14ac:dyDescent="0.2">
      <c r="A203" t="s">
        <v>465</v>
      </c>
      <c r="B203" t="s">
        <v>466</v>
      </c>
      <c r="C203" t="e">
        <f>VLOOKUP(A203,'Current STPs'!$K$6:$K$337,1,FALSE)</f>
        <v>#N/A</v>
      </c>
    </row>
    <row r="204" spans="1:3" x14ac:dyDescent="0.2">
      <c r="A204" t="s">
        <v>467</v>
      </c>
      <c r="B204" t="s">
        <v>468</v>
      </c>
      <c r="C204" t="e">
        <f>VLOOKUP(A204,'Current STPs'!$K$6:$K$337,1,FALSE)</f>
        <v>#N/A</v>
      </c>
    </row>
    <row r="205" spans="1:3" x14ac:dyDescent="0.2">
      <c r="A205" t="s">
        <v>469</v>
      </c>
      <c r="B205" t="s">
        <v>470</v>
      </c>
      <c r="C205" t="e">
        <f>VLOOKUP(A205,'Current STPs'!$K$6:$K$337,1,FALSE)</f>
        <v>#N/A</v>
      </c>
    </row>
    <row r="206" spans="1:3" x14ac:dyDescent="0.2">
      <c r="A206" t="s">
        <v>471</v>
      </c>
      <c r="B206" t="s">
        <v>472</v>
      </c>
      <c r="C206" t="e">
        <f>VLOOKUP(A206,'Current STPs'!$K$6:$K$337,1,FALSE)</f>
        <v>#N/A</v>
      </c>
    </row>
    <row r="207" spans="1:3" x14ac:dyDescent="0.2">
      <c r="A207" t="s">
        <v>473</v>
      </c>
      <c r="B207" t="s">
        <v>474</v>
      </c>
      <c r="C207" t="e">
        <f>VLOOKUP(A207,'Current STPs'!$K$6:$K$337,1,FALSE)</f>
        <v>#N/A</v>
      </c>
    </row>
    <row r="208" spans="1:3" x14ac:dyDescent="0.2">
      <c r="A208" t="s">
        <v>475</v>
      </c>
      <c r="B208" t="s">
        <v>476</v>
      </c>
      <c r="C208" t="e">
        <f>VLOOKUP(A208,'Current STPs'!$K$6:$K$337,1,FALSE)</f>
        <v>#N/A</v>
      </c>
    </row>
    <row r="209" spans="1:3" x14ac:dyDescent="0.2">
      <c r="A209" t="s">
        <v>477</v>
      </c>
      <c r="B209" t="s">
        <v>478</v>
      </c>
      <c r="C209" t="e">
        <f>VLOOKUP(A209,'Current STPs'!$K$6:$K$337,1,FALSE)</f>
        <v>#N/A</v>
      </c>
    </row>
    <row r="210" spans="1:3" x14ac:dyDescent="0.2">
      <c r="A210" t="s">
        <v>479</v>
      </c>
      <c r="B210" t="s">
        <v>480</v>
      </c>
      <c r="C210" t="e">
        <f>VLOOKUP(A210,'Current STPs'!$K$6:$K$337,1,FALSE)</f>
        <v>#N/A</v>
      </c>
    </row>
    <row r="211" spans="1:3" x14ac:dyDescent="0.2">
      <c r="A211" t="s">
        <v>481</v>
      </c>
      <c r="B211" t="s">
        <v>482</v>
      </c>
      <c r="C211" t="e">
        <f>VLOOKUP(A211,'Current STPs'!$K$6:$K$337,1,FALSE)</f>
        <v>#N/A</v>
      </c>
    </row>
    <row r="212" spans="1:3" x14ac:dyDescent="0.2">
      <c r="A212" t="s">
        <v>483</v>
      </c>
      <c r="B212" t="s">
        <v>484</v>
      </c>
      <c r="C212" t="e">
        <f>VLOOKUP(A212,'Current STPs'!$K$6:$K$337,1,FALSE)</f>
        <v>#N/A</v>
      </c>
    </row>
    <row r="213" spans="1:3" x14ac:dyDescent="0.2">
      <c r="A213" t="s">
        <v>485</v>
      </c>
      <c r="B213" t="s">
        <v>486</v>
      </c>
      <c r="C213" t="e">
        <f>VLOOKUP(A213,'Current STPs'!$K$6:$K$337,1,FALSE)</f>
        <v>#N/A</v>
      </c>
    </row>
    <row r="214" spans="1:3" x14ac:dyDescent="0.2">
      <c r="A214" t="s">
        <v>487</v>
      </c>
      <c r="B214" t="s">
        <v>488</v>
      </c>
      <c r="C214" t="str">
        <f>VLOOKUP(A214,'Current STPs'!$K$6:$K$337,1,FALSE)</f>
        <v>99A</v>
      </c>
    </row>
    <row r="215" spans="1:3" x14ac:dyDescent="0.2">
      <c r="A215" t="s">
        <v>489</v>
      </c>
      <c r="B215" t="s">
        <v>490</v>
      </c>
      <c r="C215" t="str">
        <f>VLOOKUP(A215,'Current STPs'!$K$6:$K$337,1,FALSE)</f>
        <v>99C</v>
      </c>
    </row>
    <row r="216" spans="1:3" x14ac:dyDescent="0.2">
      <c r="A216" t="s">
        <v>491</v>
      </c>
      <c r="B216" t="s">
        <v>492</v>
      </c>
      <c r="C216" t="str">
        <f>VLOOKUP(A216,'Current STPs'!$K$6:$K$337,1,FALSE)</f>
        <v>99D</v>
      </c>
    </row>
    <row r="217" spans="1:3" x14ac:dyDescent="0.2">
      <c r="A217" t="s">
        <v>493</v>
      </c>
      <c r="B217" t="s">
        <v>494</v>
      </c>
      <c r="C217" t="str">
        <f>VLOOKUP(A217,'Current STPs'!$K$6:$K$337,1,FALSE)</f>
        <v>99E</v>
      </c>
    </row>
    <row r="218" spans="1:3" x14ac:dyDescent="0.2">
      <c r="A218" t="s">
        <v>495</v>
      </c>
      <c r="B218" t="s">
        <v>496</v>
      </c>
      <c r="C218" t="str">
        <f>VLOOKUP(A218,'Current STPs'!$K$6:$K$337,1,FALSE)</f>
        <v>99F</v>
      </c>
    </row>
    <row r="219" spans="1:3" x14ac:dyDescent="0.2">
      <c r="A219" t="s">
        <v>497</v>
      </c>
      <c r="B219" t="s">
        <v>498</v>
      </c>
      <c r="C219" t="str">
        <f>VLOOKUP(A219,'Current STPs'!$K$6:$K$337,1,FALSE)</f>
        <v>99G</v>
      </c>
    </row>
    <row r="220" spans="1:3" x14ac:dyDescent="0.2">
      <c r="A220" t="s">
        <v>499</v>
      </c>
      <c r="B220" t="s">
        <v>500</v>
      </c>
      <c r="C220" t="str">
        <f>VLOOKUP(A220,'Current STPs'!$K$6:$K$337,1,FALSE)</f>
        <v>99H</v>
      </c>
    </row>
    <row r="221" spans="1:3" x14ac:dyDescent="0.2">
      <c r="A221" t="s">
        <v>501</v>
      </c>
      <c r="B221" t="s">
        <v>502</v>
      </c>
      <c r="C221" t="str">
        <f>VLOOKUP(A221,'Current STPs'!$K$6:$K$337,1,FALSE)</f>
        <v>99J</v>
      </c>
    </row>
    <row r="222" spans="1:3" x14ac:dyDescent="0.2">
      <c r="A222" t="s">
        <v>503</v>
      </c>
      <c r="B222" t="s">
        <v>504</v>
      </c>
      <c r="C222" t="str">
        <f>VLOOKUP(A222,'Current STPs'!$K$6:$K$337,1,FALSE)</f>
        <v>99K</v>
      </c>
    </row>
    <row r="223" spans="1:3" x14ac:dyDescent="0.2">
      <c r="A223" t="s">
        <v>505</v>
      </c>
      <c r="B223" t="s">
        <v>506</v>
      </c>
      <c r="C223" t="str">
        <f>VLOOKUP(A223,'Current STPs'!$K$6:$K$337,1,FALSE)</f>
        <v>99M</v>
      </c>
    </row>
    <row r="224" spans="1:3" x14ac:dyDescent="0.2">
      <c r="A224" t="s">
        <v>507</v>
      </c>
      <c r="B224" t="s">
        <v>508</v>
      </c>
      <c r="C224" t="str">
        <f>VLOOKUP(A224,'Current STPs'!$K$6:$K$337,1,FALSE)</f>
        <v>99N</v>
      </c>
    </row>
    <row r="225" spans="1:3" x14ac:dyDescent="0.2">
      <c r="A225" t="s">
        <v>509</v>
      </c>
      <c r="B225" t="s">
        <v>510</v>
      </c>
      <c r="C225" t="e">
        <f>VLOOKUP(A225,'Current STPs'!$K$6:$K$337,1,FALSE)</f>
        <v>#N/A</v>
      </c>
    </row>
    <row r="226" spans="1:3" x14ac:dyDescent="0.2">
      <c r="A226" t="s">
        <v>511</v>
      </c>
      <c r="B226" t="s">
        <v>512</v>
      </c>
      <c r="C226" t="e">
        <f>VLOOKUP(A226,'Current STPs'!$K$6:$K$337,1,FALSE)</f>
        <v>#N/A</v>
      </c>
    </row>
  </sheetData>
  <autoFilter ref="A1:C226" xr:uid="{00000000-0009-0000-0000-000005000000}"/>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377"/>
  <sheetViews>
    <sheetView topLeftCell="A149" workbookViewId="0">
      <selection activeCell="B168" sqref="B168"/>
    </sheetView>
  </sheetViews>
  <sheetFormatPr defaultRowHeight="14.25" x14ac:dyDescent="0.2"/>
  <cols>
    <col min="2" max="2" width="55.875" bestFit="1" customWidth="1"/>
    <col min="3" max="3" width="11.5" customWidth="1"/>
    <col min="5" max="5" width="10.5" customWidth="1"/>
    <col min="6" max="6" width="14.75" style="34" customWidth="1"/>
    <col min="7" max="7" width="9" style="34"/>
    <col min="10" max="10" width="15.375" customWidth="1"/>
    <col min="11" max="11" width="15.25" customWidth="1"/>
    <col min="12" max="12" width="21" customWidth="1"/>
    <col min="13" max="13" width="3.875" customWidth="1"/>
    <col min="14" max="14" width="6.875" customWidth="1"/>
    <col min="15" max="17" width="3.875" customWidth="1"/>
    <col min="18" max="18" width="5.375" customWidth="1"/>
    <col min="19" max="207" width="3.875" customWidth="1"/>
    <col min="208" max="208" width="4.875" customWidth="1"/>
    <col min="209" max="209" width="11.375" bestFit="1" customWidth="1"/>
  </cols>
  <sheetData>
    <row r="1" spans="1:18" ht="30" x14ac:dyDescent="0.25">
      <c r="A1" s="45" t="s">
        <v>1557</v>
      </c>
      <c r="B1" s="45" t="s">
        <v>1556</v>
      </c>
      <c r="C1" s="45" t="s">
        <v>1558</v>
      </c>
      <c r="D1" s="45" t="s">
        <v>1559</v>
      </c>
      <c r="E1" s="45" t="s">
        <v>1567</v>
      </c>
      <c r="F1" s="46" t="s">
        <v>1555</v>
      </c>
      <c r="G1" s="46" t="s">
        <v>2192</v>
      </c>
      <c r="I1" t="s">
        <v>1568</v>
      </c>
    </row>
    <row r="2" spans="1:18" x14ac:dyDescent="0.2">
      <c r="A2">
        <v>12</v>
      </c>
      <c r="B2" t="s">
        <v>1097</v>
      </c>
      <c r="C2" t="s">
        <v>1098</v>
      </c>
      <c r="D2" t="s">
        <v>1099</v>
      </c>
      <c r="E2" t="s">
        <v>1560</v>
      </c>
      <c r="F2" s="34" t="e">
        <f>VLOOKUP(A2,'Current STPs'!$M$6:$M$337,1,FALSE)</f>
        <v>#N/A</v>
      </c>
      <c r="J2" s="58" t="s">
        <v>1558</v>
      </c>
      <c r="K2" t="s">
        <v>2191</v>
      </c>
    </row>
    <row r="3" spans="1:18" x14ac:dyDescent="0.2">
      <c r="A3">
        <v>14</v>
      </c>
      <c r="B3" t="s">
        <v>1100</v>
      </c>
      <c r="C3" t="s">
        <v>1098</v>
      </c>
      <c r="D3" t="s">
        <v>1099</v>
      </c>
      <c r="E3" t="s">
        <v>1560</v>
      </c>
      <c r="F3" s="34" t="e">
        <f>VLOOKUP(A3,'Current STPs'!$M$6:$M$337,1,FALSE)</f>
        <v>#N/A</v>
      </c>
    </row>
    <row r="4" spans="1:18" x14ac:dyDescent="0.2">
      <c r="A4">
        <v>16</v>
      </c>
      <c r="B4" t="s">
        <v>1101</v>
      </c>
      <c r="C4" t="s">
        <v>1098</v>
      </c>
      <c r="D4" t="s">
        <v>1099</v>
      </c>
      <c r="E4" t="s">
        <v>1560</v>
      </c>
      <c r="F4" s="34" t="e">
        <f>VLOOKUP(A4,'Current STPs'!$M$6:$M$337,1,FALSE)</f>
        <v>#N/A</v>
      </c>
      <c r="J4" s="58" t="s">
        <v>2189</v>
      </c>
      <c r="K4" t="s">
        <v>2188</v>
      </c>
      <c r="L4" t="s">
        <v>2193</v>
      </c>
    </row>
    <row r="5" spans="1:18" ht="15" x14ac:dyDescent="0.25">
      <c r="A5">
        <v>18</v>
      </c>
      <c r="B5" t="s">
        <v>1102</v>
      </c>
      <c r="C5" t="s">
        <v>1098</v>
      </c>
      <c r="D5" t="s">
        <v>1099</v>
      </c>
      <c r="E5" t="s">
        <v>1560</v>
      </c>
      <c r="F5" s="34" t="e">
        <f>VLOOKUP(A5,'Current STPs'!$M$6:$M$337,1,FALSE)</f>
        <v>#N/A</v>
      </c>
      <c r="J5" s="59" t="s">
        <v>1561</v>
      </c>
      <c r="K5">
        <v>27</v>
      </c>
      <c r="L5">
        <v>27</v>
      </c>
      <c r="N5" s="57">
        <f>GETPIVOTDATA("Sum of Count matches",$J$4,"Sub Type Code","A")/GETPIVOTDATA("Count of Code",$J$4,"Sub Type Code","A")</f>
        <v>1</v>
      </c>
      <c r="O5" s="36" t="s">
        <v>2194</v>
      </c>
    </row>
    <row r="6" spans="1:18" x14ac:dyDescent="0.2">
      <c r="A6">
        <v>20</v>
      </c>
      <c r="B6" t="s">
        <v>1103</v>
      </c>
      <c r="C6" t="s">
        <v>1098</v>
      </c>
      <c r="D6" t="s">
        <v>1099</v>
      </c>
      <c r="E6" t="s">
        <v>1560</v>
      </c>
      <c r="F6" s="34" t="e">
        <f>VLOOKUP(A6,'Current STPs'!$M$6:$M$337,1,FALSE)</f>
        <v>#N/A</v>
      </c>
      <c r="J6" s="59" t="s">
        <v>1564</v>
      </c>
      <c r="K6">
        <v>84</v>
      </c>
      <c r="L6">
        <v>21</v>
      </c>
      <c r="N6" s="57">
        <f>GETPIVOTDATA("Sum of Count matches",$J$4,"Sub Type Code","B")/GETPIVOTDATA("Count of Code",$J$4,"Sub Type Code","B")</f>
        <v>0.25</v>
      </c>
      <c r="O6" t="s">
        <v>2195</v>
      </c>
    </row>
    <row r="7" spans="1:18" x14ac:dyDescent="0.2">
      <c r="A7">
        <v>22</v>
      </c>
      <c r="B7" t="s">
        <v>1104</v>
      </c>
      <c r="C7" t="s">
        <v>1098</v>
      </c>
      <c r="D7" t="s">
        <v>1099</v>
      </c>
      <c r="E7" t="s">
        <v>1560</v>
      </c>
      <c r="F7" s="34" t="e">
        <f>VLOOKUP(A7,'Current STPs'!$M$6:$M$337,1,FALSE)</f>
        <v>#N/A</v>
      </c>
      <c r="J7" s="59" t="s">
        <v>1565</v>
      </c>
      <c r="K7">
        <v>12</v>
      </c>
      <c r="L7">
        <v>3</v>
      </c>
      <c r="N7" s="57">
        <f>GETPIVOTDATA("Sum of Count matches",$J$4,"Sub Type Code","C")/GETPIVOTDATA("Count of Code",$J$4,"Sub Type Code","C")</f>
        <v>0.25</v>
      </c>
      <c r="O7" t="s">
        <v>2196</v>
      </c>
      <c r="R7" s="57">
        <f>45/201</f>
        <v>0.22388059701492538</v>
      </c>
    </row>
    <row r="8" spans="1:18" x14ac:dyDescent="0.2">
      <c r="A8">
        <v>24</v>
      </c>
      <c r="B8" t="s">
        <v>1105</v>
      </c>
      <c r="C8" t="s">
        <v>1098</v>
      </c>
      <c r="D8" t="s">
        <v>1099</v>
      </c>
      <c r="E8" t="s">
        <v>1560</v>
      </c>
      <c r="F8" s="34" t="e">
        <f>VLOOKUP(A8,'Current STPs'!$M$6:$M$337,1,FALSE)</f>
        <v>#N/A</v>
      </c>
      <c r="J8" s="59" t="s">
        <v>1562</v>
      </c>
      <c r="K8">
        <v>105</v>
      </c>
      <c r="L8">
        <v>21</v>
      </c>
      <c r="N8" s="57">
        <f>GETPIVOTDATA("Sum of Count matches",$J$4,"Sub Type Code","D")/GETPIVOTDATA("Count of Code",$J$4,"Sub Type Code","D")</f>
        <v>0.2</v>
      </c>
      <c r="O8" t="s">
        <v>2197</v>
      </c>
    </row>
    <row r="9" spans="1:18" ht="15" x14ac:dyDescent="0.25">
      <c r="A9">
        <v>26</v>
      </c>
      <c r="B9" t="s">
        <v>1106</v>
      </c>
      <c r="C9" t="s">
        <v>1098</v>
      </c>
      <c r="D9" t="s">
        <v>1099</v>
      </c>
      <c r="E9" t="s">
        <v>1560</v>
      </c>
      <c r="F9" s="34" t="e">
        <f>VLOOKUP(A9,'Current STPs'!$M$6:$M$337,1,FALSE)</f>
        <v>#N/A</v>
      </c>
      <c r="J9" s="59" t="s">
        <v>1563</v>
      </c>
      <c r="K9">
        <v>36</v>
      </c>
      <c r="L9">
        <v>36</v>
      </c>
      <c r="N9" s="57">
        <f>GETPIVOTDATA("Sum of Count matches",$J$4,"Sub Type Code","E")/GETPIVOTDATA("Count of Code",$J$4,"Sub Type Code","E")</f>
        <v>1</v>
      </c>
      <c r="O9" s="36" t="s">
        <v>2200</v>
      </c>
    </row>
    <row r="10" spans="1:18" ht="15" x14ac:dyDescent="0.25">
      <c r="A10">
        <v>28</v>
      </c>
      <c r="B10" t="s">
        <v>1107</v>
      </c>
      <c r="C10" t="s">
        <v>1098</v>
      </c>
      <c r="D10" t="s">
        <v>1099</v>
      </c>
      <c r="E10" t="s">
        <v>1560</v>
      </c>
      <c r="F10" s="34" t="e">
        <f>VLOOKUP(A10,'Current STPs'!$M$6:$M$337,1,FALSE)</f>
        <v>#N/A</v>
      </c>
      <c r="J10" s="59" t="s">
        <v>1560</v>
      </c>
      <c r="K10">
        <v>56</v>
      </c>
      <c r="L10">
        <v>56</v>
      </c>
      <c r="N10" s="57">
        <f>GETPIVOTDATA("Sum of Count matches",$J$4,"Sub Type Code","H")/GETPIVOTDATA("Count of Code",$J$4,"Sub Type Code","H")</f>
        <v>1</v>
      </c>
      <c r="O10" s="36" t="s">
        <v>2198</v>
      </c>
    </row>
    <row r="11" spans="1:18" ht="15" x14ac:dyDescent="0.25">
      <c r="A11">
        <v>30</v>
      </c>
      <c r="B11" t="s">
        <v>1108</v>
      </c>
      <c r="C11" t="s">
        <v>1098</v>
      </c>
      <c r="D11" t="s">
        <v>1099</v>
      </c>
      <c r="E11" t="s">
        <v>1560</v>
      </c>
      <c r="F11" s="34" t="e">
        <f>VLOOKUP(A11,'Current STPs'!$M$6:$M$337,1,FALSE)</f>
        <v>#N/A</v>
      </c>
      <c r="J11" s="59" t="s">
        <v>1566</v>
      </c>
      <c r="K11">
        <v>34</v>
      </c>
      <c r="L11">
        <v>33</v>
      </c>
      <c r="N11" s="57">
        <f>GETPIVOTDATA("Sum of Count matches",$J$4,"Sub Type Code","J")/GETPIVOTDATA("Count of Code",$J$4,"Sub Type Code","J")</f>
        <v>0.97058823529411764</v>
      </c>
      <c r="O11" s="36" t="s">
        <v>2199</v>
      </c>
    </row>
    <row r="12" spans="1:18" x14ac:dyDescent="0.2">
      <c r="A12">
        <v>32</v>
      </c>
      <c r="B12" t="s">
        <v>1109</v>
      </c>
      <c r="C12" t="s">
        <v>1098</v>
      </c>
      <c r="D12" t="s">
        <v>1099</v>
      </c>
      <c r="E12" t="s">
        <v>1560</v>
      </c>
      <c r="F12" s="34" t="e">
        <f>VLOOKUP(A12,'Current STPs'!$M$6:$M$337,1,FALSE)</f>
        <v>#N/A</v>
      </c>
      <c r="J12" s="59" t="s">
        <v>2190</v>
      </c>
      <c r="K12">
        <v>354</v>
      </c>
      <c r="L12">
        <v>197</v>
      </c>
      <c r="N12" s="57">
        <f>GETPIVOTDATA("Sum of Count matches",$J$4)/GETPIVOTDATA("Count of Code",$J$4)</f>
        <v>0.55649717514124297</v>
      </c>
    </row>
    <row r="13" spans="1:18" x14ac:dyDescent="0.2">
      <c r="A13">
        <v>34</v>
      </c>
      <c r="B13" t="s">
        <v>1110</v>
      </c>
      <c r="C13" t="s">
        <v>1098</v>
      </c>
      <c r="D13" t="s">
        <v>1099</v>
      </c>
      <c r="E13" t="s">
        <v>1560</v>
      </c>
      <c r="F13" s="34" t="e">
        <f>VLOOKUP(A13,'Current STPs'!$M$6:$M$337,1,FALSE)</f>
        <v>#N/A</v>
      </c>
    </row>
    <row r="14" spans="1:18" x14ac:dyDescent="0.2">
      <c r="A14">
        <v>36</v>
      </c>
      <c r="B14" t="s">
        <v>1111</v>
      </c>
      <c r="C14" t="s">
        <v>1098</v>
      </c>
      <c r="D14" t="s">
        <v>1099</v>
      </c>
      <c r="E14" t="s">
        <v>1560</v>
      </c>
      <c r="F14" s="34" t="e">
        <f>VLOOKUP(A14,'Current STPs'!$M$6:$M$337,1,FALSE)</f>
        <v>#N/A</v>
      </c>
    </row>
    <row r="15" spans="1:18" x14ac:dyDescent="0.2">
      <c r="A15">
        <v>38</v>
      </c>
      <c r="B15" t="s">
        <v>1112</v>
      </c>
      <c r="C15" t="s">
        <v>1098</v>
      </c>
      <c r="D15" t="s">
        <v>1099</v>
      </c>
      <c r="E15" t="s">
        <v>1560</v>
      </c>
      <c r="F15" s="34" t="e">
        <f>VLOOKUP(A15,'Current STPs'!$M$6:$M$337,1,FALSE)</f>
        <v>#N/A</v>
      </c>
    </row>
    <row r="16" spans="1:18" x14ac:dyDescent="0.2">
      <c r="A16">
        <v>40</v>
      </c>
      <c r="B16" t="s">
        <v>1113</v>
      </c>
      <c r="C16" t="s">
        <v>1098</v>
      </c>
      <c r="D16" t="s">
        <v>1099</v>
      </c>
      <c r="E16" t="s">
        <v>1560</v>
      </c>
      <c r="F16" s="34" t="e">
        <f>VLOOKUP(A16,'Current STPs'!$M$6:$M$337,1,FALSE)</f>
        <v>#N/A</v>
      </c>
    </row>
    <row r="17" spans="1:7" x14ac:dyDescent="0.2">
      <c r="A17">
        <v>42</v>
      </c>
      <c r="B17" t="s">
        <v>1114</v>
      </c>
      <c r="C17" t="s">
        <v>1098</v>
      </c>
      <c r="D17" t="s">
        <v>1099</v>
      </c>
      <c r="E17" t="s">
        <v>1560</v>
      </c>
      <c r="F17" s="34" t="e">
        <f>VLOOKUP(A17,'Current STPs'!$M$6:$M$337,1,FALSE)</f>
        <v>#N/A</v>
      </c>
    </row>
    <row r="18" spans="1:7" x14ac:dyDescent="0.2">
      <c r="A18">
        <v>44</v>
      </c>
      <c r="B18" t="s">
        <v>1115</v>
      </c>
      <c r="C18" t="s">
        <v>1098</v>
      </c>
      <c r="D18" t="s">
        <v>1099</v>
      </c>
      <c r="E18" t="s">
        <v>1560</v>
      </c>
      <c r="F18" s="34" t="e">
        <f>VLOOKUP(A18,'Current STPs'!$M$6:$M$337,1,FALSE)</f>
        <v>#N/A</v>
      </c>
    </row>
    <row r="19" spans="1:7" x14ac:dyDescent="0.2">
      <c r="A19">
        <v>45</v>
      </c>
      <c r="B19" t="s">
        <v>1116</v>
      </c>
      <c r="C19" t="s">
        <v>1098</v>
      </c>
      <c r="D19" t="s">
        <v>1099</v>
      </c>
      <c r="E19" t="s">
        <v>1560</v>
      </c>
      <c r="F19" s="34" t="e">
        <f>VLOOKUP(A19,'Current STPs'!$M$6:$M$337,1,FALSE)</f>
        <v>#N/A</v>
      </c>
    </row>
    <row r="20" spans="1:7" x14ac:dyDescent="0.2">
      <c r="A20">
        <v>46</v>
      </c>
      <c r="B20" t="s">
        <v>1117</v>
      </c>
      <c r="C20" t="s">
        <v>1098</v>
      </c>
      <c r="D20" t="s">
        <v>1099</v>
      </c>
      <c r="E20" t="s">
        <v>1560</v>
      </c>
      <c r="F20" s="34" t="e">
        <f>VLOOKUP(A20,'Current STPs'!$M$6:$M$337,1,FALSE)</f>
        <v>#N/A</v>
      </c>
    </row>
    <row r="21" spans="1:7" x14ac:dyDescent="0.2">
      <c r="A21">
        <v>48</v>
      </c>
      <c r="B21" t="s">
        <v>1118</v>
      </c>
      <c r="C21" t="s">
        <v>1098</v>
      </c>
      <c r="D21" t="s">
        <v>1099</v>
      </c>
      <c r="E21" t="s">
        <v>1560</v>
      </c>
      <c r="F21" s="34" t="e">
        <f>VLOOKUP(A21,'Current STPs'!$M$6:$M$337,1,FALSE)</f>
        <v>#N/A</v>
      </c>
    </row>
    <row r="22" spans="1:7" x14ac:dyDescent="0.2">
      <c r="A22">
        <v>50</v>
      </c>
      <c r="B22" t="s">
        <v>1119</v>
      </c>
      <c r="C22" t="s">
        <v>1098</v>
      </c>
      <c r="D22" t="s">
        <v>1099</v>
      </c>
      <c r="E22" t="s">
        <v>1560</v>
      </c>
      <c r="F22" s="34" t="e">
        <f>VLOOKUP(A22,'Current STPs'!$M$6:$M$337,1,FALSE)</f>
        <v>#N/A</v>
      </c>
    </row>
    <row r="23" spans="1:7" x14ac:dyDescent="0.2">
      <c r="A23">
        <v>52</v>
      </c>
      <c r="B23" t="s">
        <v>1120</v>
      </c>
      <c r="C23" t="s">
        <v>1098</v>
      </c>
      <c r="D23" t="s">
        <v>1099</v>
      </c>
      <c r="E23" t="s">
        <v>1560</v>
      </c>
      <c r="F23" s="34" t="e">
        <f>VLOOKUP(A23,'Current STPs'!$M$6:$M$337,1,FALSE)</f>
        <v>#N/A</v>
      </c>
    </row>
    <row r="24" spans="1:7" x14ac:dyDescent="0.2">
      <c r="A24">
        <v>102</v>
      </c>
      <c r="B24" t="s">
        <v>1121</v>
      </c>
      <c r="C24" t="s">
        <v>542</v>
      </c>
      <c r="D24" t="s">
        <v>1122</v>
      </c>
      <c r="E24" t="s">
        <v>1561</v>
      </c>
      <c r="F24" s="34">
        <f>VLOOKUP(A24,'Current STPs'!$M$6:$M$337,1,FALSE)</f>
        <v>102</v>
      </c>
      <c r="G24" s="34">
        <v>1</v>
      </c>
    </row>
    <row r="25" spans="1:7" x14ac:dyDescent="0.2">
      <c r="A25">
        <v>104</v>
      </c>
      <c r="B25" t="s">
        <v>1123</v>
      </c>
      <c r="C25" t="s">
        <v>542</v>
      </c>
      <c r="D25" t="s">
        <v>1122</v>
      </c>
      <c r="E25" t="s">
        <v>1560</v>
      </c>
      <c r="F25" s="34">
        <f>VLOOKUP(A25,'Current STPs'!$M$6:$M$337,1,FALSE)</f>
        <v>104</v>
      </c>
      <c r="G25" s="34">
        <v>1</v>
      </c>
    </row>
    <row r="26" spans="1:7" x14ac:dyDescent="0.2">
      <c r="A26">
        <v>105</v>
      </c>
      <c r="B26" t="s">
        <v>1124</v>
      </c>
      <c r="C26" t="s">
        <v>548</v>
      </c>
      <c r="D26" t="s">
        <v>1125</v>
      </c>
      <c r="E26" t="s">
        <v>1562</v>
      </c>
      <c r="F26" s="34" t="e">
        <f>VLOOKUP(A26,'Current STPs'!$M$6:$M$337,1,FALSE)</f>
        <v>#N/A</v>
      </c>
    </row>
    <row r="27" spans="1:7" x14ac:dyDescent="0.2">
      <c r="A27">
        <v>106</v>
      </c>
      <c r="B27" t="s">
        <v>1126</v>
      </c>
      <c r="C27" t="s">
        <v>542</v>
      </c>
      <c r="D27" t="s">
        <v>1122</v>
      </c>
      <c r="E27" t="s">
        <v>1563</v>
      </c>
      <c r="F27" s="34">
        <f>VLOOKUP(A27,'Current STPs'!$M$6:$M$337,1,FALSE)</f>
        <v>106</v>
      </c>
      <c r="G27" s="34">
        <v>1</v>
      </c>
    </row>
    <row r="28" spans="1:7" x14ac:dyDescent="0.2">
      <c r="A28">
        <v>107</v>
      </c>
      <c r="B28" t="s">
        <v>1127</v>
      </c>
      <c r="C28" t="s">
        <v>542</v>
      </c>
      <c r="D28" t="s">
        <v>1122</v>
      </c>
      <c r="E28" t="s">
        <v>1563</v>
      </c>
      <c r="F28" s="34">
        <f>VLOOKUP(A28,'Current STPs'!$M$6:$M$337,1,FALSE)</f>
        <v>107</v>
      </c>
      <c r="G28" s="34">
        <v>1</v>
      </c>
    </row>
    <row r="29" spans="1:7" x14ac:dyDescent="0.2">
      <c r="A29">
        <v>108</v>
      </c>
      <c r="B29" t="s">
        <v>1128</v>
      </c>
      <c r="C29" t="s">
        <v>542</v>
      </c>
      <c r="D29" t="s">
        <v>1122</v>
      </c>
      <c r="E29" t="s">
        <v>1563</v>
      </c>
      <c r="F29" s="34">
        <f>VLOOKUP(A29,'Current STPs'!$M$6:$M$337,1,FALSE)</f>
        <v>108</v>
      </c>
      <c r="G29" s="34">
        <v>1</v>
      </c>
    </row>
    <row r="30" spans="1:7" x14ac:dyDescent="0.2">
      <c r="A30">
        <v>109</v>
      </c>
      <c r="B30" t="s">
        <v>1129</v>
      </c>
      <c r="C30" t="s">
        <v>542</v>
      </c>
      <c r="D30" t="s">
        <v>1122</v>
      </c>
      <c r="E30" t="s">
        <v>1563</v>
      </c>
      <c r="F30" s="34">
        <f>VLOOKUP(A30,'Current STPs'!$M$6:$M$337,1,FALSE)</f>
        <v>109</v>
      </c>
      <c r="G30" s="34">
        <v>1</v>
      </c>
    </row>
    <row r="31" spans="1:7" x14ac:dyDescent="0.2">
      <c r="A31">
        <v>110</v>
      </c>
      <c r="B31" t="s">
        <v>1130</v>
      </c>
      <c r="C31" t="s">
        <v>542</v>
      </c>
      <c r="D31" t="s">
        <v>1122</v>
      </c>
      <c r="E31" t="s">
        <v>1563</v>
      </c>
      <c r="F31" s="34">
        <f>VLOOKUP(A31,'Current STPs'!$M$6:$M$337,1,FALSE)</f>
        <v>110</v>
      </c>
      <c r="G31" s="34">
        <v>1</v>
      </c>
    </row>
    <row r="32" spans="1:7" x14ac:dyDescent="0.2">
      <c r="A32">
        <v>111</v>
      </c>
      <c r="B32" t="s">
        <v>1131</v>
      </c>
      <c r="C32" t="s">
        <v>542</v>
      </c>
      <c r="D32" t="s">
        <v>1122</v>
      </c>
      <c r="E32" t="s">
        <v>1560</v>
      </c>
      <c r="F32" s="34">
        <f>VLOOKUP(A32,'Current STPs'!$M$6:$M$337,1,FALSE)</f>
        <v>111</v>
      </c>
      <c r="G32" s="34">
        <v>1</v>
      </c>
    </row>
    <row r="33" spans="1:12" x14ac:dyDescent="0.2">
      <c r="A33">
        <v>112</v>
      </c>
      <c r="B33" t="s">
        <v>1132</v>
      </c>
      <c r="C33" t="s">
        <v>542</v>
      </c>
      <c r="D33" t="s">
        <v>1122</v>
      </c>
      <c r="E33" t="s">
        <v>1560</v>
      </c>
      <c r="F33" s="34">
        <f>VLOOKUP(A33,'Current STPs'!$M$6:$M$337,1,FALSE)</f>
        <v>112</v>
      </c>
      <c r="G33" s="34">
        <v>1</v>
      </c>
    </row>
    <row r="34" spans="1:12" x14ac:dyDescent="0.2">
      <c r="A34">
        <v>113</v>
      </c>
      <c r="B34" t="s">
        <v>1133</v>
      </c>
      <c r="C34" t="s">
        <v>542</v>
      </c>
      <c r="D34" t="s">
        <v>1122</v>
      </c>
      <c r="E34" t="s">
        <v>1560</v>
      </c>
      <c r="F34" s="34">
        <f>VLOOKUP(A34,'Current STPs'!$M$6:$M$337,1,FALSE)</f>
        <v>113</v>
      </c>
      <c r="G34" s="34">
        <v>1</v>
      </c>
    </row>
    <row r="35" spans="1:12" x14ac:dyDescent="0.2">
      <c r="A35">
        <v>114</v>
      </c>
      <c r="B35" t="s">
        <v>1134</v>
      </c>
      <c r="C35" t="s">
        <v>542</v>
      </c>
      <c r="D35" t="s">
        <v>1122</v>
      </c>
      <c r="E35" t="s">
        <v>1560</v>
      </c>
      <c r="F35" s="34">
        <f>VLOOKUP(A35,'Current STPs'!$M$6:$M$337,1,FALSE)</f>
        <v>114</v>
      </c>
      <c r="G35" s="34">
        <v>1</v>
      </c>
    </row>
    <row r="36" spans="1:12" x14ac:dyDescent="0.2">
      <c r="A36">
        <v>115</v>
      </c>
      <c r="B36" t="s">
        <v>1135</v>
      </c>
      <c r="C36" t="s">
        <v>542</v>
      </c>
      <c r="D36" t="s">
        <v>1122</v>
      </c>
      <c r="E36" t="s">
        <v>1564</v>
      </c>
      <c r="F36" s="34" t="e">
        <f>VLOOKUP(A36,'Current STPs'!$M$6:$M$337,1,FALSE)</f>
        <v>#N/A</v>
      </c>
    </row>
    <row r="37" spans="1:12" x14ac:dyDescent="0.2">
      <c r="A37">
        <v>116</v>
      </c>
      <c r="B37" t="s">
        <v>1136</v>
      </c>
      <c r="C37" t="s">
        <v>542</v>
      </c>
      <c r="D37" t="s">
        <v>1122</v>
      </c>
      <c r="E37" t="s">
        <v>1560</v>
      </c>
      <c r="F37" s="34">
        <f>VLOOKUP(A37,'Current STPs'!$M$6:$M$337,1,FALSE)</f>
        <v>116</v>
      </c>
      <c r="G37" s="34">
        <v>1</v>
      </c>
    </row>
    <row r="38" spans="1:12" x14ac:dyDescent="0.2">
      <c r="A38">
        <v>117</v>
      </c>
      <c r="B38" t="s">
        <v>1137</v>
      </c>
      <c r="C38" t="s">
        <v>542</v>
      </c>
      <c r="D38" t="s">
        <v>1122</v>
      </c>
      <c r="E38" t="s">
        <v>1560</v>
      </c>
      <c r="F38" s="34">
        <f>VLOOKUP(A38,'Current STPs'!$M$6:$M$337,1,FALSE)</f>
        <v>117</v>
      </c>
      <c r="G38" s="34">
        <v>1</v>
      </c>
    </row>
    <row r="39" spans="1:12" x14ac:dyDescent="0.2">
      <c r="A39">
        <v>118</v>
      </c>
      <c r="B39" t="s">
        <v>1138</v>
      </c>
      <c r="C39" t="s">
        <v>544</v>
      </c>
      <c r="D39" t="s">
        <v>1139</v>
      </c>
      <c r="E39" t="s">
        <v>1564</v>
      </c>
      <c r="F39" s="34" t="e">
        <f>VLOOKUP(A39,'Current STPs'!$M$6:$M$337,1,FALSE)</f>
        <v>#N/A</v>
      </c>
    </row>
    <row r="40" spans="1:12" x14ac:dyDescent="0.2">
      <c r="A40">
        <v>119</v>
      </c>
      <c r="B40" t="s">
        <v>1140</v>
      </c>
      <c r="C40" t="s">
        <v>548</v>
      </c>
      <c r="D40" t="s">
        <v>1125</v>
      </c>
      <c r="E40" t="s">
        <v>1562</v>
      </c>
      <c r="F40" s="34" t="e">
        <f>VLOOKUP(A40,'Current STPs'!$M$6:$M$337,1,FALSE)</f>
        <v>#N/A</v>
      </c>
    </row>
    <row r="41" spans="1:12" x14ac:dyDescent="0.2">
      <c r="A41">
        <v>120</v>
      </c>
      <c r="B41" t="s">
        <v>1141</v>
      </c>
      <c r="C41" t="s">
        <v>544</v>
      </c>
      <c r="D41" t="s">
        <v>1139</v>
      </c>
      <c r="E41" t="s">
        <v>1562</v>
      </c>
      <c r="F41" s="34">
        <f>VLOOKUP(A41,'Current STPs'!$M$6:$M$337,1,FALSE)</f>
        <v>120</v>
      </c>
      <c r="G41" s="34">
        <v>1</v>
      </c>
      <c r="L41" s="57"/>
    </row>
    <row r="42" spans="1:12" x14ac:dyDescent="0.2">
      <c r="A42">
        <v>121</v>
      </c>
      <c r="B42" t="s">
        <v>1142</v>
      </c>
      <c r="C42" t="s">
        <v>548</v>
      </c>
      <c r="D42" t="s">
        <v>1125</v>
      </c>
      <c r="E42" t="s">
        <v>1564</v>
      </c>
      <c r="F42" s="34" t="e">
        <f>VLOOKUP(A42,'Current STPs'!$M$6:$M$337,1,FALSE)</f>
        <v>#N/A</v>
      </c>
    </row>
    <row r="43" spans="1:12" x14ac:dyDescent="0.2">
      <c r="A43">
        <v>122</v>
      </c>
      <c r="B43" t="s">
        <v>1143</v>
      </c>
      <c r="C43" t="s">
        <v>548</v>
      </c>
      <c r="D43" t="s">
        <v>1144</v>
      </c>
      <c r="E43" t="s">
        <v>1562</v>
      </c>
      <c r="F43" s="34">
        <f>VLOOKUP(A43,'Current STPs'!$M$6:$M$337,1,FALSE)</f>
        <v>122</v>
      </c>
      <c r="G43" s="34">
        <v>1</v>
      </c>
    </row>
    <row r="44" spans="1:12" x14ac:dyDescent="0.2">
      <c r="A44">
        <v>123</v>
      </c>
      <c r="B44" t="s">
        <v>1145</v>
      </c>
      <c r="C44" t="s">
        <v>544</v>
      </c>
      <c r="D44" t="s">
        <v>1146</v>
      </c>
      <c r="E44" t="s">
        <v>1562</v>
      </c>
      <c r="F44" s="34">
        <f>VLOOKUP(A44,'Current STPs'!$M$6:$M$337,1,FALSE)</f>
        <v>123</v>
      </c>
      <c r="G44" s="34">
        <v>1</v>
      </c>
    </row>
    <row r="45" spans="1:12" x14ac:dyDescent="0.2">
      <c r="A45">
        <v>124</v>
      </c>
      <c r="B45" t="s">
        <v>1147</v>
      </c>
      <c r="C45" t="s">
        <v>542</v>
      </c>
      <c r="D45" t="s">
        <v>1122</v>
      </c>
      <c r="E45" t="s">
        <v>1564</v>
      </c>
      <c r="F45" s="34">
        <f>VLOOKUP(A45,'Current STPs'!$M$6:$M$337,1,FALSE)</f>
        <v>124</v>
      </c>
      <c r="G45" s="34">
        <v>1</v>
      </c>
    </row>
    <row r="46" spans="1:12" x14ac:dyDescent="0.2">
      <c r="A46">
        <v>125</v>
      </c>
      <c r="B46" t="s">
        <v>1148</v>
      </c>
      <c r="C46" t="s">
        <v>544</v>
      </c>
      <c r="D46" t="s">
        <v>1146</v>
      </c>
      <c r="E46" t="s">
        <v>1562</v>
      </c>
      <c r="F46" s="34" t="e">
        <f>VLOOKUP(A46,'Current STPs'!$M$6:$M$337,1,FALSE)</f>
        <v>#N/A</v>
      </c>
    </row>
    <row r="47" spans="1:12" x14ac:dyDescent="0.2">
      <c r="A47">
        <v>126</v>
      </c>
      <c r="B47" t="s">
        <v>1149</v>
      </c>
      <c r="C47" t="s">
        <v>548</v>
      </c>
      <c r="D47" t="s">
        <v>1150</v>
      </c>
      <c r="E47" t="s">
        <v>1564</v>
      </c>
      <c r="F47" s="34" t="e">
        <f>VLOOKUP(A47,'Current STPs'!$M$6:$M$337,1,FALSE)</f>
        <v>#N/A</v>
      </c>
    </row>
    <row r="48" spans="1:12" x14ac:dyDescent="0.2">
      <c r="A48">
        <v>127</v>
      </c>
      <c r="B48" t="s">
        <v>1151</v>
      </c>
      <c r="C48" t="s">
        <v>542</v>
      </c>
      <c r="D48" t="s">
        <v>1152</v>
      </c>
      <c r="E48" t="s">
        <v>1562</v>
      </c>
      <c r="F48" s="34">
        <f>VLOOKUP(A48,'Current STPs'!$M$6:$M$337,1,FALSE)</f>
        <v>127</v>
      </c>
      <c r="G48" s="34">
        <v>1</v>
      </c>
    </row>
    <row r="49" spans="1:7" x14ac:dyDescent="0.2">
      <c r="A49">
        <v>128</v>
      </c>
      <c r="B49" t="s">
        <v>1153</v>
      </c>
      <c r="C49" t="s">
        <v>544</v>
      </c>
      <c r="D49" t="s">
        <v>1154</v>
      </c>
      <c r="E49" t="s">
        <v>1562</v>
      </c>
      <c r="F49" s="34" t="e">
        <f>VLOOKUP(A49,'Current STPs'!$M$6:$M$337,1,FALSE)</f>
        <v>#N/A</v>
      </c>
    </row>
    <row r="50" spans="1:7" x14ac:dyDescent="0.2">
      <c r="A50">
        <v>130</v>
      </c>
      <c r="B50" t="s">
        <v>1155</v>
      </c>
      <c r="C50" t="s">
        <v>544</v>
      </c>
      <c r="D50" t="s">
        <v>1139</v>
      </c>
      <c r="E50" t="s">
        <v>1562</v>
      </c>
      <c r="F50" s="34" t="e">
        <f>VLOOKUP(A50,'Current STPs'!$M$6:$M$337,1,FALSE)</f>
        <v>#N/A</v>
      </c>
    </row>
    <row r="51" spans="1:7" x14ac:dyDescent="0.2">
      <c r="A51">
        <v>131</v>
      </c>
      <c r="B51" t="s">
        <v>1156</v>
      </c>
      <c r="C51" t="s">
        <v>544</v>
      </c>
      <c r="D51" t="s">
        <v>1154</v>
      </c>
      <c r="E51" t="s">
        <v>1564</v>
      </c>
      <c r="F51" s="34" t="e">
        <f>VLOOKUP(A51,'Current STPs'!$M$6:$M$337,1,FALSE)</f>
        <v>#N/A</v>
      </c>
    </row>
    <row r="52" spans="1:7" x14ac:dyDescent="0.2">
      <c r="A52">
        <v>132</v>
      </c>
      <c r="B52" t="s">
        <v>1157</v>
      </c>
      <c r="C52" t="s">
        <v>544</v>
      </c>
      <c r="D52" t="s">
        <v>1146</v>
      </c>
      <c r="E52" t="s">
        <v>1562</v>
      </c>
      <c r="F52" s="34" t="e">
        <f>VLOOKUP(A52,'Current STPs'!$M$6:$M$337,1,FALSE)</f>
        <v>#N/A</v>
      </c>
    </row>
    <row r="53" spans="1:7" x14ac:dyDescent="0.2">
      <c r="A53">
        <v>133</v>
      </c>
      <c r="B53" t="s">
        <v>1158</v>
      </c>
      <c r="C53" t="s">
        <v>544</v>
      </c>
      <c r="D53" t="s">
        <v>1146</v>
      </c>
      <c r="E53" t="s">
        <v>1562</v>
      </c>
      <c r="F53" s="34" t="e">
        <f>VLOOKUP(A53,'Current STPs'!$M$6:$M$337,1,FALSE)</f>
        <v>#N/A</v>
      </c>
    </row>
    <row r="54" spans="1:7" x14ac:dyDescent="0.2">
      <c r="A54">
        <v>134</v>
      </c>
      <c r="B54" t="s">
        <v>1159</v>
      </c>
      <c r="C54" t="s">
        <v>544</v>
      </c>
      <c r="D54" t="s">
        <v>1146</v>
      </c>
      <c r="E54" t="s">
        <v>1564</v>
      </c>
      <c r="F54" s="34" t="e">
        <f>VLOOKUP(A54,'Current STPs'!$M$6:$M$337,1,FALSE)</f>
        <v>#N/A</v>
      </c>
    </row>
    <row r="55" spans="1:7" x14ac:dyDescent="0.2">
      <c r="A55">
        <v>136</v>
      </c>
      <c r="B55" t="s">
        <v>1160</v>
      </c>
      <c r="C55" t="s">
        <v>544</v>
      </c>
      <c r="D55" t="s">
        <v>1146</v>
      </c>
      <c r="E55" t="s">
        <v>1562</v>
      </c>
      <c r="F55" s="34" t="e">
        <f>VLOOKUP(A55,'Current STPs'!$M$6:$M$337,1,FALSE)</f>
        <v>#N/A</v>
      </c>
    </row>
    <row r="56" spans="1:7" x14ac:dyDescent="0.2">
      <c r="A56">
        <v>137</v>
      </c>
      <c r="B56" t="s">
        <v>1161</v>
      </c>
      <c r="C56" t="s">
        <v>544</v>
      </c>
      <c r="D56" t="s">
        <v>1162</v>
      </c>
      <c r="E56" t="s">
        <v>1562</v>
      </c>
      <c r="F56" s="34" t="e">
        <f>VLOOKUP(A56,'Current STPs'!$M$6:$M$337,1,FALSE)</f>
        <v>#N/A</v>
      </c>
    </row>
    <row r="57" spans="1:7" x14ac:dyDescent="0.2">
      <c r="A57">
        <v>138</v>
      </c>
      <c r="B57" t="s">
        <v>1163</v>
      </c>
      <c r="C57" t="s">
        <v>544</v>
      </c>
      <c r="D57" t="s">
        <v>1154</v>
      </c>
      <c r="E57" t="s">
        <v>1564</v>
      </c>
      <c r="F57" s="34" t="e">
        <f>VLOOKUP(A57,'Current STPs'!$M$6:$M$337,1,FALSE)</f>
        <v>#N/A</v>
      </c>
    </row>
    <row r="58" spans="1:7" x14ac:dyDescent="0.2">
      <c r="A58">
        <v>139</v>
      </c>
      <c r="B58" t="s">
        <v>1164</v>
      </c>
      <c r="C58" t="s">
        <v>544</v>
      </c>
      <c r="D58" t="s">
        <v>1139</v>
      </c>
      <c r="E58" t="s">
        <v>1564</v>
      </c>
      <c r="F58" s="34">
        <f>VLOOKUP(A58,'Current STPs'!$M$6:$M$337,1,FALSE)</f>
        <v>139</v>
      </c>
      <c r="G58" s="34">
        <v>1</v>
      </c>
    </row>
    <row r="59" spans="1:7" x14ac:dyDescent="0.2">
      <c r="A59">
        <v>140</v>
      </c>
      <c r="B59" t="s">
        <v>1165</v>
      </c>
      <c r="C59" t="s">
        <v>542</v>
      </c>
      <c r="D59" t="s">
        <v>1166</v>
      </c>
      <c r="E59" t="s">
        <v>1564</v>
      </c>
      <c r="F59" s="34">
        <f>VLOOKUP(A59,'Current STPs'!$M$6:$M$337,1,FALSE)</f>
        <v>140</v>
      </c>
      <c r="G59" s="34">
        <v>1</v>
      </c>
    </row>
    <row r="60" spans="1:7" x14ac:dyDescent="0.2">
      <c r="A60">
        <v>142</v>
      </c>
      <c r="B60" t="s">
        <v>1167</v>
      </c>
      <c r="C60" t="s">
        <v>544</v>
      </c>
      <c r="D60" t="s">
        <v>1146</v>
      </c>
      <c r="E60" t="s">
        <v>1565</v>
      </c>
      <c r="F60" s="34" t="e">
        <f>VLOOKUP(A60,'Current STPs'!$M$6:$M$337,1,FALSE)</f>
        <v>#N/A</v>
      </c>
    </row>
    <row r="61" spans="1:7" x14ac:dyDescent="0.2">
      <c r="A61">
        <v>143</v>
      </c>
      <c r="B61" t="s">
        <v>1168</v>
      </c>
      <c r="C61" t="s">
        <v>544</v>
      </c>
      <c r="D61" t="s">
        <v>1139</v>
      </c>
      <c r="E61" t="s">
        <v>1562</v>
      </c>
      <c r="F61" s="34" t="e">
        <f>VLOOKUP(A61,'Current STPs'!$M$6:$M$337,1,FALSE)</f>
        <v>#N/A</v>
      </c>
    </row>
    <row r="62" spans="1:7" x14ac:dyDescent="0.2">
      <c r="A62">
        <v>144</v>
      </c>
      <c r="B62" t="s">
        <v>1169</v>
      </c>
      <c r="C62" t="s">
        <v>548</v>
      </c>
      <c r="D62" t="s">
        <v>1125</v>
      </c>
      <c r="E62" t="s">
        <v>1565</v>
      </c>
      <c r="F62" s="34" t="e">
        <f>VLOOKUP(A62,'Current STPs'!$M$6:$M$337,1,FALSE)</f>
        <v>#N/A</v>
      </c>
    </row>
    <row r="63" spans="1:7" x14ac:dyDescent="0.2">
      <c r="A63">
        <v>146</v>
      </c>
      <c r="B63" t="s">
        <v>1170</v>
      </c>
      <c r="C63" t="s">
        <v>542</v>
      </c>
      <c r="D63" t="s">
        <v>1122</v>
      </c>
      <c r="E63" t="s">
        <v>1565</v>
      </c>
      <c r="F63" s="34" t="e">
        <f>VLOOKUP(A63,'Current STPs'!$M$6:$M$337,1,FALSE)</f>
        <v>#N/A</v>
      </c>
    </row>
    <row r="64" spans="1:7" x14ac:dyDescent="0.2">
      <c r="A64">
        <v>148</v>
      </c>
      <c r="B64" t="s">
        <v>1171</v>
      </c>
      <c r="C64" t="s">
        <v>544</v>
      </c>
      <c r="D64" t="s">
        <v>1146</v>
      </c>
      <c r="E64" t="s">
        <v>1564</v>
      </c>
      <c r="F64" s="34" t="e">
        <f>VLOOKUP(A64,'Current STPs'!$M$6:$M$337,1,FALSE)</f>
        <v>#N/A</v>
      </c>
    </row>
    <row r="65" spans="1:7" x14ac:dyDescent="0.2">
      <c r="A65">
        <v>150</v>
      </c>
      <c r="B65" t="s">
        <v>1172</v>
      </c>
      <c r="C65" t="s">
        <v>544</v>
      </c>
      <c r="D65" t="s">
        <v>1154</v>
      </c>
      <c r="E65" t="s">
        <v>1564</v>
      </c>
      <c r="F65" s="34" t="e">
        <f>VLOOKUP(A65,'Current STPs'!$M$6:$M$337,1,FALSE)</f>
        <v>#N/A</v>
      </c>
    </row>
    <row r="66" spans="1:7" x14ac:dyDescent="0.2">
      <c r="A66">
        <v>151</v>
      </c>
      <c r="B66" t="s">
        <v>1173</v>
      </c>
      <c r="C66" t="s">
        <v>544</v>
      </c>
      <c r="D66" t="s">
        <v>1146</v>
      </c>
      <c r="E66" t="s">
        <v>1564</v>
      </c>
      <c r="F66" s="34" t="e">
        <f>VLOOKUP(A66,'Current STPs'!$M$6:$M$337,1,FALSE)</f>
        <v>#N/A</v>
      </c>
    </row>
    <row r="67" spans="1:7" x14ac:dyDescent="0.2">
      <c r="A67">
        <v>152</v>
      </c>
      <c r="B67" t="s">
        <v>1174</v>
      </c>
      <c r="C67" t="s">
        <v>548</v>
      </c>
      <c r="D67" t="s">
        <v>1144</v>
      </c>
      <c r="E67" t="s">
        <v>1564</v>
      </c>
      <c r="F67" s="34" t="e">
        <f>VLOOKUP(A67,'Current STPs'!$M$6:$M$337,1,FALSE)</f>
        <v>#N/A</v>
      </c>
    </row>
    <row r="68" spans="1:7" x14ac:dyDescent="0.2">
      <c r="A68">
        <v>153</v>
      </c>
      <c r="B68" t="s">
        <v>1175</v>
      </c>
      <c r="C68" t="s">
        <v>548</v>
      </c>
      <c r="D68" t="s">
        <v>1144</v>
      </c>
      <c r="E68" t="s">
        <v>1562</v>
      </c>
      <c r="F68" s="34">
        <f>VLOOKUP(A68,'Current STPs'!$M$6:$M$337,1,FALSE)</f>
        <v>153</v>
      </c>
      <c r="G68" s="34">
        <v>1</v>
      </c>
    </row>
    <row r="69" spans="1:7" x14ac:dyDescent="0.2">
      <c r="A69">
        <v>154</v>
      </c>
      <c r="B69" t="s">
        <v>1176</v>
      </c>
      <c r="C69" t="s">
        <v>544</v>
      </c>
      <c r="D69" t="s">
        <v>1139</v>
      </c>
      <c r="E69" t="s">
        <v>1564</v>
      </c>
      <c r="F69" s="34" t="e">
        <f>VLOOKUP(A69,'Current STPs'!$M$6:$M$337,1,FALSE)</f>
        <v>#N/A</v>
      </c>
    </row>
    <row r="70" spans="1:7" x14ac:dyDescent="0.2">
      <c r="A70">
        <v>155</v>
      </c>
      <c r="B70" t="s">
        <v>1177</v>
      </c>
      <c r="C70" t="s">
        <v>548</v>
      </c>
      <c r="D70" t="s">
        <v>1125</v>
      </c>
      <c r="E70" t="s">
        <v>1562</v>
      </c>
      <c r="F70" s="34" t="e">
        <f>VLOOKUP(A70,'Current STPs'!$M$6:$M$337,1,FALSE)</f>
        <v>#N/A</v>
      </c>
    </row>
    <row r="71" spans="1:7" x14ac:dyDescent="0.2">
      <c r="A71">
        <v>156</v>
      </c>
      <c r="B71" t="s">
        <v>1178</v>
      </c>
      <c r="C71" t="s">
        <v>548</v>
      </c>
      <c r="D71" t="s">
        <v>1144</v>
      </c>
      <c r="E71" t="s">
        <v>1562</v>
      </c>
      <c r="F71" s="34">
        <f>VLOOKUP(A71,'Current STPs'!$M$6:$M$337,1,FALSE)</f>
        <v>156</v>
      </c>
      <c r="G71" s="34">
        <v>1</v>
      </c>
    </row>
    <row r="72" spans="1:7" x14ac:dyDescent="0.2">
      <c r="A72">
        <v>157</v>
      </c>
      <c r="B72" t="s">
        <v>1179</v>
      </c>
      <c r="C72" t="s">
        <v>542</v>
      </c>
      <c r="D72" t="s">
        <v>1166</v>
      </c>
      <c r="E72" t="s">
        <v>1564</v>
      </c>
      <c r="F72" s="34">
        <f>VLOOKUP(A72,'Current STPs'!$M$6:$M$337,1,FALSE)</f>
        <v>157</v>
      </c>
      <c r="G72" s="34">
        <v>1</v>
      </c>
    </row>
    <row r="73" spans="1:7" x14ac:dyDescent="0.2">
      <c r="A73">
        <v>158</v>
      </c>
      <c r="B73" t="s">
        <v>1180</v>
      </c>
      <c r="C73" t="s">
        <v>548</v>
      </c>
      <c r="D73" t="s">
        <v>1150</v>
      </c>
      <c r="E73" t="s">
        <v>1564</v>
      </c>
      <c r="F73" s="34" t="e">
        <f>VLOOKUP(A73,'Current STPs'!$M$6:$M$337,1,FALSE)</f>
        <v>#N/A</v>
      </c>
    </row>
    <row r="74" spans="1:7" x14ac:dyDescent="0.2">
      <c r="A74">
        <v>159</v>
      </c>
      <c r="B74" t="s">
        <v>1181</v>
      </c>
      <c r="C74" t="s">
        <v>544</v>
      </c>
      <c r="D74" t="s">
        <v>1154</v>
      </c>
      <c r="E74" t="s">
        <v>1565</v>
      </c>
      <c r="F74" s="34" t="e">
        <f>VLOOKUP(A74,'Current STPs'!$M$6:$M$337,1,FALSE)</f>
        <v>#N/A</v>
      </c>
    </row>
    <row r="75" spans="1:7" x14ac:dyDescent="0.2">
      <c r="A75">
        <v>160</v>
      </c>
      <c r="B75" t="s">
        <v>1182</v>
      </c>
      <c r="C75" t="s">
        <v>544</v>
      </c>
      <c r="D75" t="s">
        <v>1146</v>
      </c>
      <c r="E75" t="s">
        <v>1564</v>
      </c>
      <c r="F75" s="34">
        <f>VLOOKUP(A75,'Current STPs'!$M$6:$M$337,1,FALSE)</f>
        <v>160</v>
      </c>
      <c r="G75" s="34">
        <v>1</v>
      </c>
    </row>
    <row r="76" spans="1:7" x14ac:dyDescent="0.2">
      <c r="A76">
        <v>162</v>
      </c>
      <c r="B76" t="s">
        <v>1183</v>
      </c>
      <c r="C76" t="s">
        <v>542</v>
      </c>
      <c r="D76" t="s">
        <v>1122</v>
      </c>
      <c r="E76" t="s">
        <v>1564</v>
      </c>
      <c r="F76" s="34" t="e">
        <f>VLOOKUP(A76,'Current STPs'!$M$6:$M$337,1,FALSE)</f>
        <v>#N/A</v>
      </c>
    </row>
    <row r="77" spans="1:7" x14ac:dyDescent="0.2">
      <c r="A77">
        <v>163</v>
      </c>
      <c r="B77" t="s">
        <v>1184</v>
      </c>
      <c r="C77" t="s">
        <v>544</v>
      </c>
      <c r="D77" t="s">
        <v>1154</v>
      </c>
      <c r="E77" t="s">
        <v>1564</v>
      </c>
      <c r="F77" s="34" t="e">
        <f>VLOOKUP(A77,'Current STPs'!$M$6:$M$337,1,FALSE)</f>
        <v>#N/A</v>
      </c>
    </row>
    <row r="78" spans="1:7" x14ac:dyDescent="0.2">
      <c r="A78">
        <v>164</v>
      </c>
      <c r="B78" t="s">
        <v>1185</v>
      </c>
      <c r="C78" t="s">
        <v>548</v>
      </c>
      <c r="D78" t="s">
        <v>1144</v>
      </c>
      <c r="E78" t="s">
        <v>1562</v>
      </c>
      <c r="F78" s="34" t="e">
        <f>VLOOKUP(A78,'Current STPs'!$M$6:$M$337,1,FALSE)</f>
        <v>#N/A</v>
      </c>
    </row>
    <row r="79" spans="1:7" x14ac:dyDescent="0.2">
      <c r="A79">
        <v>165</v>
      </c>
      <c r="B79" t="s">
        <v>1186</v>
      </c>
      <c r="C79" t="s">
        <v>542</v>
      </c>
      <c r="D79" t="s">
        <v>1152</v>
      </c>
      <c r="E79" t="s">
        <v>1562</v>
      </c>
      <c r="F79" s="34">
        <f>VLOOKUP(A79,'Current STPs'!$M$6:$M$337,1,FALSE)</f>
        <v>165</v>
      </c>
      <c r="G79" s="34">
        <v>1</v>
      </c>
    </row>
    <row r="80" spans="1:7" x14ac:dyDescent="0.2">
      <c r="A80">
        <v>166</v>
      </c>
      <c r="B80" t="s">
        <v>1187</v>
      </c>
      <c r="C80" t="s">
        <v>548</v>
      </c>
      <c r="D80" t="s">
        <v>1125</v>
      </c>
      <c r="E80" t="s">
        <v>1564</v>
      </c>
      <c r="F80" s="34" t="e">
        <f>VLOOKUP(A80,'Current STPs'!$M$6:$M$337,1,FALSE)</f>
        <v>#N/A</v>
      </c>
    </row>
    <row r="81" spans="1:6" x14ac:dyDescent="0.2">
      <c r="A81">
        <v>167</v>
      </c>
      <c r="B81" t="s">
        <v>1188</v>
      </c>
      <c r="C81" t="s">
        <v>544</v>
      </c>
      <c r="D81" t="s">
        <v>1154</v>
      </c>
      <c r="E81" t="s">
        <v>1564</v>
      </c>
      <c r="F81" s="34" t="e">
        <f>VLOOKUP(A81,'Current STPs'!$M$6:$M$337,1,FALSE)</f>
        <v>#N/A</v>
      </c>
    </row>
    <row r="82" spans="1:6" x14ac:dyDescent="0.2">
      <c r="A82">
        <v>168</v>
      </c>
      <c r="B82" t="s">
        <v>1189</v>
      </c>
      <c r="C82" t="s">
        <v>548</v>
      </c>
      <c r="D82" t="s">
        <v>1125</v>
      </c>
      <c r="E82" t="s">
        <v>1564</v>
      </c>
      <c r="F82" s="34" t="e">
        <f>VLOOKUP(A82,'Current STPs'!$M$6:$M$337,1,FALSE)</f>
        <v>#N/A</v>
      </c>
    </row>
    <row r="83" spans="1:6" x14ac:dyDescent="0.2">
      <c r="A83">
        <v>169</v>
      </c>
      <c r="B83" t="s">
        <v>1190</v>
      </c>
      <c r="C83" t="s">
        <v>544</v>
      </c>
      <c r="D83" t="s">
        <v>1154</v>
      </c>
      <c r="E83" t="s">
        <v>1562</v>
      </c>
      <c r="F83" s="34" t="e">
        <f>VLOOKUP(A83,'Current STPs'!$M$6:$M$337,1,FALSE)</f>
        <v>#N/A</v>
      </c>
    </row>
    <row r="84" spans="1:6" x14ac:dyDescent="0.2">
      <c r="A84">
        <v>171</v>
      </c>
      <c r="B84" t="s">
        <v>1191</v>
      </c>
      <c r="C84" t="s">
        <v>544</v>
      </c>
      <c r="D84" t="s">
        <v>1139</v>
      </c>
      <c r="E84" t="s">
        <v>1562</v>
      </c>
      <c r="F84" s="34" t="e">
        <f>VLOOKUP(A84,'Current STPs'!$M$6:$M$337,1,FALSE)</f>
        <v>#N/A</v>
      </c>
    </row>
    <row r="85" spans="1:6" x14ac:dyDescent="0.2">
      <c r="A85">
        <v>172</v>
      </c>
      <c r="B85" t="s">
        <v>1192</v>
      </c>
      <c r="C85" t="s">
        <v>548</v>
      </c>
      <c r="D85" t="s">
        <v>1125</v>
      </c>
      <c r="E85" t="s">
        <v>1562</v>
      </c>
      <c r="F85" s="34" t="e">
        <f>VLOOKUP(A85,'Current STPs'!$M$6:$M$337,1,FALSE)</f>
        <v>#N/A</v>
      </c>
    </row>
    <row r="86" spans="1:6" x14ac:dyDescent="0.2">
      <c r="A86">
        <v>173</v>
      </c>
      <c r="B86" t="s">
        <v>1193</v>
      </c>
      <c r="C86" t="s">
        <v>544</v>
      </c>
      <c r="D86" t="s">
        <v>1146</v>
      </c>
      <c r="E86" t="s">
        <v>1562</v>
      </c>
      <c r="F86" s="34" t="e">
        <f>VLOOKUP(A86,'Current STPs'!$M$6:$M$337,1,FALSE)</f>
        <v>#N/A</v>
      </c>
    </row>
    <row r="87" spans="1:6" x14ac:dyDescent="0.2">
      <c r="A87">
        <v>174</v>
      </c>
      <c r="B87" t="s">
        <v>1194</v>
      </c>
      <c r="C87" t="s">
        <v>548</v>
      </c>
      <c r="D87" t="s">
        <v>1195</v>
      </c>
      <c r="E87" t="s">
        <v>1562</v>
      </c>
      <c r="F87" s="34" t="e">
        <f>VLOOKUP(A87,'Current STPs'!$M$6:$M$337,1,FALSE)</f>
        <v>#N/A</v>
      </c>
    </row>
    <row r="88" spans="1:6" x14ac:dyDescent="0.2">
      <c r="A88">
        <v>175</v>
      </c>
      <c r="B88" t="s">
        <v>1196</v>
      </c>
      <c r="C88" t="s">
        <v>548</v>
      </c>
      <c r="D88" t="s">
        <v>1150</v>
      </c>
      <c r="E88" t="s">
        <v>1562</v>
      </c>
      <c r="F88" s="34" t="e">
        <f>VLOOKUP(A88,'Current STPs'!$M$6:$M$337,1,FALSE)</f>
        <v>#N/A</v>
      </c>
    </row>
    <row r="89" spans="1:6" x14ac:dyDescent="0.2">
      <c r="A89">
        <v>176</v>
      </c>
      <c r="B89" t="s">
        <v>1197</v>
      </c>
      <c r="C89" t="s">
        <v>548</v>
      </c>
      <c r="D89" t="s">
        <v>1150</v>
      </c>
      <c r="E89" t="s">
        <v>1562</v>
      </c>
      <c r="F89" s="34" t="e">
        <f>VLOOKUP(A89,'Current STPs'!$M$6:$M$337,1,FALSE)</f>
        <v>#N/A</v>
      </c>
    </row>
    <row r="90" spans="1:6" x14ac:dyDescent="0.2">
      <c r="A90">
        <v>177</v>
      </c>
      <c r="B90" t="s">
        <v>1198</v>
      </c>
      <c r="C90" t="s">
        <v>544</v>
      </c>
      <c r="D90" t="s">
        <v>1154</v>
      </c>
      <c r="E90" t="s">
        <v>1562</v>
      </c>
      <c r="F90" s="34" t="e">
        <f>VLOOKUP(A90,'Current STPs'!$M$6:$M$337,1,FALSE)</f>
        <v>#N/A</v>
      </c>
    </row>
    <row r="91" spans="1:6" x14ac:dyDescent="0.2">
      <c r="A91">
        <v>178</v>
      </c>
      <c r="B91" t="s">
        <v>1199</v>
      </c>
      <c r="C91" t="s">
        <v>544</v>
      </c>
      <c r="D91" t="s">
        <v>1154</v>
      </c>
      <c r="E91" t="s">
        <v>1562</v>
      </c>
      <c r="F91" s="34" t="e">
        <f>VLOOKUP(A91,'Current STPs'!$M$6:$M$337,1,FALSE)</f>
        <v>#N/A</v>
      </c>
    </row>
    <row r="92" spans="1:6" x14ac:dyDescent="0.2">
      <c r="A92">
        <v>179</v>
      </c>
      <c r="B92" t="s">
        <v>1200</v>
      </c>
      <c r="C92" t="s">
        <v>544</v>
      </c>
      <c r="D92" t="s">
        <v>1154</v>
      </c>
      <c r="E92" t="s">
        <v>1562</v>
      </c>
      <c r="F92" s="34" t="e">
        <f>VLOOKUP(A92,'Current STPs'!$M$6:$M$337,1,FALSE)</f>
        <v>#N/A</v>
      </c>
    </row>
    <row r="93" spans="1:6" x14ac:dyDescent="0.2">
      <c r="A93">
        <v>180</v>
      </c>
      <c r="B93" t="s">
        <v>1201</v>
      </c>
      <c r="C93" t="s">
        <v>544</v>
      </c>
      <c r="D93" t="s">
        <v>1139</v>
      </c>
      <c r="E93" t="s">
        <v>1564</v>
      </c>
      <c r="F93" s="34" t="e">
        <f>VLOOKUP(A93,'Current STPs'!$M$6:$M$337,1,FALSE)</f>
        <v>#N/A</v>
      </c>
    </row>
    <row r="94" spans="1:6" x14ac:dyDescent="0.2">
      <c r="A94">
        <v>181</v>
      </c>
      <c r="B94" t="s">
        <v>1202</v>
      </c>
      <c r="C94" t="s">
        <v>548</v>
      </c>
      <c r="D94" t="s">
        <v>1125</v>
      </c>
      <c r="E94" t="s">
        <v>1564</v>
      </c>
      <c r="F94" s="34" t="e">
        <f>VLOOKUP(A94,'Current STPs'!$M$6:$M$337,1,FALSE)</f>
        <v>#N/A</v>
      </c>
    </row>
    <row r="95" spans="1:6" x14ac:dyDescent="0.2">
      <c r="A95">
        <v>182</v>
      </c>
      <c r="B95" t="s">
        <v>1203</v>
      </c>
      <c r="C95" t="s">
        <v>548</v>
      </c>
      <c r="D95" t="s">
        <v>1150</v>
      </c>
      <c r="E95" t="s">
        <v>1564</v>
      </c>
      <c r="F95" s="34" t="e">
        <f>VLOOKUP(A95,'Current STPs'!$M$6:$M$337,1,FALSE)</f>
        <v>#N/A</v>
      </c>
    </row>
    <row r="96" spans="1:6" x14ac:dyDescent="0.2">
      <c r="A96">
        <v>183</v>
      </c>
      <c r="B96" t="s">
        <v>1204</v>
      </c>
      <c r="C96" t="s">
        <v>542</v>
      </c>
      <c r="D96" t="s">
        <v>1122</v>
      </c>
      <c r="E96" t="s">
        <v>1562</v>
      </c>
      <c r="F96" s="34" t="e">
        <f>VLOOKUP(A96,'Current STPs'!$M$6:$M$337,1,FALSE)</f>
        <v>#N/A</v>
      </c>
    </row>
    <row r="97" spans="1:7" x14ac:dyDescent="0.2">
      <c r="A97">
        <v>184</v>
      </c>
      <c r="B97" t="s">
        <v>1205</v>
      </c>
      <c r="C97" t="s">
        <v>548</v>
      </c>
      <c r="D97" t="s">
        <v>1125</v>
      </c>
      <c r="E97" t="s">
        <v>1564</v>
      </c>
      <c r="F97" s="34" t="e">
        <f>VLOOKUP(A97,'Current STPs'!$M$6:$M$337,1,FALSE)</f>
        <v>#N/A</v>
      </c>
    </row>
    <row r="98" spans="1:7" x14ac:dyDescent="0.2">
      <c r="A98">
        <v>185</v>
      </c>
      <c r="B98" t="s">
        <v>1206</v>
      </c>
      <c r="C98" t="s">
        <v>544</v>
      </c>
      <c r="D98" t="s">
        <v>1146</v>
      </c>
      <c r="E98" t="s">
        <v>1562</v>
      </c>
      <c r="F98" s="34" t="e">
        <f>VLOOKUP(A98,'Current STPs'!$M$6:$M$337,1,FALSE)</f>
        <v>#N/A</v>
      </c>
    </row>
    <row r="99" spans="1:7" x14ac:dyDescent="0.2">
      <c r="A99">
        <v>186</v>
      </c>
      <c r="B99" t="s">
        <v>1207</v>
      </c>
      <c r="C99" t="s">
        <v>548</v>
      </c>
      <c r="D99" t="s">
        <v>1125</v>
      </c>
      <c r="E99" t="s">
        <v>1564</v>
      </c>
      <c r="F99" s="34" t="e">
        <f>VLOOKUP(A99,'Current STPs'!$M$6:$M$337,1,FALSE)</f>
        <v>#N/A</v>
      </c>
    </row>
    <row r="100" spans="1:7" x14ac:dyDescent="0.2">
      <c r="A100">
        <v>187</v>
      </c>
      <c r="B100" t="s">
        <v>1208</v>
      </c>
      <c r="C100" t="s">
        <v>544</v>
      </c>
      <c r="D100" t="s">
        <v>1139</v>
      </c>
      <c r="E100" t="s">
        <v>1564</v>
      </c>
      <c r="F100" s="34" t="e">
        <f>VLOOKUP(A100,'Current STPs'!$M$6:$M$337,1,FALSE)</f>
        <v>#N/A</v>
      </c>
    </row>
    <row r="101" spans="1:7" x14ac:dyDescent="0.2">
      <c r="A101">
        <v>188</v>
      </c>
      <c r="B101" t="s">
        <v>1209</v>
      </c>
      <c r="C101" t="s">
        <v>548</v>
      </c>
      <c r="D101" t="s">
        <v>1195</v>
      </c>
      <c r="E101" t="s">
        <v>1565</v>
      </c>
      <c r="F101" s="34" t="e">
        <f>VLOOKUP(A101,'Current STPs'!$M$6:$M$337,1,FALSE)</f>
        <v>#N/A</v>
      </c>
    </row>
    <row r="102" spans="1:7" x14ac:dyDescent="0.2">
      <c r="A102">
        <v>189</v>
      </c>
      <c r="B102" t="s">
        <v>1210</v>
      </c>
      <c r="C102" t="s">
        <v>548</v>
      </c>
      <c r="D102" t="s">
        <v>1150</v>
      </c>
      <c r="E102" t="s">
        <v>1564</v>
      </c>
      <c r="F102" s="34" t="e">
        <f>VLOOKUP(A102,'Current STPs'!$M$6:$M$337,1,FALSE)</f>
        <v>#N/A</v>
      </c>
    </row>
    <row r="103" spans="1:7" x14ac:dyDescent="0.2">
      <c r="A103">
        <v>190</v>
      </c>
      <c r="B103" t="s">
        <v>1211</v>
      </c>
      <c r="C103" t="s">
        <v>544</v>
      </c>
      <c r="D103" t="s">
        <v>1146</v>
      </c>
      <c r="E103" t="s">
        <v>1562</v>
      </c>
      <c r="F103" s="34" t="e">
        <f>VLOOKUP(A103,'Current STPs'!$M$6:$M$337,1,FALSE)</f>
        <v>#N/A</v>
      </c>
    </row>
    <row r="104" spans="1:7" x14ac:dyDescent="0.2">
      <c r="A104">
        <v>192</v>
      </c>
      <c r="B104" t="s">
        <v>1212</v>
      </c>
      <c r="C104" t="s">
        <v>544</v>
      </c>
      <c r="D104" t="s">
        <v>1146</v>
      </c>
      <c r="E104" t="s">
        <v>1562</v>
      </c>
      <c r="F104" s="34">
        <f>VLOOKUP(A104,'Current STPs'!$M$6:$M$337,1,FALSE)</f>
        <v>192</v>
      </c>
      <c r="G104" s="34">
        <v>1</v>
      </c>
    </row>
    <row r="105" spans="1:7" x14ac:dyDescent="0.2">
      <c r="A105">
        <v>193</v>
      </c>
      <c r="B105" t="s">
        <v>1213</v>
      </c>
      <c r="C105" t="s">
        <v>548</v>
      </c>
      <c r="D105" t="s">
        <v>1144</v>
      </c>
      <c r="E105" t="s">
        <v>1562</v>
      </c>
      <c r="F105" s="34" t="e">
        <f>VLOOKUP(A105,'Current STPs'!$M$6:$M$337,1,FALSE)</f>
        <v>#N/A</v>
      </c>
    </row>
    <row r="106" spans="1:7" x14ac:dyDescent="0.2">
      <c r="A106">
        <v>194</v>
      </c>
      <c r="B106" t="s">
        <v>1214</v>
      </c>
      <c r="C106" t="s">
        <v>542</v>
      </c>
      <c r="D106" t="s">
        <v>1166</v>
      </c>
      <c r="E106" t="s">
        <v>1564</v>
      </c>
      <c r="F106" s="34">
        <f>VLOOKUP(A106,'Current STPs'!$M$6:$M$337,1,FALSE)</f>
        <v>194</v>
      </c>
      <c r="G106" s="34">
        <v>1</v>
      </c>
    </row>
    <row r="107" spans="1:7" x14ac:dyDescent="0.2">
      <c r="A107">
        <v>195</v>
      </c>
      <c r="B107" t="s">
        <v>1215</v>
      </c>
      <c r="C107" t="s">
        <v>544</v>
      </c>
      <c r="D107" t="s">
        <v>1139</v>
      </c>
      <c r="E107" t="s">
        <v>1564</v>
      </c>
      <c r="F107" s="34">
        <f>VLOOKUP(A107,'Current STPs'!$M$6:$M$337,1,FALSE)</f>
        <v>195</v>
      </c>
      <c r="G107" s="34">
        <v>1</v>
      </c>
    </row>
    <row r="108" spans="1:7" x14ac:dyDescent="0.2">
      <c r="A108">
        <v>196</v>
      </c>
      <c r="B108" t="s">
        <v>1216</v>
      </c>
      <c r="C108" t="s">
        <v>548</v>
      </c>
      <c r="D108" t="s">
        <v>1144</v>
      </c>
      <c r="E108" t="s">
        <v>1565</v>
      </c>
      <c r="F108" s="34" t="e">
        <f>VLOOKUP(A108,'Current STPs'!$M$6:$M$337,1,FALSE)</f>
        <v>#N/A</v>
      </c>
    </row>
    <row r="109" spans="1:7" x14ac:dyDescent="0.2">
      <c r="A109">
        <v>197</v>
      </c>
      <c r="B109" t="s">
        <v>1217</v>
      </c>
      <c r="C109" t="s">
        <v>548</v>
      </c>
      <c r="D109" t="s">
        <v>1150</v>
      </c>
      <c r="E109" t="s">
        <v>1564</v>
      </c>
      <c r="F109" s="34" t="e">
        <f>VLOOKUP(A109,'Current STPs'!$M$6:$M$337,1,FALSE)</f>
        <v>#N/A</v>
      </c>
    </row>
    <row r="110" spans="1:7" x14ac:dyDescent="0.2">
      <c r="A110">
        <v>198</v>
      </c>
      <c r="B110" t="s">
        <v>1218</v>
      </c>
      <c r="C110" t="s">
        <v>548</v>
      </c>
      <c r="D110" t="s">
        <v>1125</v>
      </c>
      <c r="E110" t="s">
        <v>1564</v>
      </c>
      <c r="F110" s="34" t="e">
        <f>VLOOKUP(A110,'Current STPs'!$M$6:$M$337,1,FALSE)</f>
        <v>#N/A</v>
      </c>
    </row>
    <row r="111" spans="1:7" x14ac:dyDescent="0.2">
      <c r="A111">
        <v>199</v>
      </c>
      <c r="B111" t="s">
        <v>1219</v>
      </c>
      <c r="C111" t="s">
        <v>544</v>
      </c>
      <c r="D111" t="s">
        <v>1146</v>
      </c>
      <c r="E111" t="s">
        <v>1564</v>
      </c>
      <c r="F111" s="34" t="e">
        <f>VLOOKUP(A111,'Current STPs'!$M$6:$M$337,1,FALSE)</f>
        <v>#N/A</v>
      </c>
    </row>
    <row r="112" spans="1:7" x14ac:dyDescent="0.2">
      <c r="A112" s="34">
        <v>203</v>
      </c>
      <c r="B112" s="34" t="s">
        <v>1220</v>
      </c>
      <c r="C112" s="34" t="s">
        <v>546</v>
      </c>
      <c r="D112" s="34" t="s">
        <v>1221</v>
      </c>
      <c r="E112" s="34" t="s">
        <v>1566</v>
      </c>
      <c r="F112" s="34" t="e">
        <f>VLOOKUP(A112,'Current STPs'!$M$6:$M$337,1,FALSE)</f>
        <v>#N/A</v>
      </c>
    </row>
    <row r="113" spans="1:7" x14ac:dyDescent="0.2">
      <c r="A113">
        <v>204</v>
      </c>
      <c r="B113" t="s">
        <v>1222</v>
      </c>
      <c r="C113" t="s">
        <v>542</v>
      </c>
      <c r="D113" t="s">
        <v>1152</v>
      </c>
      <c r="E113" t="s">
        <v>1563</v>
      </c>
      <c r="F113" s="34">
        <f>VLOOKUP(A113,'Current STPs'!$M$6:$M$337,1,FALSE)</f>
        <v>204</v>
      </c>
      <c r="G113" s="34">
        <v>1</v>
      </c>
    </row>
    <row r="114" spans="1:7" x14ac:dyDescent="0.2">
      <c r="A114">
        <v>205</v>
      </c>
      <c r="B114" t="s">
        <v>1223</v>
      </c>
      <c r="C114" t="s">
        <v>542</v>
      </c>
      <c r="D114" t="s">
        <v>1152</v>
      </c>
      <c r="E114" t="s">
        <v>1563</v>
      </c>
      <c r="F114" s="34">
        <f>VLOOKUP(A114,'Current STPs'!$M$6:$M$337,1,FALSE)</f>
        <v>205</v>
      </c>
      <c r="G114" s="34">
        <v>1</v>
      </c>
    </row>
    <row r="115" spans="1:7" x14ac:dyDescent="0.2">
      <c r="A115">
        <v>206</v>
      </c>
      <c r="B115" t="s">
        <v>1224</v>
      </c>
      <c r="C115" t="s">
        <v>542</v>
      </c>
      <c r="D115" t="s">
        <v>1152</v>
      </c>
      <c r="E115" t="s">
        <v>1563</v>
      </c>
      <c r="F115" s="34">
        <f>VLOOKUP(A115,'Current STPs'!$M$6:$M$337,1,FALSE)</f>
        <v>206</v>
      </c>
      <c r="G115" s="34">
        <v>1</v>
      </c>
    </row>
    <row r="116" spans="1:7" x14ac:dyDescent="0.2">
      <c r="A116">
        <v>207</v>
      </c>
      <c r="B116" t="s">
        <v>1225</v>
      </c>
      <c r="C116" t="s">
        <v>542</v>
      </c>
      <c r="D116" t="s">
        <v>1152</v>
      </c>
      <c r="E116" t="s">
        <v>1563</v>
      </c>
      <c r="F116" s="34">
        <f>VLOOKUP(A116,'Current STPs'!$M$6:$M$337,1,FALSE)</f>
        <v>207</v>
      </c>
      <c r="G116" s="34">
        <v>1</v>
      </c>
    </row>
    <row r="117" spans="1:7" x14ac:dyDescent="0.2">
      <c r="A117">
        <v>208</v>
      </c>
      <c r="B117" t="s">
        <v>1226</v>
      </c>
      <c r="C117" t="s">
        <v>548</v>
      </c>
      <c r="D117" t="s">
        <v>1125</v>
      </c>
      <c r="E117" t="s">
        <v>1564</v>
      </c>
      <c r="F117" s="34">
        <f>VLOOKUP(A117,'Current STPs'!$M$6:$M$337,1,FALSE)</f>
        <v>208</v>
      </c>
      <c r="G117" s="34">
        <v>1</v>
      </c>
    </row>
    <row r="118" spans="1:7" x14ac:dyDescent="0.2">
      <c r="A118">
        <v>209</v>
      </c>
      <c r="B118" t="s">
        <v>1227</v>
      </c>
      <c r="C118" t="s">
        <v>542</v>
      </c>
      <c r="D118" t="s">
        <v>1152</v>
      </c>
      <c r="E118" t="s">
        <v>1563</v>
      </c>
      <c r="F118" s="34">
        <f>VLOOKUP(A118,'Current STPs'!$M$6:$M$337,1,FALSE)</f>
        <v>209</v>
      </c>
      <c r="G118" s="34">
        <v>1</v>
      </c>
    </row>
    <row r="119" spans="1:7" x14ac:dyDescent="0.2">
      <c r="A119">
        <v>210</v>
      </c>
      <c r="B119" t="s">
        <v>1228</v>
      </c>
      <c r="C119" t="s">
        <v>542</v>
      </c>
      <c r="D119" t="s">
        <v>1152</v>
      </c>
      <c r="E119" t="s">
        <v>1563</v>
      </c>
      <c r="F119" s="34">
        <f>VLOOKUP(A119,'Current STPs'!$M$6:$M$337,1,FALSE)</f>
        <v>210</v>
      </c>
      <c r="G119" s="34">
        <v>1</v>
      </c>
    </row>
    <row r="120" spans="1:7" x14ac:dyDescent="0.2">
      <c r="A120">
        <v>211</v>
      </c>
      <c r="B120" t="s">
        <v>1229</v>
      </c>
      <c r="C120" t="s">
        <v>542</v>
      </c>
      <c r="D120" t="s">
        <v>1152</v>
      </c>
      <c r="E120" t="s">
        <v>1563</v>
      </c>
      <c r="F120" s="34">
        <f>VLOOKUP(A120,'Current STPs'!$M$6:$M$337,1,FALSE)</f>
        <v>211</v>
      </c>
      <c r="G120" s="34">
        <v>1</v>
      </c>
    </row>
    <row r="121" spans="1:7" x14ac:dyDescent="0.2">
      <c r="A121">
        <v>212</v>
      </c>
      <c r="B121" t="s">
        <v>1230</v>
      </c>
      <c r="C121" t="s">
        <v>542</v>
      </c>
      <c r="D121" t="s">
        <v>1152</v>
      </c>
      <c r="E121" t="s">
        <v>1563</v>
      </c>
      <c r="F121" s="34">
        <f>VLOOKUP(A121,'Current STPs'!$M$6:$M$337,1,FALSE)</f>
        <v>212</v>
      </c>
      <c r="G121" s="34">
        <v>1</v>
      </c>
    </row>
    <row r="122" spans="1:7" x14ac:dyDescent="0.2">
      <c r="A122">
        <v>213</v>
      </c>
      <c r="B122" t="s">
        <v>1231</v>
      </c>
      <c r="C122" t="s">
        <v>542</v>
      </c>
      <c r="D122" t="s">
        <v>1152</v>
      </c>
      <c r="E122" t="s">
        <v>1563</v>
      </c>
      <c r="F122" s="34">
        <f>VLOOKUP(A122,'Current STPs'!$M$6:$M$337,1,FALSE)</f>
        <v>213</v>
      </c>
      <c r="G122" s="34">
        <v>1</v>
      </c>
    </row>
    <row r="123" spans="1:7" x14ac:dyDescent="0.2">
      <c r="A123">
        <v>214</v>
      </c>
      <c r="B123" t="s">
        <v>1232</v>
      </c>
      <c r="C123" t="s">
        <v>542</v>
      </c>
      <c r="D123" t="s">
        <v>1152</v>
      </c>
      <c r="E123" t="s">
        <v>1560</v>
      </c>
      <c r="F123" s="34">
        <f>VLOOKUP(A123,'Current STPs'!$M$6:$M$337,1,FALSE)</f>
        <v>214</v>
      </c>
      <c r="G123" s="34">
        <v>1</v>
      </c>
    </row>
    <row r="124" spans="1:7" x14ac:dyDescent="0.2">
      <c r="A124">
        <v>215</v>
      </c>
      <c r="B124" t="s">
        <v>1233</v>
      </c>
      <c r="C124" t="s">
        <v>542</v>
      </c>
      <c r="D124" t="s">
        <v>1152</v>
      </c>
      <c r="E124" t="s">
        <v>1560</v>
      </c>
      <c r="F124" s="34">
        <f>VLOOKUP(A124,'Current STPs'!$M$6:$M$337,1,FALSE)</f>
        <v>215</v>
      </c>
      <c r="G124" s="34">
        <v>1</v>
      </c>
    </row>
    <row r="125" spans="1:7" x14ac:dyDescent="0.2">
      <c r="A125">
        <v>216</v>
      </c>
      <c r="B125" t="s">
        <v>1234</v>
      </c>
      <c r="C125" t="s">
        <v>542</v>
      </c>
      <c r="D125" t="s">
        <v>1152</v>
      </c>
      <c r="E125" t="s">
        <v>1560</v>
      </c>
      <c r="F125" s="34">
        <f>VLOOKUP(A125,'Current STPs'!$M$6:$M$337,1,FALSE)</f>
        <v>216</v>
      </c>
      <c r="G125" s="34">
        <v>1</v>
      </c>
    </row>
    <row r="126" spans="1:7" x14ac:dyDescent="0.2">
      <c r="A126">
        <v>217</v>
      </c>
      <c r="B126" t="s">
        <v>1235</v>
      </c>
      <c r="C126" t="s">
        <v>542</v>
      </c>
      <c r="D126" t="s">
        <v>1152</v>
      </c>
      <c r="E126" t="s">
        <v>1560</v>
      </c>
      <c r="F126" s="34">
        <f>VLOOKUP(A126,'Current STPs'!$M$6:$M$337,1,FALSE)</f>
        <v>217</v>
      </c>
      <c r="G126" s="34">
        <v>1</v>
      </c>
    </row>
    <row r="127" spans="1:7" x14ac:dyDescent="0.2">
      <c r="A127">
        <v>218</v>
      </c>
      <c r="B127" t="s">
        <v>1236</v>
      </c>
      <c r="C127" t="s">
        <v>542</v>
      </c>
      <c r="D127" t="s">
        <v>1152</v>
      </c>
      <c r="E127" t="s">
        <v>1561</v>
      </c>
      <c r="F127" s="34">
        <f>VLOOKUP(A127,'Current STPs'!$M$6:$M$337,1,FALSE)</f>
        <v>218</v>
      </c>
      <c r="G127" s="34">
        <v>1</v>
      </c>
    </row>
    <row r="128" spans="1:7" x14ac:dyDescent="0.2">
      <c r="A128">
        <v>219</v>
      </c>
      <c r="B128" t="s">
        <v>1237</v>
      </c>
      <c r="C128" t="s">
        <v>542</v>
      </c>
      <c r="D128" t="s">
        <v>1152</v>
      </c>
      <c r="E128" t="s">
        <v>1560</v>
      </c>
      <c r="F128" s="34">
        <f>VLOOKUP(A128,'Current STPs'!$M$6:$M$337,1,FALSE)</f>
        <v>219</v>
      </c>
      <c r="G128" s="34">
        <v>1</v>
      </c>
    </row>
    <row r="129" spans="1:7" x14ac:dyDescent="0.2">
      <c r="A129">
        <v>221</v>
      </c>
      <c r="B129" t="s">
        <v>1238</v>
      </c>
      <c r="C129" t="s">
        <v>542</v>
      </c>
      <c r="D129" t="s">
        <v>1152</v>
      </c>
      <c r="E129" t="s">
        <v>1562</v>
      </c>
      <c r="F129" s="34" t="e">
        <f>VLOOKUP(A129,'Current STPs'!$M$6:$M$337,1,FALSE)</f>
        <v>#N/A</v>
      </c>
    </row>
    <row r="130" spans="1:7" x14ac:dyDescent="0.2">
      <c r="A130">
        <v>222</v>
      </c>
      <c r="B130" t="s">
        <v>1239</v>
      </c>
      <c r="C130" t="s">
        <v>544</v>
      </c>
      <c r="D130" t="s">
        <v>1154</v>
      </c>
      <c r="E130" t="s">
        <v>1562</v>
      </c>
      <c r="F130" s="34" t="e">
        <f>VLOOKUP(A130,'Current STPs'!$M$6:$M$337,1,FALSE)</f>
        <v>#N/A</v>
      </c>
    </row>
    <row r="131" spans="1:7" x14ac:dyDescent="0.2">
      <c r="A131">
        <v>223</v>
      </c>
      <c r="B131" t="s">
        <v>1240</v>
      </c>
      <c r="C131" t="s">
        <v>544</v>
      </c>
      <c r="D131" t="s">
        <v>1146</v>
      </c>
      <c r="E131" t="s">
        <v>1562</v>
      </c>
      <c r="F131" s="34" t="e">
        <f>VLOOKUP(A131,'Current STPs'!$M$6:$M$337,1,FALSE)</f>
        <v>#N/A</v>
      </c>
    </row>
    <row r="132" spans="1:7" x14ac:dyDescent="0.2">
      <c r="A132">
        <v>224</v>
      </c>
      <c r="B132" t="s">
        <v>1241</v>
      </c>
      <c r="C132" t="s">
        <v>542</v>
      </c>
      <c r="D132" t="s">
        <v>1152</v>
      </c>
      <c r="E132" t="s">
        <v>1564</v>
      </c>
      <c r="F132" s="34">
        <f>VLOOKUP(A132,'Current STPs'!$M$6:$M$337,1,FALSE)</f>
        <v>224</v>
      </c>
      <c r="G132" s="34">
        <v>1</v>
      </c>
    </row>
    <row r="133" spans="1:7" x14ac:dyDescent="0.2">
      <c r="A133">
        <v>225</v>
      </c>
      <c r="B133" t="s">
        <v>1242</v>
      </c>
      <c r="C133" t="s">
        <v>548</v>
      </c>
      <c r="D133" t="s">
        <v>1150</v>
      </c>
      <c r="E133" t="s">
        <v>1562</v>
      </c>
      <c r="F133" s="34">
        <f>VLOOKUP(A133,'Current STPs'!$M$6:$M$337,1,FALSE)</f>
        <v>225</v>
      </c>
      <c r="G133" s="34">
        <v>1</v>
      </c>
    </row>
    <row r="134" spans="1:7" x14ac:dyDescent="0.2">
      <c r="A134">
        <v>226</v>
      </c>
      <c r="B134" t="s">
        <v>1243</v>
      </c>
      <c r="C134" t="s">
        <v>548</v>
      </c>
      <c r="D134" t="s">
        <v>1125</v>
      </c>
      <c r="E134" t="s">
        <v>1564</v>
      </c>
      <c r="F134" s="34" t="e">
        <f>VLOOKUP(A134,'Current STPs'!$M$6:$M$337,1,FALSE)</f>
        <v>#N/A</v>
      </c>
    </row>
    <row r="135" spans="1:7" x14ac:dyDescent="0.2">
      <c r="A135">
        <v>227</v>
      </c>
      <c r="B135" t="s">
        <v>1244</v>
      </c>
      <c r="C135" t="s">
        <v>548</v>
      </c>
      <c r="D135" t="s">
        <v>1150</v>
      </c>
      <c r="E135" t="s">
        <v>1564</v>
      </c>
      <c r="F135" s="34" t="e">
        <f>VLOOKUP(A135,'Current STPs'!$M$6:$M$337,1,FALSE)</f>
        <v>#N/A</v>
      </c>
    </row>
    <row r="136" spans="1:7" x14ac:dyDescent="0.2">
      <c r="A136">
        <v>228</v>
      </c>
      <c r="B136" t="s">
        <v>1245</v>
      </c>
      <c r="C136" t="s">
        <v>544</v>
      </c>
      <c r="D136" t="s">
        <v>1154</v>
      </c>
      <c r="E136" t="s">
        <v>1564</v>
      </c>
      <c r="F136" s="34" t="e">
        <f>VLOOKUP(A136,'Current STPs'!$M$6:$M$337,1,FALSE)</f>
        <v>#N/A</v>
      </c>
    </row>
    <row r="137" spans="1:7" x14ac:dyDescent="0.2">
      <c r="A137">
        <v>229</v>
      </c>
      <c r="B137" t="s">
        <v>1246</v>
      </c>
      <c r="C137" t="s">
        <v>544</v>
      </c>
      <c r="D137" t="s">
        <v>1139</v>
      </c>
      <c r="E137" t="s">
        <v>1564</v>
      </c>
      <c r="F137" s="34" t="e">
        <f>VLOOKUP(A137,'Current STPs'!$M$6:$M$337,1,FALSE)</f>
        <v>#N/A</v>
      </c>
    </row>
    <row r="138" spans="1:7" x14ac:dyDescent="0.2">
      <c r="A138">
        <v>230</v>
      </c>
      <c r="B138" t="s">
        <v>1247</v>
      </c>
      <c r="C138" t="s">
        <v>544</v>
      </c>
      <c r="D138" t="s">
        <v>1154</v>
      </c>
      <c r="E138" t="s">
        <v>1564</v>
      </c>
      <c r="F138" s="34" t="e">
        <f>VLOOKUP(A138,'Current STPs'!$M$6:$M$337,1,FALSE)</f>
        <v>#N/A</v>
      </c>
    </row>
    <row r="139" spans="1:7" x14ac:dyDescent="0.2">
      <c r="A139">
        <v>231</v>
      </c>
      <c r="B139" t="s">
        <v>1248</v>
      </c>
      <c r="C139" t="s">
        <v>548</v>
      </c>
      <c r="D139" t="s">
        <v>1125</v>
      </c>
      <c r="E139" t="s">
        <v>1562</v>
      </c>
      <c r="F139" s="34" t="e">
        <f>VLOOKUP(A139,'Current STPs'!$M$6:$M$337,1,FALSE)</f>
        <v>#N/A</v>
      </c>
    </row>
    <row r="140" spans="1:7" x14ac:dyDescent="0.2">
      <c r="A140">
        <v>232</v>
      </c>
      <c r="B140" t="s">
        <v>1249</v>
      </c>
      <c r="C140" t="s">
        <v>544</v>
      </c>
      <c r="D140" t="s">
        <v>1146</v>
      </c>
      <c r="E140" t="s">
        <v>1562</v>
      </c>
      <c r="F140" s="34" t="e">
        <f>VLOOKUP(A140,'Current STPs'!$M$6:$M$337,1,FALSE)</f>
        <v>#N/A</v>
      </c>
    </row>
    <row r="141" spans="1:7" x14ac:dyDescent="0.2">
      <c r="A141">
        <v>233</v>
      </c>
      <c r="B141" t="s">
        <v>1250</v>
      </c>
      <c r="C141" t="s">
        <v>542</v>
      </c>
      <c r="D141" t="s">
        <v>1166</v>
      </c>
      <c r="E141" t="s">
        <v>1564</v>
      </c>
      <c r="F141" s="34">
        <f>VLOOKUP(A141,'Current STPs'!$M$6:$M$337,1,FALSE)</f>
        <v>233</v>
      </c>
      <c r="G141" s="34">
        <v>1</v>
      </c>
    </row>
    <row r="142" spans="1:7" x14ac:dyDescent="0.2">
      <c r="A142">
        <v>234</v>
      </c>
      <c r="B142" t="s">
        <v>1251</v>
      </c>
      <c r="C142" t="s">
        <v>544</v>
      </c>
      <c r="D142" t="s">
        <v>1146</v>
      </c>
      <c r="E142" t="s">
        <v>1564</v>
      </c>
      <c r="F142" s="34">
        <f>VLOOKUP(A142,'Current STPs'!$M$6:$M$337,1,FALSE)</f>
        <v>234</v>
      </c>
      <c r="G142" s="34">
        <v>1</v>
      </c>
    </row>
    <row r="143" spans="1:7" x14ac:dyDescent="0.2">
      <c r="A143">
        <v>236</v>
      </c>
      <c r="B143" t="s">
        <v>1252</v>
      </c>
      <c r="C143" t="s">
        <v>544</v>
      </c>
      <c r="D143" t="s">
        <v>1154</v>
      </c>
      <c r="E143" t="s">
        <v>1564</v>
      </c>
      <c r="F143" s="34" t="e">
        <f>VLOOKUP(A143,'Current STPs'!$M$6:$M$337,1,FALSE)</f>
        <v>#N/A</v>
      </c>
    </row>
    <row r="144" spans="1:7" x14ac:dyDescent="0.2">
      <c r="A144">
        <v>237</v>
      </c>
      <c r="B144" t="s">
        <v>1253</v>
      </c>
      <c r="C144" t="s">
        <v>544</v>
      </c>
      <c r="D144" t="s">
        <v>1146</v>
      </c>
      <c r="E144" t="s">
        <v>1564</v>
      </c>
      <c r="F144" s="34" t="e">
        <f>VLOOKUP(A144,'Current STPs'!$M$6:$M$337,1,FALSE)</f>
        <v>#N/A</v>
      </c>
    </row>
    <row r="145" spans="1:7" x14ac:dyDescent="0.2">
      <c r="A145">
        <v>238</v>
      </c>
      <c r="B145" t="s">
        <v>1254</v>
      </c>
      <c r="C145" t="s">
        <v>542</v>
      </c>
      <c r="D145" t="s">
        <v>1166</v>
      </c>
      <c r="E145" t="s">
        <v>1565</v>
      </c>
      <c r="F145" s="34">
        <f>VLOOKUP(A145,'Current STPs'!$M$6:$M$337,1,FALSE)</f>
        <v>238</v>
      </c>
      <c r="G145" s="34">
        <v>1</v>
      </c>
    </row>
    <row r="146" spans="1:7" x14ac:dyDescent="0.2">
      <c r="A146">
        <v>239</v>
      </c>
      <c r="B146" t="s">
        <v>1255</v>
      </c>
      <c r="C146" t="s">
        <v>548</v>
      </c>
      <c r="D146" t="s">
        <v>1125</v>
      </c>
      <c r="E146" t="s">
        <v>1562</v>
      </c>
      <c r="F146" s="34" t="e">
        <f>VLOOKUP(A146,'Current STPs'!$M$6:$M$337,1,FALSE)</f>
        <v>#N/A</v>
      </c>
    </row>
    <row r="147" spans="1:7" x14ac:dyDescent="0.2">
      <c r="A147">
        <v>240</v>
      </c>
      <c r="B147" t="s">
        <v>1256</v>
      </c>
      <c r="C147" t="s">
        <v>544</v>
      </c>
      <c r="D147" t="s">
        <v>1139</v>
      </c>
      <c r="E147" t="s">
        <v>1562</v>
      </c>
      <c r="F147" s="34" t="e">
        <f>VLOOKUP(A147,'Current STPs'!$M$6:$M$337,1,FALSE)</f>
        <v>#N/A</v>
      </c>
    </row>
    <row r="148" spans="1:7" x14ac:dyDescent="0.2">
      <c r="A148">
        <v>241</v>
      </c>
      <c r="B148" t="s">
        <v>1257</v>
      </c>
      <c r="C148" t="s">
        <v>548</v>
      </c>
      <c r="D148" t="s">
        <v>1125</v>
      </c>
      <c r="E148" t="s">
        <v>1564</v>
      </c>
      <c r="F148" s="34" t="e">
        <f>VLOOKUP(A148,'Current STPs'!$M$6:$M$337,1,FALSE)</f>
        <v>#N/A</v>
      </c>
    </row>
    <row r="149" spans="1:7" x14ac:dyDescent="0.2">
      <c r="A149">
        <v>242</v>
      </c>
      <c r="B149" t="s">
        <v>1258</v>
      </c>
      <c r="C149" t="s">
        <v>544</v>
      </c>
      <c r="D149" t="s">
        <v>1146</v>
      </c>
      <c r="E149" t="s">
        <v>1562</v>
      </c>
      <c r="F149" s="34" t="e">
        <f>VLOOKUP(A149,'Current STPs'!$M$6:$M$337,1,FALSE)</f>
        <v>#N/A</v>
      </c>
    </row>
    <row r="150" spans="1:7" x14ac:dyDescent="0.2">
      <c r="A150">
        <v>243</v>
      </c>
      <c r="B150" t="s">
        <v>1259</v>
      </c>
      <c r="C150" t="s">
        <v>544</v>
      </c>
      <c r="D150" t="s">
        <v>1162</v>
      </c>
      <c r="E150" t="s">
        <v>1562</v>
      </c>
      <c r="F150" s="34" t="e">
        <f>VLOOKUP(A150,'Current STPs'!$M$6:$M$337,1,FALSE)</f>
        <v>#N/A</v>
      </c>
    </row>
    <row r="151" spans="1:7" x14ac:dyDescent="0.2">
      <c r="A151">
        <v>244</v>
      </c>
      <c r="B151" t="s">
        <v>1260</v>
      </c>
      <c r="C151" t="s">
        <v>544</v>
      </c>
      <c r="D151" t="s">
        <v>1139</v>
      </c>
      <c r="E151" t="s">
        <v>1562</v>
      </c>
      <c r="F151" s="34">
        <f>VLOOKUP(A151,'Current STPs'!$M$6:$M$337,1,FALSE)</f>
        <v>244</v>
      </c>
      <c r="G151" s="34">
        <v>1</v>
      </c>
    </row>
    <row r="152" spans="1:7" x14ac:dyDescent="0.2">
      <c r="A152">
        <v>245</v>
      </c>
      <c r="B152" t="s">
        <v>1261</v>
      </c>
      <c r="C152" t="s">
        <v>544</v>
      </c>
      <c r="D152" t="s">
        <v>1154</v>
      </c>
      <c r="E152" t="s">
        <v>1564</v>
      </c>
      <c r="F152" s="34" t="e">
        <f>VLOOKUP(A152,'Current STPs'!$M$6:$M$337,1,FALSE)</f>
        <v>#N/A</v>
      </c>
    </row>
    <row r="153" spans="1:7" x14ac:dyDescent="0.2">
      <c r="A153">
        <v>246</v>
      </c>
      <c r="B153" t="s">
        <v>1262</v>
      </c>
      <c r="C153" t="s">
        <v>548</v>
      </c>
      <c r="D153" t="s">
        <v>1195</v>
      </c>
      <c r="E153" t="s">
        <v>1562</v>
      </c>
      <c r="F153" s="34" t="e">
        <f>VLOOKUP(A153,'Current STPs'!$M$6:$M$337,1,FALSE)</f>
        <v>#N/A</v>
      </c>
    </row>
    <row r="154" spans="1:7" x14ac:dyDescent="0.2">
      <c r="A154">
        <v>248</v>
      </c>
      <c r="B154" t="s">
        <v>1263</v>
      </c>
      <c r="C154" t="s">
        <v>548</v>
      </c>
      <c r="D154" t="s">
        <v>1195</v>
      </c>
      <c r="E154" t="s">
        <v>1562</v>
      </c>
      <c r="F154" s="34" t="e">
        <f>VLOOKUP(A154,'Current STPs'!$M$6:$M$337,1,FALSE)</f>
        <v>#N/A</v>
      </c>
    </row>
    <row r="155" spans="1:7" x14ac:dyDescent="0.2">
      <c r="A155">
        <v>249</v>
      </c>
      <c r="B155" t="s">
        <v>1264</v>
      </c>
      <c r="C155" t="s">
        <v>544</v>
      </c>
      <c r="D155" t="s">
        <v>1146</v>
      </c>
      <c r="E155" t="s">
        <v>1562</v>
      </c>
      <c r="F155" s="34">
        <f>VLOOKUP(A155,'Current STPs'!$M$6:$M$337,1,FALSE)</f>
        <v>249</v>
      </c>
      <c r="G155" s="34">
        <v>1</v>
      </c>
    </row>
    <row r="156" spans="1:7" x14ac:dyDescent="0.2">
      <c r="A156">
        <v>250</v>
      </c>
      <c r="B156" t="s">
        <v>1265</v>
      </c>
      <c r="C156" t="s">
        <v>548</v>
      </c>
      <c r="D156" t="s">
        <v>1125</v>
      </c>
      <c r="E156" t="s">
        <v>1562</v>
      </c>
      <c r="F156" s="34" t="e">
        <f>VLOOKUP(A156,'Current STPs'!$M$6:$M$337,1,FALSE)</f>
        <v>#N/A</v>
      </c>
    </row>
    <row r="157" spans="1:7" x14ac:dyDescent="0.2">
      <c r="A157">
        <v>251</v>
      </c>
      <c r="B157" t="s">
        <v>1266</v>
      </c>
      <c r="C157" t="s">
        <v>548</v>
      </c>
      <c r="D157" t="s">
        <v>1125</v>
      </c>
      <c r="E157" t="s">
        <v>1562</v>
      </c>
      <c r="F157" s="34" t="e">
        <f>VLOOKUP(A157,'Current STPs'!$M$6:$M$337,1,FALSE)</f>
        <v>#N/A</v>
      </c>
    </row>
    <row r="158" spans="1:7" x14ac:dyDescent="0.2">
      <c r="A158">
        <v>254</v>
      </c>
      <c r="B158" t="s">
        <v>1267</v>
      </c>
      <c r="C158" t="s">
        <v>548</v>
      </c>
      <c r="D158" t="s">
        <v>1150</v>
      </c>
      <c r="E158" t="s">
        <v>1562</v>
      </c>
      <c r="F158" s="34" t="e">
        <f>VLOOKUP(A158,'Current STPs'!$M$6:$M$337,1,FALSE)</f>
        <v>#N/A</v>
      </c>
    </row>
    <row r="159" spans="1:7" x14ac:dyDescent="0.2">
      <c r="A159">
        <v>255</v>
      </c>
      <c r="B159" t="s">
        <v>1268</v>
      </c>
      <c r="C159" t="s">
        <v>544</v>
      </c>
      <c r="D159" t="s">
        <v>1139</v>
      </c>
      <c r="E159" t="s">
        <v>1562</v>
      </c>
      <c r="F159" s="34">
        <f>VLOOKUP(A159,'Current STPs'!$M$6:$M$337,1,FALSE)</f>
        <v>255</v>
      </c>
      <c r="G159" s="34">
        <v>1</v>
      </c>
    </row>
    <row r="160" spans="1:7" x14ac:dyDescent="0.2">
      <c r="A160">
        <v>256</v>
      </c>
      <c r="B160" t="s">
        <v>1269</v>
      </c>
      <c r="C160" t="s">
        <v>544</v>
      </c>
      <c r="D160" t="s">
        <v>1139</v>
      </c>
      <c r="E160" t="s">
        <v>1564</v>
      </c>
      <c r="F160" s="34" t="e">
        <f>VLOOKUP(A160,'Current STPs'!$M$6:$M$337,1,FALSE)</f>
        <v>#N/A</v>
      </c>
    </row>
    <row r="161" spans="1:7" x14ac:dyDescent="0.2">
      <c r="A161">
        <v>258</v>
      </c>
      <c r="B161" t="s">
        <v>1270</v>
      </c>
      <c r="C161" t="s">
        <v>548</v>
      </c>
      <c r="D161" t="s">
        <v>1195</v>
      </c>
      <c r="E161" t="s">
        <v>1562</v>
      </c>
      <c r="F161" s="34" t="e">
        <f>VLOOKUP(A161,'Current STPs'!$M$6:$M$337,1,FALSE)</f>
        <v>#N/A</v>
      </c>
    </row>
    <row r="162" spans="1:7" x14ac:dyDescent="0.2">
      <c r="A162">
        <v>259</v>
      </c>
      <c r="B162" t="s">
        <v>1271</v>
      </c>
      <c r="C162" t="s">
        <v>548</v>
      </c>
      <c r="D162" t="s">
        <v>1150</v>
      </c>
      <c r="E162" t="s">
        <v>1562</v>
      </c>
      <c r="F162" s="34" t="e">
        <f>VLOOKUP(A162,'Current STPs'!$M$6:$M$337,1,FALSE)</f>
        <v>#N/A</v>
      </c>
    </row>
    <row r="163" spans="1:7" x14ac:dyDescent="0.2">
      <c r="A163">
        <v>260</v>
      </c>
      <c r="B163" t="s">
        <v>1272</v>
      </c>
      <c r="C163" t="s">
        <v>544</v>
      </c>
      <c r="D163" t="s">
        <v>1139</v>
      </c>
      <c r="E163" t="s">
        <v>1562</v>
      </c>
      <c r="F163" s="34" t="e">
        <f>VLOOKUP(A163,'Current STPs'!$M$6:$M$337,1,FALSE)</f>
        <v>#N/A</v>
      </c>
    </row>
    <row r="164" spans="1:7" x14ac:dyDescent="0.2">
      <c r="A164">
        <v>261</v>
      </c>
      <c r="B164" t="s">
        <v>1273</v>
      </c>
      <c r="C164" t="s">
        <v>544</v>
      </c>
      <c r="D164" t="s">
        <v>1154</v>
      </c>
      <c r="E164" t="s">
        <v>1562</v>
      </c>
      <c r="F164" s="34" t="e">
        <f>VLOOKUP(A164,'Current STPs'!$M$6:$M$337,1,FALSE)</f>
        <v>#N/A</v>
      </c>
    </row>
    <row r="165" spans="1:7" x14ac:dyDescent="0.2">
      <c r="A165">
        <v>262</v>
      </c>
      <c r="B165" t="s">
        <v>1274</v>
      </c>
      <c r="C165" t="s">
        <v>544</v>
      </c>
      <c r="D165" t="s">
        <v>1154</v>
      </c>
      <c r="E165" t="s">
        <v>1562</v>
      </c>
      <c r="F165" s="34" t="e">
        <f>VLOOKUP(A165,'Current STPs'!$M$6:$M$337,1,FALSE)</f>
        <v>#N/A</v>
      </c>
    </row>
    <row r="166" spans="1:7" x14ac:dyDescent="0.2">
      <c r="A166">
        <v>263</v>
      </c>
      <c r="B166" t="s">
        <v>1275</v>
      </c>
      <c r="C166" t="s">
        <v>544</v>
      </c>
      <c r="D166" t="s">
        <v>1146</v>
      </c>
      <c r="E166" t="s">
        <v>1562</v>
      </c>
      <c r="F166" s="34" t="e">
        <f>VLOOKUP(A166,'Current STPs'!$M$6:$M$337,1,FALSE)</f>
        <v>#N/A</v>
      </c>
    </row>
    <row r="167" spans="1:7" x14ac:dyDescent="0.2">
      <c r="A167">
        <v>264</v>
      </c>
      <c r="B167" t="s">
        <v>1276</v>
      </c>
      <c r="C167" t="s">
        <v>544</v>
      </c>
      <c r="D167" t="s">
        <v>1162</v>
      </c>
      <c r="E167" t="s">
        <v>1564</v>
      </c>
      <c r="F167" s="34" t="e">
        <f>VLOOKUP(A167,'Current STPs'!$M$6:$M$337,1,FALSE)</f>
        <v>#N/A</v>
      </c>
    </row>
    <row r="168" spans="1:7" x14ac:dyDescent="0.2">
      <c r="A168">
        <v>265</v>
      </c>
      <c r="B168" t="s">
        <v>1277</v>
      </c>
      <c r="C168" t="s">
        <v>544</v>
      </c>
      <c r="D168" t="s">
        <v>1154</v>
      </c>
      <c r="E168" t="s">
        <v>1562</v>
      </c>
      <c r="F168" s="34" t="e">
        <f>VLOOKUP(A168,'Current STPs'!$M$6:$M$337,1,FALSE)</f>
        <v>#N/A</v>
      </c>
    </row>
    <row r="169" spans="1:7" x14ac:dyDescent="0.2">
      <c r="A169">
        <v>266</v>
      </c>
      <c r="B169" t="s">
        <v>1278</v>
      </c>
      <c r="C169" t="s">
        <v>544</v>
      </c>
      <c r="D169" t="s">
        <v>1154</v>
      </c>
      <c r="E169" t="s">
        <v>1564</v>
      </c>
      <c r="F169" s="34" t="e">
        <f>VLOOKUP(A169,'Current STPs'!$M$6:$M$337,1,FALSE)</f>
        <v>#N/A</v>
      </c>
    </row>
    <row r="170" spans="1:7" x14ac:dyDescent="0.2">
      <c r="A170">
        <v>267</v>
      </c>
      <c r="B170" t="s">
        <v>1279</v>
      </c>
      <c r="C170" t="s">
        <v>544</v>
      </c>
      <c r="D170" t="s">
        <v>1146</v>
      </c>
      <c r="E170" t="s">
        <v>1565</v>
      </c>
      <c r="F170" s="34" t="e">
        <f>VLOOKUP(A170,'Current STPs'!$M$6:$M$337,1,FALSE)</f>
        <v>#N/A</v>
      </c>
    </row>
    <row r="171" spans="1:7" x14ac:dyDescent="0.2">
      <c r="A171">
        <v>268</v>
      </c>
      <c r="B171" t="s">
        <v>1280</v>
      </c>
      <c r="C171" t="s">
        <v>544</v>
      </c>
      <c r="D171" t="s">
        <v>1162</v>
      </c>
      <c r="E171" t="s">
        <v>1564</v>
      </c>
      <c r="F171" s="34" t="e">
        <f>VLOOKUP(A171,'Current STPs'!$M$6:$M$337,1,FALSE)</f>
        <v>#N/A</v>
      </c>
    </row>
    <row r="172" spans="1:7" x14ac:dyDescent="0.2">
      <c r="A172">
        <v>269</v>
      </c>
      <c r="B172" t="s">
        <v>1281</v>
      </c>
      <c r="C172" t="s">
        <v>544</v>
      </c>
      <c r="D172" t="s">
        <v>1154</v>
      </c>
      <c r="E172" t="s">
        <v>1564</v>
      </c>
      <c r="F172" s="34" t="e">
        <f>VLOOKUP(A172,'Current STPs'!$M$6:$M$337,1,FALSE)</f>
        <v>#N/A</v>
      </c>
    </row>
    <row r="173" spans="1:7" x14ac:dyDescent="0.2">
      <c r="A173">
        <v>270</v>
      </c>
      <c r="B173" t="s">
        <v>1282</v>
      </c>
      <c r="C173" t="s">
        <v>548</v>
      </c>
      <c r="D173" t="s">
        <v>1144</v>
      </c>
      <c r="E173" t="s">
        <v>1565</v>
      </c>
      <c r="F173" s="34">
        <f>VLOOKUP(A173,'Current STPs'!$M$6:$M$337,1,FALSE)</f>
        <v>270</v>
      </c>
      <c r="G173" s="34">
        <v>1</v>
      </c>
    </row>
    <row r="174" spans="1:7" x14ac:dyDescent="0.2">
      <c r="A174">
        <v>272</v>
      </c>
      <c r="B174" t="s">
        <v>1283</v>
      </c>
      <c r="C174" t="s">
        <v>542</v>
      </c>
      <c r="D174" t="s">
        <v>1166</v>
      </c>
      <c r="E174" t="s">
        <v>1564</v>
      </c>
      <c r="F174" s="34">
        <f>VLOOKUP(A174,'Current STPs'!$M$6:$M$337,1,FALSE)</f>
        <v>272</v>
      </c>
      <c r="G174" s="34">
        <v>1</v>
      </c>
    </row>
    <row r="175" spans="1:7" x14ac:dyDescent="0.2">
      <c r="A175">
        <v>274</v>
      </c>
      <c r="B175" t="s">
        <v>1284</v>
      </c>
      <c r="C175" t="s">
        <v>542</v>
      </c>
      <c r="D175" t="s">
        <v>1166</v>
      </c>
      <c r="E175" t="s">
        <v>1565</v>
      </c>
      <c r="F175" s="34">
        <f>VLOOKUP(A175,'Current STPs'!$M$6:$M$337,1,FALSE)</f>
        <v>274</v>
      </c>
      <c r="G175" s="34">
        <v>1</v>
      </c>
    </row>
    <row r="176" spans="1:7" x14ac:dyDescent="0.2">
      <c r="A176">
        <v>275</v>
      </c>
      <c r="B176" t="s">
        <v>1285</v>
      </c>
      <c r="C176" t="s">
        <v>548</v>
      </c>
      <c r="D176" t="s">
        <v>1150</v>
      </c>
      <c r="E176" t="s">
        <v>1562</v>
      </c>
      <c r="F176" s="34" t="e">
        <f>VLOOKUP(A176,'Current STPs'!$M$6:$M$337,1,FALSE)</f>
        <v>#N/A</v>
      </c>
    </row>
    <row r="177" spans="1:7" x14ac:dyDescent="0.2">
      <c r="A177">
        <v>276</v>
      </c>
      <c r="B177" t="s">
        <v>1286</v>
      </c>
      <c r="C177" t="s">
        <v>544</v>
      </c>
      <c r="D177" t="s">
        <v>1162</v>
      </c>
      <c r="E177" t="s">
        <v>1564</v>
      </c>
      <c r="F177" s="34" t="e">
        <f>VLOOKUP(A177,'Current STPs'!$M$6:$M$337,1,FALSE)</f>
        <v>#N/A</v>
      </c>
    </row>
    <row r="178" spans="1:7" x14ac:dyDescent="0.2">
      <c r="A178">
        <v>277</v>
      </c>
      <c r="B178" t="s">
        <v>1287</v>
      </c>
      <c r="C178" t="s">
        <v>548</v>
      </c>
      <c r="D178" t="s">
        <v>1125</v>
      </c>
      <c r="E178" t="s">
        <v>1564</v>
      </c>
      <c r="F178" s="34" t="e">
        <f>VLOOKUP(A178,'Current STPs'!$M$6:$M$337,1,FALSE)</f>
        <v>#N/A</v>
      </c>
    </row>
    <row r="179" spans="1:7" x14ac:dyDescent="0.2">
      <c r="A179">
        <v>279</v>
      </c>
      <c r="B179" t="s">
        <v>1288</v>
      </c>
      <c r="C179" t="s">
        <v>542</v>
      </c>
      <c r="D179" t="s">
        <v>1166</v>
      </c>
      <c r="E179" t="s">
        <v>1564</v>
      </c>
      <c r="F179" s="34">
        <f>VLOOKUP(A179,'Current STPs'!$M$6:$M$337,1,FALSE)</f>
        <v>279</v>
      </c>
      <c r="G179" s="34">
        <v>1</v>
      </c>
    </row>
    <row r="180" spans="1:7" x14ac:dyDescent="0.2">
      <c r="A180">
        <v>280</v>
      </c>
      <c r="B180" t="s">
        <v>1289</v>
      </c>
      <c r="C180" t="s">
        <v>542</v>
      </c>
      <c r="D180" t="s">
        <v>1152</v>
      </c>
      <c r="E180" t="s">
        <v>1562</v>
      </c>
      <c r="F180" s="34" t="e">
        <f>VLOOKUP(A180,'Current STPs'!$M$6:$M$337,1,FALSE)</f>
        <v>#N/A</v>
      </c>
    </row>
    <row r="181" spans="1:7" x14ac:dyDescent="0.2">
      <c r="A181">
        <v>281</v>
      </c>
      <c r="B181" t="s">
        <v>1290</v>
      </c>
      <c r="C181" t="s">
        <v>544</v>
      </c>
      <c r="D181" t="s">
        <v>1146</v>
      </c>
      <c r="E181" t="s">
        <v>1562</v>
      </c>
      <c r="F181" s="34" t="e">
        <f>VLOOKUP(A181,'Current STPs'!$M$6:$M$337,1,FALSE)</f>
        <v>#N/A</v>
      </c>
    </row>
    <row r="182" spans="1:7" x14ac:dyDescent="0.2">
      <c r="A182">
        <v>282</v>
      </c>
      <c r="B182" t="s">
        <v>1291</v>
      </c>
      <c r="C182" t="s">
        <v>542</v>
      </c>
      <c r="D182" t="s">
        <v>1166</v>
      </c>
      <c r="E182" t="s">
        <v>1564</v>
      </c>
      <c r="F182" s="34">
        <f>VLOOKUP(A182,'Current STPs'!$M$6:$M$337,1,FALSE)</f>
        <v>282</v>
      </c>
      <c r="G182" s="34">
        <v>1</v>
      </c>
    </row>
    <row r="183" spans="1:7" x14ac:dyDescent="0.2">
      <c r="A183">
        <v>283</v>
      </c>
      <c r="B183" t="s">
        <v>1292</v>
      </c>
      <c r="C183" t="s">
        <v>548</v>
      </c>
      <c r="D183" t="s">
        <v>1125</v>
      </c>
      <c r="E183" t="s">
        <v>1562</v>
      </c>
      <c r="F183" s="34" t="e">
        <f>VLOOKUP(A183,'Current STPs'!$M$6:$M$337,1,FALSE)</f>
        <v>#N/A</v>
      </c>
    </row>
    <row r="184" spans="1:7" x14ac:dyDescent="0.2">
      <c r="A184">
        <v>284</v>
      </c>
      <c r="B184" t="s">
        <v>1293</v>
      </c>
      <c r="C184" t="s">
        <v>544</v>
      </c>
      <c r="D184" t="s">
        <v>1162</v>
      </c>
      <c r="E184" t="s">
        <v>1564</v>
      </c>
      <c r="F184" s="34" t="e">
        <f>VLOOKUP(A184,'Current STPs'!$M$6:$M$337,1,FALSE)</f>
        <v>#N/A</v>
      </c>
    </row>
    <row r="185" spans="1:7" x14ac:dyDescent="0.2">
      <c r="A185">
        <v>285</v>
      </c>
      <c r="B185" t="s">
        <v>1294</v>
      </c>
      <c r="C185" t="s">
        <v>548</v>
      </c>
      <c r="D185" t="s">
        <v>1125</v>
      </c>
      <c r="E185" t="s">
        <v>1564</v>
      </c>
      <c r="F185" s="34" t="e">
        <f>VLOOKUP(A185,'Current STPs'!$M$6:$M$337,1,FALSE)</f>
        <v>#N/A</v>
      </c>
    </row>
    <row r="186" spans="1:7" x14ac:dyDescent="0.2">
      <c r="A186">
        <v>286</v>
      </c>
      <c r="B186" t="s">
        <v>1295</v>
      </c>
      <c r="C186" t="s">
        <v>544</v>
      </c>
      <c r="D186" t="s">
        <v>1139</v>
      </c>
      <c r="E186" t="s">
        <v>1564</v>
      </c>
      <c r="F186" s="34">
        <f>VLOOKUP(A186,'Current STPs'!$M$6:$M$337,1,FALSE)</f>
        <v>286</v>
      </c>
      <c r="G186" s="34">
        <v>1</v>
      </c>
    </row>
    <row r="187" spans="1:7" x14ac:dyDescent="0.2">
      <c r="A187">
        <v>287</v>
      </c>
      <c r="B187" t="s">
        <v>1296</v>
      </c>
      <c r="C187" t="s">
        <v>548</v>
      </c>
      <c r="D187" t="s">
        <v>1150</v>
      </c>
      <c r="E187" t="s">
        <v>1564</v>
      </c>
      <c r="F187" s="34">
        <f>VLOOKUP(A187,'Current STPs'!$M$6:$M$337,1,FALSE)</f>
        <v>287</v>
      </c>
      <c r="G187" s="34">
        <v>1</v>
      </c>
    </row>
    <row r="188" spans="1:7" x14ac:dyDescent="0.2">
      <c r="A188">
        <v>288</v>
      </c>
      <c r="B188" t="s">
        <v>1297</v>
      </c>
      <c r="C188" t="s">
        <v>542</v>
      </c>
      <c r="D188" t="s">
        <v>1152</v>
      </c>
      <c r="E188" t="s">
        <v>1562</v>
      </c>
      <c r="F188" s="34" t="e">
        <f>VLOOKUP(A188,'Current STPs'!$M$6:$M$337,1,FALSE)</f>
        <v>#N/A</v>
      </c>
    </row>
    <row r="189" spans="1:7" x14ac:dyDescent="0.2">
      <c r="A189">
        <v>289</v>
      </c>
      <c r="B189" t="s">
        <v>1298</v>
      </c>
      <c r="C189" t="s">
        <v>542</v>
      </c>
      <c r="D189" t="s">
        <v>1152</v>
      </c>
      <c r="E189" t="s">
        <v>1564</v>
      </c>
      <c r="F189" s="34" t="e">
        <f>VLOOKUP(A189,'Current STPs'!$M$6:$M$337,1,FALSE)</f>
        <v>#N/A</v>
      </c>
    </row>
    <row r="190" spans="1:7" x14ac:dyDescent="0.2">
      <c r="A190">
        <v>290</v>
      </c>
      <c r="B190" t="s">
        <v>1299</v>
      </c>
      <c r="C190" t="s">
        <v>548</v>
      </c>
      <c r="D190" t="s">
        <v>1195</v>
      </c>
      <c r="E190" t="s">
        <v>1562</v>
      </c>
      <c r="F190" s="34" t="e">
        <f>VLOOKUP(A190,'Current STPs'!$M$6:$M$337,1,FALSE)</f>
        <v>#N/A</v>
      </c>
    </row>
    <row r="191" spans="1:7" x14ac:dyDescent="0.2">
      <c r="A191">
        <v>291</v>
      </c>
      <c r="B191" t="s">
        <v>1300</v>
      </c>
      <c r="C191" t="s">
        <v>542</v>
      </c>
      <c r="D191" t="s">
        <v>1152</v>
      </c>
      <c r="E191" t="s">
        <v>1562</v>
      </c>
      <c r="F191" s="34" t="e">
        <f>VLOOKUP(A191,'Current STPs'!$M$6:$M$337,1,FALSE)</f>
        <v>#N/A</v>
      </c>
    </row>
    <row r="192" spans="1:7" x14ac:dyDescent="0.2">
      <c r="A192">
        <v>292</v>
      </c>
      <c r="B192" t="s">
        <v>1301</v>
      </c>
      <c r="C192" t="s">
        <v>548</v>
      </c>
      <c r="D192" t="s">
        <v>1125</v>
      </c>
      <c r="E192" t="s">
        <v>1562</v>
      </c>
      <c r="F192" s="34" t="e">
        <f>VLOOKUP(A192,'Current STPs'!$M$6:$M$337,1,FALSE)</f>
        <v>#N/A</v>
      </c>
    </row>
    <row r="193" spans="1:7" x14ac:dyDescent="0.2">
      <c r="A193">
        <v>293</v>
      </c>
      <c r="B193" t="s">
        <v>1302</v>
      </c>
      <c r="C193" t="s">
        <v>548</v>
      </c>
      <c r="D193" t="s">
        <v>1125</v>
      </c>
      <c r="E193" t="s">
        <v>1562</v>
      </c>
      <c r="F193" s="34" t="e">
        <f>VLOOKUP(A193,'Current STPs'!$M$6:$M$337,1,FALSE)</f>
        <v>#N/A</v>
      </c>
    </row>
    <row r="194" spans="1:7" x14ac:dyDescent="0.2">
      <c r="A194">
        <v>294</v>
      </c>
      <c r="B194" t="s">
        <v>1303</v>
      </c>
      <c r="C194" t="s">
        <v>548</v>
      </c>
      <c r="D194" t="s">
        <v>1144</v>
      </c>
      <c r="E194" t="s">
        <v>1562</v>
      </c>
      <c r="F194" s="34">
        <f>VLOOKUP(A194,'Current STPs'!$M$6:$M$337,1,FALSE)</f>
        <v>294</v>
      </c>
      <c r="G194" s="34">
        <v>1</v>
      </c>
    </row>
    <row r="195" spans="1:7" x14ac:dyDescent="0.2">
      <c r="A195">
        <v>295</v>
      </c>
      <c r="B195" t="s">
        <v>1304</v>
      </c>
      <c r="C195" t="s">
        <v>544</v>
      </c>
      <c r="D195" t="s">
        <v>1146</v>
      </c>
      <c r="E195" t="s">
        <v>1562</v>
      </c>
      <c r="F195" s="34" t="e">
        <f>VLOOKUP(A195,'Current STPs'!$M$6:$M$337,1,FALSE)</f>
        <v>#N/A</v>
      </c>
    </row>
    <row r="196" spans="1:7" x14ac:dyDescent="0.2">
      <c r="A196">
        <v>296</v>
      </c>
      <c r="B196" t="s">
        <v>1305</v>
      </c>
      <c r="C196" t="s">
        <v>544</v>
      </c>
      <c r="D196" t="s">
        <v>1139</v>
      </c>
      <c r="E196" t="s">
        <v>1562</v>
      </c>
      <c r="F196" s="34" t="e">
        <f>VLOOKUP(A196,'Current STPs'!$M$6:$M$337,1,FALSE)</f>
        <v>#N/A</v>
      </c>
    </row>
    <row r="197" spans="1:7" x14ac:dyDescent="0.2">
      <c r="A197">
        <v>297</v>
      </c>
      <c r="B197" t="s">
        <v>1306</v>
      </c>
      <c r="C197" t="s">
        <v>548</v>
      </c>
      <c r="D197" t="s">
        <v>1195</v>
      </c>
      <c r="E197" t="s">
        <v>1562</v>
      </c>
      <c r="F197" s="34" t="e">
        <f>VLOOKUP(A197,'Current STPs'!$M$6:$M$337,1,FALSE)</f>
        <v>#N/A</v>
      </c>
    </row>
    <row r="198" spans="1:7" x14ac:dyDescent="0.2">
      <c r="A198">
        <v>298</v>
      </c>
      <c r="B198" t="s">
        <v>1307</v>
      </c>
      <c r="C198" t="s">
        <v>544</v>
      </c>
      <c r="D198" t="s">
        <v>1154</v>
      </c>
      <c r="E198" t="s">
        <v>1562</v>
      </c>
      <c r="F198" s="34" t="e">
        <f>VLOOKUP(A198,'Current STPs'!$M$6:$M$337,1,FALSE)</f>
        <v>#N/A</v>
      </c>
    </row>
    <row r="199" spans="1:7" x14ac:dyDescent="0.2">
      <c r="A199">
        <v>299</v>
      </c>
      <c r="B199" t="s">
        <v>1308</v>
      </c>
      <c r="C199" t="s">
        <v>544</v>
      </c>
      <c r="D199" t="s">
        <v>1154</v>
      </c>
      <c r="E199" t="s">
        <v>1562</v>
      </c>
      <c r="F199" s="34" t="e">
        <f>VLOOKUP(A199,'Current STPs'!$M$6:$M$337,1,FALSE)</f>
        <v>#N/A</v>
      </c>
    </row>
    <row r="200" spans="1:7" x14ac:dyDescent="0.2">
      <c r="A200">
        <v>303</v>
      </c>
      <c r="B200" t="s">
        <v>1309</v>
      </c>
      <c r="C200" t="s">
        <v>542</v>
      </c>
      <c r="D200" t="s">
        <v>1122</v>
      </c>
      <c r="E200" t="s">
        <v>1562</v>
      </c>
      <c r="F200" s="34">
        <f>VLOOKUP(A200,'Current STPs'!$M$6:$M$337,1,FALSE)</f>
        <v>303</v>
      </c>
      <c r="G200" s="34">
        <v>1</v>
      </c>
    </row>
    <row r="201" spans="1:7" x14ac:dyDescent="0.2">
      <c r="A201">
        <v>304</v>
      </c>
      <c r="B201" t="s">
        <v>1310</v>
      </c>
      <c r="C201" t="s">
        <v>542</v>
      </c>
      <c r="D201" t="s">
        <v>1311</v>
      </c>
      <c r="E201" t="s">
        <v>1563</v>
      </c>
      <c r="F201" s="34">
        <f>VLOOKUP(A201,'Current STPs'!$M$6:$M$337,1,FALSE)</f>
        <v>304</v>
      </c>
      <c r="G201" s="34">
        <v>1</v>
      </c>
    </row>
    <row r="202" spans="1:7" x14ac:dyDescent="0.2">
      <c r="A202">
        <v>305</v>
      </c>
      <c r="B202" t="s">
        <v>1312</v>
      </c>
      <c r="C202" t="s">
        <v>542</v>
      </c>
      <c r="D202" t="s">
        <v>1311</v>
      </c>
      <c r="E202" t="s">
        <v>1563</v>
      </c>
      <c r="F202" s="34">
        <f>VLOOKUP(A202,'Current STPs'!$M$6:$M$337,1,FALSE)</f>
        <v>305</v>
      </c>
      <c r="G202" s="34">
        <v>1</v>
      </c>
    </row>
    <row r="203" spans="1:7" x14ac:dyDescent="0.2">
      <c r="A203">
        <v>306</v>
      </c>
      <c r="B203" t="s">
        <v>1313</v>
      </c>
      <c r="C203" t="s">
        <v>542</v>
      </c>
      <c r="D203" t="s">
        <v>1311</v>
      </c>
      <c r="E203" t="s">
        <v>1563</v>
      </c>
      <c r="F203" s="34">
        <f>VLOOKUP(A203,'Current STPs'!$M$6:$M$337,1,FALSE)</f>
        <v>306</v>
      </c>
      <c r="G203" s="34">
        <v>1</v>
      </c>
    </row>
    <row r="204" spans="1:7" x14ac:dyDescent="0.2">
      <c r="A204">
        <v>307</v>
      </c>
      <c r="B204" t="s">
        <v>1314</v>
      </c>
      <c r="C204" t="s">
        <v>542</v>
      </c>
      <c r="D204" t="s">
        <v>1311</v>
      </c>
      <c r="E204" t="s">
        <v>1563</v>
      </c>
      <c r="F204" s="34">
        <f>VLOOKUP(A204,'Current STPs'!$M$6:$M$337,1,FALSE)</f>
        <v>307</v>
      </c>
      <c r="G204" s="34">
        <v>1</v>
      </c>
    </row>
    <row r="205" spans="1:7" x14ac:dyDescent="0.2">
      <c r="A205">
        <v>308</v>
      </c>
      <c r="B205" t="s">
        <v>1315</v>
      </c>
      <c r="C205" t="s">
        <v>542</v>
      </c>
      <c r="D205" t="s">
        <v>1311</v>
      </c>
      <c r="E205" t="s">
        <v>1563</v>
      </c>
      <c r="F205" s="34">
        <f>VLOOKUP(A205,'Current STPs'!$M$6:$M$337,1,FALSE)</f>
        <v>308</v>
      </c>
      <c r="G205" s="34">
        <v>1</v>
      </c>
    </row>
    <row r="206" spans="1:7" x14ac:dyDescent="0.2">
      <c r="A206">
        <v>309</v>
      </c>
      <c r="B206" t="s">
        <v>1316</v>
      </c>
      <c r="C206" t="s">
        <v>542</v>
      </c>
      <c r="D206" t="s">
        <v>1311</v>
      </c>
      <c r="E206" t="s">
        <v>1563</v>
      </c>
      <c r="F206" s="34">
        <f>VLOOKUP(A206,'Current STPs'!$M$6:$M$337,1,FALSE)</f>
        <v>309</v>
      </c>
      <c r="G206" s="34">
        <v>1</v>
      </c>
    </row>
    <row r="207" spans="1:7" x14ac:dyDescent="0.2">
      <c r="A207">
        <v>310</v>
      </c>
      <c r="B207" t="s">
        <v>1317</v>
      </c>
      <c r="C207" t="s">
        <v>542</v>
      </c>
      <c r="D207" t="s">
        <v>1311</v>
      </c>
      <c r="E207" t="s">
        <v>1563</v>
      </c>
      <c r="F207" s="34">
        <f>VLOOKUP(A207,'Current STPs'!$M$6:$M$337,1,FALSE)</f>
        <v>310</v>
      </c>
      <c r="G207" s="34">
        <v>1</v>
      </c>
    </row>
    <row r="208" spans="1:7" x14ac:dyDescent="0.2">
      <c r="A208">
        <v>311</v>
      </c>
      <c r="B208" t="s">
        <v>1318</v>
      </c>
      <c r="C208" t="s">
        <v>542</v>
      </c>
      <c r="D208" t="s">
        <v>1311</v>
      </c>
      <c r="E208" t="s">
        <v>1563</v>
      </c>
      <c r="F208" s="34">
        <f>VLOOKUP(A208,'Current STPs'!$M$6:$M$337,1,FALSE)</f>
        <v>311</v>
      </c>
      <c r="G208" s="34">
        <v>1</v>
      </c>
    </row>
    <row r="209" spans="1:7" x14ac:dyDescent="0.2">
      <c r="A209">
        <v>312</v>
      </c>
      <c r="B209" t="s">
        <v>1319</v>
      </c>
      <c r="C209" t="s">
        <v>542</v>
      </c>
      <c r="D209" t="s">
        <v>1311</v>
      </c>
      <c r="E209" t="s">
        <v>1563</v>
      </c>
      <c r="F209" s="34">
        <f>VLOOKUP(A209,'Current STPs'!$M$6:$M$337,1,FALSE)</f>
        <v>312</v>
      </c>
      <c r="G209" s="34">
        <v>1</v>
      </c>
    </row>
    <row r="210" spans="1:7" x14ac:dyDescent="0.2">
      <c r="A210">
        <v>313</v>
      </c>
      <c r="B210" t="s">
        <v>1320</v>
      </c>
      <c r="C210" t="s">
        <v>542</v>
      </c>
      <c r="D210" t="s">
        <v>1311</v>
      </c>
      <c r="E210" t="s">
        <v>1563</v>
      </c>
      <c r="F210" s="34">
        <f>VLOOKUP(A210,'Current STPs'!$M$6:$M$337,1,FALSE)</f>
        <v>313</v>
      </c>
      <c r="G210" s="34">
        <v>1</v>
      </c>
    </row>
    <row r="211" spans="1:7" x14ac:dyDescent="0.2">
      <c r="A211">
        <v>314</v>
      </c>
      <c r="B211" t="s">
        <v>1321</v>
      </c>
      <c r="C211" t="s">
        <v>544</v>
      </c>
      <c r="D211" t="s">
        <v>1146</v>
      </c>
      <c r="E211" t="s">
        <v>1562</v>
      </c>
      <c r="F211" s="34" t="e">
        <f>VLOOKUP(A211,'Current STPs'!$M$6:$M$337,1,FALSE)</f>
        <v>#N/A</v>
      </c>
    </row>
    <row r="212" spans="1:7" x14ac:dyDescent="0.2">
      <c r="A212">
        <v>315</v>
      </c>
      <c r="B212" t="s">
        <v>1322</v>
      </c>
      <c r="C212" t="s">
        <v>542</v>
      </c>
      <c r="D212" t="s">
        <v>1323</v>
      </c>
      <c r="E212" t="s">
        <v>1563</v>
      </c>
      <c r="F212" s="34">
        <f>VLOOKUP(A212,'Current STPs'!$M$6:$M$337,1,FALSE)</f>
        <v>315</v>
      </c>
      <c r="G212" s="34">
        <v>1</v>
      </c>
    </row>
    <row r="213" spans="1:7" x14ac:dyDescent="0.2">
      <c r="A213">
        <v>316</v>
      </c>
      <c r="B213" t="s">
        <v>1324</v>
      </c>
      <c r="C213" t="s">
        <v>542</v>
      </c>
      <c r="D213" t="s">
        <v>1323</v>
      </c>
      <c r="E213" t="s">
        <v>1563</v>
      </c>
      <c r="F213" s="34">
        <f>VLOOKUP(A213,'Current STPs'!$M$6:$M$337,1,FALSE)</f>
        <v>316</v>
      </c>
      <c r="G213" s="34">
        <v>1</v>
      </c>
    </row>
    <row r="214" spans="1:7" x14ac:dyDescent="0.2">
      <c r="A214">
        <v>317</v>
      </c>
      <c r="B214" t="s">
        <v>1325</v>
      </c>
      <c r="C214" t="s">
        <v>542</v>
      </c>
      <c r="D214" t="s">
        <v>1323</v>
      </c>
      <c r="E214" t="s">
        <v>1563</v>
      </c>
      <c r="F214" s="34">
        <f>VLOOKUP(A214,'Current STPs'!$M$6:$M$337,1,FALSE)</f>
        <v>317</v>
      </c>
      <c r="G214" s="34">
        <v>1</v>
      </c>
    </row>
    <row r="215" spans="1:7" x14ac:dyDescent="0.2">
      <c r="A215">
        <v>318</v>
      </c>
      <c r="B215" t="s">
        <v>1326</v>
      </c>
      <c r="C215" t="s">
        <v>542</v>
      </c>
      <c r="D215" t="s">
        <v>1323</v>
      </c>
      <c r="E215" t="s">
        <v>1563</v>
      </c>
      <c r="F215" s="34">
        <f>VLOOKUP(A215,'Current STPs'!$M$6:$M$337,1,FALSE)</f>
        <v>318</v>
      </c>
      <c r="G215" s="34">
        <v>1</v>
      </c>
    </row>
    <row r="216" spans="1:7" x14ac:dyDescent="0.2">
      <c r="A216">
        <v>319</v>
      </c>
      <c r="B216" t="s">
        <v>1327</v>
      </c>
      <c r="C216" t="s">
        <v>542</v>
      </c>
      <c r="D216" t="s">
        <v>1323</v>
      </c>
      <c r="E216" t="s">
        <v>1563</v>
      </c>
      <c r="F216" s="34">
        <f>VLOOKUP(A216,'Current STPs'!$M$6:$M$337,1,FALSE)</f>
        <v>319</v>
      </c>
      <c r="G216" s="34">
        <v>1</v>
      </c>
    </row>
    <row r="217" spans="1:7" x14ac:dyDescent="0.2">
      <c r="A217">
        <v>321</v>
      </c>
      <c r="B217" t="s">
        <v>1328</v>
      </c>
      <c r="C217" t="s">
        <v>542</v>
      </c>
      <c r="D217" t="s">
        <v>1323</v>
      </c>
      <c r="E217" t="s">
        <v>1560</v>
      </c>
      <c r="F217" s="34">
        <f>VLOOKUP(A217,'Current STPs'!$M$6:$M$337,1,FALSE)</f>
        <v>321</v>
      </c>
      <c r="G217" s="34">
        <v>1</v>
      </c>
    </row>
    <row r="218" spans="1:7" x14ac:dyDescent="0.2">
      <c r="A218">
        <v>322</v>
      </c>
      <c r="B218" t="s">
        <v>1329</v>
      </c>
      <c r="C218" t="s">
        <v>542</v>
      </c>
      <c r="D218" t="s">
        <v>1323</v>
      </c>
      <c r="E218" t="s">
        <v>1560</v>
      </c>
      <c r="F218" s="34">
        <f>VLOOKUP(A218,'Current STPs'!$M$6:$M$337,1,FALSE)</f>
        <v>322</v>
      </c>
      <c r="G218" s="34">
        <v>1</v>
      </c>
    </row>
    <row r="219" spans="1:7" x14ac:dyDescent="0.2">
      <c r="A219">
        <v>323</v>
      </c>
      <c r="B219" t="s">
        <v>1330</v>
      </c>
      <c r="C219" t="s">
        <v>542</v>
      </c>
      <c r="D219" t="s">
        <v>1166</v>
      </c>
      <c r="E219" t="s">
        <v>1561</v>
      </c>
      <c r="F219" s="34">
        <f>VLOOKUP(A219,'Current STPs'!$M$6:$M$337,1,FALSE)</f>
        <v>323</v>
      </c>
      <c r="G219" s="34">
        <v>1</v>
      </c>
    </row>
    <row r="220" spans="1:7" x14ac:dyDescent="0.2">
      <c r="A220">
        <v>324</v>
      </c>
      <c r="B220" t="s">
        <v>1331</v>
      </c>
      <c r="C220" t="s">
        <v>542</v>
      </c>
      <c r="D220" t="s">
        <v>1166</v>
      </c>
      <c r="E220" t="s">
        <v>1560</v>
      </c>
      <c r="F220" s="34">
        <f>VLOOKUP(A220,'Current STPs'!$M$6:$M$337,1,FALSE)</f>
        <v>324</v>
      </c>
      <c r="G220" s="34">
        <v>1</v>
      </c>
    </row>
    <row r="221" spans="1:7" x14ac:dyDescent="0.2">
      <c r="A221">
        <v>325</v>
      </c>
      <c r="B221" t="s">
        <v>1332</v>
      </c>
      <c r="C221" t="s">
        <v>542</v>
      </c>
      <c r="D221" t="s">
        <v>1166</v>
      </c>
      <c r="E221" t="s">
        <v>1560</v>
      </c>
      <c r="F221" s="34">
        <f>VLOOKUP(A221,'Current STPs'!$M$6:$M$337,1,FALSE)</f>
        <v>325</v>
      </c>
      <c r="G221" s="34">
        <v>1</v>
      </c>
    </row>
    <row r="222" spans="1:7" x14ac:dyDescent="0.2">
      <c r="A222">
        <v>326</v>
      </c>
      <c r="B222" t="s">
        <v>1333</v>
      </c>
      <c r="C222" t="s">
        <v>542</v>
      </c>
      <c r="D222" t="s">
        <v>1323</v>
      </c>
      <c r="E222" t="s">
        <v>1560</v>
      </c>
      <c r="F222" s="34">
        <f>VLOOKUP(A222,'Current STPs'!$M$6:$M$337,1,FALSE)</f>
        <v>326</v>
      </c>
      <c r="G222" s="34">
        <v>1</v>
      </c>
    </row>
    <row r="223" spans="1:7" x14ac:dyDescent="0.2">
      <c r="A223">
        <v>327</v>
      </c>
      <c r="B223" t="s">
        <v>1334</v>
      </c>
      <c r="C223" t="s">
        <v>542</v>
      </c>
      <c r="D223" t="s">
        <v>1323</v>
      </c>
      <c r="E223" t="s">
        <v>1560</v>
      </c>
      <c r="F223" s="34">
        <f>VLOOKUP(A223,'Current STPs'!$M$6:$M$337,1,FALSE)</f>
        <v>327</v>
      </c>
      <c r="G223" s="34">
        <v>1</v>
      </c>
    </row>
    <row r="224" spans="1:7" x14ac:dyDescent="0.2">
      <c r="A224">
        <v>328</v>
      </c>
      <c r="B224" t="s">
        <v>1335</v>
      </c>
      <c r="C224" t="s">
        <v>542</v>
      </c>
      <c r="D224" t="s">
        <v>1166</v>
      </c>
      <c r="E224" t="s">
        <v>1564</v>
      </c>
      <c r="F224" s="34">
        <f>VLOOKUP(A224,'Current STPs'!$M$6:$M$337,1,FALSE)</f>
        <v>328</v>
      </c>
      <c r="G224" s="34">
        <v>1</v>
      </c>
    </row>
    <row r="225" spans="1:7" x14ac:dyDescent="0.2">
      <c r="A225">
        <v>329</v>
      </c>
      <c r="B225" t="s">
        <v>1336</v>
      </c>
      <c r="C225" t="s">
        <v>548</v>
      </c>
      <c r="D225" t="s">
        <v>1195</v>
      </c>
      <c r="E225" t="s">
        <v>1562</v>
      </c>
      <c r="F225" s="34" t="e">
        <f>VLOOKUP(A225,'Current STPs'!$M$6:$M$337,1,FALSE)</f>
        <v>#N/A</v>
      </c>
    </row>
    <row r="226" spans="1:7" x14ac:dyDescent="0.2">
      <c r="A226">
        <v>330</v>
      </c>
      <c r="B226" t="s">
        <v>1337</v>
      </c>
      <c r="C226" t="s">
        <v>544</v>
      </c>
      <c r="D226" t="s">
        <v>1139</v>
      </c>
      <c r="E226" t="s">
        <v>1562</v>
      </c>
      <c r="F226" s="34" t="e">
        <f>VLOOKUP(A226,'Current STPs'!$M$6:$M$337,1,FALSE)</f>
        <v>#N/A</v>
      </c>
    </row>
    <row r="227" spans="1:7" x14ac:dyDescent="0.2">
      <c r="A227">
        <v>331</v>
      </c>
      <c r="B227" t="s">
        <v>1338</v>
      </c>
      <c r="C227" t="s">
        <v>548</v>
      </c>
      <c r="D227" t="s">
        <v>1125</v>
      </c>
      <c r="E227" t="s">
        <v>1564</v>
      </c>
      <c r="F227" s="34" t="e">
        <f>VLOOKUP(A227,'Current STPs'!$M$6:$M$337,1,FALSE)</f>
        <v>#N/A</v>
      </c>
    </row>
    <row r="228" spans="1:7" x14ac:dyDescent="0.2">
      <c r="A228">
        <v>332</v>
      </c>
      <c r="B228" t="s">
        <v>1339</v>
      </c>
      <c r="C228" t="s">
        <v>544</v>
      </c>
      <c r="D228" t="s">
        <v>1154</v>
      </c>
      <c r="E228" t="s">
        <v>1562</v>
      </c>
      <c r="F228" s="34" t="e">
        <f>VLOOKUP(A228,'Current STPs'!$M$6:$M$337,1,FALSE)</f>
        <v>#N/A</v>
      </c>
    </row>
    <row r="229" spans="1:7" x14ac:dyDescent="0.2">
      <c r="A229">
        <v>333</v>
      </c>
      <c r="B229" t="s">
        <v>1340</v>
      </c>
      <c r="C229" t="s">
        <v>544</v>
      </c>
      <c r="D229" t="s">
        <v>1146</v>
      </c>
      <c r="E229" t="s">
        <v>1564</v>
      </c>
      <c r="F229" s="34">
        <f>VLOOKUP(A229,'Current STPs'!$M$6:$M$337,1,FALSE)</f>
        <v>333</v>
      </c>
      <c r="G229" s="34">
        <v>1</v>
      </c>
    </row>
    <row r="230" spans="1:7" x14ac:dyDescent="0.2">
      <c r="A230">
        <v>334</v>
      </c>
      <c r="B230" t="s">
        <v>1341</v>
      </c>
      <c r="C230" t="s">
        <v>544</v>
      </c>
      <c r="D230" t="s">
        <v>1139</v>
      </c>
      <c r="E230" t="s">
        <v>1564</v>
      </c>
      <c r="F230" s="34" t="e">
        <f>VLOOKUP(A230,'Current STPs'!$M$6:$M$337,1,FALSE)</f>
        <v>#N/A</v>
      </c>
    </row>
    <row r="231" spans="1:7" x14ac:dyDescent="0.2">
      <c r="A231">
        <v>335</v>
      </c>
      <c r="B231" t="s">
        <v>1342</v>
      </c>
      <c r="C231" t="s">
        <v>544</v>
      </c>
      <c r="D231" t="s">
        <v>1139</v>
      </c>
      <c r="E231" t="s">
        <v>1562</v>
      </c>
      <c r="F231" s="34" t="e">
        <f>VLOOKUP(A231,'Current STPs'!$M$6:$M$337,1,FALSE)</f>
        <v>#N/A</v>
      </c>
    </row>
    <row r="232" spans="1:7" x14ac:dyDescent="0.2">
      <c r="A232">
        <v>336</v>
      </c>
      <c r="B232" t="s">
        <v>1343</v>
      </c>
      <c r="C232" t="s">
        <v>544</v>
      </c>
      <c r="D232" t="s">
        <v>1154</v>
      </c>
      <c r="E232" t="s">
        <v>1564</v>
      </c>
      <c r="F232" s="34" t="e">
        <f>VLOOKUP(A232,'Current STPs'!$M$6:$M$337,1,FALSE)</f>
        <v>#N/A</v>
      </c>
    </row>
    <row r="233" spans="1:7" x14ac:dyDescent="0.2">
      <c r="A233">
        <v>337</v>
      </c>
      <c r="B233" t="s">
        <v>1344</v>
      </c>
      <c r="C233" t="s">
        <v>544</v>
      </c>
      <c r="D233" t="s">
        <v>1162</v>
      </c>
      <c r="E233" t="s">
        <v>1562</v>
      </c>
      <c r="F233" s="34" t="e">
        <f>VLOOKUP(A233,'Current STPs'!$M$6:$M$337,1,FALSE)</f>
        <v>#N/A</v>
      </c>
    </row>
    <row r="234" spans="1:7" x14ac:dyDescent="0.2">
      <c r="A234">
        <v>338</v>
      </c>
      <c r="B234" t="s">
        <v>1345</v>
      </c>
      <c r="C234" t="s">
        <v>548</v>
      </c>
      <c r="D234" t="s">
        <v>1144</v>
      </c>
      <c r="E234" t="s">
        <v>1562</v>
      </c>
      <c r="F234" s="34" t="e">
        <f>VLOOKUP(A234,'Current STPs'!$M$6:$M$337,1,FALSE)</f>
        <v>#N/A</v>
      </c>
    </row>
    <row r="235" spans="1:7" x14ac:dyDescent="0.2">
      <c r="A235">
        <v>339</v>
      </c>
      <c r="B235" t="s">
        <v>1346</v>
      </c>
      <c r="C235" t="s">
        <v>544</v>
      </c>
      <c r="D235" t="s">
        <v>1146</v>
      </c>
      <c r="E235" t="s">
        <v>1562</v>
      </c>
      <c r="F235" s="34">
        <f>VLOOKUP(A235,'Current STPs'!$M$6:$M$337,1,FALSE)</f>
        <v>339</v>
      </c>
      <c r="G235" s="34">
        <v>1</v>
      </c>
    </row>
    <row r="236" spans="1:7" x14ac:dyDescent="0.2">
      <c r="A236">
        <v>340</v>
      </c>
      <c r="B236" t="s">
        <v>1347</v>
      </c>
      <c r="C236" t="s">
        <v>548</v>
      </c>
      <c r="D236" t="s">
        <v>1125</v>
      </c>
      <c r="E236" t="s">
        <v>1564</v>
      </c>
      <c r="F236" s="34">
        <f>VLOOKUP(A236,'Current STPs'!$M$6:$M$337,1,FALSE)</f>
        <v>340</v>
      </c>
      <c r="G236" s="34">
        <v>1</v>
      </c>
    </row>
    <row r="237" spans="1:7" x14ac:dyDescent="0.2">
      <c r="A237">
        <v>341</v>
      </c>
      <c r="B237" t="s">
        <v>1348</v>
      </c>
      <c r="C237" t="s">
        <v>548</v>
      </c>
      <c r="D237" t="s">
        <v>1125</v>
      </c>
      <c r="E237" t="s">
        <v>1564</v>
      </c>
      <c r="F237" s="34" t="e">
        <f>VLOOKUP(A237,'Current STPs'!$M$6:$M$337,1,FALSE)</f>
        <v>#N/A</v>
      </c>
    </row>
    <row r="238" spans="1:7" x14ac:dyDescent="0.2">
      <c r="A238">
        <v>343</v>
      </c>
      <c r="B238" t="s">
        <v>1349</v>
      </c>
      <c r="C238" t="s">
        <v>544</v>
      </c>
      <c r="D238" t="s">
        <v>1139</v>
      </c>
      <c r="E238" t="s">
        <v>1564</v>
      </c>
      <c r="F238" s="34" t="e">
        <f>VLOOKUP(A238,'Current STPs'!$M$6:$M$337,1,FALSE)</f>
        <v>#N/A</v>
      </c>
    </row>
    <row r="239" spans="1:7" x14ac:dyDescent="0.2">
      <c r="A239">
        <v>344</v>
      </c>
      <c r="B239" t="s">
        <v>1350</v>
      </c>
      <c r="C239" t="s">
        <v>548</v>
      </c>
      <c r="D239" t="s">
        <v>1125</v>
      </c>
      <c r="E239" t="s">
        <v>1562</v>
      </c>
      <c r="F239" s="34" t="e">
        <f>VLOOKUP(A239,'Current STPs'!$M$6:$M$337,1,FALSE)</f>
        <v>#N/A</v>
      </c>
    </row>
    <row r="240" spans="1:7" x14ac:dyDescent="0.2">
      <c r="A240">
        <v>345</v>
      </c>
      <c r="B240" t="s">
        <v>1351</v>
      </c>
      <c r="C240" t="s">
        <v>548</v>
      </c>
      <c r="D240" t="s">
        <v>1195</v>
      </c>
      <c r="E240" t="s">
        <v>1564</v>
      </c>
      <c r="F240" s="34" t="e">
        <f>VLOOKUP(A240,'Current STPs'!$M$6:$M$337,1,FALSE)</f>
        <v>#N/A</v>
      </c>
    </row>
    <row r="241" spans="1:7" x14ac:dyDescent="0.2">
      <c r="A241">
        <v>346</v>
      </c>
      <c r="B241" t="s">
        <v>1352</v>
      </c>
      <c r="C241" t="s">
        <v>548</v>
      </c>
      <c r="D241" t="s">
        <v>1195</v>
      </c>
      <c r="E241" t="s">
        <v>1562</v>
      </c>
      <c r="F241" s="34" t="e">
        <f>VLOOKUP(A241,'Current STPs'!$M$6:$M$337,1,FALSE)</f>
        <v>#N/A</v>
      </c>
    </row>
    <row r="242" spans="1:7" x14ac:dyDescent="0.2">
      <c r="A242">
        <v>347</v>
      </c>
      <c r="B242" t="s">
        <v>1353</v>
      </c>
      <c r="C242" t="s">
        <v>544</v>
      </c>
      <c r="D242" t="s">
        <v>1146</v>
      </c>
      <c r="E242" t="s">
        <v>1562</v>
      </c>
      <c r="F242" s="34">
        <f>VLOOKUP(A242,'Current STPs'!$M$6:$M$337,1,FALSE)</f>
        <v>347</v>
      </c>
      <c r="G242" s="34">
        <v>1</v>
      </c>
    </row>
    <row r="243" spans="1:7" x14ac:dyDescent="0.2">
      <c r="A243">
        <v>348</v>
      </c>
      <c r="B243" t="s">
        <v>1354</v>
      </c>
      <c r="C243" t="s">
        <v>548</v>
      </c>
      <c r="D243" t="s">
        <v>1150</v>
      </c>
      <c r="E243" t="s">
        <v>1564</v>
      </c>
      <c r="F243" s="34" t="e">
        <f>VLOOKUP(A243,'Current STPs'!$M$6:$M$337,1,FALSE)</f>
        <v>#N/A</v>
      </c>
    </row>
    <row r="244" spans="1:7" x14ac:dyDescent="0.2">
      <c r="A244">
        <v>349</v>
      </c>
      <c r="B244" t="s">
        <v>1355</v>
      </c>
      <c r="C244" t="s">
        <v>548</v>
      </c>
      <c r="D244" t="s">
        <v>1144</v>
      </c>
      <c r="E244" t="s">
        <v>1564</v>
      </c>
      <c r="F244" s="34" t="e">
        <f>VLOOKUP(A244,'Current STPs'!$M$6:$M$337,1,FALSE)</f>
        <v>#N/A</v>
      </c>
    </row>
    <row r="245" spans="1:7" x14ac:dyDescent="0.2">
      <c r="A245">
        <v>350</v>
      </c>
      <c r="B245" t="s">
        <v>1356</v>
      </c>
      <c r="C245" t="s">
        <v>548</v>
      </c>
      <c r="D245" t="s">
        <v>1125</v>
      </c>
      <c r="E245" t="s">
        <v>1562</v>
      </c>
      <c r="F245" s="34" t="e">
        <f>VLOOKUP(A245,'Current STPs'!$M$6:$M$337,1,FALSE)</f>
        <v>#N/A</v>
      </c>
    </row>
    <row r="246" spans="1:7" x14ac:dyDescent="0.2">
      <c r="A246">
        <v>351</v>
      </c>
      <c r="B246" t="s">
        <v>1357</v>
      </c>
      <c r="C246" t="s">
        <v>544</v>
      </c>
      <c r="D246" t="s">
        <v>1154</v>
      </c>
      <c r="E246" t="s">
        <v>1562</v>
      </c>
      <c r="F246" s="34" t="e">
        <f>VLOOKUP(A246,'Current STPs'!$M$6:$M$337,1,FALSE)</f>
        <v>#N/A</v>
      </c>
    </row>
    <row r="247" spans="1:7" x14ac:dyDescent="0.2">
      <c r="A247">
        <v>352</v>
      </c>
      <c r="B247" t="s">
        <v>1358</v>
      </c>
      <c r="C247" t="s">
        <v>548</v>
      </c>
      <c r="D247" t="s">
        <v>1125</v>
      </c>
      <c r="E247" t="s">
        <v>1564</v>
      </c>
      <c r="F247" s="34" t="e">
        <f>VLOOKUP(A247,'Current STPs'!$M$6:$M$337,1,FALSE)</f>
        <v>#N/A</v>
      </c>
    </row>
    <row r="248" spans="1:7" x14ac:dyDescent="0.2">
      <c r="A248">
        <v>354</v>
      </c>
      <c r="B248" t="s">
        <v>1359</v>
      </c>
      <c r="C248" t="s">
        <v>548</v>
      </c>
      <c r="D248" t="s">
        <v>1195</v>
      </c>
      <c r="E248" t="s">
        <v>1562</v>
      </c>
      <c r="F248" s="34" t="e">
        <f>VLOOKUP(A248,'Current STPs'!$M$6:$M$337,1,FALSE)</f>
        <v>#N/A</v>
      </c>
    </row>
    <row r="249" spans="1:7" x14ac:dyDescent="0.2">
      <c r="A249">
        <v>355</v>
      </c>
      <c r="B249" t="s">
        <v>1360</v>
      </c>
      <c r="C249" t="s">
        <v>548</v>
      </c>
      <c r="D249" t="s">
        <v>1125</v>
      </c>
      <c r="E249" t="s">
        <v>1564</v>
      </c>
      <c r="F249" s="34" t="e">
        <f>VLOOKUP(A249,'Current STPs'!$M$6:$M$337,1,FALSE)</f>
        <v>#N/A</v>
      </c>
    </row>
    <row r="250" spans="1:7" x14ac:dyDescent="0.2">
      <c r="A250">
        <v>356</v>
      </c>
      <c r="B250" t="s">
        <v>1361</v>
      </c>
      <c r="C250" t="s">
        <v>544</v>
      </c>
      <c r="D250" t="s">
        <v>1146</v>
      </c>
      <c r="E250" t="s">
        <v>1562</v>
      </c>
      <c r="F250" s="34" t="e">
        <f>VLOOKUP(A250,'Current STPs'!$M$6:$M$337,1,FALSE)</f>
        <v>#N/A</v>
      </c>
    </row>
    <row r="251" spans="1:7" x14ac:dyDescent="0.2">
      <c r="A251">
        <v>358</v>
      </c>
      <c r="B251" t="s">
        <v>1362</v>
      </c>
      <c r="C251" t="s">
        <v>548</v>
      </c>
      <c r="D251" t="s">
        <v>1144</v>
      </c>
      <c r="E251" t="s">
        <v>1562</v>
      </c>
      <c r="F251" s="34">
        <f>VLOOKUP(A251,'Current STPs'!$M$6:$M$337,1,FALSE)</f>
        <v>358</v>
      </c>
      <c r="G251" s="34">
        <v>1</v>
      </c>
    </row>
    <row r="252" spans="1:7" x14ac:dyDescent="0.2">
      <c r="A252">
        <v>359</v>
      </c>
      <c r="B252" t="s">
        <v>1363</v>
      </c>
      <c r="C252" t="s">
        <v>544</v>
      </c>
      <c r="D252" t="s">
        <v>1162</v>
      </c>
      <c r="E252" t="s">
        <v>1562</v>
      </c>
      <c r="F252" s="34" t="e">
        <f>VLOOKUP(A252,'Current STPs'!$M$6:$M$337,1,FALSE)</f>
        <v>#N/A</v>
      </c>
    </row>
    <row r="253" spans="1:7" x14ac:dyDescent="0.2">
      <c r="A253">
        <v>360</v>
      </c>
      <c r="B253" t="s">
        <v>1364</v>
      </c>
      <c r="C253" t="s">
        <v>544</v>
      </c>
      <c r="D253" t="s">
        <v>1154</v>
      </c>
      <c r="E253" t="s">
        <v>1564</v>
      </c>
      <c r="F253" s="34" t="e">
        <f>VLOOKUP(A253,'Current STPs'!$M$6:$M$337,1,FALSE)</f>
        <v>#N/A</v>
      </c>
    </row>
    <row r="254" spans="1:7" x14ac:dyDescent="0.2">
      <c r="A254">
        <v>361</v>
      </c>
      <c r="B254" t="s">
        <v>1365</v>
      </c>
      <c r="C254" t="s">
        <v>544</v>
      </c>
      <c r="D254" t="s">
        <v>1146</v>
      </c>
      <c r="E254" t="s">
        <v>1562</v>
      </c>
      <c r="F254" s="34" t="e">
        <f>VLOOKUP(A254,'Current STPs'!$M$6:$M$337,1,FALSE)</f>
        <v>#N/A</v>
      </c>
    </row>
    <row r="255" spans="1:7" x14ac:dyDescent="0.2">
      <c r="A255">
        <v>362</v>
      </c>
      <c r="B255" t="s">
        <v>1366</v>
      </c>
      <c r="C255" t="s">
        <v>548</v>
      </c>
      <c r="D255" t="s">
        <v>1125</v>
      </c>
      <c r="E255" t="s">
        <v>1564</v>
      </c>
      <c r="F255" s="34">
        <f>VLOOKUP(A255,'Current STPs'!$M$6:$M$337,1,FALSE)</f>
        <v>362</v>
      </c>
      <c r="G255" s="34">
        <v>1</v>
      </c>
    </row>
    <row r="256" spans="1:7" x14ac:dyDescent="0.2">
      <c r="A256">
        <v>363</v>
      </c>
      <c r="B256" t="s">
        <v>1367</v>
      </c>
      <c r="C256" t="s">
        <v>548</v>
      </c>
      <c r="D256" t="s">
        <v>1125</v>
      </c>
      <c r="E256" t="s">
        <v>1562</v>
      </c>
      <c r="F256" s="34" t="e">
        <f>VLOOKUP(A256,'Current STPs'!$M$6:$M$337,1,FALSE)</f>
        <v>#N/A</v>
      </c>
    </row>
    <row r="257" spans="1:7" x14ac:dyDescent="0.2">
      <c r="A257">
        <v>364</v>
      </c>
      <c r="B257" t="s">
        <v>1368</v>
      </c>
      <c r="C257" t="s">
        <v>544</v>
      </c>
      <c r="D257" t="s">
        <v>1154</v>
      </c>
      <c r="E257" t="s">
        <v>1564</v>
      </c>
      <c r="F257" s="34" t="e">
        <f>VLOOKUP(A257,'Current STPs'!$M$6:$M$337,1,FALSE)</f>
        <v>#N/A</v>
      </c>
    </row>
    <row r="258" spans="1:7" x14ac:dyDescent="0.2">
      <c r="A258">
        <v>365</v>
      </c>
      <c r="B258" t="s">
        <v>1369</v>
      </c>
      <c r="C258" t="s">
        <v>544</v>
      </c>
      <c r="D258" t="s">
        <v>1154</v>
      </c>
      <c r="E258" t="s">
        <v>1562</v>
      </c>
      <c r="F258" s="34" t="e">
        <f>VLOOKUP(A258,'Current STPs'!$M$6:$M$337,1,FALSE)</f>
        <v>#N/A</v>
      </c>
    </row>
    <row r="259" spans="1:7" x14ac:dyDescent="0.2">
      <c r="A259">
        <v>366</v>
      </c>
      <c r="B259" t="s">
        <v>1370</v>
      </c>
      <c r="C259" t="s">
        <v>548</v>
      </c>
      <c r="D259" t="s">
        <v>1195</v>
      </c>
      <c r="E259" t="s">
        <v>1564</v>
      </c>
      <c r="F259" s="34" t="e">
        <f>VLOOKUP(A259,'Current STPs'!$M$6:$M$337,1,FALSE)</f>
        <v>#N/A</v>
      </c>
    </row>
    <row r="260" spans="1:7" x14ac:dyDescent="0.2">
      <c r="A260">
        <v>367</v>
      </c>
      <c r="B260" t="s">
        <v>1371</v>
      </c>
      <c r="C260" t="s">
        <v>548</v>
      </c>
      <c r="D260" t="s">
        <v>1150</v>
      </c>
      <c r="E260" t="s">
        <v>1562</v>
      </c>
      <c r="F260" s="34" t="e">
        <f>VLOOKUP(A260,'Current STPs'!$M$6:$M$337,1,FALSE)</f>
        <v>#N/A</v>
      </c>
    </row>
    <row r="261" spans="1:7" x14ac:dyDescent="0.2">
      <c r="A261">
        <v>368</v>
      </c>
      <c r="B261" t="s">
        <v>1372</v>
      </c>
      <c r="C261" t="s">
        <v>542</v>
      </c>
      <c r="D261" t="s">
        <v>1166</v>
      </c>
      <c r="E261" t="s">
        <v>1562</v>
      </c>
      <c r="F261" s="34">
        <f>VLOOKUP(A261,'Current STPs'!$M$6:$M$337,1,FALSE)</f>
        <v>368</v>
      </c>
      <c r="G261" s="34">
        <v>1</v>
      </c>
    </row>
    <row r="262" spans="1:7" x14ac:dyDescent="0.2">
      <c r="A262">
        <v>369</v>
      </c>
      <c r="B262" t="s">
        <v>1373</v>
      </c>
      <c r="C262" t="s">
        <v>544</v>
      </c>
      <c r="D262" t="s">
        <v>1154</v>
      </c>
      <c r="E262" t="s">
        <v>1562</v>
      </c>
      <c r="F262" s="34" t="e">
        <f>VLOOKUP(A262,'Current STPs'!$M$6:$M$337,1,FALSE)</f>
        <v>#N/A</v>
      </c>
    </row>
    <row r="263" spans="1:7" x14ac:dyDescent="0.2">
      <c r="A263">
        <v>370</v>
      </c>
      <c r="B263" t="s">
        <v>1374</v>
      </c>
      <c r="C263" t="s">
        <v>548</v>
      </c>
      <c r="D263" t="s">
        <v>1144</v>
      </c>
      <c r="E263" t="s">
        <v>1562</v>
      </c>
      <c r="F263" s="34">
        <f>VLOOKUP(A263,'Current STPs'!$M$6:$M$337,1,FALSE)</f>
        <v>370</v>
      </c>
      <c r="G263" s="34">
        <v>1</v>
      </c>
    </row>
    <row r="264" spans="1:7" x14ac:dyDescent="0.2">
      <c r="A264">
        <v>371</v>
      </c>
      <c r="B264" t="s">
        <v>1375</v>
      </c>
      <c r="C264" t="s">
        <v>548</v>
      </c>
      <c r="D264" t="s">
        <v>1195</v>
      </c>
      <c r="E264" t="s">
        <v>1562</v>
      </c>
      <c r="F264" s="34" t="e">
        <f>VLOOKUP(A264,'Current STPs'!$M$6:$M$337,1,FALSE)</f>
        <v>#N/A</v>
      </c>
    </row>
    <row r="265" spans="1:7" x14ac:dyDescent="0.2">
      <c r="A265">
        <v>372</v>
      </c>
      <c r="B265" t="s">
        <v>1376</v>
      </c>
      <c r="C265" t="s">
        <v>548</v>
      </c>
      <c r="D265" t="s">
        <v>1150</v>
      </c>
      <c r="E265" t="s">
        <v>1564</v>
      </c>
      <c r="F265" s="34" t="e">
        <f>VLOOKUP(A265,'Current STPs'!$M$6:$M$337,1,FALSE)</f>
        <v>#N/A</v>
      </c>
    </row>
    <row r="266" spans="1:7" x14ac:dyDescent="0.2">
      <c r="A266">
        <v>373</v>
      </c>
      <c r="B266" t="s">
        <v>1377</v>
      </c>
      <c r="C266" t="s">
        <v>548</v>
      </c>
      <c r="D266" t="s">
        <v>1150</v>
      </c>
      <c r="E266" t="s">
        <v>1565</v>
      </c>
      <c r="F266" s="34" t="e">
        <f>VLOOKUP(A266,'Current STPs'!$M$6:$M$337,1,FALSE)</f>
        <v>#N/A</v>
      </c>
    </row>
    <row r="267" spans="1:7" x14ac:dyDescent="0.2">
      <c r="A267">
        <v>374</v>
      </c>
      <c r="B267" t="s">
        <v>1378</v>
      </c>
      <c r="C267" t="s">
        <v>548</v>
      </c>
      <c r="D267" t="s">
        <v>1125</v>
      </c>
      <c r="E267" t="s">
        <v>1564</v>
      </c>
      <c r="F267" s="34" t="e">
        <f>VLOOKUP(A267,'Current STPs'!$M$6:$M$337,1,FALSE)</f>
        <v>#N/A</v>
      </c>
    </row>
    <row r="268" spans="1:7" x14ac:dyDescent="0.2">
      <c r="A268">
        <v>375</v>
      </c>
      <c r="B268" t="s">
        <v>1379</v>
      </c>
      <c r="C268" t="s">
        <v>544</v>
      </c>
      <c r="D268" t="s">
        <v>1162</v>
      </c>
      <c r="E268" t="s">
        <v>1565</v>
      </c>
      <c r="F268" s="34" t="e">
        <f>VLOOKUP(A268,'Current STPs'!$M$6:$M$337,1,FALSE)</f>
        <v>#N/A</v>
      </c>
    </row>
    <row r="269" spans="1:7" x14ac:dyDescent="0.2">
      <c r="A269">
        <v>376</v>
      </c>
      <c r="B269" t="s">
        <v>1380</v>
      </c>
      <c r="C269" t="s">
        <v>548</v>
      </c>
      <c r="D269" t="s">
        <v>1125</v>
      </c>
      <c r="E269" t="s">
        <v>1564</v>
      </c>
      <c r="F269" s="34" t="e">
        <f>VLOOKUP(A269,'Current STPs'!$M$6:$M$337,1,FALSE)</f>
        <v>#N/A</v>
      </c>
    </row>
    <row r="270" spans="1:7" x14ac:dyDescent="0.2">
      <c r="A270">
        <v>378</v>
      </c>
      <c r="B270" t="s">
        <v>1381</v>
      </c>
      <c r="C270" t="s">
        <v>544</v>
      </c>
      <c r="D270" t="s">
        <v>1162</v>
      </c>
      <c r="E270" t="s">
        <v>1562</v>
      </c>
      <c r="F270" s="34" t="e">
        <f>VLOOKUP(A270,'Current STPs'!$M$6:$M$337,1,FALSE)</f>
        <v>#N/A</v>
      </c>
    </row>
    <row r="271" spans="1:7" x14ac:dyDescent="0.2">
      <c r="A271">
        <v>379</v>
      </c>
      <c r="B271" t="s">
        <v>1382</v>
      </c>
      <c r="C271" t="s">
        <v>548</v>
      </c>
      <c r="D271" t="s">
        <v>1144</v>
      </c>
      <c r="E271" t="s">
        <v>1562</v>
      </c>
      <c r="F271" s="34">
        <f>VLOOKUP(A271,'Current STPs'!$M$6:$M$337,1,FALSE)</f>
        <v>379</v>
      </c>
      <c r="G271" s="34">
        <v>1</v>
      </c>
    </row>
    <row r="272" spans="1:7" x14ac:dyDescent="0.2">
      <c r="A272">
        <v>380</v>
      </c>
      <c r="B272" t="s">
        <v>1383</v>
      </c>
      <c r="C272" t="s">
        <v>542</v>
      </c>
      <c r="D272" t="s">
        <v>1166</v>
      </c>
      <c r="E272" t="s">
        <v>1564</v>
      </c>
      <c r="F272" s="34">
        <f>VLOOKUP(A272,'Current STPs'!$M$6:$M$337,1,FALSE)</f>
        <v>380</v>
      </c>
      <c r="G272" s="34">
        <v>1</v>
      </c>
    </row>
    <row r="273" spans="1:7" x14ac:dyDescent="0.2">
      <c r="A273">
        <v>381</v>
      </c>
      <c r="B273" t="s">
        <v>1384</v>
      </c>
      <c r="C273" t="s">
        <v>544</v>
      </c>
      <c r="D273" t="s">
        <v>1162</v>
      </c>
      <c r="E273" t="s">
        <v>1562</v>
      </c>
      <c r="F273" s="34" t="e">
        <f>VLOOKUP(A273,'Current STPs'!$M$6:$M$337,1,FALSE)</f>
        <v>#N/A</v>
      </c>
    </row>
    <row r="274" spans="1:7" x14ac:dyDescent="0.2">
      <c r="A274">
        <v>382</v>
      </c>
      <c r="B274" t="s">
        <v>1385</v>
      </c>
      <c r="C274" t="s">
        <v>544</v>
      </c>
      <c r="D274" t="s">
        <v>1154</v>
      </c>
      <c r="E274" t="s">
        <v>1562</v>
      </c>
      <c r="F274" s="34" t="e">
        <f>VLOOKUP(A274,'Current STPs'!$M$6:$M$337,1,FALSE)</f>
        <v>#N/A</v>
      </c>
    </row>
    <row r="275" spans="1:7" x14ac:dyDescent="0.2">
      <c r="A275">
        <v>383</v>
      </c>
      <c r="B275" t="s">
        <v>1386</v>
      </c>
      <c r="C275" t="s">
        <v>548</v>
      </c>
      <c r="D275" t="s">
        <v>1144</v>
      </c>
      <c r="E275" t="s">
        <v>1562</v>
      </c>
      <c r="F275" s="34">
        <f>VLOOKUP(A275,'Current STPs'!$M$6:$M$337,1,FALSE)</f>
        <v>383</v>
      </c>
      <c r="G275" s="34">
        <v>1</v>
      </c>
    </row>
    <row r="276" spans="1:7" x14ac:dyDescent="0.2">
      <c r="A276">
        <v>404</v>
      </c>
      <c r="B276" t="s">
        <v>1387</v>
      </c>
      <c r="C276" t="s">
        <v>544</v>
      </c>
      <c r="D276" t="s">
        <v>1162</v>
      </c>
      <c r="E276" t="s">
        <v>1561</v>
      </c>
      <c r="F276" s="34">
        <f>VLOOKUP(A276,'Current STPs'!$M$6:$M$337,1,FALSE)</f>
        <v>404</v>
      </c>
      <c r="G276" s="34">
        <v>1</v>
      </c>
    </row>
    <row r="277" spans="1:7" x14ac:dyDescent="0.2">
      <c r="A277">
        <v>406</v>
      </c>
      <c r="B277" t="s">
        <v>1388</v>
      </c>
      <c r="C277" t="s">
        <v>544</v>
      </c>
      <c r="D277" t="s">
        <v>1162</v>
      </c>
      <c r="E277" t="s">
        <v>1563</v>
      </c>
      <c r="F277" s="34">
        <f>VLOOKUP(A277,'Current STPs'!$M$6:$M$337,1,FALSE)</f>
        <v>406</v>
      </c>
      <c r="G277" s="34">
        <v>1</v>
      </c>
    </row>
    <row r="278" spans="1:7" x14ac:dyDescent="0.2">
      <c r="A278">
        <v>407</v>
      </c>
      <c r="B278" t="s">
        <v>1389</v>
      </c>
      <c r="C278" t="s">
        <v>544</v>
      </c>
      <c r="D278" t="s">
        <v>1162</v>
      </c>
      <c r="E278" t="s">
        <v>1563</v>
      </c>
      <c r="F278" s="34">
        <f>VLOOKUP(A278,'Current STPs'!$M$6:$M$337,1,FALSE)</f>
        <v>407</v>
      </c>
      <c r="G278" s="34">
        <v>1</v>
      </c>
    </row>
    <row r="279" spans="1:7" x14ac:dyDescent="0.2">
      <c r="A279">
        <v>408</v>
      </c>
      <c r="B279" t="s">
        <v>1390</v>
      </c>
      <c r="C279" t="s">
        <v>544</v>
      </c>
      <c r="D279" t="s">
        <v>1162</v>
      </c>
      <c r="E279" t="s">
        <v>1563</v>
      </c>
      <c r="F279" s="34">
        <f>VLOOKUP(A279,'Current STPs'!$M$6:$M$337,1,FALSE)</f>
        <v>408</v>
      </c>
      <c r="G279" s="34">
        <v>1</v>
      </c>
    </row>
    <row r="280" spans="1:7" x14ac:dyDescent="0.2">
      <c r="A280">
        <v>409</v>
      </c>
      <c r="B280" t="s">
        <v>1391</v>
      </c>
      <c r="C280" t="s">
        <v>544</v>
      </c>
      <c r="D280" t="s">
        <v>1162</v>
      </c>
      <c r="E280" t="s">
        <v>1563</v>
      </c>
      <c r="F280" s="34">
        <f>VLOOKUP(A280,'Current STPs'!$M$6:$M$337,1,FALSE)</f>
        <v>409</v>
      </c>
      <c r="G280" s="34">
        <v>1</v>
      </c>
    </row>
    <row r="281" spans="1:7" x14ac:dyDescent="0.2">
      <c r="A281">
        <v>410</v>
      </c>
      <c r="B281" t="s">
        <v>1392</v>
      </c>
      <c r="C281" t="s">
        <v>544</v>
      </c>
      <c r="D281" t="s">
        <v>1162</v>
      </c>
      <c r="E281" t="s">
        <v>1563</v>
      </c>
      <c r="F281" s="34">
        <f>VLOOKUP(A281,'Current STPs'!$M$6:$M$337,1,FALSE)</f>
        <v>410</v>
      </c>
      <c r="G281" s="34">
        <v>1</v>
      </c>
    </row>
    <row r="282" spans="1:7" x14ac:dyDescent="0.2">
      <c r="A282">
        <v>411</v>
      </c>
      <c r="B282" t="s">
        <v>1393</v>
      </c>
      <c r="C282" t="s">
        <v>544</v>
      </c>
      <c r="D282" t="s">
        <v>1162</v>
      </c>
      <c r="E282" t="s">
        <v>1563</v>
      </c>
      <c r="F282" s="34">
        <f>VLOOKUP(A282,'Current STPs'!$M$6:$M$337,1,FALSE)</f>
        <v>411</v>
      </c>
      <c r="G282" s="34">
        <v>1</v>
      </c>
    </row>
    <row r="283" spans="1:7" x14ac:dyDescent="0.2">
      <c r="A283">
        <v>412</v>
      </c>
      <c r="B283" t="s">
        <v>1394</v>
      </c>
      <c r="C283" t="s">
        <v>544</v>
      </c>
      <c r="D283" t="s">
        <v>1162</v>
      </c>
      <c r="E283" t="s">
        <v>1563</v>
      </c>
      <c r="F283" s="34">
        <f>VLOOKUP(A283,'Current STPs'!$M$6:$M$337,1,FALSE)</f>
        <v>412</v>
      </c>
      <c r="G283" s="34">
        <v>1</v>
      </c>
    </row>
    <row r="284" spans="1:7" x14ac:dyDescent="0.2">
      <c r="A284">
        <v>413</v>
      </c>
      <c r="B284" t="s">
        <v>1395</v>
      </c>
      <c r="C284" t="s">
        <v>544</v>
      </c>
      <c r="D284" t="s">
        <v>1139</v>
      </c>
      <c r="E284" t="s">
        <v>1561</v>
      </c>
      <c r="F284" s="34">
        <f>VLOOKUP(A284,'Current STPs'!$M$6:$M$337,1,FALSE)</f>
        <v>413</v>
      </c>
      <c r="G284" s="34">
        <v>1</v>
      </c>
    </row>
    <row r="285" spans="1:7" x14ac:dyDescent="0.2">
      <c r="A285">
        <v>414</v>
      </c>
      <c r="B285" t="s">
        <v>1396</v>
      </c>
      <c r="C285" t="s">
        <v>544</v>
      </c>
      <c r="D285" t="s">
        <v>1139</v>
      </c>
      <c r="E285" t="s">
        <v>1560</v>
      </c>
      <c r="F285" s="34">
        <f>VLOOKUP(A285,'Current STPs'!$M$6:$M$337,1,FALSE)</f>
        <v>414</v>
      </c>
      <c r="G285" s="34">
        <v>1</v>
      </c>
    </row>
    <row r="286" spans="1:7" x14ac:dyDescent="0.2">
      <c r="A286">
        <v>415</v>
      </c>
      <c r="B286" t="s">
        <v>1397</v>
      </c>
      <c r="C286" t="s">
        <v>544</v>
      </c>
      <c r="D286" t="s">
        <v>1162</v>
      </c>
      <c r="E286" t="s">
        <v>1560</v>
      </c>
      <c r="F286" s="34">
        <f>VLOOKUP(A286,'Current STPs'!$M$6:$M$337,1,FALSE)</f>
        <v>415</v>
      </c>
      <c r="G286" s="34">
        <v>1</v>
      </c>
    </row>
    <row r="287" spans="1:7" x14ac:dyDescent="0.2">
      <c r="A287">
        <v>416</v>
      </c>
      <c r="B287" t="s">
        <v>1398</v>
      </c>
      <c r="C287" t="s">
        <v>544</v>
      </c>
      <c r="D287" t="s">
        <v>1162</v>
      </c>
      <c r="E287" t="s">
        <v>1561</v>
      </c>
      <c r="F287" s="34">
        <f>VLOOKUP(A287,'Current STPs'!$M$6:$M$337,1,FALSE)</f>
        <v>416</v>
      </c>
      <c r="G287" s="34">
        <v>1</v>
      </c>
    </row>
    <row r="288" spans="1:7" x14ac:dyDescent="0.2">
      <c r="A288">
        <v>417</v>
      </c>
      <c r="B288" t="s">
        <v>1399</v>
      </c>
      <c r="C288" t="s">
        <v>544</v>
      </c>
      <c r="D288" t="s">
        <v>1139</v>
      </c>
      <c r="E288" t="s">
        <v>1560</v>
      </c>
      <c r="F288" s="34">
        <f>VLOOKUP(A288,'Current STPs'!$M$6:$M$337,1,FALSE)</f>
        <v>417</v>
      </c>
      <c r="G288" s="34">
        <v>1</v>
      </c>
    </row>
    <row r="289" spans="1:7" x14ac:dyDescent="0.2">
      <c r="A289">
        <v>418</v>
      </c>
      <c r="B289" t="s">
        <v>1400</v>
      </c>
      <c r="C289" t="s">
        <v>544</v>
      </c>
      <c r="D289" t="s">
        <v>1139</v>
      </c>
      <c r="E289" t="s">
        <v>1560</v>
      </c>
      <c r="F289" s="34">
        <f>VLOOKUP(A289,'Current STPs'!$M$6:$M$337,1,FALSE)</f>
        <v>418</v>
      </c>
      <c r="G289" s="34">
        <v>1</v>
      </c>
    </row>
    <row r="290" spans="1:7" x14ac:dyDescent="0.2">
      <c r="A290">
        <v>503</v>
      </c>
      <c r="B290" t="s">
        <v>1401</v>
      </c>
      <c r="C290" t="s">
        <v>544</v>
      </c>
      <c r="D290" t="s">
        <v>1154</v>
      </c>
      <c r="E290" t="s">
        <v>1561</v>
      </c>
      <c r="F290" s="34">
        <f>VLOOKUP(A290,'Current STPs'!$M$6:$M$337,1,FALSE)</f>
        <v>503</v>
      </c>
      <c r="G290" s="34">
        <v>1</v>
      </c>
    </row>
    <row r="291" spans="1:7" x14ac:dyDescent="0.2">
      <c r="A291">
        <v>504</v>
      </c>
      <c r="B291" t="s">
        <v>1402</v>
      </c>
      <c r="C291" t="s">
        <v>544</v>
      </c>
      <c r="D291" t="s">
        <v>1154</v>
      </c>
      <c r="E291" t="s">
        <v>1561</v>
      </c>
      <c r="F291" s="34">
        <f>VLOOKUP(A291,'Current STPs'!$M$6:$M$337,1,FALSE)</f>
        <v>504</v>
      </c>
      <c r="G291" s="34">
        <v>1</v>
      </c>
    </row>
    <row r="292" spans="1:7" x14ac:dyDescent="0.2">
      <c r="A292">
        <v>506</v>
      </c>
      <c r="B292" t="s">
        <v>1403</v>
      </c>
      <c r="C292" t="s">
        <v>544</v>
      </c>
      <c r="D292" t="s">
        <v>1139</v>
      </c>
      <c r="E292" t="s">
        <v>1561</v>
      </c>
      <c r="F292" s="34">
        <f>VLOOKUP(A292,'Current STPs'!$M$6:$M$337,1,FALSE)</f>
        <v>506</v>
      </c>
      <c r="G292" s="34">
        <v>1</v>
      </c>
    </row>
    <row r="293" spans="1:7" x14ac:dyDescent="0.2">
      <c r="A293">
        <v>507</v>
      </c>
      <c r="B293" t="s">
        <v>1404</v>
      </c>
      <c r="C293" t="s">
        <v>544</v>
      </c>
      <c r="D293" t="s">
        <v>1139</v>
      </c>
      <c r="E293" t="s">
        <v>1560</v>
      </c>
      <c r="F293" s="34">
        <f>VLOOKUP(A293,'Current STPs'!$M$6:$M$337,1,FALSE)</f>
        <v>507</v>
      </c>
      <c r="G293" s="34">
        <v>1</v>
      </c>
    </row>
    <row r="294" spans="1:7" x14ac:dyDescent="0.2">
      <c r="A294">
        <v>508</v>
      </c>
      <c r="B294" t="s">
        <v>1405</v>
      </c>
      <c r="C294" t="s">
        <v>544</v>
      </c>
      <c r="D294" t="s">
        <v>1154</v>
      </c>
      <c r="E294" t="s">
        <v>1561</v>
      </c>
      <c r="F294" s="34">
        <f>VLOOKUP(A294,'Current STPs'!$M$6:$M$337,1,FALSE)</f>
        <v>508</v>
      </c>
      <c r="G294" s="34">
        <v>1</v>
      </c>
    </row>
    <row r="295" spans="1:7" x14ac:dyDescent="0.2">
      <c r="A295">
        <v>509</v>
      </c>
      <c r="B295" t="s">
        <v>1406</v>
      </c>
      <c r="C295" t="s">
        <v>544</v>
      </c>
      <c r="D295" t="s">
        <v>1154</v>
      </c>
      <c r="E295" t="s">
        <v>1560</v>
      </c>
      <c r="F295" s="34">
        <f>VLOOKUP(A295,'Current STPs'!$M$6:$M$337,1,FALSE)</f>
        <v>509</v>
      </c>
      <c r="G295" s="34">
        <v>1</v>
      </c>
    </row>
    <row r="296" spans="1:7" x14ac:dyDescent="0.2">
      <c r="A296">
        <v>510</v>
      </c>
      <c r="B296" t="s">
        <v>1407</v>
      </c>
      <c r="C296" t="s">
        <v>544</v>
      </c>
      <c r="D296" t="s">
        <v>1154</v>
      </c>
      <c r="E296" t="s">
        <v>1560</v>
      </c>
      <c r="F296" s="34">
        <f>VLOOKUP(A296,'Current STPs'!$M$6:$M$337,1,FALSE)</f>
        <v>510</v>
      </c>
      <c r="G296" s="34">
        <v>1</v>
      </c>
    </row>
    <row r="297" spans="1:7" x14ac:dyDescent="0.2">
      <c r="A297">
        <v>511</v>
      </c>
      <c r="B297" t="s">
        <v>1408</v>
      </c>
      <c r="C297" t="s">
        <v>544</v>
      </c>
      <c r="D297" t="s">
        <v>1139</v>
      </c>
      <c r="E297" t="s">
        <v>1561</v>
      </c>
      <c r="F297" s="34">
        <f>VLOOKUP(A297,'Current STPs'!$M$6:$M$337,1,FALSE)</f>
        <v>511</v>
      </c>
      <c r="G297" s="34">
        <v>1</v>
      </c>
    </row>
    <row r="298" spans="1:7" x14ac:dyDescent="0.2">
      <c r="A298">
        <v>512</v>
      </c>
      <c r="B298" t="s">
        <v>1409</v>
      </c>
      <c r="C298" t="s">
        <v>544</v>
      </c>
      <c r="D298" t="s">
        <v>1139</v>
      </c>
      <c r="E298" t="s">
        <v>1560</v>
      </c>
      <c r="F298" s="34">
        <f>VLOOKUP(A298,'Current STPs'!$M$6:$M$337,1,FALSE)</f>
        <v>512</v>
      </c>
      <c r="G298" s="34">
        <v>1</v>
      </c>
    </row>
    <row r="299" spans="1:7" x14ac:dyDescent="0.2">
      <c r="A299">
        <v>606</v>
      </c>
      <c r="B299" t="s">
        <v>1410</v>
      </c>
      <c r="C299" t="s">
        <v>544</v>
      </c>
      <c r="D299" t="s">
        <v>1154</v>
      </c>
      <c r="E299" t="s">
        <v>1561</v>
      </c>
      <c r="F299" s="34">
        <f>VLOOKUP(A299,'Current STPs'!$M$6:$M$337,1,FALSE)</f>
        <v>606</v>
      </c>
      <c r="G299" s="34">
        <v>1</v>
      </c>
    </row>
    <row r="300" spans="1:7" x14ac:dyDescent="0.2">
      <c r="A300">
        <v>607</v>
      </c>
      <c r="B300" t="s">
        <v>1411</v>
      </c>
      <c r="C300" t="s">
        <v>544</v>
      </c>
      <c r="D300" t="s">
        <v>1146</v>
      </c>
      <c r="E300" t="s">
        <v>1561</v>
      </c>
      <c r="F300" s="34">
        <f>VLOOKUP(A300,'Current STPs'!$M$6:$M$337,1,FALSE)</f>
        <v>607</v>
      </c>
      <c r="G300" s="34">
        <v>1</v>
      </c>
    </row>
    <row r="301" spans="1:7" x14ac:dyDescent="0.2">
      <c r="A301">
        <v>608</v>
      </c>
      <c r="B301" t="s">
        <v>1412</v>
      </c>
      <c r="C301" t="s">
        <v>548</v>
      </c>
      <c r="D301" t="s">
        <v>1144</v>
      </c>
      <c r="E301" t="s">
        <v>1561</v>
      </c>
      <c r="F301" s="34">
        <f>VLOOKUP(A301,'Current STPs'!$M$6:$M$337,1,FALSE)</f>
        <v>608</v>
      </c>
      <c r="G301" s="34">
        <v>1</v>
      </c>
    </row>
    <row r="302" spans="1:7" x14ac:dyDescent="0.2">
      <c r="A302">
        <v>609</v>
      </c>
      <c r="B302" t="s">
        <v>1413</v>
      </c>
      <c r="C302" t="s">
        <v>544</v>
      </c>
      <c r="D302" t="s">
        <v>1146</v>
      </c>
      <c r="E302" t="s">
        <v>1561</v>
      </c>
      <c r="F302" s="34">
        <f>VLOOKUP(A302,'Current STPs'!$M$6:$M$337,1,FALSE)</f>
        <v>609</v>
      </c>
      <c r="G302" s="34">
        <v>1</v>
      </c>
    </row>
    <row r="303" spans="1:7" x14ac:dyDescent="0.2">
      <c r="A303">
        <v>611</v>
      </c>
      <c r="B303" t="s">
        <v>1414</v>
      </c>
      <c r="C303" t="s">
        <v>544</v>
      </c>
      <c r="D303" t="s">
        <v>1154</v>
      </c>
      <c r="E303" t="s">
        <v>1560</v>
      </c>
      <c r="F303" s="34">
        <f>VLOOKUP(A303,'Current STPs'!$M$6:$M$337,1,FALSE)</f>
        <v>611</v>
      </c>
      <c r="G303" s="34">
        <v>1</v>
      </c>
    </row>
    <row r="304" spans="1:7" x14ac:dyDescent="0.2">
      <c r="A304">
        <v>612</v>
      </c>
      <c r="B304" t="s">
        <v>1415</v>
      </c>
      <c r="C304" t="s">
        <v>548</v>
      </c>
      <c r="D304" t="s">
        <v>1144</v>
      </c>
      <c r="E304" t="s">
        <v>1561</v>
      </c>
      <c r="F304" s="34">
        <f>VLOOKUP(A304,'Current STPs'!$M$6:$M$337,1,FALSE)</f>
        <v>612</v>
      </c>
      <c r="G304" s="34">
        <v>1</v>
      </c>
    </row>
    <row r="305" spans="1:7" x14ac:dyDescent="0.2">
      <c r="A305">
        <v>613</v>
      </c>
      <c r="B305" t="s">
        <v>1416</v>
      </c>
      <c r="C305" t="s">
        <v>544</v>
      </c>
      <c r="D305" t="s">
        <v>1154</v>
      </c>
      <c r="E305" t="s">
        <v>1560</v>
      </c>
      <c r="F305" s="34">
        <f>VLOOKUP(A305,'Current STPs'!$M$6:$M$337,1,FALSE)</f>
        <v>613</v>
      </c>
      <c r="G305" s="34">
        <v>1</v>
      </c>
    </row>
    <row r="306" spans="1:7" x14ac:dyDescent="0.2">
      <c r="A306">
        <v>614</v>
      </c>
      <c r="B306" t="s">
        <v>1417</v>
      </c>
      <c r="C306" t="s">
        <v>548</v>
      </c>
      <c r="D306" t="s">
        <v>1144</v>
      </c>
      <c r="E306" t="s">
        <v>1560</v>
      </c>
      <c r="F306" s="34">
        <f>VLOOKUP(A306,'Current STPs'!$M$6:$M$337,1,FALSE)</f>
        <v>614</v>
      </c>
      <c r="G306" s="34">
        <v>1</v>
      </c>
    </row>
    <row r="307" spans="1:7" x14ac:dyDescent="0.2">
      <c r="A307">
        <v>615</v>
      </c>
      <c r="B307" t="s">
        <v>1418</v>
      </c>
      <c r="C307" t="s">
        <v>548</v>
      </c>
      <c r="D307" t="s">
        <v>1144</v>
      </c>
      <c r="E307" t="s">
        <v>1560</v>
      </c>
      <c r="F307" s="34">
        <f>VLOOKUP(A307,'Current STPs'!$M$6:$M$337,1,FALSE)</f>
        <v>615</v>
      </c>
      <c r="G307" s="34">
        <v>1</v>
      </c>
    </row>
    <row r="308" spans="1:7" x14ac:dyDescent="0.2">
      <c r="A308">
        <v>616</v>
      </c>
      <c r="B308" t="s">
        <v>1419</v>
      </c>
      <c r="C308" t="s">
        <v>548</v>
      </c>
      <c r="D308" t="s">
        <v>1144</v>
      </c>
      <c r="E308" t="s">
        <v>1560</v>
      </c>
      <c r="F308" s="34">
        <f>VLOOKUP(A308,'Current STPs'!$M$6:$M$337,1,FALSE)</f>
        <v>616</v>
      </c>
      <c r="G308" s="34">
        <v>1</v>
      </c>
    </row>
    <row r="309" spans="1:7" x14ac:dyDescent="0.2">
      <c r="A309">
        <v>617</v>
      </c>
      <c r="B309" t="s">
        <v>1420</v>
      </c>
      <c r="C309" t="s">
        <v>548</v>
      </c>
      <c r="D309" t="s">
        <v>1144</v>
      </c>
      <c r="E309" t="s">
        <v>1560</v>
      </c>
      <c r="F309" s="34">
        <f>VLOOKUP(A309,'Current STPs'!$M$6:$M$337,1,FALSE)</f>
        <v>617</v>
      </c>
      <c r="G309" s="34">
        <v>1</v>
      </c>
    </row>
    <row r="310" spans="1:7" x14ac:dyDescent="0.2">
      <c r="A310">
        <v>618</v>
      </c>
      <c r="B310" t="s">
        <v>1421</v>
      </c>
      <c r="C310" t="s">
        <v>548</v>
      </c>
      <c r="D310" t="s">
        <v>1144</v>
      </c>
      <c r="E310" t="s">
        <v>1560</v>
      </c>
      <c r="F310" s="34">
        <f>VLOOKUP(A310,'Current STPs'!$M$6:$M$337,1,FALSE)</f>
        <v>618</v>
      </c>
      <c r="G310" s="34">
        <v>1</v>
      </c>
    </row>
    <row r="311" spans="1:7" x14ac:dyDescent="0.2">
      <c r="A311">
        <v>619</v>
      </c>
      <c r="B311" t="s">
        <v>1422</v>
      </c>
      <c r="C311" t="s">
        <v>548</v>
      </c>
      <c r="D311" t="s">
        <v>1144</v>
      </c>
      <c r="E311" t="s">
        <v>1560</v>
      </c>
      <c r="F311" s="34">
        <f>VLOOKUP(A311,'Current STPs'!$M$6:$M$337,1,FALSE)</f>
        <v>619</v>
      </c>
      <c r="G311" s="34">
        <v>1</v>
      </c>
    </row>
    <row r="312" spans="1:7" x14ac:dyDescent="0.2">
      <c r="A312">
        <v>620</v>
      </c>
      <c r="B312" t="s">
        <v>1423</v>
      </c>
      <c r="C312" t="s">
        <v>544</v>
      </c>
      <c r="D312" t="s">
        <v>1146</v>
      </c>
      <c r="E312" t="s">
        <v>1561</v>
      </c>
      <c r="F312" s="34">
        <f>VLOOKUP(A312,'Current STPs'!$M$6:$M$337,1,FALSE)</f>
        <v>620</v>
      </c>
      <c r="G312" s="34">
        <v>1</v>
      </c>
    </row>
    <row r="313" spans="1:7" x14ac:dyDescent="0.2">
      <c r="A313">
        <v>621</v>
      </c>
      <c r="B313" t="s">
        <v>1424</v>
      </c>
      <c r="C313" t="s">
        <v>544</v>
      </c>
      <c r="D313" t="s">
        <v>1146</v>
      </c>
      <c r="E313" t="s">
        <v>1560</v>
      </c>
      <c r="F313" s="34">
        <f>VLOOKUP(A313,'Current STPs'!$M$6:$M$337,1,FALSE)</f>
        <v>621</v>
      </c>
      <c r="G313" s="34">
        <v>1</v>
      </c>
    </row>
    <row r="314" spans="1:7" x14ac:dyDescent="0.2">
      <c r="A314">
        <v>622</v>
      </c>
      <c r="B314" t="s">
        <v>1425</v>
      </c>
      <c r="C314" t="s">
        <v>544</v>
      </c>
      <c r="D314" t="s">
        <v>1146</v>
      </c>
      <c r="E314" t="s">
        <v>1560</v>
      </c>
      <c r="F314" s="34">
        <f>VLOOKUP(A314,'Current STPs'!$M$6:$M$337,1,FALSE)</f>
        <v>622</v>
      </c>
      <c r="G314" s="34">
        <v>1</v>
      </c>
    </row>
    <row r="315" spans="1:7" x14ac:dyDescent="0.2">
      <c r="A315">
        <v>623</v>
      </c>
      <c r="B315" t="s">
        <v>1426</v>
      </c>
      <c r="C315" t="s">
        <v>544</v>
      </c>
      <c r="D315" t="s">
        <v>1146</v>
      </c>
      <c r="E315" t="s">
        <v>1561</v>
      </c>
      <c r="F315" s="34">
        <f>VLOOKUP(A315,'Current STPs'!$M$6:$M$337,1,FALSE)</f>
        <v>623</v>
      </c>
      <c r="G315" s="34">
        <v>1</v>
      </c>
    </row>
    <row r="316" spans="1:7" x14ac:dyDescent="0.2">
      <c r="A316">
        <v>624</v>
      </c>
      <c r="B316" t="s">
        <v>1427</v>
      </c>
      <c r="C316" t="s">
        <v>544</v>
      </c>
      <c r="D316" t="s">
        <v>1146</v>
      </c>
      <c r="E316" t="s">
        <v>1560</v>
      </c>
      <c r="F316" s="34">
        <f>VLOOKUP(A316,'Current STPs'!$M$6:$M$337,1,FALSE)</f>
        <v>624</v>
      </c>
      <c r="G316" s="34">
        <v>1</v>
      </c>
    </row>
    <row r="317" spans="1:7" x14ac:dyDescent="0.2">
      <c r="A317">
        <v>625</v>
      </c>
      <c r="B317" t="s">
        <v>1428</v>
      </c>
      <c r="C317" t="s">
        <v>544</v>
      </c>
      <c r="D317" t="s">
        <v>1154</v>
      </c>
      <c r="E317" t="s">
        <v>1560</v>
      </c>
      <c r="F317" s="34">
        <f>VLOOKUP(A317,'Current STPs'!$M$6:$M$337,1,FALSE)</f>
        <v>625</v>
      </c>
      <c r="G317" s="34">
        <v>1</v>
      </c>
    </row>
    <row r="318" spans="1:7" x14ac:dyDescent="0.2">
      <c r="A318">
        <v>626</v>
      </c>
      <c r="B318" t="s">
        <v>1429</v>
      </c>
      <c r="C318" t="s">
        <v>544</v>
      </c>
      <c r="D318" t="s">
        <v>1154</v>
      </c>
      <c r="E318" t="s">
        <v>1560</v>
      </c>
      <c r="F318" s="34">
        <f>VLOOKUP(A318,'Current STPs'!$M$6:$M$337,1,FALSE)</f>
        <v>626</v>
      </c>
      <c r="G318" s="34">
        <v>1</v>
      </c>
    </row>
    <row r="319" spans="1:7" x14ac:dyDescent="0.2">
      <c r="A319">
        <v>702</v>
      </c>
      <c r="B319" t="s">
        <v>1430</v>
      </c>
      <c r="C319" t="s">
        <v>546</v>
      </c>
      <c r="D319" t="s">
        <v>1221</v>
      </c>
      <c r="E319" t="s">
        <v>1566</v>
      </c>
      <c r="F319" s="34">
        <f>VLOOKUP(A319,'Current STPs'!$M$6:$M$337,1,FALSE)</f>
        <v>702</v>
      </c>
      <c r="G319" s="34">
        <v>1</v>
      </c>
    </row>
    <row r="320" spans="1:7" x14ac:dyDescent="0.2">
      <c r="A320">
        <v>703</v>
      </c>
      <c r="B320" t="s">
        <v>1431</v>
      </c>
      <c r="C320" t="s">
        <v>546</v>
      </c>
      <c r="D320" t="s">
        <v>1221</v>
      </c>
      <c r="E320" t="s">
        <v>1566</v>
      </c>
      <c r="F320" s="34">
        <f>VLOOKUP(A320,'Current STPs'!$M$6:$M$337,1,FALSE)</f>
        <v>703</v>
      </c>
      <c r="G320" s="34">
        <v>1</v>
      </c>
    </row>
    <row r="321" spans="1:7" x14ac:dyDescent="0.2">
      <c r="A321">
        <v>704</v>
      </c>
      <c r="B321" t="s">
        <v>1432</v>
      </c>
      <c r="C321" t="s">
        <v>546</v>
      </c>
      <c r="D321" t="s">
        <v>1221</v>
      </c>
      <c r="E321" t="s">
        <v>1566</v>
      </c>
      <c r="F321" s="34">
        <f>VLOOKUP(A321,'Current STPs'!$M$6:$M$337,1,FALSE)</f>
        <v>704</v>
      </c>
      <c r="G321" s="34">
        <v>1</v>
      </c>
    </row>
    <row r="322" spans="1:7" s="34" customFormat="1" x14ac:dyDescent="0.2">
      <c r="A322" s="34">
        <v>705</v>
      </c>
      <c r="B322" s="34" t="s">
        <v>1433</v>
      </c>
      <c r="C322" s="34" t="s">
        <v>546</v>
      </c>
      <c r="D322" s="34" t="s">
        <v>1221</v>
      </c>
      <c r="E322" t="s">
        <v>1566</v>
      </c>
      <c r="F322" s="34">
        <f>VLOOKUP(A322,'Current STPs'!$M$6:$M$337,1,FALSE)</f>
        <v>705</v>
      </c>
      <c r="G322" s="34">
        <v>1</v>
      </c>
    </row>
    <row r="323" spans="1:7" x14ac:dyDescent="0.2">
      <c r="A323">
        <v>706</v>
      </c>
      <c r="B323" t="s">
        <v>1434</v>
      </c>
      <c r="C323" t="s">
        <v>546</v>
      </c>
      <c r="D323" t="s">
        <v>1221</v>
      </c>
      <c r="E323" t="s">
        <v>1566</v>
      </c>
      <c r="F323" s="34">
        <f>VLOOKUP(A323,'Current STPs'!$M$6:$M$337,1,FALSE)</f>
        <v>706</v>
      </c>
      <c r="G323" s="34">
        <v>1</v>
      </c>
    </row>
    <row r="324" spans="1:7" x14ac:dyDescent="0.2">
      <c r="A324">
        <v>707</v>
      </c>
      <c r="B324" t="s">
        <v>1435</v>
      </c>
      <c r="C324" t="s">
        <v>546</v>
      </c>
      <c r="D324" t="s">
        <v>1221</v>
      </c>
      <c r="E324" t="s">
        <v>1566</v>
      </c>
      <c r="F324" s="34">
        <f>VLOOKUP(A324,'Current STPs'!$M$6:$M$337,1,FALSE)</f>
        <v>707</v>
      </c>
      <c r="G324" s="34">
        <v>1</v>
      </c>
    </row>
    <row r="325" spans="1:7" x14ac:dyDescent="0.2">
      <c r="A325">
        <v>708</v>
      </c>
      <c r="B325" t="s">
        <v>1436</v>
      </c>
      <c r="C325" t="s">
        <v>546</v>
      </c>
      <c r="D325" t="s">
        <v>1221</v>
      </c>
      <c r="E325" t="s">
        <v>1566</v>
      </c>
      <c r="F325" s="34">
        <f>VLOOKUP(A325,'Current STPs'!$M$6:$M$337,1,FALSE)</f>
        <v>708</v>
      </c>
      <c r="G325" s="34">
        <v>1</v>
      </c>
    </row>
    <row r="326" spans="1:7" x14ac:dyDescent="0.2">
      <c r="A326">
        <v>709</v>
      </c>
      <c r="B326" t="s">
        <v>1437</v>
      </c>
      <c r="C326" t="s">
        <v>546</v>
      </c>
      <c r="D326" t="s">
        <v>1221</v>
      </c>
      <c r="E326" t="s">
        <v>1566</v>
      </c>
      <c r="F326" s="34">
        <f>VLOOKUP(A326,'Current STPs'!$M$6:$M$337,1,FALSE)</f>
        <v>709</v>
      </c>
      <c r="G326" s="34">
        <v>1</v>
      </c>
    </row>
    <row r="327" spans="1:7" x14ac:dyDescent="0.2">
      <c r="A327">
        <v>710</v>
      </c>
      <c r="B327" t="s">
        <v>1438</v>
      </c>
      <c r="C327" t="s">
        <v>546</v>
      </c>
      <c r="D327" t="s">
        <v>1221</v>
      </c>
      <c r="E327" t="s">
        <v>1566</v>
      </c>
      <c r="F327" s="34">
        <f>VLOOKUP(A327,'Current STPs'!$M$6:$M$337,1,FALSE)</f>
        <v>710</v>
      </c>
      <c r="G327" s="34">
        <v>1</v>
      </c>
    </row>
    <row r="328" spans="1:7" x14ac:dyDescent="0.2">
      <c r="A328">
        <v>711</v>
      </c>
      <c r="B328" t="s">
        <v>1439</v>
      </c>
      <c r="C328" t="s">
        <v>546</v>
      </c>
      <c r="D328" t="s">
        <v>1221</v>
      </c>
      <c r="E328" t="s">
        <v>1566</v>
      </c>
      <c r="F328" s="34">
        <f>VLOOKUP(A328,'Current STPs'!$M$6:$M$337,1,FALSE)</f>
        <v>711</v>
      </c>
      <c r="G328" s="34">
        <v>1</v>
      </c>
    </row>
    <row r="329" spans="1:7" x14ac:dyDescent="0.2">
      <c r="A329">
        <v>712</v>
      </c>
      <c r="B329" t="s">
        <v>1440</v>
      </c>
      <c r="C329" t="s">
        <v>546</v>
      </c>
      <c r="D329" t="s">
        <v>1221</v>
      </c>
      <c r="E329" t="s">
        <v>1566</v>
      </c>
      <c r="F329" s="34">
        <f>VLOOKUP(A329,'Current STPs'!$M$6:$M$337,1,FALSE)</f>
        <v>712</v>
      </c>
      <c r="G329" s="34">
        <v>1</v>
      </c>
    </row>
    <row r="330" spans="1:7" x14ac:dyDescent="0.2">
      <c r="A330">
        <v>713</v>
      </c>
      <c r="B330" t="s">
        <v>1441</v>
      </c>
      <c r="C330" t="s">
        <v>546</v>
      </c>
      <c r="D330" t="s">
        <v>1221</v>
      </c>
      <c r="E330" t="s">
        <v>1566</v>
      </c>
      <c r="F330" s="34">
        <f>VLOOKUP(A330,'Current STPs'!$M$6:$M$337,1,FALSE)</f>
        <v>713</v>
      </c>
      <c r="G330" s="34">
        <v>1</v>
      </c>
    </row>
    <row r="331" spans="1:7" x14ac:dyDescent="0.2">
      <c r="A331">
        <v>714</v>
      </c>
      <c r="B331" t="s">
        <v>1442</v>
      </c>
      <c r="C331" t="s">
        <v>546</v>
      </c>
      <c r="D331" t="s">
        <v>1221</v>
      </c>
      <c r="E331" t="s">
        <v>1566</v>
      </c>
      <c r="F331" s="34">
        <f>VLOOKUP(A331,'Current STPs'!$M$6:$M$337,1,FALSE)</f>
        <v>714</v>
      </c>
      <c r="G331" s="34">
        <v>1</v>
      </c>
    </row>
    <row r="332" spans="1:7" x14ac:dyDescent="0.2">
      <c r="A332">
        <v>716</v>
      </c>
      <c r="B332" t="s">
        <v>1443</v>
      </c>
      <c r="C332" t="s">
        <v>546</v>
      </c>
      <c r="D332" t="s">
        <v>1221</v>
      </c>
      <c r="E332" t="s">
        <v>1566</v>
      </c>
      <c r="F332" s="34">
        <f>VLOOKUP(A332,'Current STPs'!$M$6:$M$337,1,FALSE)</f>
        <v>716</v>
      </c>
      <c r="G332" s="34">
        <v>1</v>
      </c>
    </row>
    <row r="333" spans="1:7" x14ac:dyDescent="0.2">
      <c r="A333">
        <v>717</v>
      </c>
      <c r="B333" t="s">
        <v>1444</v>
      </c>
      <c r="C333" t="s">
        <v>546</v>
      </c>
      <c r="D333" t="s">
        <v>1221</v>
      </c>
      <c r="E333" t="s">
        <v>1566</v>
      </c>
      <c r="F333" s="34">
        <f>VLOOKUP(A333,'Current STPs'!$M$6:$M$337,1,FALSE)</f>
        <v>717</v>
      </c>
      <c r="G333" s="34">
        <v>1</v>
      </c>
    </row>
    <row r="334" spans="1:7" x14ac:dyDescent="0.2">
      <c r="A334">
        <v>718</v>
      </c>
      <c r="B334" t="s">
        <v>1445</v>
      </c>
      <c r="C334" t="s">
        <v>546</v>
      </c>
      <c r="D334" t="s">
        <v>1221</v>
      </c>
      <c r="E334" t="s">
        <v>1566</v>
      </c>
      <c r="F334" s="34">
        <f>VLOOKUP(A334,'Current STPs'!$M$6:$M$337,1,FALSE)</f>
        <v>718</v>
      </c>
      <c r="G334" s="34">
        <v>1</v>
      </c>
    </row>
    <row r="335" spans="1:7" x14ac:dyDescent="0.2">
      <c r="A335">
        <v>719</v>
      </c>
      <c r="B335" t="s">
        <v>1446</v>
      </c>
      <c r="C335" t="s">
        <v>546</v>
      </c>
      <c r="D335" t="s">
        <v>1221</v>
      </c>
      <c r="E335" t="s">
        <v>1566</v>
      </c>
      <c r="F335" s="34">
        <f>VLOOKUP(A335,'Current STPs'!$M$6:$M$337,1,FALSE)</f>
        <v>719</v>
      </c>
      <c r="G335" s="34">
        <v>1</v>
      </c>
    </row>
    <row r="336" spans="1:7" x14ac:dyDescent="0.2">
      <c r="A336">
        <v>720</v>
      </c>
      <c r="B336" t="s">
        <v>1447</v>
      </c>
      <c r="C336" t="s">
        <v>546</v>
      </c>
      <c r="D336" t="s">
        <v>1221</v>
      </c>
      <c r="E336" t="s">
        <v>1566</v>
      </c>
      <c r="F336" s="34">
        <f>VLOOKUP(A336,'Current STPs'!$M$6:$M$337,1,FALSE)</f>
        <v>720</v>
      </c>
      <c r="G336" s="34">
        <v>1</v>
      </c>
    </row>
    <row r="337" spans="1:7" x14ac:dyDescent="0.2">
      <c r="A337">
        <v>721</v>
      </c>
      <c r="B337" t="s">
        <v>1448</v>
      </c>
      <c r="C337" t="s">
        <v>546</v>
      </c>
      <c r="D337" t="s">
        <v>1221</v>
      </c>
      <c r="E337" t="s">
        <v>1566</v>
      </c>
      <c r="F337" s="34">
        <f>VLOOKUP(A337,'Current STPs'!$M$6:$M$337,1,FALSE)</f>
        <v>721</v>
      </c>
      <c r="G337" s="34">
        <v>1</v>
      </c>
    </row>
    <row r="338" spans="1:7" s="34" customFormat="1" x14ac:dyDescent="0.2">
      <c r="A338" s="34">
        <v>722</v>
      </c>
      <c r="B338" s="34" t="s">
        <v>1449</v>
      </c>
      <c r="C338" s="34" t="s">
        <v>546</v>
      </c>
      <c r="D338" s="34" t="s">
        <v>1221</v>
      </c>
      <c r="E338" t="s">
        <v>1566</v>
      </c>
      <c r="F338" s="34">
        <f>VLOOKUP(A338,'Current STPs'!$M$6:$M$337,1,FALSE)</f>
        <v>722</v>
      </c>
      <c r="G338" s="34">
        <v>1</v>
      </c>
    </row>
    <row r="339" spans="1:7" x14ac:dyDescent="0.2">
      <c r="A339">
        <v>723</v>
      </c>
      <c r="B339" t="s">
        <v>1450</v>
      </c>
      <c r="C339" t="s">
        <v>546</v>
      </c>
      <c r="D339" t="s">
        <v>1221</v>
      </c>
      <c r="E339" t="s">
        <v>1566</v>
      </c>
      <c r="F339" s="34">
        <f>VLOOKUP(A339,'Current STPs'!$M$6:$M$337,1,FALSE)</f>
        <v>723</v>
      </c>
      <c r="G339" s="34">
        <v>1</v>
      </c>
    </row>
    <row r="340" spans="1:7" x14ac:dyDescent="0.2">
      <c r="A340">
        <v>724</v>
      </c>
      <c r="B340" t="s">
        <v>1451</v>
      </c>
      <c r="C340" t="s">
        <v>546</v>
      </c>
      <c r="D340" t="s">
        <v>1221</v>
      </c>
      <c r="E340" t="s">
        <v>1566</v>
      </c>
      <c r="F340" s="34">
        <f>VLOOKUP(A340,'Current STPs'!$M$6:$M$337,1,FALSE)</f>
        <v>724</v>
      </c>
      <c r="G340" s="34">
        <v>1</v>
      </c>
    </row>
    <row r="341" spans="1:7" x14ac:dyDescent="0.2">
      <c r="A341">
        <v>725</v>
      </c>
      <c r="B341" t="s">
        <v>1452</v>
      </c>
      <c r="C341" t="s">
        <v>546</v>
      </c>
      <c r="D341" t="s">
        <v>1221</v>
      </c>
      <c r="E341" t="s">
        <v>1566</v>
      </c>
      <c r="F341" s="34">
        <f>VLOOKUP(A341,'Current STPs'!$M$6:$M$337,1,FALSE)</f>
        <v>725</v>
      </c>
      <c r="G341" s="34">
        <v>1</v>
      </c>
    </row>
    <row r="342" spans="1:7" x14ac:dyDescent="0.2">
      <c r="A342">
        <v>726</v>
      </c>
      <c r="B342" t="s">
        <v>1453</v>
      </c>
      <c r="C342" t="s">
        <v>546</v>
      </c>
      <c r="D342" t="s">
        <v>1221</v>
      </c>
      <c r="E342" t="s">
        <v>1566</v>
      </c>
      <c r="F342" s="34">
        <f>VLOOKUP(A342,'Current STPs'!$M$6:$M$337,1,FALSE)</f>
        <v>726</v>
      </c>
      <c r="G342" s="34">
        <v>1</v>
      </c>
    </row>
    <row r="343" spans="1:7" x14ac:dyDescent="0.2">
      <c r="A343">
        <v>727</v>
      </c>
      <c r="B343" t="s">
        <v>1454</v>
      </c>
      <c r="C343" t="s">
        <v>546</v>
      </c>
      <c r="D343" t="s">
        <v>1221</v>
      </c>
      <c r="E343" t="s">
        <v>1566</v>
      </c>
      <c r="F343" s="34">
        <f>VLOOKUP(A343,'Current STPs'!$M$6:$M$337,1,FALSE)</f>
        <v>727</v>
      </c>
      <c r="G343" s="34">
        <v>1</v>
      </c>
    </row>
    <row r="344" spans="1:7" x14ac:dyDescent="0.2">
      <c r="A344">
        <v>728</v>
      </c>
      <c r="B344" t="s">
        <v>1455</v>
      </c>
      <c r="C344" t="s">
        <v>546</v>
      </c>
      <c r="D344" t="s">
        <v>1221</v>
      </c>
      <c r="E344" t="s">
        <v>1566</v>
      </c>
      <c r="F344" s="34">
        <f>VLOOKUP(A344,'Current STPs'!$M$6:$M$337,1,FALSE)</f>
        <v>728</v>
      </c>
      <c r="G344" s="34">
        <v>1</v>
      </c>
    </row>
    <row r="345" spans="1:7" x14ac:dyDescent="0.2">
      <c r="A345">
        <v>729</v>
      </c>
      <c r="B345" t="s">
        <v>1456</v>
      </c>
      <c r="C345" t="s">
        <v>546</v>
      </c>
      <c r="D345" t="s">
        <v>1221</v>
      </c>
      <c r="E345" t="s">
        <v>1566</v>
      </c>
      <c r="F345" s="34">
        <f>VLOOKUP(A345,'Current STPs'!$M$6:$M$337,1,FALSE)</f>
        <v>729</v>
      </c>
      <c r="G345" s="34">
        <v>1</v>
      </c>
    </row>
    <row r="346" spans="1:7" x14ac:dyDescent="0.2">
      <c r="A346">
        <v>730</v>
      </c>
      <c r="B346" t="s">
        <v>1457</v>
      </c>
      <c r="C346" t="s">
        <v>546</v>
      </c>
      <c r="D346" t="s">
        <v>1221</v>
      </c>
      <c r="E346" t="s">
        <v>1566</v>
      </c>
      <c r="F346" s="34">
        <f>VLOOKUP(A346,'Current STPs'!$M$6:$M$337,1,FALSE)</f>
        <v>730</v>
      </c>
      <c r="G346" s="34">
        <v>1</v>
      </c>
    </row>
    <row r="347" spans="1:7" x14ac:dyDescent="0.2">
      <c r="A347">
        <v>731</v>
      </c>
      <c r="B347" t="s">
        <v>1458</v>
      </c>
      <c r="C347" t="s">
        <v>546</v>
      </c>
      <c r="D347" t="s">
        <v>1221</v>
      </c>
      <c r="E347" t="s">
        <v>1566</v>
      </c>
      <c r="F347" s="34">
        <f>VLOOKUP(A347,'Current STPs'!$M$6:$M$337,1,FALSE)</f>
        <v>731</v>
      </c>
      <c r="G347" s="34">
        <v>1</v>
      </c>
    </row>
    <row r="348" spans="1:7" x14ac:dyDescent="0.2">
      <c r="A348">
        <v>732</v>
      </c>
      <c r="B348" t="s">
        <v>1459</v>
      </c>
      <c r="C348" t="s">
        <v>546</v>
      </c>
      <c r="D348" t="s">
        <v>1221</v>
      </c>
      <c r="E348" t="s">
        <v>1566</v>
      </c>
      <c r="F348" s="34">
        <f>VLOOKUP(A348,'Current STPs'!$M$6:$M$337,1,FALSE)</f>
        <v>732</v>
      </c>
      <c r="G348" s="34">
        <v>1</v>
      </c>
    </row>
    <row r="349" spans="1:7" x14ac:dyDescent="0.2">
      <c r="A349">
        <v>733</v>
      </c>
      <c r="B349" t="s">
        <v>1460</v>
      </c>
      <c r="C349" t="s">
        <v>546</v>
      </c>
      <c r="D349" t="s">
        <v>1221</v>
      </c>
      <c r="E349" t="s">
        <v>1566</v>
      </c>
      <c r="F349" s="34">
        <f>VLOOKUP(A349,'Current STPs'!$M$6:$M$337,1,FALSE)</f>
        <v>733</v>
      </c>
      <c r="G349" s="34">
        <v>1</v>
      </c>
    </row>
    <row r="350" spans="1:7" x14ac:dyDescent="0.2">
      <c r="A350">
        <v>734</v>
      </c>
      <c r="B350" t="s">
        <v>1461</v>
      </c>
      <c r="C350" t="s">
        <v>546</v>
      </c>
      <c r="D350" t="s">
        <v>1221</v>
      </c>
      <c r="E350" t="s">
        <v>1566</v>
      </c>
      <c r="F350" s="34">
        <f>VLOOKUP(A350,'Current STPs'!$M$6:$M$337,1,FALSE)</f>
        <v>734</v>
      </c>
      <c r="G350" s="34">
        <v>1</v>
      </c>
    </row>
    <row r="351" spans="1:7" x14ac:dyDescent="0.2">
      <c r="A351">
        <v>735</v>
      </c>
      <c r="B351" t="s">
        <v>1462</v>
      </c>
      <c r="C351" t="s">
        <v>546</v>
      </c>
      <c r="D351" t="s">
        <v>1221</v>
      </c>
      <c r="E351" t="s">
        <v>1566</v>
      </c>
      <c r="F351" s="34">
        <f>VLOOKUP(A351,'Current STPs'!$M$6:$M$337,1,FALSE)</f>
        <v>735</v>
      </c>
      <c r="G351" s="34">
        <v>1</v>
      </c>
    </row>
    <row r="352" spans="1:7" x14ac:dyDescent="0.2">
      <c r="A352">
        <v>803</v>
      </c>
      <c r="B352" t="s">
        <v>1463</v>
      </c>
      <c r="C352" t="s">
        <v>548</v>
      </c>
      <c r="D352" t="s">
        <v>1150</v>
      </c>
      <c r="E352" t="s">
        <v>1560</v>
      </c>
      <c r="F352" s="34">
        <f>VLOOKUP(A352,'Current STPs'!$M$6:$M$337,1,FALSE)</f>
        <v>803</v>
      </c>
      <c r="G352" s="34">
        <v>1</v>
      </c>
    </row>
    <row r="353" spans="1:7" x14ac:dyDescent="0.2">
      <c r="A353">
        <v>805</v>
      </c>
      <c r="B353" t="s">
        <v>1464</v>
      </c>
      <c r="C353" t="s">
        <v>546</v>
      </c>
      <c r="D353" t="s">
        <v>1221</v>
      </c>
      <c r="E353" t="s">
        <v>1561</v>
      </c>
      <c r="F353" s="34">
        <f>VLOOKUP(A353,'Current STPs'!$M$6:$M$337,1,FALSE)</f>
        <v>805</v>
      </c>
      <c r="G353" s="34">
        <v>1</v>
      </c>
    </row>
    <row r="354" spans="1:7" x14ac:dyDescent="0.2">
      <c r="A354">
        <v>807</v>
      </c>
      <c r="B354" t="s">
        <v>1465</v>
      </c>
      <c r="C354" t="s">
        <v>548</v>
      </c>
      <c r="D354" t="s">
        <v>1125</v>
      </c>
      <c r="E354" t="s">
        <v>1561</v>
      </c>
      <c r="F354" s="34">
        <f>VLOOKUP(A354,'Current STPs'!$M$6:$M$337,1,FALSE)</f>
        <v>807</v>
      </c>
      <c r="G354" s="34">
        <v>1</v>
      </c>
    </row>
    <row r="355" spans="1:7" x14ac:dyDescent="0.2">
      <c r="A355">
        <v>809</v>
      </c>
      <c r="B355" t="s">
        <v>1466</v>
      </c>
      <c r="C355" t="s">
        <v>548</v>
      </c>
      <c r="D355" t="s">
        <v>1150</v>
      </c>
      <c r="E355" t="s">
        <v>1561</v>
      </c>
      <c r="F355" s="34">
        <f>VLOOKUP(A355,'Current STPs'!$M$6:$M$337,1,FALSE)</f>
        <v>809</v>
      </c>
      <c r="G355" s="34">
        <v>1</v>
      </c>
    </row>
    <row r="356" spans="1:7" x14ac:dyDescent="0.2">
      <c r="A356">
        <v>810</v>
      </c>
      <c r="B356" t="s">
        <v>1467</v>
      </c>
      <c r="C356" t="s">
        <v>548</v>
      </c>
      <c r="D356" t="s">
        <v>1150</v>
      </c>
      <c r="E356" t="s">
        <v>1560</v>
      </c>
      <c r="F356" s="34">
        <f>VLOOKUP(A356,'Current STPs'!$M$6:$M$337,1,FALSE)</f>
        <v>810</v>
      </c>
      <c r="G356" s="34">
        <v>1</v>
      </c>
    </row>
    <row r="357" spans="1:7" x14ac:dyDescent="0.2">
      <c r="A357">
        <v>811</v>
      </c>
      <c r="B357" t="s">
        <v>1468</v>
      </c>
      <c r="C357" t="s">
        <v>548</v>
      </c>
      <c r="D357" t="s">
        <v>1150</v>
      </c>
      <c r="E357" t="s">
        <v>1560</v>
      </c>
      <c r="F357" s="34">
        <f>VLOOKUP(A357,'Current STPs'!$M$6:$M$337,1,FALSE)</f>
        <v>811</v>
      </c>
      <c r="G357" s="34">
        <v>1</v>
      </c>
    </row>
    <row r="358" spans="1:7" x14ac:dyDescent="0.2">
      <c r="A358">
        <v>812</v>
      </c>
      <c r="B358" t="s">
        <v>1469</v>
      </c>
      <c r="C358" t="s">
        <v>548</v>
      </c>
      <c r="D358" t="s">
        <v>1150</v>
      </c>
      <c r="E358" t="s">
        <v>1561</v>
      </c>
      <c r="F358" s="34">
        <f>VLOOKUP(A358,'Current STPs'!$M$6:$M$337,1,FALSE)</f>
        <v>812</v>
      </c>
      <c r="G358" s="34">
        <v>1</v>
      </c>
    </row>
    <row r="359" spans="1:7" x14ac:dyDescent="0.2">
      <c r="A359">
        <v>813</v>
      </c>
      <c r="B359" t="s">
        <v>1470</v>
      </c>
      <c r="C359" t="s">
        <v>548</v>
      </c>
      <c r="D359" t="s">
        <v>1150</v>
      </c>
      <c r="E359" t="s">
        <v>1560</v>
      </c>
      <c r="F359" s="34">
        <f>VLOOKUP(A359,'Current STPs'!$M$6:$M$337,1,FALSE)</f>
        <v>813</v>
      </c>
      <c r="G359" s="34">
        <v>1</v>
      </c>
    </row>
    <row r="360" spans="1:7" x14ac:dyDescent="0.2">
      <c r="A360">
        <v>814</v>
      </c>
      <c r="B360" t="s">
        <v>1471</v>
      </c>
      <c r="C360" t="s">
        <v>548</v>
      </c>
      <c r="D360" t="s">
        <v>1150</v>
      </c>
      <c r="E360" t="s">
        <v>1560</v>
      </c>
      <c r="F360" s="34">
        <f>VLOOKUP(A360,'Current STPs'!$M$6:$M$337,1,FALSE)</f>
        <v>814</v>
      </c>
      <c r="G360" s="34">
        <v>1</v>
      </c>
    </row>
    <row r="361" spans="1:7" x14ac:dyDescent="0.2">
      <c r="A361">
        <v>815</v>
      </c>
      <c r="B361" t="s">
        <v>1472</v>
      </c>
      <c r="C361" t="s">
        <v>548</v>
      </c>
      <c r="D361" t="s">
        <v>1125</v>
      </c>
      <c r="E361" t="s">
        <v>1561</v>
      </c>
      <c r="F361" s="34">
        <f>VLOOKUP(A361,'Current STPs'!$M$6:$M$337,1,FALSE)</f>
        <v>815</v>
      </c>
      <c r="G361" s="34">
        <v>1</v>
      </c>
    </row>
    <row r="362" spans="1:7" x14ac:dyDescent="0.2">
      <c r="A362">
        <v>816</v>
      </c>
      <c r="B362" t="s">
        <v>1473</v>
      </c>
      <c r="C362" t="s">
        <v>548</v>
      </c>
      <c r="D362" t="s">
        <v>1125</v>
      </c>
      <c r="E362" t="s">
        <v>1560</v>
      </c>
      <c r="F362" s="34">
        <f>VLOOKUP(A362,'Current STPs'!$M$6:$M$337,1,FALSE)</f>
        <v>816</v>
      </c>
      <c r="G362" s="34">
        <v>1</v>
      </c>
    </row>
    <row r="363" spans="1:7" x14ac:dyDescent="0.2">
      <c r="A363">
        <v>817</v>
      </c>
      <c r="B363" t="s">
        <v>1474</v>
      </c>
      <c r="C363" t="s">
        <v>548</v>
      </c>
      <c r="D363" t="s">
        <v>1144</v>
      </c>
      <c r="E363" t="s">
        <v>1560</v>
      </c>
      <c r="F363" s="34">
        <f>VLOOKUP(A363,'Current STPs'!$M$6:$M$337,1,FALSE)</f>
        <v>817</v>
      </c>
      <c r="G363" s="34">
        <v>1</v>
      </c>
    </row>
    <row r="364" spans="1:7" x14ac:dyDescent="0.2">
      <c r="A364">
        <v>819</v>
      </c>
      <c r="B364" t="s">
        <v>1475</v>
      </c>
      <c r="C364" t="s">
        <v>548</v>
      </c>
      <c r="D364" t="s">
        <v>1144</v>
      </c>
      <c r="E364" t="s">
        <v>1560</v>
      </c>
      <c r="F364" s="34">
        <f>VLOOKUP(A364,'Current STPs'!$M$6:$M$337,1,FALSE)</f>
        <v>819</v>
      </c>
      <c r="G364" s="34">
        <v>1</v>
      </c>
    </row>
    <row r="365" spans="1:7" x14ac:dyDescent="0.2">
      <c r="A365">
        <v>820</v>
      </c>
      <c r="B365" t="s">
        <v>1476</v>
      </c>
      <c r="C365" t="s">
        <v>548</v>
      </c>
      <c r="D365" t="s">
        <v>1125</v>
      </c>
      <c r="E365" t="s">
        <v>1561</v>
      </c>
      <c r="F365" s="34">
        <f>VLOOKUP(A365,'Current STPs'!$M$6:$M$337,1,FALSE)</f>
        <v>820</v>
      </c>
      <c r="G365" s="34">
        <v>1</v>
      </c>
    </row>
    <row r="366" spans="1:7" x14ac:dyDescent="0.2">
      <c r="A366">
        <v>821</v>
      </c>
      <c r="B366" t="s">
        <v>1477</v>
      </c>
      <c r="C366" t="s">
        <v>548</v>
      </c>
      <c r="D366" t="s">
        <v>1125</v>
      </c>
      <c r="E366" t="s">
        <v>1560</v>
      </c>
      <c r="F366" s="34">
        <f>VLOOKUP(A366,'Current STPs'!$M$6:$M$337,1,FALSE)</f>
        <v>821</v>
      </c>
      <c r="G366" s="34">
        <v>1</v>
      </c>
    </row>
    <row r="367" spans="1:7" x14ac:dyDescent="0.2">
      <c r="A367">
        <v>902</v>
      </c>
      <c r="B367" t="s">
        <v>1478</v>
      </c>
      <c r="C367" t="s">
        <v>548</v>
      </c>
      <c r="D367" t="s">
        <v>1195</v>
      </c>
      <c r="E367" t="s">
        <v>1560</v>
      </c>
      <c r="F367" s="34">
        <f>VLOOKUP(A367,'Current STPs'!$M$6:$M$337,1,FALSE)</f>
        <v>902</v>
      </c>
      <c r="G367" s="34">
        <v>1</v>
      </c>
    </row>
    <row r="368" spans="1:7" x14ac:dyDescent="0.2">
      <c r="A368">
        <v>904</v>
      </c>
      <c r="B368" t="s">
        <v>1479</v>
      </c>
      <c r="C368" t="s">
        <v>548</v>
      </c>
      <c r="D368" t="s">
        <v>1144</v>
      </c>
      <c r="E368" t="s">
        <v>1561</v>
      </c>
      <c r="F368" s="34">
        <f>VLOOKUP(A368,'Current STPs'!$M$6:$M$337,1,FALSE)</f>
        <v>904</v>
      </c>
      <c r="G368" s="34">
        <v>1</v>
      </c>
    </row>
    <row r="369" spans="1:7" x14ac:dyDescent="0.2">
      <c r="A369">
        <v>905</v>
      </c>
      <c r="B369" t="s">
        <v>1480</v>
      </c>
      <c r="C369" t="s">
        <v>548</v>
      </c>
      <c r="D369" t="s">
        <v>1195</v>
      </c>
      <c r="E369" t="s">
        <v>1561</v>
      </c>
      <c r="F369" s="34">
        <f>VLOOKUP(A369,'Current STPs'!$M$6:$M$337,1,FALSE)</f>
        <v>905</v>
      </c>
      <c r="G369" s="34">
        <v>1</v>
      </c>
    </row>
    <row r="370" spans="1:7" x14ac:dyDescent="0.2">
      <c r="A370">
        <v>906</v>
      </c>
      <c r="B370" t="s">
        <v>1481</v>
      </c>
      <c r="C370" t="s">
        <v>548</v>
      </c>
      <c r="D370" t="s">
        <v>1195</v>
      </c>
      <c r="E370" t="s">
        <v>1560</v>
      </c>
      <c r="F370" s="34">
        <f>VLOOKUP(A370,'Current STPs'!$M$6:$M$337,1,FALSE)</f>
        <v>906</v>
      </c>
      <c r="G370" s="34">
        <v>1</v>
      </c>
    </row>
    <row r="371" spans="1:7" x14ac:dyDescent="0.2">
      <c r="A371">
        <v>908</v>
      </c>
      <c r="B371" t="s">
        <v>1482</v>
      </c>
      <c r="C371" t="s">
        <v>548</v>
      </c>
      <c r="D371" t="s">
        <v>1144</v>
      </c>
      <c r="E371" t="s">
        <v>1560</v>
      </c>
      <c r="F371" s="34">
        <f>VLOOKUP(A371,'Current STPs'!$M$6:$M$337,1,FALSE)</f>
        <v>908</v>
      </c>
      <c r="G371" s="34">
        <v>1</v>
      </c>
    </row>
    <row r="372" spans="1:7" x14ac:dyDescent="0.2">
      <c r="A372">
        <v>909</v>
      </c>
      <c r="B372" t="s">
        <v>1483</v>
      </c>
      <c r="C372" t="s">
        <v>548</v>
      </c>
      <c r="D372" t="s">
        <v>1195</v>
      </c>
      <c r="E372" t="s">
        <v>1560</v>
      </c>
      <c r="F372" s="34">
        <f>VLOOKUP(A372,'Current STPs'!$M$6:$M$337,1,FALSE)</f>
        <v>909</v>
      </c>
      <c r="G372" s="34">
        <v>1</v>
      </c>
    </row>
    <row r="373" spans="1:7" x14ac:dyDescent="0.2">
      <c r="A373">
        <v>910</v>
      </c>
      <c r="B373" t="s">
        <v>1484</v>
      </c>
      <c r="C373" t="s">
        <v>548</v>
      </c>
      <c r="D373" t="s">
        <v>1195</v>
      </c>
      <c r="E373" t="s">
        <v>1560</v>
      </c>
      <c r="F373" s="34">
        <f>VLOOKUP(A373,'Current STPs'!$M$6:$M$337,1,FALSE)</f>
        <v>910</v>
      </c>
      <c r="G373" s="34">
        <v>1</v>
      </c>
    </row>
    <row r="374" spans="1:7" x14ac:dyDescent="0.2">
      <c r="A374">
        <v>911</v>
      </c>
      <c r="B374" t="s">
        <v>1485</v>
      </c>
      <c r="C374" t="s">
        <v>548</v>
      </c>
      <c r="D374" t="s">
        <v>1195</v>
      </c>
      <c r="E374" t="s">
        <v>1560</v>
      </c>
      <c r="F374" s="34">
        <f>VLOOKUP(A374,'Current STPs'!$M$6:$M$337,1,FALSE)</f>
        <v>911</v>
      </c>
      <c r="G374" s="34">
        <v>1</v>
      </c>
    </row>
    <row r="375" spans="1:7" x14ac:dyDescent="0.2">
      <c r="A375">
        <v>912</v>
      </c>
      <c r="B375" t="s">
        <v>1486</v>
      </c>
      <c r="C375" t="s">
        <v>548</v>
      </c>
      <c r="D375" t="s">
        <v>1195</v>
      </c>
      <c r="E375" t="s">
        <v>1561</v>
      </c>
      <c r="F375" s="34">
        <f>VLOOKUP(A375,'Current STPs'!$M$6:$M$337,1,FALSE)</f>
        <v>912</v>
      </c>
      <c r="G375" s="34">
        <v>1</v>
      </c>
    </row>
    <row r="376" spans="1:7" x14ac:dyDescent="0.2">
      <c r="A376">
        <v>913</v>
      </c>
      <c r="B376" t="s">
        <v>1487</v>
      </c>
      <c r="C376" t="s">
        <v>548</v>
      </c>
      <c r="D376" t="s">
        <v>1195</v>
      </c>
      <c r="E376" t="s">
        <v>1560</v>
      </c>
      <c r="F376" s="34">
        <f>VLOOKUP(A376,'Current STPs'!$M$6:$M$337,1,FALSE)</f>
        <v>913</v>
      </c>
      <c r="G376" s="34">
        <v>1</v>
      </c>
    </row>
    <row r="377" spans="1:7" x14ac:dyDescent="0.2">
      <c r="A377">
        <v>914</v>
      </c>
      <c r="B377" t="s">
        <v>1488</v>
      </c>
      <c r="C377" t="s">
        <v>548</v>
      </c>
      <c r="D377" t="s">
        <v>1195</v>
      </c>
      <c r="E377" t="s">
        <v>1560</v>
      </c>
      <c r="F377" s="34">
        <f>VLOOKUP(A377,'Current STPs'!$M$6:$M$337,1,FALSE)</f>
        <v>914</v>
      </c>
      <c r="G377" s="34">
        <v>1</v>
      </c>
    </row>
  </sheetData>
  <autoFilter ref="A1:F377" xr:uid="{00000000-0009-0000-0000-000006000000}"/>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40"/>
  <sheetViews>
    <sheetView topLeftCell="A154" workbookViewId="0">
      <selection activeCell="I173" sqref="I173"/>
    </sheetView>
  </sheetViews>
  <sheetFormatPr defaultRowHeight="14.25" x14ac:dyDescent="0.2"/>
  <cols>
    <col min="1" max="1" width="84.75" bestFit="1" customWidth="1"/>
    <col min="2" max="2" width="9.375" customWidth="1"/>
    <col min="3" max="3" width="13.5" customWidth="1"/>
    <col min="6" max="6" width="16.375" style="34" customWidth="1"/>
    <col min="7" max="7" width="9.5" customWidth="1"/>
    <col min="8" max="8" width="9.75" customWidth="1"/>
    <col min="9" max="9" width="13.125" style="53" customWidth="1"/>
  </cols>
  <sheetData>
    <row r="1" spans="1:9" s="45" customFormat="1" ht="30" x14ac:dyDescent="0.25">
      <c r="A1" s="45" t="s">
        <v>2154</v>
      </c>
      <c r="B1" s="45" t="s">
        <v>2155</v>
      </c>
      <c r="C1" s="45" t="s">
        <v>2156</v>
      </c>
      <c r="D1" s="45" t="s">
        <v>1559</v>
      </c>
      <c r="E1" s="45" t="s">
        <v>2157</v>
      </c>
      <c r="F1" s="46" t="s">
        <v>2158</v>
      </c>
      <c r="G1" s="45" t="s">
        <v>2160</v>
      </c>
      <c r="H1" s="45" t="s">
        <v>2161</v>
      </c>
      <c r="I1" s="54" t="s">
        <v>2162</v>
      </c>
    </row>
    <row r="2" spans="1:9" x14ac:dyDescent="0.2">
      <c r="A2" t="s">
        <v>1571</v>
      </c>
      <c r="B2" t="s">
        <v>1570</v>
      </c>
      <c r="C2" t="s">
        <v>544</v>
      </c>
      <c r="D2" t="s">
        <v>1162</v>
      </c>
      <c r="E2" t="s">
        <v>1572</v>
      </c>
      <c r="F2" s="34" t="str">
        <f>VLOOKUP(B2,'Current STPs'!$O$6:$O$337,1,FALSE)</f>
        <v>R1A</v>
      </c>
      <c r="G2">
        <v>20110701</v>
      </c>
      <c r="I2"/>
    </row>
    <row r="3" spans="1:9" x14ac:dyDescent="0.2">
      <c r="A3" t="s">
        <v>1574</v>
      </c>
      <c r="B3" t="s">
        <v>1573</v>
      </c>
      <c r="C3" t="s">
        <v>548</v>
      </c>
      <c r="D3" t="s">
        <v>1150</v>
      </c>
      <c r="E3" t="s">
        <v>1566</v>
      </c>
      <c r="F3" s="34" t="str">
        <f>VLOOKUP(B3,'Current STPs'!$O$6:$O$337,1,FALSE)</f>
        <v>R1C</v>
      </c>
      <c r="G3">
        <v>20110401</v>
      </c>
      <c r="I3"/>
    </row>
    <row r="4" spans="1:9" x14ac:dyDescent="0.2">
      <c r="A4" t="s">
        <v>1576</v>
      </c>
      <c r="B4" t="s">
        <v>1575</v>
      </c>
      <c r="C4" t="s">
        <v>544</v>
      </c>
      <c r="D4" t="s">
        <v>1139</v>
      </c>
      <c r="E4" t="s">
        <v>1563</v>
      </c>
      <c r="F4" s="34" t="str">
        <f>VLOOKUP(B4,'Current STPs'!$O$6:$O$337,1,FALSE)</f>
        <v>R1D</v>
      </c>
      <c r="G4">
        <v>20110701</v>
      </c>
      <c r="I4"/>
    </row>
    <row r="5" spans="1:9" x14ac:dyDescent="0.2">
      <c r="A5" t="s">
        <v>1578</v>
      </c>
      <c r="B5" t="s">
        <v>1577</v>
      </c>
      <c r="C5" t="s">
        <v>544</v>
      </c>
      <c r="D5" t="s">
        <v>1139</v>
      </c>
      <c r="E5" t="s">
        <v>1563</v>
      </c>
      <c r="F5" s="34" t="e">
        <f>VLOOKUP(B5,'Current STPs'!$O$6:$O$337,1,FALSE)</f>
        <v>#N/A</v>
      </c>
      <c r="G5">
        <v>20110901</v>
      </c>
      <c r="I5"/>
    </row>
    <row r="6" spans="1:9" x14ac:dyDescent="0.2">
      <c r="A6" t="s">
        <v>1580</v>
      </c>
      <c r="B6" t="s">
        <v>1579</v>
      </c>
      <c r="C6" t="s">
        <v>548</v>
      </c>
      <c r="D6" t="s">
        <v>1150</v>
      </c>
      <c r="E6" t="s">
        <v>1566</v>
      </c>
      <c r="F6" s="34" t="str">
        <f>VLOOKUP(B6,'Current STPs'!$O$6:$O$337,1,FALSE)</f>
        <v>R1F</v>
      </c>
      <c r="G6">
        <v>20120401</v>
      </c>
      <c r="I6"/>
    </row>
    <row r="7" spans="1:9" ht="15" x14ac:dyDescent="0.25">
      <c r="A7" t="s">
        <v>1582</v>
      </c>
      <c r="B7" t="s">
        <v>1581</v>
      </c>
      <c r="C7" t="s">
        <v>548</v>
      </c>
      <c r="D7" t="s">
        <v>1195</v>
      </c>
      <c r="E7" t="s">
        <v>1583</v>
      </c>
      <c r="F7" s="34" t="e">
        <f>VLOOKUP(B7,'Current STPs'!$O$6:$O$337,1,FALSE)</f>
        <v>#N/A</v>
      </c>
      <c r="G7">
        <v>20120401</v>
      </c>
      <c r="H7" s="35">
        <v>20150930</v>
      </c>
      <c r="I7" s="53" t="s">
        <v>2163</v>
      </c>
    </row>
    <row r="8" spans="1:9" x14ac:dyDescent="0.2">
      <c r="A8" t="s">
        <v>1585</v>
      </c>
      <c r="B8" t="s">
        <v>1584</v>
      </c>
      <c r="C8" t="s">
        <v>546</v>
      </c>
      <c r="D8" t="s">
        <v>1221</v>
      </c>
      <c r="E8" t="s">
        <v>1560</v>
      </c>
      <c r="F8" s="34" t="str">
        <f>VLOOKUP(B8,'Current STPs'!$O$6:$O$337,1,FALSE)</f>
        <v>R1H</v>
      </c>
      <c r="G8">
        <v>20120401</v>
      </c>
      <c r="I8"/>
    </row>
    <row r="9" spans="1:9" x14ac:dyDescent="0.2">
      <c r="A9" t="s">
        <v>1587</v>
      </c>
      <c r="B9" t="s">
        <v>1586</v>
      </c>
      <c r="C9" t="s">
        <v>548</v>
      </c>
      <c r="D9" t="s">
        <v>1144</v>
      </c>
      <c r="E9" t="s">
        <v>1566</v>
      </c>
      <c r="F9" s="34" t="str">
        <f>VLOOKUP(B9,'Current STPs'!$O$6:$O$337,1,FALSE)</f>
        <v>R1J</v>
      </c>
      <c r="G9">
        <v>20130322</v>
      </c>
      <c r="I9"/>
    </row>
    <row r="10" spans="1:9" x14ac:dyDescent="0.2">
      <c r="A10" t="s">
        <v>1589</v>
      </c>
      <c r="B10" t="s">
        <v>1588</v>
      </c>
      <c r="C10" t="s">
        <v>546</v>
      </c>
      <c r="D10" t="s">
        <v>1221</v>
      </c>
      <c r="E10" t="s">
        <v>1560</v>
      </c>
      <c r="F10" s="34" t="str">
        <f>VLOOKUP(B10,'Current STPs'!$O$6:$O$337,1,FALSE)</f>
        <v>R1K</v>
      </c>
      <c r="G10">
        <v>20141001</v>
      </c>
      <c r="I10"/>
    </row>
    <row r="11" spans="1:9" x14ac:dyDescent="0.2">
      <c r="A11" t="s">
        <v>1591</v>
      </c>
      <c r="B11" t="s">
        <v>1590</v>
      </c>
      <c r="C11" t="s">
        <v>548</v>
      </c>
      <c r="D11" t="s">
        <v>1125</v>
      </c>
      <c r="E11" t="s">
        <v>1566</v>
      </c>
      <c r="F11" s="34" t="str">
        <f>VLOOKUP(B11,'Current STPs'!$O$6:$O$337,1,FALSE)</f>
        <v>RA2</v>
      </c>
      <c r="G11">
        <v>19910401</v>
      </c>
      <c r="I11"/>
    </row>
    <row r="12" spans="1:9" x14ac:dyDescent="0.2">
      <c r="A12" t="s">
        <v>1593</v>
      </c>
      <c r="B12" t="s">
        <v>1592</v>
      </c>
      <c r="C12" t="s">
        <v>548</v>
      </c>
      <c r="D12" t="s">
        <v>1195</v>
      </c>
      <c r="E12" t="s">
        <v>1583</v>
      </c>
      <c r="F12" s="34" t="str">
        <f>VLOOKUP(B12,'Current STPs'!$O$6:$O$337,1,FALSE)</f>
        <v>RA3</v>
      </c>
      <c r="G12">
        <v>19910401</v>
      </c>
      <c r="I12"/>
    </row>
    <row r="13" spans="1:9" x14ac:dyDescent="0.2">
      <c r="A13" t="s">
        <v>1595</v>
      </c>
      <c r="B13" t="s">
        <v>1594</v>
      </c>
      <c r="C13" t="s">
        <v>548</v>
      </c>
      <c r="D13" t="s">
        <v>1195</v>
      </c>
      <c r="E13" t="s">
        <v>1583</v>
      </c>
      <c r="F13" s="34" t="str">
        <f>VLOOKUP(B13,'Current STPs'!$O$6:$O$337,1,FALSE)</f>
        <v>RA4</v>
      </c>
      <c r="G13">
        <v>19910401</v>
      </c>
      <c r="I13"/>
    </row>
    <row r="14" spans="1:9" x14ac:dyDescent="0.2">
      <c r="A14" t="s">
        <v>1597</v>
      </c>
      <c r="B14" t="s">
        <v>1596</v>
      </c>
      <c r="C14" t="s">
        <v>548</v>
      </c>
      <c r="D14" t="s">
        <v>1195</v>
      </c>
      <c r="E14" t="s">
        <v>1583</v>
      </c>
      <c r="F14" s="34" t="str">
        <f>VLOOKUP(B14,'Current STPs'!$O$6:$O$337,1,FALSE)</f>
        <v>RA7</v>
      </c>
      <c r="G14">
        <v>19910401</v>
      </c>
      <c r="I14"/>
    </row>
    <row r="15" spans="1:9" x14ac:dyDescent="0.2">
      <c r="A15" t="s">
        <v>1599</v>
      </c>
      <c r="B15" t="s">
        <v>1598</v>
      </c>
      <c r="C15" t="s">
        <v>548</v>
      </c>
      <c r="D15" t="s">
        <v>1195</v>
      </c>
      <c r="E15" t="s">
        <v>1583</v>
      </c>
      <c r="F15" s="34" t="str">
        <f>VLOOKUP(B15,'Current STPs'!$O$6:$O$337,1,FALSE)</f>
        <v>RA9</v>
      </c>
      <c r="G15">
        <v>19910401</v>
      </c>
      <c r="I15"/>
    </row>
    <row r="16" spans="1:9" x14ac:dyDescent="0.2">
      <c r="A16" t="s">
        <v>1601</v>
      </c>
      <c r="B16" t="s">
        <v>1600</v>
      </c>
      <c r="C16" t="s">
        <v>542</v>
      </c>
      <c r="D16" t="s">
        <v>1152</v>
      </c>
      <c r="E16" t="s">
        <v>1562</v>
      </c>
      <c r="F16" s="34" t="str">
        <f>VLOOKUP(B16,'Current STPs'!$O$6:$O$337,1,FALSE)</f>
        <v>RAE</v>
      </c>
      <c r="G16">
        <v>19910401</v>
      </c>
      <c r="I16"/>
    </row>
    <row r="17" spans="1:9" x14ac:dyDescent="0.2">
      <c r="A17" t="s">
        <v>1603</v>
      </c>
      <c r="B17" t="s">
        <v>1602</v>
      </c>
      <c r="C17" t="s">
        <v>544</v>
      </c>
      <c r="D17" t="s">
        <v>1146</v>
      </c>
      <c r="E17" t="s">
        <v>1604</v>
      </c>
      <c r="F17" s="34" t="str">
        <f>VLOOKUP(B17,'Current STPs'!$O$6:$O$337,1,FALSE)</f>
        <v>RAJ</v>
      </c>
      <c r="G17">
        <v>19910401</v>
      </c>
      <c r="I17"/>
    </row>
    <row r="18" spans="1:9" x14ac:dyDescent="0.2">
      <c r="A18" t="s">
        <v>1606</v>
      </c>
      <c r="B18" t="s">
        <v>1605</v>
      </c>
      <c r="C18" t="s">
        <v>546</v>
      </c>
      <c r="D18" t="s">
        <v>1221</v>
      </c>
      <c r="E18" t="s">
        <v>1560</v>
      </c>
      <c r="F18" s="34" t="str">
        <f>VLOOKUP(B18,'Current STPs'!$O$6:$O$337,1,FALSE)</f>
        <v>RAL</v>
      </c>
      <c r="G18">
        <v>19910401</v>
      </c>
      <c r="I18"/>
    </row>
    <row r="19" spans="1:9" x14ac:dyDescent="0.2">
      <c r="A19" t="s">
        <v>1608</v>
      </c>
      <c r="B19" t="s">
        <v>1607</v>
      </c>
      <c r="C19" t="s">
        <v>546</v>
      </c>
      <c r="D19" t="s">
        <v>1221</v>
      </c>
      <c r="E19" t="s">
        <v>1560</v>
      </c>
      <c r="F19" s="34" t="str">
        <f>VLOOKUP(B19,'Current STPs'!$O$6:$O$337,1,FALSE)</f>
        <v>RAN</v>
      </c>
      <c r="G19">
        <v>19910401</v>
      </c>
      <c r="I19"/>
    </row>
    <row r="20" spans="1:9" x14ac:dyDescent="0.2">
      <c r="A20" t="s">
        <v>1610</v>
      </c>
      <c r="B20" t="s">
        <v>1609</v>
      </c>
      <c r="C20" t="s">
        <v>546</v>
      </c>
      <c r="D20" t="s">
        <v>1221</v>
      </c>
      <c r="E20" t="s">
        <v>1560</v>
      </c>
      <c r="F20" s="34" t="str">
        <f>VLOOKUP(B20,'Current STPs'!$O$6:$O$337,1,FALSE)</f>
        <v>RAP</v>
      </c>
      <c r="G20">
        <v>19910401</v>
      </c>
      <c r="I20"/>
    </row>
    <row r="21" spans="1:9" x14ac:dyDescent="0.2">
      <c r="A21" t="s">
        <v>1612</v>
      </c>
      <c r="B21" t="s">
        <v>1611</v>
      </c>
      <c r="C21" t="s">
        <v>546</v>
      </c>
      <c r="D21" t="s">
        <v>1221</v>
      </c>
      <c r="E21" t="s">
        <v>1560</v>
      </c>
      <c r="F21" s="34" t="str">
        <f>VLOOKUP(B21,'Current STPs'!$O$6:$O$337,1,FALSE)</f>
        <v>RAS</v>
      </c>
      <c r="G21">
        <v>19910401</v>
      </c>
      <c r="I21"/>
    </row>
    <row r="22" spans="1:9" x14ac:dyDescent="0.2">
      <c r="A22" t="s">
        <v>1614</v>
      </c>
      <c r="B22" t="s">
        <v>1613</v>
      </c>
      <c r="C22" t="s">
        <v>546</v>
      </c>
      <c r="D22" t="s">
        <v>1221</v>
      </c>
      <c r="E22" t="s">
        <v>1560</v>
      </c>
      <c r="F22" s="34" t="str">
        <f>VLOOKUP(B22,'Current STPs'!$O$6:$O$337,1,FALSE)</f>
        <v>RAT</v>
      </c>
      <c r="G22">
        <v>20010401</v>
      </c>
      <c r="I22"/>
    </row>
    <row r="23" spans="1:9" x14ac:dyDescent="0.2">
      <c r="A23" t="s">
        <v>1616</v>
      </c>
      <c r="B23" t="s">
        <v>1615</v>
      </c>
      <c r="C23" t="s">
        <v>546</v>
      </c>
      <c r="D23" t="s">
        <v>1221</v>
      </c>
      <c r="E23" t="s">
        <v>1560</v>
      </c>
      <c r="F23" s="34" t="str">
        <f>VLOOKUP(B23,'Current STPs'!$O$6:$O$337,1,FALSE)</f>
        <v>RAX</v>
      </c>
      <c r="G23">
        <v>19910401</v>
      </c>
      <c r="I23"/>
    </row>
    <row r="24" spans="1:9" x14ac:dyDescent="0.2">
      <c r="A24" t="s">
        <v>1618</v>
      </c>
      <c r="B24" t="s">
        <v>1617</v>
      </c>
      <c r="C24" t="s">
        <v>548</v>
      </c>
      <c r="D24" t="s">
        <v>1195</v>
      </c>
      <c r="E24" t="s">
        <v>1583</v>
      </c>
      <c r="F24" s="34" t="str">
        <f>VLOOKUP(B24,'Current STPs'!$O$6:$O$337,1,FALSE)</f>
        <v>RBA</v>
      </c>
      <c r="G24">
        <v>19910401</v>
      </c>
      <c r="I24"/>
    </row>
    <row r="25" spans="1:9" x14ac:dyDescent="0.2">
      <c r="A25" t="s">
        <v>1620</v>
      </c>
      <c r="B25" t="s">
        <v>1619</v>
      </c>
      <c r="C25" t="s">
        <v>548</v>
      </c>
      <c r="D25" t="s">
        <v>1150</v>
      </c>
      <c r="E25" t="s">
        <v>1566</v>
      </c>
      <c r="F25" s="34" t="str">
        <f>VLOOKUP(B25,'Current STPs'!$O$6:$O$337,1,FALSE)</f>
        <v>RBD</v>
      </c>
      <c r="G25">
        <v>19910401</v>
      </c>
      <c r="I25"/>
    </row>
    <row r="26" spans="1:9" x14ac:dyDescent="0.2">
      <c r="A26" t="s">
        <v>1622</v>
      </c>
      <c r="B26" t="s">
        <v>1621</v>
      </c>
      <c r="C26" t="s">
        <v>544</v>
      </c>
      <c r="D26" t="s">
        <v>1162</v>
      </c>
      <c r="E26" t="s">
        <v>1572</v>
      </c>
      <c r="F26" s="34" t="str">
        <f>VLOOKUP(B26,'Current STPs'!$O$6:$O$337,1,FALSE)</f>
        <v>RBK</v>
      </c>
      <c r="G26">
        <v>19910401</v>
      </c>
      <c r="I26"/>
    </row>
    <row r="27" spans="1:9" x14ac:dyDescent="0.2">
      <c r="A27" t="s">
        <v>1624</v>
      </c>
      <c r="B27" t="s">
        <v>1623</v>
      </c>
      <c r="C27" t="s">
        <v>542</v>
      </c>
      <c r="D27" t="s">
        <v>1323</v>
      </c>
      <c r="E27" t="s">
        <v>1564</v>
      </c>
      <c r="F27" s="34" t="str">
        <f>VLOOKUP(B27,'Current STPs'!$O$6:$O$337,1,FALSE)</f>
        <v>RBL</v>
      </c>
      <c r="G27">
        <v>19910401</v>
      </c>
      <c r="I27"/>
    </row>
    <row r="28" spans="1:9" x14ac:dyDescent="0.2">
      <c r="A28" t="s">
        <v>1626</v>
      </c>
      <c r="B28" t="s">
        <v>1625</v>
      </c>
      <c r="C28" t="s">
        <v>542</v>
      </c>
      <c r="D28" t="s">
        <v>1323</v>
      </c>
      <c r="E28" t="s">
        <v>1564</v>
      </c>
      <c r="F28" s="34" t="str">
        <f>VLOOKUP(B28,'Current STPs'!$O$6:$O$337,1,FALSE)</f>
        <v>RBN</v>
      </c>
      <c r="G28">
        <v>19910401</v>
      </c>
      <c r="I28"/>
    </row>
    <row r="29" spans="1:9" x14ac:dyDescent="0.2">
      <c r="A29" t="s">
        <v>1628</v>
      </c>
      <c r="B29" t="s">
        <v>1627</v>
      </c>
      <c r="C29" t="s">
        <v>542</v>
      </c>
      <c r="D29" t="s">
        <v>1323</v>
      </c>
      <c r="E29" t="s">
        <v>1564</v>
      </c>
      <c r="F29" s="34" t="str">
        <f>VLOOKUP(B29,'Current STPs'!$O$6:$O$337,1,FALSE)</f>
        <v>RBQ</v>
      </c>
      <c r="G29">
        <v>19910401</v>
      </c>
      <c r="I29"/>
    </row>
    <row r="30" spans="1:9" x14ac:dyDescent="0.2">
      <c r="A30" t="s">
        <v>1630</v>
      </c>
      <c r="B30" t="s">
        <v>1629</v>
      </c>
      <c r="C30" t="s">
        <v>542</v>
      </c>
      <c r="D30" t="s">
        <v>1323</v>
      </c>
      <c r="E30" t="s">
        <v>1564</v>
      </c>
      <c r="F30" s="34" t="str">
        <f>VLOOKUP(B30,'Current STPs'!$O$6:$O$337,1,FALSE)</f>
        <v>RBS</v>
      </c>
      <c r="G30">
        <v>19910401</v>
      </c>
      <c r="I30"/>
    </row>
    <row r="31" spans="1:9" x14ac:dyDescent="0.2">
      <c r="A31" t="s">
        <v>1632</v>
      </c>
      <c r="B31" t="s">
        <v>1631</v>
      </c>
      <c r="C31" t="s">
        <v>542</v>
      </c>
      <c r="D31" t="s">
        <v>1323</v>
      </c>
      <c r="E31" t="s">
        <v>1564</v>
      </c>
      <c r="F31" s="34" t="str">
        <f>VLOOKUP(B31,'Current STPs'!$O$6:$O$337,1,FALSE)</f>
        <v>RBT</v>
      </c>
      <c r="G31">
        <v>19910401</v>
      </c>
      <c r="I31"/>
    </row>
    <row r="32" spans="1:9" x14ac:dyDescent="0.2">
      <c r="A32" t="s">
        <v>1634</v>
      </c>
      <c r="B32" t="s">
        <v>1633</v>
      </c>
      <c r="C32" t="s">
        <v>542</v>
      </c>
      <c r="D32" t="s">
        <v>1311</v>
      </c>
      <c r="E32" t="s">
        <v>1564</v>
      </c>
      <c r="F32" s="34" t="str">
        <f>VLOOKUP(B32,'Current STPs'!$O$6:$O$337,1,FALSE)</f>
        <v>RBV</v>
      </c>
      <c r="G32">
        <v>19910401</v>
      </c>
      <c r="I32" s="53" t="s">
        <v>2165</v>
      </c>
    </row>
    <row r="33" spans="1:9" x14ac:dyDescent="0.2">
      <c r="A33" t="s">
        <v>1636</v>
      </c>
      <c r="B33" t="s">
        <v>1635</v>
      </c>
      <c r="C33" t="s">
        <v>548</v>
      </c>
      <c r="D33" t="s">
        <v>1195</v>
      </c>
      <c r="E33" t="s">
        <v>1583</v>
      </c>
      <c r="F33" s="34" t="str">
        <f>VLOOKUP(B33,'Current STPs'!$O$6:$O$337,1,FALSE)</f>
        <v>RBZ</v>
      </c>
      <c r="G33">
        <v>19910401</v>
      </c>
      <c r="I33"/>
    </row>
    <row r="34" spans="1:9" x14ac:dyDescent="0.2">
      <c r="A34" t="s">
        <v>1638</v>
      </c>
      <c r="B34" t="s">
        <v>1637</v>
      </c>
      <c r="C34" t="s">
        <v>544</v>
      </c>
      <c r="D34" t="s">
        <v>1154</v>
      </c>
      <c r="E34" t="s">
        <v>1563</v>
      </c>
      <c r="F34" s="34" t="str">
        <f>VLOOKUP(B34,'Current STPs'!$O$6:$O$337,1,FALSE)</f>
        <v>RC1</v>
      </c>
      <c r="G34">
        <v>19920401</v>
      </c>
      <c r="I34"/>
    </row>
    <row r="35" spans="1:9" x14ac:dyDescent="0.2">
      <c r="A35" t="s">
        <v>1640</v>
      </c>
      <c r="B35" t="s">
        <v>1639</v>
      </c>
      <c r="C35" t="s">
        <v>544</v>
      </c>
      <c r="D35" t="s">
        <v>1154</v>
      </c>
      <c r="E35" t="s">
        <v>1563</v>
      </c>
      <c r="F35" s="34" t="str">
        <f>VLOOKUP(B35,'Current STPs'!$O$6:$O$337,1,FALSE)</f>
        <v>RC9</v>
      </c>
      <c r="G35">
        <v>19920401</v>
      </c>
      <c r="I35"/>
    </row>
    <row r="36" spans="1:9" x14ac:dyDescent="0.2">
      <c r="A36" t="s">
        <v>1642</v>
      </c>
      <c r="B36" t="s">
        <v>1641</v>
      </c>
      <c r="C36" t="s">
        <v>542</v>
      </c>
      <c r="D36" t="s">
        <v>1152</v>
      </c>
      <c r="E36" t="s">
        <v>1562</v>
      </c>
      <c r="F36" s="34" t="str">
        <f>VLOOKUP(B36,'Current STPs'!$O$6:$O$337,1,FALSE)</f>
        <v>RCB</v>
      </c>
      <c r="G36">
        <v>19920401</v>
      </c>
      <c r="I36"/>
    </row>
    <row r="37" spans="1:9" x14ac:dyDescent="0.2">
      <c r="A37" t="s">
        <v>1644</v>
      </c>
      <c r="B37" t="s">
        <v>1643</v>
      </c>
      <c r="C37" t="s">
        <v>542</v>
      </c>
      <c r="D37" t="s">
        <v>1152</v>
      </c>
      <c r="E37" t="s">
        <v>1562</v>
      </c>
      <c r="F37" s="34" t="str">
        <f>VLOOKUP(B37,'Current STPs'!$O$6:$O$337,1,FALSE)</f>
        <v>RCD</v>
      </c>
      <c r="G37">
        <v>19920401</v>
      </c>
      <c r="I37"/>
    </row>
    <row r="38" spans="1:9" x14ac:dyDescent="0.2">
      <c r="A38" t="s">
        <v>1646</v>
      </c>
      <c r="B38" t="s">
        <v>1645</v>
      </c>
      <c r="C38" t="s">
        <v>542</v>
      </c>
      <c r="D38" t="s">
        <v>1152</v>
      </c>
      <c r="E38" t="s">
        <v>1562</v>
      </c>
      <c r="F38" s="34" t="str">
        <f>VLOOKUP(B38,'Current STPs'!$O$6:$O$337,1,FALSE)</f>
        <v>RCF</v>
      </c>
      <c r="G38">
        <v>19920401</v>
      </c>
      <c r="I38"/>
    </row>
    <row r="39" spans="1:9" x14ac:dyDescent="0.2">
      <c r="A39" t="s">
        <v>1648</v>
      </c>
      <c r="B39" t="s">
        <v>1647</v>
      </c>
      <c r="C39" t="s">
        <v>542</v>
      </c>
      <c r="D39" t="s">
        <v>1152</v>
      </c>
      <c r="E39" t="s">
        <v>1562</v>
      </c>
      <c r="F39" s="34" t="str">
        <f>VLOOKUP(B39,'Current STPs'!$O$6:$O$337,1,FALSE)</f>
        <v>RCU</v>
      </c>
      <c r="G39">
        <v>19920401</v>
      </c>
      <c r="I39"/>
    </row>
    <row r="40" spans="1:9" x14ac:dyDescent="0.2">
      <c r="A40" t="s">
        <v>1650</v>
      </c>
      <c r="B40" t="s">
        <v>1649</v>
      </c>
      <c r="C40" t="s">
        <v>544</v>
      </c>
      <c r="D40" t="s">
        <v>1146</v>
      </c>
      <c r="E40" t="s">
        <v>1604</v>
      </c>
      <c r="F40" s="34" t="str">
        <f>VLOOKUP(B40,'Current STPs'!$O$6:$O$337,1,FALSE)</f>
        <v>RCX</v>
      </c>
      <c r="G40">
        <v>19920401</v>
      </c>
      <c r="I40"/>
    </row>
    <row r="41" spans="1:9" x14ac:dyDescent="0.2">
      <c r="A41" t="s">
        <v>1652</v>
      </c>
      <c r="B41" t="s">
        <v>1651</v>
      </c>
      <c r="C41" t="s">
        <v>548</v>
      </c>
      <c r="D41" t="s">
        <v>1144</v>
      </c>
      <c r="E41" t="s">
        <v>1566</v>
      </c>
      <c r="F41" s="34" t="str">
        <f>VLOOKUP(B41,'Current STPs'!$O$6:$O$337,1,FALSE)</f>
        <v>RD1</v>
      </c>
      <c r="G41">
        <v>19920401</v>
      </c>
      <c r="I41"/>
    </row>
    <row r="42" spans="1:9" x14ac:dyDescent="0.2">
      <c r="A42" t="s">
        <v>1654</v>
      </c>
      <c r="B42" t="s">
        <v>1653</v>
      </c>
      <c r="C42" t="s">
        <v>548</v>
      </c>
      <c r="D42" t="s">
        <v>1150</v>
      </c>
      <c r="E42" t="s">
        <v>1566</v>
      </c>
      <c r="F42" s="34" t="str">
        <f>VLOOKUP(B42,'Current STPs'!$O$6:$O$337,1,FALSE)</f>
        <v>RD3</v>
      </c>
      <c r="G42">
        <v>19920401</v>
      </c>
      <c r="I42"/>
    </row>
    <row r="43" spans="1:9" x14ac:dyDescent="0.2">
      <c r="A43" t="s">
        <v>1656</v>
      </c>
      <c r="B43" t="s">
        <v>1655</v>
      </c>
      <c r="C43" t="s">
        <v>544</v>
      </c>
      <c r="D43" t="s">
        <v>1154</v>
      </c>
      <c r="E43" t="s">
        <v>1563</v>
      </c>
      <c r="F43" s="34" t="str">
        <f>VLOOKUP(B43,'Current STPs'!$O$6:$O$337,1,FALSE)</f>
        <v>RD8</v>
      </c>
      <c r="G43">
        <v>19920401</v>
      </c>
      <c r="I43"/>
    </row>
    <row r="44" spans="1:9" x14ac:dyDescent="0.2">
      <c r="A44" t="s">
        <v>1658</v>
      </c>
      <c r="B44" t="s">
        <v>1657</v>
      </c>
      <c r="C44" t="s">
        <v>544</v>
      </c>
      <c r="D44" t="s">
        <v>1146</v>
      </c>
      <c r="E44" t="s">
        <v>1604</v>
      </c>
      <c r="F44" s="34" t="str">
        <f>VLOOKUP(B44,'Current STPs'!$O$6:$O$337,1,FALSE)</f>
        <v>RDD</v>
      </c>
      <c r="G44">
        <v>19920401</v>
      </c>
      <c r="I44"/>
    </row>
    <row r="45" spans="1:9" x14ac:dyDescent="0.2">
      <c r="A45" t="s">
        <v>1660</v>
      </c>
      <c r="B45" t="s">
        <v>1659</v>
      </c>
      <c r="C45" t="s">
        <v>544</v>
      </c>
      <c r="D45" t="s">
        <v>1146</v>
      </c>
      <c r="E45" t="s">
        <v>1604</v>
      </c>
      <c r="F45" s="34" t="str">
        <f>VLOOKUP(B45,'Current STPs'!$O$6:$O$337,1,FALSE)</f>
        <v>RDE</v>
      </c>
      <c r="G45">
        <v>19920401</v>
      </c>
      <c r="I45"/>
    </row>
    <row r="46" spans="1:9" x14ac:dyDescent="0.2">
      <c r="A46" t="s">
        <v>1662</v>
      </c>
      <c r="B46" t="s">
        <v>1661</v>
      </c>
      <c r="C46" t="s">
        <v>548</v>
      </c>
      <c r="D46" t="s">
        <v>1125</v>
      </c>
      <c r="E46" t="s">
        <v>1566</v>
      </c>
      <c r="F46" s="34" t="str">
        <f>VLOOKUP(B46,'Current STPs'!$O$6:$O$337,1,FALSE)</f>
        <v>RDR</v>
      </c>
      <c r="G46">
        <v>19920401</v>
      </c>
      <c r="I46"/>
    </row>
    <row r="47" spans="1:9" x14ac:dyDescent="0.2">
      <c r="A47" t="s">
        <v>1664</v>
      </c>
      <c r="B47" t="s">
        <v>1663</v>
      </c>
      <c r="C47" t="s">
        <v>548</v>
      </c>
      <c r="D47" t="s">
        <v>1125</v>
      </c>
      <c r="E47" t="s">
        <v>1566</v>
      </c>
      <c r="F47" s="34" t="str">
        <f>VLOOKUP(B47,'Current STPs'!$O$6:$O$337,1,FALSE)</f>
        <v>RDU</v>
      </c>
      <c r="G47">
        <v>19920401</v>
      </c>
      <c r="I47"/>
    </row>
    <row r="48" spans="1:9" x14ac:dyDescent="0.2">
      <c r="A48" t="s">
        <v>1666</v>
      </c>
      <c r="B48" t="s">
        <v>1665</v>
      </c>
      <c r="C48" t="s">
        <v>548</v>
      </c>
      <c r="D48" t="s">
        <v>1150</v>
      </c>
      <c r="E48" t="s">
        <v>1566</v>
      </c>
      <c r="F48" s="34" t="str">
        <f>VLOOKUP(B48,'Current STPs'!$O$6:$O$337,1,FALSE)</f>
        <v>RDY</v>
      </c>
      <c r="G48">
        <v>19920401</v>
      </c>
      <c r="I48"/>
    </row>
    <row r="49" spans="1:9" x14ac:dyDescent="0.2">
      <c r="A49" t="s">
        <v>1668</v>
      </c>
      <c r="B49" t="s">
        <v>1667</v>
      </c>
      <c r="C49" t="s">
        <v>548</v>
      </c>
      <c r="D49" t="s">
        <v>1150</v>
      </c>
      <c r="E49" t="s">
        <v>1566</v>
      </c>
      <c r="F49" s="34" t="str">
        <f>VLOOKUP(B49,'Current STPs'!$O$6:$O$337,1,FALSE)</f>
        <v>RDZ</v>
      </c>
      <c r="G49">
        <v>19920401</v>
      </c>
      <c r="I49"/>
    </row>
    <row r="50" spans="1:9" x14ac:dyDescent="0.2">
      <c r="A50" t="s">
        <v>1670</v>
      </c>
      <c r="B50" t="s">
        <v>1669</v>
      </c>
      <c r="C50" t="s">
        <v>542</v>
      </c>
      <c r="D50" t="s">
        <v>1122</v>
      </c>
      <c r="E50" t="s">
        <v>1561</v>
      </c>
      <c r="F50" s="34" t="e">
        <f>VLOOKUP(B50,'Current STPs'!$O$6:$O$337,1,FALSE)</f>
        <v>#N/A</v>
      </c>
      <c r="G50">
        <v>19930401</v>
      </c>
      <c r="I50"/>
    </row>
    <row r="51" spans="1:9" x14ac:dyDescent="0.2">
      <c r="A51" t="s">
        <v>1672</v>
      </c>
      <c r="B51" t="s">
        <v>1671</v>
      </c>
      <c r="C51" t="s">
        <v>548</v>
      </c>
      <c r="D51" t="s">
        <v>1195</v>
      </c>
      <c r="E51" t="s">
        <v>1583</v>
      </c>
      <c r="F51" s="34" t="str">
        <f>VLOOKUP(B51,'Current STPs'!$O$6:$O$337,1,FALSE)</f>
        <v>REF</v>
      </c>
      <c r="G51">
        <v>19920401</v>
      </c>
      <c r="I51"/>
    </row>
    <row r="52" spans="1:9" x14ac:dyDescent="0.2">
      <c r="A52" t="s">
        <v>1674</v>
      </c>
      <c r="B52" t="s">
        <v>1673</v>
      </c>
      <c r="C52" t="s">
        <v>542</v>
      </c>
      <c r="D52" t="s">
        <v>1323</v>
      </c>
      <c r="E52" t="s">
        <v>1564</v>
      </c>
      <c r="F52" s="34" t="str">
        <f>VLOOKUP(B52,'Current STPs'!$O$6:$O$337,1,FALSE)</f>
        <v>REM</v>
      </c>
      <c r="G52">
        <v>19920401</v>
      </c>
      <c r="I52"/>
    </row>
    <row r="53" spans="1:9" x14ac:dyDescent="0.2">
      <c r="A53" t="s">
        <v>1676</v>
      </c>
      <c r="B53" t="s">
        <v>1675</v>
      </c>
      <c r="C53" t="s">
        <v>542</v>
      </c>
      <c r="D53" t="s">
        <v>1323</v>
      </c>
      <c r="E53" t="s">
        <v>1564</v>
      </c>
      <c r="F53" s="34" t="str">
        <f>VLOOKUP(B53,'Current STPs'!$O$6:$O$337,1,FALSE)</f>
        <v>REN</v>
      </c>
      <c r="G53">
        <v>19920401</v>
      </c>
      <c r="I53"/>
    </row>
    <row r="54" spans="1:9" x14ac:dyDescent="0.2">
      <c r="A54" t="s">
        <v>1678</v>
      </c>
      <c r="B54" t="s">
        <v>1677</v>
      </c>
      <c r="C54" t="s">
        <v>542</v>
      </c>
      <c r="D54" t="s">
        <v>1323</v>
      </c>
      <c r="E54" t="s">
        <v>1564</v>
      </c>
      <c r="F54" s="34" t="str">
        <f>VLOOKUP(B54,'Current STPs'!$O$6:$O$337,1,FALSE)</f>
        <v>REP</v>
      </c>
      <c r="G54">
        <v>19920401</v>
      </c>
      <c r="I54"/>
    </row>
    <row r="55" spans="1:9" x14ac:dyDescent="0.2">
      <c r="A55" t="s">
        <v>1680</v>
      </c>
      <c r="B55" t="s">
        <v>1679</v>
      </c>
      <c r="C55" t="s">
        <v>542</v>
      </c>
      <c r="D55" t="s">
        <v>1323</v>
      </c>
      <c r="E55" t="s">
        <v>1564</v>
      </c>
      <c r="F55" s="34" t="str">
        <f>VLOOKUP(B55,'Current STPs'!$O$6:$O$337,1,FALSE)</f>
        <v>RET</v>
      </c>
      <c r="G55">
        <v>19920401</v>
      </c>
      <c r="I55"/>
    </row>
    <row r="56" spans="1:9" x14ac:dyDescent="0.2">
      <c r="A56" t="s">
        <v>1682</v>
      </c>
      <c r="B56" t="s">
        <v>1681</v>
      </c>
      <c r="C56" t="s">
        <v>546</v>
      </c>
      <c r="D56" t="s">
        <v>1221</v>
      </c>
      <c r="E56" t="s">
        <v>1560</v>
      </c>
      <c r="F56" s="34" t="str">
        <f>VLOOKUP(B56,'Current STPs'!$O$6:$O$337,1,FALSE)</f>
        <v>RF4</v>
      </c>
      <c r="G56">
        <v>20010401</v>
      </c>
      <c r="I56"/>
    </row>
    <row r="57" spans="1:9" x14ac:dyDescent="0.2">
      <c r="A57" t="s">
        <v>1684</v>
      </c>
      <c r="B57" t="s">
        <v>1683</v>
      </c>
      <c r="C57" t="s">
        <v>542</v>
      </c>
      <c r="D57" t="s">
        <v>1152</v>
      </c>
      <c r="E57" t="s">
        <v>1562</v>
      </c>
      <c r="F57" s="34" t="str">
        <f>VLOOKUP(B57,'Current STPs'!$O$6:$O$337,1,FALSE)</f>
        <v>RFF</v>
      </c>
      <c r="G57">
        <v>19930401</v>
      </c>
      <c r="I57"/>
    </row>
    <row r="58" spans="1:9" x14ac:dyDescent="0.2">
      <c r="A58" t="s">
        <v>1686</v>
      </c>
      <c r="B58" t="s">
        <v>1685</v>
      </c>
      <c r="C58" t="s">
        <v>542</v>
      </c>
      <c r="D58" t="s">
        <v>1152</v>
      </c>
      <c r="E58" t="s">
        <v>1562</v>
      </c>
      <c r="F58" s="34" t="str">
        <f>VLOOKUP(B58,'Current STPs'!$O$6:$O$337,1,FALSE)</f>
        <v>RFR</v>
      </c>
      <c r="G58">
        <v>19930401</v>
      </c>
      <c r="I58"/>
    </row>
    <row r="59" spans="1:9" x14ac:dyDescent="0.2">
      <c r="A59" t="s">
        <v>1688</v>
      </c>
      <c r="B59" t="s">
        <v>1687</v>
      </c>
      <c r="C59" t="s">
        <v>544</v>
      </c>
      <c r="D59" t="s">
        <v>1139</v>
      </c>
      <c r="E59" t="s">
        <v>1563</v>
      </c>
      <c r="F59" s="34" t="str">
        <f>VLOOKUP(B59,'Current STPs'!$O$6:$O$337,1,FALSE)</f>
        <v>RFS</v>
      </c>
      <c r="G59">
        <v>19930401</v>
      </c>
      <c r="I59"/>
    </row>
    <row r="60" spans="1:9" x14ac:dyDescent="0.2">
      <c r="A60" t="s">
        <v>1690</v>
      </c>
      <c r="B60" t="s">
        <v>1689</v>
      </c>
      <c r="C60" t="s">
        <v>546</v>
      </c>
      <c r="D60" t="s">
        <v>1221</v>
      </c>
      <c r="E60" t="s">
        <v>1560</v>
      </c>
      <c r="F60" s="34" t="e">
        <f>VLOOKUP(B60,'Current STPs'!$O$6:$O$337,1,FALSE)</f>
        <v>#N/A</v>
      </c>
      <c r="G60">
        <v>19930401</v>
      </c>
      <c r="H60">
        <v>20150831</v>
      </c>
      <c r="I60" s="53" t="s">
        <v>2163</v>
      </c>
    </row>
    <row r="61" spans="1:9" x14ac:dyDescent="0.2">
      <c r="A61" t="s">
        <v>1692</v>
      </c>
      <c r="B61" t="s">
        <v>1691</v>
      </c>
      <c r="C61" t="s">
        <v>542</v>
      </c>
      <c r="D61" t="s">
        <v>1152</v>
      </c>
      <c r="E61" t="s">
        <v>1562</v>
      </c>
      <c r="F61" s="34" t="str">
        <f>VLOOKUP(B61,'Current STPs'!$O$6:$O$337,1,FALSE)</f>
        <v>RGD</v>
      </c>
      <c r="G61">
        <v>19930401</v>
      </c>
      <c r="I61"/>
    </row>
    <row r="62" spans="1:9" x14ac:dyDescent="0.2">
      <c r="A62" t="s">
        <v>1694</v>
      </c>
      <c r="B62" t="s">
        <v>1693</v>
      </c>
      <c r="C62" t="s">
        <v>544</v>
      </c>
      <c r="D62" t="s">
        <v>1146</v>
      </c>
      <c r="E62" t="s">
        <v>1604</v>
      </c>
      <c r="F62" s="34" t="str">
        <f>VLOOKUP(B62,'Current STPs'!$O$6:$O$337,1,FALSE)</f>
        <v>RGM</v>
      </c>
      <c r="G62">
        <v>19930401</v>
      </c>
      <c r="I62"/>
    </row>
    <row r="63" spans="1:9" x14ac:dyDescent="0.2">
      <c r="A63" t="s">
        <v>1696</v>
      </c>
      <c r="B63" t="s">
        <v>1695</v>
      </c>
      <c r="C63" t="s">
        <v>544</v>
      </c>
      <c r="D63" t="s">
        <v>1146</v>
      </c>
      <c r="E63" t="s">
        <v>1604</v>
      </c>
      <c r="F63" s="34" t="str">
        <f>VLOOKUP(B63,'Current STPs'!$O$6:$O$337,1,FALSE)</f>
        <v>RGN</v>
      </c>
      <c r="G63">
        <v>19930401</v>
      </c>
      <c r="I63"/>
    </row>
    <row r="64" spans="1:9" x14ac:dyDescent="0.2">
      <c r="A64" t="s">
        <v>1698</v>
      </c>
      <c r="B64" t="s">
        <v>1697</v>
      </c>
      <c r="C64" t="s">
        <v>544</v>
      </c>
      <c r="D64" t="s">
        <v>1146</v>
      </c>
      <c r="E64" t="s">
        <v>1604</v>
      </c>
      <c r="F64" s="34" t="str">
        <f>VLOOKUP(B64,'Current STPs'!$O$6:$O$337,1,FALSE)</f>
        <v>RGP</v>
      </c>
      <c r="G64">
        <v>19930401</v>
      </c>
      <c r="I64"/>
    </row>
    <row r="65" spans="1:9" x14ac:dyDescent="0.2">
      <c r="A65" t="s">
        <v>1700</v>
      </c>
      <c r="B65" t="s">
        <v>1699</v>
      </c>
      <c r="C65" t="s">
        <v>544</v>
      </c>
      <c r="D65" t="s">
        <v>1146</v>
      </c>
      <c r="E65" t="s">
        <v>1604</v>
      </c>
      <c r="F65" s="34" t="e">
        <f>VLOOKUP(B65,'Current STPs'!$O$6:$O$337,1,FALSE)</f>
        <v>#N/A</v>
      </c>
      <c r="G65">
        <v>19930401</v>
      </c>
      <c r="I65"/>
    </row>
    <row r="66" spans="1:9" x14ac:dyDescent="0.2">
      <c r="A66" t="s">
        <v>1702</v>
      </c>
      <c r="B66" t="s">
        <v>1701</v>
      </c>
      <c r="C66" t="s">
        <v>544</v>
      </c>
      <c r="D66" t="s">
        <v>1146</v>
      </c>
      <c r="E66" t="s">
        <v>1604</v>
      </c>
      <c r="F66" s="34" t="str">
        <f>VLOOKUP(B66,'Current STPs'!$O$6:$O$337,1,FALSE)</f>
        <v>RGR</v>
      </c>
      <c r="G66">
        <v>19930401</v>
      </c>
      <c r="I66"/>
    </row>
    <row r="67" spans="1:9" x14ac:dyDescent="0.2">
      <c r="A67" t="s">
        <v>1704</v>
      </c>
      <c r="B67" t="s">
        <v>1703</v>
      </c>
      <c r="C67" t="s">
        <v>544</v>
      </c>
      <c r="D67" t="s">
        <v>1146</v>
      </c>
      <c r="E67" t="s">
        <v>1604</v>
      </c>
      <c r="F67" s="34" t="str">
        <f>VLOOKUP(B67,'Current STPs'!$O$6:$O$337,1,FALSE)</f>
        <v>RGT</v>
      </c>
      <c r="G67">
        <v>19930401</v>
      </c>
      <c r="I67"/>
    </row>
    <row r="68" spans="1:9" x14ac:dyDescent="0.2">
      <c r="A68" t="s">
        <v>1706</v>
      </c>
      <c r="B68" t="s">
        <v>1705</v>
      </c>
      <c r="C68" t="s">
        <v>548</v>
      </c>
      <c r="D68" t="s">
        <v>1195</v>
      </c>
      <c r="E68" t="s">
        <v>1583</v>
      </c>
      <c r="F68" s="34" t="str">
        <f>VLOOKUP(B68,'Current STPs'!$O$6:$O$337,1,FALSE)</f>
        <v>RH5</v>
      </c>
      <c r="G68">
        <v>19930401</v>
      </c>
      <c r="I68"/>
    </row>
    <row r="69" spans="1:9" x14ac:dyDescent="0.2">
      <c r="A69" t="s">
        <v>1708</v>
      </c>
      <c r="B69" t="s">
        <v>1707</v>
      </c>
      <c r="C69" t="s">
        <v>548</v>
      </c>
      <c r="D69" t="s">
        <v>1195</v>
      </c>
      <c r="E69" t="s">
        <v>1583</v>
      </c>
      <c r="F69" s="34" t="str">
        <f>VLOOKUP(B69,'Current STPs'!$O$6:$O$337,1,FALSE)</f>
        <v>RH8</v>
      </c>
      <c r="G69">
        <v>19930401</v>
      </c>
      <c r="I69"/>
    </row>
    <row r="70" spans="1:9" x14ac:dyDescent="0.2">
      <c r="A70" t="s">
        <v>1710</v>
      </c>
      <c r="B70" t="s">
        <v>1709</v>
      </c>
      <c r="C70" t="s">
        <v>544</v>
      </c>
      <c r="D70" t="s">
        <v>1139</v>
      </c>
      <c r="E70" t="s">
        <v>1563</v>
      </c>
      <c r="F70" s="34" t="str">
        <f>VLOOKUP(B70,'Current STPs'!$O$6:$O$337,1,FALSE)</f>
        <v>RHA</v>
      </c>
      <c r="G70">
        <v>20010401</v>
      </c>
      <c r="I70"/>
    </row>
    <row r="71" spans="1:9" x14ac:dyDescent="0.2">
      <c r="A71" t="s">
        <v>1712</v>
      </c>
      <c r="B71" t="s">
        <v>1711</v>
      </c>
      <c r="C71" t="s">
        <v>548</v>
      </c>
      <c r="D71" t="s">
        <v>1150</v>
      </c>
      <c r="E71" t="s">
        <v>1566</v>
      </c>
      <c r="F71" s="34" t="str">
        <f>VLOOKUP(B71,'Current STPs'!$O$6:$O$337,1,FALSE)</f>
        <v>RHM</v>
      </c>
      <c r="G71">
        <v>19930401</v>
      </c>
      <c r="I71"/>
    </row>
    <row r="72" spans="1:9" x14ac:dyDescent="0.2">
      <c r="A72" t="s">
        <v>1714</v>
      </c>
      <c r="B72" t="s">
        <v>1713</v>
      </c>
      <c r="C72" t="s">
        <v>542</v>
      </c>
      <c r="D72" t="s">
        <v>1152</v>
      </c>
      <c r="E72" t="s">
        <v>1562</v>
      </c>
      <c r="F72" s="34" t="str">
        <f>VLOOKUP(B72,'Current STPs'!$O$6:$O$337,1,FALSE)</f>
        <v>RHQ</v>
      </c>
      <c r="G72">
        <v>20010401</v>
      </c>
      <c r="I72"/>
    </row>
    <row r="73" spans="1:9" x14ac:dyDescent="0.2">
      <c r="A73" t="s">
        <v>1716</v>
      </c>
      <c r="B73" t="s">
        <v>1715</v>
      </c>
      <c r="C73" t="s">
        <v>548</v>
      </c>
      <c r="D73" t="s">
        <v>1150</v>
      </c>
      <c r="E73" t="s">
        <v>1566</v>
      </c>
      <c r="F73" s="34" t="str">
        <f>VLOOKUP(B73,'Current STPs'!$O$6:$O$337,1,FALSE)</f>
        <v>RHU</v>
      </c>
      <c r="G73">
        <v>19930401</v>
      </c>
      <c r="I73"/>
    </row>
    <row r="74" spans="1:9" x14ac:dyDescent="0.2">
      <c r="A74" t="s">
        <v>1718</v>
      </c>
      <c r="B74" t="s">
        <v>1717</v>
      </c>
      <c r="C74" t="s">
        <v>548</v>
      </c>
      <c r="D74" t="s">
        <v>1144</v>
      </c>
      <c r="E74" t="s">
        <v>1566</v>
      </c>
      <c r="F74" s="34" t="str">
        <f>VLOOKUP(B74,'Current STPs'!$O$6:$O$337,1,FALSE)</f>
        <v>RHW</v>
      </c>
      <c r="G74">
        <v>19930401</v>
      </c>
      <c r="I74"/>
    </row>
    <row r="75" spans="1:9" x14ac:dyDescent="0.2">
      <c r="A75" t="s">
        <v>1720</v>
      </c>
      <c r="B75" t="s">
        <v>1719</v>
      </c>
      <c r="C75" t="s">
        <v>546</v>
      </c>
      <c r="D75" t="s">
        <v>1221</v>
      </c>
      <c r="E75" t="s">
        <v>1560</v>
      </c>
      <c r="F75" s="34" t="str">
        <f>VLOOKUP(B75,'Current STPs'!$O$6:$O$337,1,FALSE)</f>
        <v>RJ1</v>
      </c>
      <c r="G75">
        <v>19930401</v>
      </c>
      <c r="I75"/>
    </row>
    <row r="76" spans="1:9" x14ac:dyDescent="0.2">
      <c r="A76" t="s">
        <v>1722</v>
      </c>
      <c r="B76" t="s">
        <v>1721</v>
      </c>
      <c r="C76" t="s">
        <v>546</v>
      </c>
      <c r="D76" t="s">
        <v>1221</v>
      </c>
      <c r="E76" t="s">
        <v>1560</v>
      </c>
      <c r="F76" s="34" t="str">
        <f>VLOOKUP(B76,'Current STPs'!$O$6:$O$337,1,FALSE)</f>
        <v>RJ2</v>
      </c>
      <c r="G76">
        <v>19930401</v>
      </c>
      <c r="I76"/>
    </row>
    <row r="77" spans="1:9" x14ac:dyDescent="0.2">
      <c r="A77" t="s">
        <v>1724</v>
      </c>
      <c r="B77" t="s">
        <v>1723</v>
      </c>
      <c r="C77" t="s">
        <v>546</v>
      </c>
      <c r="D77" t="s">
        <v>1221</v>
      </c>
      <c r="E77" t="s">
        <v>1560</v>
      </c>
      <c r="F77" s="34" t="str">
        <f>VLOOKUP(B77,'Current STPs'!$O$6:$O$337,1,FALSE)</f>
        <v>RJ6</v>
      </c>
      <c r="G77">
        <v>19930401</v>
      </c>
      <c r="I77"/>
    </row>
    <row r="78" spans="1:9" x14ac:dyDescent="0.2">
      <c r="A78" t="s">
        <v>1726</v>
      </c>
      <c r="B78" t="s">
        <v>1725</v>
      </c>
      <c r="C78" t="s">
        <v>546</v>
      </c>
      <c r="D78" t="s">
        <v>1221</v>
      </c>
      <c r="E78" t="s">
        <v>1560</v>
      </c>
      <c r="F78" s="34" t="str">
        <f>VLOOKUP(B78,'Current STPs'!$O$6:$O$337,1,FALSE)</f>
        <v>RJ7</v>
      </c>
      <c r="G78">
        <v>19930401</v>
      </c>
      <c r="I78"/>
    </row>
    <row r="79" spans="1:9" x14ac:dyDescent="0.2">
      <c r="A79" t="s">
        <v>1728</v>
      </c>
      <c r="B79" t="s">
        <v>1727</v>
      </c>
      <c r="C79" t="s">
        <v>548</v>
      </c>
      <c r="D79" t="s">
        <v>1195</v>
      </c>
      <c r="E79" t="s">
        <v>1583</v>
      </c>
      <c r="F79" s="34" t="str">
        <f>VLOOKUP(B79,'Current STPs'!$O$6:$O$337,1,FALSE)</f>
        <v>RJ8</v>
      </c>
      <c r="G79">
        <v>19930401</v>
      </c>
      <c r="I79"/>
    </row>
    <row r="80" spans="1:9" x14ac:dyDescent="0.2">
      <c r="A80" t="s">
        <v>1730</v>
      </c>
      <c r="B80" t="s">
        <v>1729</v>
      </c>
      <c r="C80" t="s">
        <v>544</v>
      </c>
      <c r="D80" t="s">
        <v>1162</v>
      </c>
      <c r="E80" t="s">
        <v>1572</v>
      </c>
      <c r="F80" s="34" t="str">
        <f>VLOOKUP(B80,'Current STPs'!$O$6:$O$337,1,FALSE)</f>
        <v>RJC</v>
      </c>
      <c r="G80">
        <v>19930401</v>
      </c>
      <c r="I80"/>
    </row>
    <row r="81" spans="1:9" x14ac:dyDescent="0.2">
      <c r="A81" t="s">
        <v>1732</v>
      </c>
      <c r="B81" t="s">
        <v>1731</v>
      </c>
      <c r="C81" t="s">
        <v>544</v>
      </c>
      <c r="D81" t="s">
        <v>1139</v>
      </c>
      <c r="E81" t="s">
        <v>1563</v>
      </c>
      <c r="F81" s="34" t="e">
        <f>VLOOKUP(B81,'Current STPs'!$O$6:$O$337,1,FALSE)</f>
        <v>#N/A</v>
      </c>
      <c r="G81">
        <v>19930401</v>
      </c>
      <c r="I81" s="53" t="s">
        <v>2177</v>
      </c>
    </row>
    <row r="82" spans="1:9" x14ac:dyDescent="0.2">
      <c r="A82" t="s">
        <v>1734</v>
      </c>
      <c r="B82" t="s">
        <v>1733</v>
      </c>
      <c r="C82" t="s">
        <v>544</v>
      </c>
      <c r="D82" t="s">
        <v>1139</v>
      </c>
      <c r="E82" t="s">
        <v>1563</v>
      </c>
      <c r="F82" s="34" t="str">
        <f>VLOOKUP(B82,'Current STPs'!$O$6:$O$337,1,FALSE)</f>
        <v>RJE</v>
      </c>
      <c r="G82">
        <v>19930401</v>
      </c>
      <c r="I82"/>
    </row>
    <row r="83" spans="1:9" x14ac:dyDescent="0.2">
      <c r="A83" t="s">
        <v>1736</v>
      </c>
      <c r="B83" t="s">
        <v>1735</v>
      </c>
      <c r="C83" t="s">
        <v>544</v>
      </c>
      <c r="D83" t="s">
        <v>1139</v>
      </c>
      <c r="E83" t="s">
        <v>1563</v>
      </c>
      <c r="F83" s="34" t="e">
        <f>VLOOKUP(B83,'Current STPs'!$O$6:$O$337,1,FALSE)</f>
        <v>#N/A</v>
      </c>
      <c r="G83">
        <v>19930401</v>
      </c>
      <c r="I83"/>
    </row>
    <row r="84" spans="1:9" x14ac:dyDescent="0.2">
      <c r="A84" t="s">
        <v>1738</v>
      </c>
      <c r="B84" t="s">
        <v>1737</v>
      </c>
      <c r="C84" t="s">
        <v>542</v>
      </c>
      <c r="D84" t="s">
        <v>1152</v>
      </c>
      <c r="E84" t="s">
        <v>1562</v>
      </c>
      <c r="F84" s="34" t="str">
        <f>VLOOKUP(B84,'Current STPs'!$O$6:$O$337,1,FALSE)</f>
        <v>RJL</v>
      </c>
      <c r="G84">
        <v>20010401</v>
      </c>
      <c r="I84"/>
    </row>
    <row r="85" spans="1:9" x14ac:dyDescent="0.2">
      <c r="A85" t="s">
        <v>1740</v>
      </c>
      <c r="B85" t="s">
        <v>1739</v>
      </c>
      <c r="C85" t="s">
        <v>542</v>
      </c>
      <c r="D85" t="s">
        <v>1323</v>
      </c>
      <c r="E85" t="s">
        <v>1564</v>
      </c>
      <c r="F85" s="34" t="str">
        <f>VLOOKUP(B85,'Current STPs'!$O$6:$O$337,1,FALSE)</f>
        <v>RJN</v>
      </c>
      <c r="G85">
        <v>19930401</v>
      </c>
      <c r="I85"/>
    </row>
    <row r="86" spans="1:9" x14ac:dyDescent="0.2">
      <c r="A86" t="s">
        <v>1742</v>
      </c>
      <c r="B86" t="s">
        <v>1741</v>
      </c>
      <c r="C86" t="s">
        <v>542</v>
      </c>
      <c r="D86" t="s">
        <v>1323</v>
      </c>
      <c r="E86" t="s">
        <v>1564</v>
      </c>
      <c r="F86" s="34" t="str">
        <f>VLOOKUP(B86,'Current STPs'!$O$6:$O$337,1,FALSE)</f>
        <v>RJR</v>
      </c>
      <c r="G86">
        <v>19930401</v>
      </c>
      <c r="I86"/>
    </row>
    <row r="87" spans="1:9" x14ac:dyDescent="0.2">
      <c r="A87" t="s">
        <v>1744</v>
      </c>
      <c r="B87" t="s">
        <v>1743</v>
      </c>
      <c r="C87" t="s">
        <v>542</v>
      </c>
      <c r="D87" t="s">
        <v>1166</v>
      </c>
      <c r="E87" t="s">
        <v>1564</v>
      </c>
      <c r="F87" s="34" t="e">
        <f>VLOOKUP(B87,'Current STPs'!$O$6:$O$337,1,FALSE)</f>
        <v>#N/A</v>
      </c>
      <c r="G87">
        <v>19930401</v>
      </c>
      <c r="H87">
        <v>20160630</v>
      </c>
      <c r="I87"/>
    </row>
    <row r="88" spans="1:9" x14ac:dyDescent="0.2">
      <c r="A88" t="s">
        <v>1746</v>
      </c>
      <c r="B88" t="s">
        <v>1745</v>
      </c>
      <c r="C88" t="s">
        <v>546</v>
      </c>
      <c r="D88" t="s">
        <v>1221</v>
      </c>
      <c r="E88" t="s">
        <v>1560</v>
      </c>
      <c r="F88" s="34" t="str">
        <f>VLOOKUP(B88,'Current STPs'!$O$6:$O$337,1,FALSE)</f>
        <v>RJZ</v>
      </c>
      <c r="G88">
        <v>19930401</v>
      </c>
      <c r="I88"/>
    </row>
    <row r="89" spans="1:9" x14ac:dyDescent="0.2">
      <c r="A89" t="s">
        <v>1748</v>
      </c>
      <c r="B89" t="s">
        <v>1747</v>
      </c>
      <c r="C89" t="s">
        <v>544</v>
      </c>
      <c r="D89" t="s">
        <v>1139</v>
      </c>
      <c r="E89" t="s">
        <v>1563</v>
      </c>
      <c r="F89" s="34" t="str">
        <f>VLOOKUP(B89,'Current STPs'!$O$6:$O$337,1,FALSE)</f>
        <v>RK5</v>
      </c>
      <c r="G89">
        <v>19940401</v>
      </c>
      <c r="I89"/>
    </row>
    <row r="90" spans="1:9" x14ac:dyDescent="0.2">
      <c r="A90" t="s">
        <v>1750</v>
      </c>
      <c r="B90" t="s">
        <v>1749</v>
      </c>
      <c r="C90" t="s">
        <v>548</v>
      </c>
      <c r="D90" t="s">
        <v>1195</v>
      </c>
      <c r="E90" t="s">
        <v>1583</v>
      </c>
      <c r="F90" s="34" t="str">
        <f>VLOOKUP(B90,'Current STPs'!$O$6:$O$337,1,FALSE)</f>
        <v>RK9</v>
      </c>
      <c r="G90">
        <v>19940401</v>
      </c>
      <c r="I90"/>
    </row>
    <row r="91" spans="1:9" x14ac:dyDescent="0.2">
      <c r="A91" t="s">
        <v>1752</v>
      </c>
      <c r="B91" t="s">
        <v>1751</v>
      </c>
      <c r="C91" t="s">
        <v>544</v>
      </c>
      <c r="D91" t="s">
        <v>1162</v>
      </c>
      <c r="E91" t="s">
        <v>1572</v>
      </c>
      <c r="F91" s="34" t="str">
        <f>VLOOKUP(B91,'Current STPs'!$O$6:$O$337,1,FALSE)</f>
        <v>RKB</v>
      </c>
      <c r="G91">
        <v>19930401</v>
      </c>
      <c r="I91"/>
    </row>
    <row r="92" spans="1:9" x14ac:dyDescent="0.2">
      <c r="A92" t="s">
        <v>1754</v>
      </c>
      <c r="B92" t="s">
        <v>1753</v>
      </c>
      <c r="C92" t="s">
        <v>546</v>
      </c>
      <c r="D92" t="s">
        <v>1221</v>
      </c>
      <c r="E92" t="s">
        <v>1560</v>
      </c>
      <c r="F92" s="34" t="str">
        <f>VLOOKUP(B92,'Current STPs'!$O$6:$O$337,1,FALSE)</f>
        <v>RKE</v>
      </c>
      <c r="G92">
        <v>19930401</v>
      </c>
      <c r="I92"/>
    </row>
    <row r="93" spans="1:9" x14ac:dyDescent="0.2">
      <c r="A93" t="s">
        <v>1756</v>
      </c>
      <c r="B93" t="s">
        <v>1755</v>
      </c>
      <c r="C93" t="s">
        <v>546</v>
      </c>
      <c r="D93" t="s">
        <v>1221</v>
      </c>
      <c r="E93" t="s">
        <v>1560</v>
      </c>
      <c r="F93" s="34" t="str">
        <f>VLOOKUP(B93,'Current STPs'!$O$6:$O$337,1,FALSE)</f>
        <v>RKL</v>
      </c>
      <c r="G93">
        <v>20010401</v>
      </c>
      <c r="I93"/>
    </row>
    <row r="94" spans="1:9" x14ac:dyDescent="0.2">
      <c r="A94" t="s">
        <v>1758</v>
      </c>
      <c r="B94" t="s">
        <v>1757</v>
      </c>
      <c r="C94" t="s">
        <v>544</v>
      </c>
      <c r="D94" t="s">
        <v>1139</v>
      </c>
      <c r="E94" t="s">
        <v>1563</v>
      </c>
      <c r="F94" s="34" t="str">
        <f>VLOOKUP(B94,'Current STPs'!$O$6:$O$337,1,FALSE)</f>
        <v>RL1</v>
      </c>
      <c r="G94">
        <v>19940401</v>
      </c>
      <c r="I94"/>
    </row>
    <row r="95" spans="1:9" x14ac:dyDescent="0.2">
      <c r="A95" t="s">
        <v>1760</v>
      </c>
      <c r="B95" t="s">
        <v>1759</v>
      </c>
      <c r="C95" t="s">
        <v>544</v>
      </c>
      <c r="D95" t="s">
        <v>1162</v>
      </c>
      <c r="E95" t="s">
        <v>1572</v>
      </c>
      <c r="F95" s="34" t="str">
        <f>VLOOKUP(B95,'Current STPs'!$O$6:$O$337,1,FALSE)</f>
        <v>RL4</v>
      </c>
      <c r="G95">
        <v>19940401</v>
      </c>
      <c r="I95"/>
    </row>
    <row r="96" spans="1:9" x14ac:dyDescent="0.2">
      <c r="A96" t="s">
        <v>1762</v>
      </c>
      <c r="B96" t="s">
        <v>1761</v>
      </c>
      <c r="C96" t="s">
        <v>542</v>
      </c>
      <c r="D96" t="s">
        <v>1122</v>
      </c>
      <c r="E96" t="s">
        <v>1561</v>
      </c>
      <c r="F96" s="34" t="e">
        <f>VLOOKUP(B96,'Current STPs'!$O$6:$O$337,1,FALSE)</f>
        <v>#N/A</v>
      </c>
      <c r="G96">
        <v>19940401</v>
      </c>
      <c r="I96"/>
    </row>
    <row r="97" spans="1:9" x14ac:dyDescent="0.2">
      <c r="A97" t="s">
        <v>1764</v>
      </c>
      <c r="B97" t="s">
        <v>1763</v>
      </c>
      <c r="C97" t="s">
        <v>544</v>
      </c>
      <c r="D97" t="s">
        <v>1162</v>
      </c>
      <c r="E97" t="s">
        <v>1572</v>
      </c>
      <c r="F97" s="34" t="str">
        <f>VLOOKUP(B97,'Current STPs'!$O$6:$O$337,1,FALSE)</f>
        <v>RLQ</v>
      </c>
      <c r="G97">
        <v>19940401</v>
      </c>
      <c r="I97"/>
    </row>
    <row r="98" spans="1:9" x14ac:dyDescent="0.2">
      <c r="A98" t="s">
        <v>1766</v>
      </c>
      <c r="B98" t="s">
        <v>1765</v>
      </c>
      <c r="C98" t="s">
        <v>544</v>
      </c>
      <c r="D98" t="s">
        <v>1162</v>
      </c>
      <c r="E98" t="s">
        <v>1572</v>
      </c>
      <c r="F98" s="34" t="str">
        <f>VLOOKUP(B98,'Current STPs'!$O$6:$O$337,1,FALSE)</f>
        <v>RLT</v>
      </c>
      <c r="G98">
        <v>19940401</v>
      </c>
      <c r="I98"/>
    </row>
    <row r="99" spans="1:9" x14ac:dyDescent="0.2">
      <c r="A99" t="s">
        <v>1768</v>
      </c>
      <c r="B99" t="s">
        <v>1767</v>
      </c>
      <c r="C99" t="s">
        <v>544</v>
      </c>
      <c r="D99" t="s">
        <v>1162</v>
      </c>
      <c r="E99" t="s">
        <v>1572</v>
      </c>
      <c r="F99" s="34" t="e">
        <f>VLOOKUP(B99,'Current STPs'!$O$6:$O$337,1,FALSE)</f>
        <v>#N/A</v>
      </c>
      <c r="G99">
        <v>19940401</v>
      </c>
      <c r="I99"/>
    </row>
    <row r="100" spans="1:9" x14ac:dyDescent="0.2">
      <c r="A100" t="s">
        <v>1770</v>
      </c>
      <c r="B100" t="s">
        <v>1769</v>
      </c>
      <c r="C100" t="s">
        <v>544</v>
      </c>
      <c r="D100" t="s">
        <v>1139</v>
      </c>
      <c r="E100" t="s">
        <v>1563</v>
      </c>
      <c r="F100" s="34" t="str">
        <f>VLOOKUP(B100,'Current STPs'!$O$6:$O$337,1,FALSE)</f>
        <v>RLY</v>
      </c>
      <c r="G100">
        <v>19940401</v>
      </c>
      <c r="I100"/>
    </row>
    <row r="101" spans="1:9" x14ac:dyDescent="0.2">
      <c r="A101" t="s">
        <v>1772</v>
      </c>
      <c r="B101" t="s">
        <v>1771</v>
      </c>
      <c r="C101" t="s">
        <v>544</v>
      </c>
      <c r="D101" t="s">
        <v>1146</v>
      </c>
      <c r="E101" t="s">
        <v>1604</v>
      </c>
      <c r="F101" s="34" t="str">
        <f>VLOOKUP(B101,'Current STPs'!$O$6:$O$337,1,FALSE)</f>
        <v>RM1</v>
      </c>
      <c r="G101">
        <v>19940401</v>
      </c>
      <c r="I101"/>
    </row>
    <row r="102" spans="1:9" x14ac:dyDescent="0.2">
      <c r="A102" t="s">
        <v>1774</v>
      </c>
      <c r="B102" t="s">
        <v>1773</v>
      </c>
      <c r="C102" t="s">
        <v>542</v>
      </c>
      <c r="D102" t="s">
        <v>1311</v>
      </c>
      <c r="E102" t="s">
        <v>1564</v>
      </c>
      <c r="F102" s="34" t="e">
        <f>VLOOKUP(B102,'Current STPs'!$O$6:$O$337,1,FALSE)</f>
        <v>#N/A</v>
      </c>
      <c r="G102">
        <v>19940401</v>
      </c>
      <c r="I102" s="53" t="s">
        <v>2165</v>
      </c>
    </row>
    <row r="103" spans="1:9" x14ac:dyDescent="0.2">
      <c r="A103" t="s">
        <v>1776</v>
      </c>
      <c r="B103" t="s">
        <v>1775</v>
      </c>
      <c r="C103" t="s">
        <v>542</v>
      </c>
      <c r="D103" t="s">
        <v>1311</v>
      </c>
      <c r="E103" t="s">
        <v>1564</v>
      </c>
      <c r="F103" s="34" t="str">
        <f>VLOOKUP(B103,'Current STPs'!$O$6:$O$337,1,FALSE)</f>
        <v>RM3</v>
      </c>
      <c r="G103">
        <v>19940401</v>
      </c>
      <c r="I103" s="53" t="s">
        <v>2165</v>
      </c>
    </row>
    <row r="104" spans="1:9" x14ac:dyDescent="0.2">
      <c r="A104" t="s">
        <v>1778</v>
      </c>
      <c r="B104" t="s">
        <v>1777</v>
      </c>
      <c r="C104" t="s">
        <v>542</v>
      </c>
      <c r="D104" t="s">
        <v>1311</v>
      </c>
      <c r="E104" t="s">
        <v>1564</v>
      </c>
      <c r="F104" s="34" t="str">
        <f>VLOOKUP(B104,'Current STPs'!$O$6:$O$337,1,FALSE)</f>
        <v>RMC</v>
      </c>
      <c r="G104">
        <v>19940401</v>
      </c>
      <c r="I104" s="53" t="s">
        <v>2165</v>
      </c>
    </row>
    <row r="105" spans="1:9" x14ac:dyDescent="0.2">
      <c r="A105" t="s">
        <v>1780</v>
      </c>
      <c r="B105" t="s">
        <v>1779</v>
      </c>
      <c r="C105" t="s">
        <v>542</v>
      </c>
      <c r="D105" t="s">
        <v>1311</v>
      </c>
      <c r="E105" t="s">
        <v>1564</v>
      </c>
      <c r="F105" s="34" t="str">
        <f>VLOOKUP(B105,'Current STPs'!$O$6:$O$337,1,FALSE)</f>
        <v>RMP</v>
      </c>
      <c r="G105">
        <v>19940401</v>
      </c>
      <c r="I105" s="53" t="s">
        <v>2165</v>
      </c>
    </row>
    <row r="106" spans="1:9" x14ac:dyDescent="0.2">
      <c r="A106" t="s">
        <v>1782</v>
      </c>
      <c r="B106" t="s">
        <v>1781</v>
      </c>
      <c r="C106" t="s">
        <v>544</v>
      </c>
      <c r="D106" t="s">
        <v>1146</v>
      </c>
      <c r="E106" t="s">
        <v>1604</v>
      </c>
      <c r="F106" s="34" t="str">
        <f>VLOOKUP(B106,'Current STPs'!$O$6:$O$337,1,FALSE)</f>
        <v>RMY</v>
      </c>
      <c r="G106">
        <v>19940401</v>
      </c>
      <c r="I106"/>
    </row>
    <row r="107" spans="1:9" x14ac:dyDescent="0.2">
      <c r="A107" t="s">
        <v>1784</v>
      </c>
      <c r="B107" t="s">
        <v>1783</v>
      </c>
      <c r="C107" t="s">
        <v>548</v>
      </c>
      <c r="D107" t="s">
        <v>1144</v>
      </c>
      <c r="E107" t="s">
        <v>1566</v>
      </c>
      <c r="F107" s="34" t="str">
        <f>VLOOKUP(B107,'Current STPs'!$O$6:$O$337,1,FALSE)</f>
        <v>RN3</v>
      </c>
      <c r="G107">
        <v>19940401</v>
      </c>
      <c r="I107"/>
    </row>
    <row r="108" spans="1:9" x14ac:dyDescent="0.2">
      <c r="A108" t="s">
        <v>1786</v>
      </c>
      <c r="B108" t="s">
        <v>1785</v>
      </c>
      <c r="C108" t="s">
        <v>548</v>
      </c>
      <c r="D108" t="s">
        <v>1150</v>
      </c>
      <c r="E108" t="s">
        <v>1566</v>
      </c>
      <c r="F108" s="34" t="str">
        <f>VLOOKUP(B108,'Current STPs'!$O$6:$O$337,1,FALSE)</f>
        <v>RN5</v>
      </c>
      <c r="G108">
        <v>19940401</v>
      </c>
      <c r="I108"/>
    </row>
    <row r="109" spans="1:9" x14ac:dyDescent="0.2">
      <c r="A109" t="s">
        <v>1788</v>
      </c>
      <c r="B109" t="s">
        <v>1787</v>
      </c>
      <c r="C109" t="s">
        <v>548</v>
      </c>
      <c r="D109" t="s">
        <v>1125</v>
      </c>
      <c r="E109" t="s">
        <v>1566</v>
      </c>
      <c r="F109" s="34" t="str">
        <f>VLOOKUP(B109,'Current STPs'!$O$6:$O$337,1,FALSE)</f>
        <v>RN7</v>
      </c>
      <c r="G109">
        <v>19940401</v>
      </c>
      <c r="I109"/>
    </row>
    <row r="110" spans="1:9" x14ac:dyDescent="0.2">
      <c r="A110" t="s">
        <v>1790</v>
      </c>
      <c r="B110" t="s">
        <v>1789</v>
      </c>
      <c r="C110" t="s">
        <v>544</v>
      </c>
      <c r="D110" t="s">
        <v>1162</v>
      </c>
      <c r="E110" t="s">
        <v>1572</v>
      </c>
      <c r="F110" s="34" t="str">
        <f>VLOOKUP(B110,'Current STPs'!$O$6:$O$337,1,FALSE)</f>
        <v>RNA</v>
      </c>
      <c r="G110">
        <v>19940401</v>
      </c>
      <c r="I110"/>
    </row>
    <row r="111" spans="1:9" x14ac:dyDescent="0.2">
      <c r="A111" t="s">
        <v>1792</v>
      </c>
      <c r="B111" t="s">
        <v>1791</v>
      </c>
      <c r="C111" t="s">
        <v>546</v>
      </c>
      <c r="D111" t="s">
        <v>1221</v>
      </c>
      <c r="E111" t="s">
        <v>1560</v>
      </c>
      <c r="F111" s="34" t="str">
        <f>VLOOKUP(B111,'Current STPs'!$O$6:$O$337,1,FALSE)</f>
        <v>RNK</v>
      </c>
      <c r="G111">
        <v>19940401</v>
      </c>
      <c r="I111"/>
    </row>
    <row r="112" spans="1:9" x14ac:dyDescent="0.2">
      <c r="A112" t="s">
        <v>1794</v>
      </c>
      <c r="B112" t="s">
        <v>1793</v>
      </c>
      <c r="C112" t="s">
        <v>542</v>
      </c>
      <c r="D112" t="s">
        <v>1122</v>
      </c>
      <c r="E112" t="s">
        <v>1561</v>
      </c>
      <c r="F112" s="34" t="str">
        <f>VLOOKUP(B112,'Current STPs'!$O$6:$O$337,1,FALSE)</f>
        <v>RNL</v>
      </c>
      <c r="G112">
        <v>20010401</v>
      </c>
      <c r="I112"/>
    </row>
    <row r="113" spans="1:9" x14ac:dyDescent="0.2">
      <c r="A113" t="s">
        <v>1796</v>
      </c>
      <c r="B113" t="s">
        <v>1795</v>
      </c>
      <c r="C113" t="s">
        <v>542</v>
      </c>
      <c r="D113" t="s">
        <v>1122</v>
      </c>
      <c r="E113" t="s">
        <v>1561</v>
      </c>
      <c r="F113" s="34" t="str">
        <f>VLOOKUP(B113,'Current STPs'!$O$6:$O$337,1,FALSE)</f>
        <v>RNN</v>
      </c>
      <c r="G113">
        <v>20010401</v>
      </c>
      <c r="I113"/>
    </row>
    <row r="114" spans="1:9" x14ac:dyDescent="0.2">
      <c r="A114" t="s">
        <v>1798</v>
      </c>
      <c r="B114" t="s">
        <v>1797</v>
      </c>
      <c r="C114" t="s">
        <v>544</v>
      </c>
      <c r="D114" t="s">
        <v>1154</v>
      </c>
      <c r="E114" t="s">
        <v>1563</v>
      </c>
      <c r="F114" s="34" t="str">
        <f>VLOOKUP(B114,'Current STPs'!$O$6:$O$337,1,FALSE)</f>
        <v>RNQ</v>
      </c>
      <c r="G114">
        <v>19940401</v>
      </c>
      <c r="I114"/>
    </row>
    <row r="115" spans="1:9" x14ac:dyDescent="0.2">
      <c r="A115" t="s">
        <v>1800</v>
      </c>
      <c r="B115" t="s">
        <v>1799</v>
      </c>
      <c r="C115" t="s">
        <v>544</v>
      </c>
      <c r="D115" t="s">
        <v>1154</v>
      </c>
      <c r="E115" t="s">
        <v>1563</v>
      </c>
      <c r="F115" s="34" t="str">
        <f>VLOOKUP(B115,'Current STPs'!$O$6:$O$337,1,FALSE)</f>
        <v>RNS</v>
      </c>
      <c r="G115">
        <v>19940401</v>
      </c>
      <c r="I115"/>
    </row>
    <row r="116" spans="1:9" x14ac:dyDescent="0.2">
      <c r="A116" t="s">
        <v>1802</v>
      </c>
      <c r="B116" t="s">
        <v>1801</v>
      </c>
      <c r="C116" t="s">
        <v>548</v>
      </c>
      <c r="D116" t="s">
        <v>1144</v>
      </c>
      <c r="E116" t="s">
        <v>1566</v>
      </c>
      <c r="F116" s="34" t="str">
        <f>VLOOKUP(B116,'Current STPs'!$O$6:$O$337,1,FALSE)</f>
        <v>RNU</v>
      </c>
      <c r="G116">
        <v>19940401</v>
      </c>
      <c r="I116"/>
    </row>
    <row r="117" spans="1:9" x14ac:dyDescent="0.2">
      <c r="A117" t="s">
        <v>1804</v>
      </c>
      <c r="B117" t="s">
        <v>1803</v>
      </c>
      <c r="C117" t="s">
        <v>548</v>
      </c>
      <c r="D117" t="s">
        <v>1144</v>
      </c>
      <c r="E117" t="s">
        <v>1566</v>
      </c>
      <c r="F117" s="34" t="str">
        <f>VLOOKUP(B117,'Current STPs'!$O$6:$O$337,1,FALSE)</f>
        <v>RNZ</v>
      </c>
      <c r="G117">
        <v>19940401</v>
      </c>
      <c r="I117"/>
    </row>
    <row r="118" spans="1:9" x14ac:dyDescent="0.2">
      <c r="A118" t="s">
        <v>1806</v>
      </c>
      <c r="B118" t="s">
        <v>1805</v>
      </c>
      <c r="C118" t="s">
        <v>544</v>
      </c>
      <c r="D118" t="s">
        <v>1154</v>
      </c>
      <c r="E118" t="s">
        <v>1563</v>
      </c>
      <c r="F118" s="34" t="str">
        <f>VLOOKUP(B118,'Current STPs'!$O$6:$O$337,1,FALSE)</f>
        <v>RP1</v>
      </c>
      <c r="G118">
        <v>20010401</v>
      </c>
      <c r="I118"/>
    </row>
    <row r="119" spans="1:9" x14ac:dyDescent="0.2">
      <c r="A119" t="s">
        <v>1808</v>
      </c>
      <c r="B119" t="s">
        <v>1807</v>
      </c>
      <c r="C119" t="s">
        <v>546</v>
      </c>
      <c r="D119" t="s">
        <v>1221</v>
      </c>
      <c r="E119" t="s">
        <v>1560</v>
      </c>
      <c r="F119" s="34" t="e">
        <f>VLOOKUP(B119,'Current STPs'!$O$6:$O$337,1,FALSE)</f>
        <v>#N/A</v>
      </c>
      <c r="G119">
        <v>19940401</v>
      </c>
      <c r="I119" s="53" t="s">
        <v>2273</v>
      </c>
    </row>
    <row r="120" spans="1:9" x14ac:dyDescent="0.2">
      <c r="A120" t="s">
        <v>1810</v>
      </c>
      <c r="B120" t="s">
        <v>1809</v>
      </c>
      <c r="C120" t="s">
        <v>542</v>
      </c>
      <c r="D120" t="s">
        <v>1152</v>
      </c>
      <c r="E120" t="s">
        <v>1562</v>
      </c>
      <c r="F120" s="34" t="str">
        <f>VLOOKUP(B120,'Current STPs'!$O$6:$O$337,1,FALSE)</f>
        <v>RP5</v>
      </c>
      <c r="G120">
        <v>20010401</v>
      </c>
      <c r="I120"/>
    </row>
    <row r="121" spans="1:9" x14ac:dyDescent="0.2">
      <c r="A121" t="s">
        <v>1812</v>
      </c>
      <c r="B121" t="s">
        <v>1811</v>
      </c>
      <c r="C121" t="s">
        <v>546</v>
      </c>
      <c r="D121" t="s">
        <v>1221</v>
      </c>
      <c r="E121" t="s">
        <v>1560</v>
      </c>
      <c r="F121" s="34" t="str">
        <f>VLOOKUP(B121,'Current STPs'!$O$6:$O$337,1,FALSE)</f>
        <v>RP6</v>
      </c>
      <c r="G121">
        <v>19940401</v>
      </c>
      <c r="I121"/>
    </row>
    <row r="122" spans="1:9" x14ac:dyDescent="0.2">
      <c r="A122" t="s">
        <v>1814</v>
      </c>
      <c r="B122" t="s">
        <v>1813</v>
      </c>
      <c r="C122" t="s">
        <v>544</v>
      </c>
      <c r="D122" t="s">
        <v>1154</v>
      </c>
      <c r="E122" t="s">
        <v>1563</v>
      </c>
      <c r="F122" s="34" t="str">
        <f>VLOOKUP(B122,'Current STPs'!$O$6:$O$337,1,FALSE)</f>
        <v>RP7</v>
      </c>
      <c r="G122">
        <v>20010401</v>
      </c>
      <c r="I122"/>
    </row>
    <row r="123" spans="1:9" x14ac:dyDescent="0.2">
      <c r="A123" t="s">
        <v>1816</v>
      </c>
      <c r="B123" t="s">
        <v>1815</v>
      </c>
      <c r="C123" t="s">
        <v>548</v>
      </c>
      <c r="D123" t="s">
        <v>1125</v>
      </c>
      <c r="E123" t="s">
        <v>1566</v>
      </c>
      <c r="F123" s="34" t="str">
        <f>VLOOKUP(B123,'Current STPs'!$O$6:$O$337,1,FALSE)</f>
        <v>RPA</v>
      </c>
      <c r="G123">
        <v>19940401</v>
      </c>
      <c r="I123"/>
    </row>
    <row r="124" spans="1:9" x14ac:dyDescent="0.2">
      <c r="A124" t="s">
        <v>1818</v>
      </c>
      <c r="B124" t="s">
        <v>1817</v>
      </c>
      <c r="C124" t="s">
        <v>548</v>
      </c>
      <c r="D124" t="s">
        <v>1125</v>
      </c>
      <c r="E124" t="s">
        <v>1566</v>
      </c>
      <c r="F124" s="34" t="str">
        <f>VLOOKUP(B124,'Current STPs'!$O$6:$O$337,1,FALSE)</f>
        <v>RPC</v>
      </c>
      <c r="G124">
        <v>19940401</v>
      </c>
      <c r="I124"/>
    </row>
    <row r="125" spans="1:9" x14ac:dyDescent="0.2">
      <c r="A125" t="s">
        <v>1820</v>
      </c>
      <c r="B125" t="s">
        <v>1819</v>
      </c>
      <c r="C125" t="s">
        <v>546</v>
      </c>
      <c r="D125" t="s">
        <v>1221</v>
      </c>
      <c r="E125" t="s">
        <v>1560</v>
      </c>
      <c r="F125" s="34" t="str">
        <f>VLOOKUP(B125,'Current STPs'!$O$6:$O$337,1,FALSE)</f>
        <v>RPG</v>
      </c>
      <c r="G125">
        <v>19940401</v>
      </c>
      <c r="I125"/>
    </row>
    <row r="126" spans="1:9" x14ac:dyDescent="0.2">
      <c r="A126" t="s">
        <v>1822</v>
      </c>
      <c r="B126" t="s">
        <v>1821</v>
      </c>
      <c r="C126" t="s">
        <v>546</v>
      </c>
      <c r="D126" t="s">
        <v>1221</v>
      </c>
      <c r="E126" t="s">
        <v>1560</v>
      </c>
      <c r="F126" s="34" t="str">
        <f>VLOOKUP(B126,'Current STPs'!$O$6:$O$337,1,FALSE)</f>
        <v>RPY</v>
      </c>
      <c r="G126">
        <v>19940401</v>
      </c>
      <c r="I126"/>
    </row>
    <row r="127" spans="1:9" x14ac:dyDescent="0.2">
      <c r="A127" t="s">
        <v>1824</v>
      </c>
      <c r="B127" t="s">
        <v>1823</v>
      </c>
      <c r="C127" t="s">
        <v>544</v>
      </c>
      <c r="D127" t="s">
        <v>1162</v>
      </c>
      <c r="E127" t="s">
        <v>1572</v>
      </c>
      <c r="F127" s="34" t="str">
        <f>VLOOKUP(B127,'Current STPs'!$O$6:$O$337,1,FALSE)</f>
        <v>RQ3</v>
      </c>
      <c r="G127">
        <v>19950401</v>
      </c>
      <c r="I127"/>
    </row>
    <row r="128" spans="1:9" x14ac:dyDescent="0.2">
      <c r="A128" t="s">
        <v>1826</v>
      </c>
      <c r="B128" t="s">
        <v>1825</v>
      </c>
      <c r="C128" t="s">
        <v>542</v>
      </c>
      <c r="D128" t="s">
        <v>1323</v>
      </c>
      <c r="E128" t="s">
        <v>1564</v>
      </c>
      <c r="F128" s="34" t="str">
        <f>VLOOKUP(B128,'Current STPs'!$O$6:$O$337,1,FALSE)</f>
        <v>RQ6</v>
      </c>
      <c r="G128">
        <v>19950401</v>
      </c>
      <c r="I128"/>
    </row>
    <row r="129" spans="1:9" x14ac:dyDescent="0.2">
      <c r="A129" t="s">
        <v>1828</v>
      </c>
      <c r="B129" t="s">
        <v>1827</v>
      </c>
      <c r="C129" t="s">
        <v>544</v>
      </c>
      <c r="D129" t="s">
        <v>1146</v>
      </c>
      <c r="E129" t="s">
        <v>1604</v>
      </c>
      <c r="F129" s="34" t="str">
        <f>VLOOKUP(B129,'Current STPs'!$O$6:$O$337,1,FALSE)</f>
        <v>RQ8</v>
      </c>
      <c r="G129">
        <v>19950401</v>
      </c>
      <c r="I129"/>
    </row>
    <row r="130" spans="1:9" ht="15" x14ac:dyDescent="0.25">
      <c r="A130" t="s">
        <v>1830</v>
      </c>
      <c r="B130" t="s">
        <v>1829</v>
      </c>
      <c r="C130" s="35" t="s">
        <v>1098</v>
      </c>
      <c r="D130" t="s">
        <v>1099</v>
      </c>
      <c r="E130" t="s">
        <v>1831</v>
      </c>
      <c r="F130" s="34" t="e">
        <f>VLOOKUP(B130,'Current STPs'!$O$6:$O$337,1,FALSE)</f>
        <v>#N/A</v>
      </c>
      <c r="G130">
        <v>19940401</v>
      </c>
      <c r="I130" s="53" t="s">
        <v>2164</v>
      </c>
    </row>
    <row r="131" spans="1:9" x14ac:dyDescent="0.2">
      <c r="A131" t="s">
        <v>1833</v>
      </c>
      <c r="B131" t="s">
        <v>1832</v>
      </c>
      <c r="C131" t="s">
        <v>546</v>
      </c>
      <c r="D131" t="s">
        <v>1221</v>
      </c>
      <c r="E131" t="s">
        <v>1560</v>
      </c>
      <c r="F131" s="34" t="str">
        <f>VLOOKUP(B131,'Current STPs'!$O$6:$O$337,1,FALSE)</f>
        <v>RQM</v>
      </c>
      <c r="G131">
        <v>19940401</v>
      </c>
      <c r="I131"/>
    </row>
    <row r="132" spans="1:9" x14ac:dyDescent="0.2">
      <c r="A132" t="s">
        <v>1835</v>
      </c>
      <c r="B132" t="s">
        <v>1834</v>
      </c>
      <c r="C132" t="s">
        <v>544</v>
      </c>
      <c r="D132" t="s">
        <v>1146</v>
      </c>
      <c r="E132" t="s">
        <v>1604</v>
      </c>
      <c r="F132" s="34" t="e">
        <f>VLOOKUP(B132,'Current STPs'!$O$6:$O$337,1,FALSE)</f>
        <v>#N/A</v>
      </c>
      <c r="G132">
        <v>19950401</v>
      </c>
      <c r="I132"/>
    </row>
    <row r="133" spans="1:9" x14ac:dyDescent="0.2">
      <c r="A133" t="s">
        <v>1837</v>
      </c>
      <c r="B133" t="s">
        <v>1836</v>
      </c>
      <c r="C133" t="s">
        <v>544</v>
      </c>
      <c r="D133" t="s">
        <v>1146</v>
      </c>
      <c r="E133" t="s">
        <v>1604</v>
      </c>
      <c r="F133" s="34" t="str">
        <f>VLOOKUP(B133,'Current STPs'!$O$6:$O$337,1,FALSE)</f>
        <v>RQW</v>
      </c>
      <c r="G133">
        <v>19950401</v>
      </c>
      <c r="I133"/>
    </row>
    <row r="134" spans="1:9" x14ac:dyDescent="0.2">
      <c r="A134" t="s">
        <v>1839</v>
      </c>
      <c r="B134" t="s">
        <v>1838</v>
      </c>
      <c r="C134" t="s">
        <v>546</v>
      </c>
      <c r="D134" t="s">
        <v>1221</v>
      </c>
      <c r="E134" t="s">
        <v>1560</v>
      </c>
      <c r="F134" s="34" t="str">
        <f>VLOOKUP(B134,'Current STPs'!$O$6:$O$337,1,FALSE)</f>
        <v>RQX</v>
      </c>
      <c r="G134">
        <v>19950401</v>
      </c>
      <c r="I134"/>
    </row>
    <row r="135" spans="1:9" x14ac:dyDescent="0.2">
      <c r="A135" t="s">
        <v>1841</v>
      </c>
      <c r="B135" t="s">
        <v>1840</v>
      </c>
      <c r="C135" t="s">
        <v>546</v>
      </c>
      <c r="D135" t="s">
        <v>1221</v>
      </c>
      <c r="E135" t="s">
        <v>1560</v>
      </c>
      <c r="F135" s="34" t="str">
        <f>VLOOKUP(B135,'Current STPs'!$O$6:$O$337,1,FALSE)</f>
        <v>RQY</v>
      </c>
      <c r="G135">
        <v>19950401</v>
      </c>
      <c r="I135"/>
    </row>
    <row r="136" spans="1:9" x14ac:dyDescent="0.2">
      <c r="A136" t="s">
        <v>1843</v>
      </c>
      <c r="B136" t="s">
        <v>1842</v>
      </c>
      <c r="C136" t="s">
        <v>544</v>
      </c>
      <c r="D136" t="s">
        <v>1162</v>
      </c>
      <c r="E136" t="s">
        <v>1572</v>
      </c>
      <c r="F136" s="34" t="e">
        <f>VLOOKUP(B136,'Current STPs'!$O$6:$O$337,1,FALSE)</f>
        <v>#N/A</v>
      </c>
      <c r="G136">
        <v>19960401</v>
      </c>
      <c r="I136"/>
    </row>
    <row r="137" spans="1:9" x14ac:dyDescent="0.2">
      <c r="A137" t="s">
        <v>1845</v>
      </c>
      <c r="B137" t="s">
        <v>1844</v>
      </c>
      <c r="C137" t="s">
        <v>542</v>
      </c>
      <c r="D137" t="s">
        <v>1122</v>
      </c>
      <c r="E137" t="s">
        <v>1561</v>
      </c>
      <c r="F137" s="34" t="str">
        <f>VLOOKUP(B137,'Current STPs'!$O$6:$O$337,1,FALSE)</f>
        <v>RR7</v>
      </c>
      <c r="G137">
        <v>19980401</v>
      </c>
      <c r="I137"/>
    </row>
    <row r="138" spans="1:9" x14ac:dyDescent="0.2">
      <c r="A138" t="s">
        <v>1847</v>
      </c>
      <c r="B138" t="s">
        <v>1846</v>
      </c>
      <c r="C138" t="s">
        <v>542</v>
      </c>
      <c r="D138" t="s">
        <v>1152</v>
      </c>
      <c r="E138" t="s">
        <v>1562</v>
      </c>
      <c r="F138" s="34" t="str">
        <f>VLOOKUP(B138,'Current STPs'!$O$6:$O$337,1,FALSE)</f>
        <v>RR8</v>
      </c>
      <c r="G138">
        <v>19980401</v>
      </c>
      <c r="I138"/>
    </row>
    <row r="139" spans="1:9" x14ac:dyDescent="0.2">
      <c r="A139" t="s">
        <v>1849</v>
      </c>
      <c r="B139" t="s">
        <v>1848</v>
      </c>
      <c r="C139" t="s">
        <v>544</v>
      </c>
      <c r="D139" t="s">
        <v>1146</v>
      </c>
      <c r="E139" t="s">
        <v>1604</v>
      </c>
      <c r="F139" s="34" t="e">
        <f>VLOOKUP(B139,'Current STPs'!$O$6:$O$337,1,FALSE)</f>
        <v>#N/A</v>
      </c>
      <c r="G139">
        <v>20010401</v>
      </c>
      <c r="I139"/>
    </row>
    <row r="140" spans="1:9" x14ac:dyDescent="0.2">
      <c r="A140" t="s">
        <v>1851</v>
      </c>
      <c r="B140" t="s">
        <v>1850</v>
      </c>
      <c r="C140" t="s">
        <v>544</v>
      </c>
      <c r="D140" t="s">
        <v>1139</v>
      </c>
      <c r="E140" t="s">
        <v>1563</v>
      </c>
      <c r="F140" s="34" t="str">
        <f>VLOOKUP(B140,'Current STPs'!$O$6:$O$337,1,FALSE)</f>
        <v>RRE</v>
      </c>
      <c r="G140">
        <v>20010401</v>
      </c>
      <c r="I140"/>
    </row>
    <row r="141" spans="1:9" x14ac:dyDescent="0.2">
      <c r="A141" t="s">
        <v>1853</v>
      </c>
      <c r="B141" t="s">
        <v>1852</v>
      </c>
      <c r="C141" t="s">
        <v>542</v>
      </c>
      <c r="D141" t="s">
        <v>1311</v>
      </c>
      <c r="E141" t="s">
        <v>1564</v>
      </c>
      <c r="F141" s="34" t="str">
        <f>VLOOKUP(B141,'Current STPs'!$O$6:$O$337,1,FALSE)</f>
        <v>RRF</v>
      </c>
      <c r="G141">
        <v>20010401</v>
      </c>
      <c r="I141" s="53" t="s">
        <v>2165</v>
      </c>
    </row>
    <row r="142" spans="1:9" x14ac:dyDescent="0.2">
      <c r="A142" t="s">
        <v>1855</v>
      </c>
      <c r="B142" t="s">
        <v>1854</v>
      </c>
      <c r="C142" t="s">
        <v>544</v>
      </c>
      <c r="D142" t="s">
        <v>1162</v>
      </c>
      <c r="E142" t="s">
        <v>1572</v>
      </c>
      <c r="F142" s="34" t="str">
        <f>VLOOKUP(B142,'Current STPs'!$O$6:$O$337,1,FALSE)</f>
        <v>RRJ</v>
      </c>
      <c r="G142">
        <v>19950401</v>
      </c>
      <c r="I142"/>
    </row>
    <row r="143" spans="1:9" x14ac:dyDescent="0.2">
      <c r="A143" t="s">
        <v>1857</v>
      </c>
      <c r="B143" t="s">
        <v>1856</v>
      </c>
      <c r="C143" t="s">
        <v>544</v>
      </c>
      <c r="D143" t="s">
        <v>1162</v>
      </c>
      <c r="E143" t="s">
        <v>1572</v>
      </c>
      <c r="F143" s="34" t="str">
        <f>VLOOKUP(B143,'Current STPs'!$O$6:$O$337,1,FALSE)</f>
        <v>RRK</v>
      </c>
      <c r="G143">
        <v>19950401</v>
      </c>
      <c r="I143"/>
    </row>
    <row r="144" spans="1:9" x14ac:dyDescent="0.2">
      <c r="A144" t="s">
        <v>1859</v>
      </c>
      <c r="B144" t="s">
        <v>1858</v>
      </c>
      <c r="C144" t="s">
        <v>546</v>
      </c>
      <c r="D144" t="s">
        <v>1221</v>
      </c>
      <c r="E144" t="s">
        <v>1560</v>
      </c>
      <c r="F144" s="34" t="str">
        <f>VLOOKUP(B144,'Current STPs'!$O$6:$O$337,1,FALSE)</f>
        <v>RRP</v>
      </c>
      <c r="G144">
        <v>20010401</v>
      </c>
      <c r="I144"/>
    </row>
    <row r="145" spans="1:9" x14ac:dyDescent="0.2">
      <c r="A145" t="s">
        <v>1861</v>
      </c>
      <c r="B145" t="s">
        <v>1860</v>
      </c>
      <c r="C145" t="s">
        <v>546</v>
      </c>
      <c r="D145" t="s">
        <v>1221</v>
      </c>
      <c r="E145" t="s">
        <v>1560</v>
      </c>
      <c r="F145" s="34" t="str">
        <f>VLOOKUP(B145,'Current STPs'!$O$6:$O$337,1,FALSE)</f>
        <v>RRU</v>
      </c>
      <c r="G145">
        <v>19960401</v>
      </c>
      <c r="I145"/>
    </row>
    <row r="146" spans="1:9" x14ac:dyDescent="0.2">
      <c r="A146" t="s">
        <v>1863</v>
      </c>
      <c r="B146" t="s">
        <v>1862</v>
      </c>
      <c r="C146" t="s">
        <v>546</v>
      </c>
      <c r="D146" t="s">
        <v>1221</v>
      </c>
      <c r="E146" t="s">
        <v>1560</v>
      </c>
      <c r="F146" s="34" t="str">
        <f>VLOOKUP(B146,'Current STPs'!$O$6:$O$337,1,FALSE)</f>
        <v>RRV</v>
      </c>
      <c r="G146">
        <v>19960401</v>
      </c>
      <c r="I146"/>
    </row>
    <row r="147" spans="1:9" x14ac:dyDescent="0.2">
      <c r="A147" t="s">
        <v>1865</v>
      </c>
      <c r="B147" t="s">
        <v>1864</v>
      </c>
      <c r="C147" t="s">
        <v>544</v>
      </c>
      <c r="D147" t="s">
        <v>1146</v>
      </c>
      <c r="E147" t="s">
        <v>1604</v>
      </c>
      <c r="F147" s="34" t="str">
        <f>VLOOKUP(B147,'Current STPs'!$O$6:$O$337,1,FALSE)</f>
        <v>RT1</v>
      </c>
      <c r="G147">
        <v>20020401</v>
      </c>
      <c r="I147"/>
    </row>
    <row r="148" spans="1:9" x14ac:dyDescent="0.2">
      <c r="A148" t="s">
        <v>1867</v>
      </c>
      <c r="B148" t="s">
        <v>1866</v>
      </c>
      <c r="C148" t="s">
        <v>542</v>
      </c>
      <c r="D148" t="s">
        <v>1311</v>
      </c>
      <c r="E148" t="s">
        <v>1564</v>
      </c>
      <c r="F148" s="34" t="str">
        <f>VLOOKUP(B148,'Current STPs'!$O$6:$O$337,1,FALSE)</f>
        <v>RT2</v>
      </c>
      <c r="G148">
        <v>20020401</v>
      </c>
      <c r="I148" s="53" t="s">
        <v>2165</v>
      </c>
    </row>
    <row r="149" spans="1:9" x14ac:dyDescent="0.2">
      <c r="A149" t="s">
        <v>1869</v>
      </c>
      <c r="B149" t="s">
        <v>1868</v>
      </c>
      <c r="C149" t="s">
        <v>546</v>
      </c>
      <c r="D149" t="s">
        <v>1221</v>
      </c>
      <c r="E149" t="s">
        <v>1560</v>
      </c>
      <c r="F149" s="34" t="str">
        <f>VLOOKUP(B149,'Current STPs'!$O$6:$O$337,1,FALSE)</f>
        <v>RT3</v>
      </c>
      <c r="G149">
        <v>19980401</v>
      </c>
      <c r="I149"/>
    </row>
    <row r="150" spans="1:9" ht="15" x14ac:dyDescent="0.25">
      <c r="A150" t="s">
        <v>1871</v>
      </c>
      <c r="B150" t="s">
        <v>1870</v>
      </c>
      <c r="C150" s="35" t="s">
        <v>1098</v>
      </c>
      <c r="D150" t="s">
        <v>1099</v>
      </c>
      <c r="E150" t="s">
        <v>1831</v>
      </c>
      <c r="F150" s="34" t="e">
        <f>VLOOKUP(B150,'Current STPs'!$O$6:$O$337,1,FALSE)</f>
        <v>#N/A</v>
      </c>
      <c r="G150">
        <v>19980401</v>
      </c>
      <c r="I150" s="53" t="s">
        <v>2164</v>
      </c>
    </row>
    <row r="151" spans="1:9" x14ac:dyDescent="0.2">
      <c r="A151" t="s">
        <v>1873</v>
      </c>
      <c r="B151" t="s">
        <v>1872</v>
      </c>
      <c r="C151" t="s">
        <v>544</v>
      </c>
      <c r="D151" t="s">
        <v>1154</v>
      </c>
      <c r="E151" t="s">
        <v>1563</v>
      </c>
      <c r="F151" s="34" t="str">
        <f>VLOOKUP(B151,'Current STPs'!$O$6:$O$337,1,FALSE)</f>
        <v>RT5</v>
      </c>
      <c r="G151">
        <v>19990401</v>
      </c>
      <c r="I151"/>
    </row>
    <row r="152" spans="1:9" x14ac:dyDescent="0.2">
      <c r="A152" t="s">
        <v>1875</v>
      </c>
      <c r="B152" t="s">
        <v>1874</v>
      </c>
      <c r="C152" t="s">
        <v>542</v>
      </c>
      <c r="D152" t="s">
        <v>1122</v>
      </c>
      <c r="E152" t="s">
        <v>1561</v>
      </c>
      <c r="F152" s="34" t="str">
        <f>VLOOKUP(B152,'Current STPs'!$O$6:$O$337,1,FALSE)</f>
        <v>RTD</v>
      </c>
      <c r="G152">
        <v>19980401</v>
      </c>
      <c r="I152"/>
    </row>
    <row r="153" spans="1:9" x14ac:dyDescent="0.2">
      <c r="A153" t="s">
        <v>1877</v>
      </c>
      <c r="B153" t="s">
        <v>1876</v>
      </c>
      <c r="C153" t="s">
        <v>548</v>
      </c>
      <c r="D153" t="s">
        <v>1144</v>
      </c>
      <c r="E153" t="s">
        <v>1566</v>
      </c>
      <c r="F153" s="34" t="str">
        <f>VLOOKUP(B153,'Current STPs'!$O$6:$O$337,1,FALSE)</f>
        <v>RTE</v>
      </c>
      <c r="G153">
        <v>20020401</v>
      </c>
      <c r="I153"/>
    </row>
    <row r="154" spans="1:9" x14ac:dyDescent="0.2">
      <c r="A154" t="s">
        <v>1879</v>
      </c>
      <c r="B154" t="s">
        <v>1878</v>
      </c>
      <c r="C154" t="s">
        <v>542</v>
      </c>
      <c r="D154" t="s">
        <v>1122</v>
      </c>
      <c r="E154" t="s">
        <v>1561</v>
      </c>
      <c r="F154" s="34" t="str">
        <f>VLOOKUP(B154,'Current STPs'!$O$6:$O$337,1,FALSE)</f>
        <v>RTF</v>
      </c>
      <c r="G154">
        <v>19980401</v>
      </c>
      <c r="I154"/>
    </row>
    <row r="155" spans="1:9" x14ac:dyDescent="0.2">
      <c r="A155" t="s">
        <v>1881</v>
      </c>
      <c r="B155" t="s">
        <v>1880</v>
      </c>
      <c r="C155" t="s">
        <v>544</v>
      </c>
      <c r="D155" t="s">
        <v>1139</v>
      </c>
      <c r="E155" t="s">
        <v>1563</v>
      </c>
      <c r="F155" s="34" t="str">
        <f>VLOOKUP(B155,'Current STPs'!$O$6:$O$337,1,FALSE)</f>
        <v>RTG</v>
      </c>
      <c r="G155">
        <v>19980401</v>
      </c>
      <c r="I155"/>
    </row>
    <row r="156" spans="1:9" x14ac:dyDescent="0.2">
      <c r="A156" t="s">
        <v>1883</v>
      </c>
      <c r="B156" t="s">
        <v>1882</v>
      </c>
      <c r="C156" t="s">
        <v>548</v>
      </c>
      <c r="D156" t="s">
        <v>1144</v>
      </c>
      <c r="E156" t="s">
        <v>1566</v>
      </c>
      <c r="F156" s="34" t="str">
        <f>VLOOKUP(B156,'Current STPs'!$O$6:$O$337,1,FALSE)</f>
        <v>RTH</v>
      </c>
      <c r="G156">
        <v>19980401</v>
      </c>
      <c r="I156"/>
    </row>
    <row r="157" spans="1:9" x14ac:dyDescent="0.2">
      <c r="A157" t="s">
        <v>1885</v>
      </c>
      <c r="B157" t="s">
        <v>1884</v>
      </c>
      <c r="C157" t="s">
        <v>548</v>
      </c>
      <c r="D157" t="s">
        <v>1125</v>
      </c>
      <c r="E157" t="s">
        <v>1566</v>
      </c>
      <c r="F157" s="34" t="str">
        <f>VLOOKUP(B157,'Current STPs'!$O$6:$O$337,1,FALSE)</f>
        <v>RTK</v>
      </c>
      <c r="G157">
        <v>19980401</v>
      </c>
      <c r="I157"/>
    </row>
    <row r="158" spans="1:9" x14ac:dyDescent="0.2">
      <c r="A158" t="s">
        <v>1887</v>
      </c>
      <c r="B158" t="s">
        <v>1886</v>
      </c>
      <c r="C158" t="s">
        <v>548</v>
      </c>
      <c r="D158" t="s">
        <v>1125</v>
      </c>
      <c r="E158" t="s">
        <v>1566</v>
      </c>
      <c r="F158" s="34" t="str">
        <f>VLOOKUP(B158,'Current STPs'!$O$6:$O$337,1,FALSE)</f>
        <v>RTP</v>
      </c>
      <c r="G158">
        <v>19980401</v>
      </c>
      <c r="I158"/>
    </row>
    <row r="159" spans="1:9" x14ac:dyDescent="0.2">
      <c r="A159" t="s">
        <v>1889</v>
      </c>
      <c r="B159" t="s">
        <v>1888</v>
      </c>
      <c r="C159" t="s">
        <v>548</v>
      </c>
      <c r="D159" t="s">
        <v>1144</v>
      </c>
      <c r="E159" t="s">
        <v>1566</v>
      </c>
      <c r="F159" s="34" t="str">
        <f>VLOOKUP(B159,'Current STPs'!$O$6:$O$337,1,FALSE)</f>
        <v>RTQ</v>
      </c>
      <c r="G159">
        <v>20020401</v>
      </c>
      <c r="I159"/>
    </row>
    <row r="160" spans="1:9" x14ac:dyDescent="0.2">
      <c r="A160" t="s">
        <v>1891</v>
      </c>
      <c r="B160" t="s">
        <v>1890</v>
      </c>
      <c r="C160" t="s">
        <v>542</v>
      </c>
      <c r="D160" t="s">
        <v>1122</v>
      </c>
      <c r="E160" t="s">
        <v>1561</v>
      </c>
      <c r="F160" s="34" t="str">
        <f>VLOOKUP(B160,'Current STPs'!$O$6:$O$337,1,FALSE)</f>
        <v>RTR</v>
      </c>
      <c r="G160">
        <v>20020401</v>
      </c>
      <c r="I160" s="52"/>
    </row>
    <row r="161" spans="1:9" x14ac:dyDescent="0.2">
      <c r="A161" t="s">
        <v>1893</v>
      </c>
      <c r="B161" t="s">
        <v>1892</v>
      </c>
      <c r="C161" t="s">
        <v>542</v>
      </c>
      <c r="D161" t="s">
        <v>1323</v>
      </c>
      <c r="E161" t="s">
        <v>1564</v>
      </c>
      <c r="F161" s="34" t="str">
        <f>VLOOKUP(B161,'Current STPs'!$O$6:$O$337,1,FALSE)</f>
        <v>RTV</v>
      </c>
      <c r="G161">
        <v>20020401</v>
      </c>
      <c r="I161"/>
    </row>
    <row r="162" spans="1:9" x14ac:dyDescent="0.2">
      <c r="A162" t="s">
        <v>1895</v>
      </c>
      <c r="B162" t="s">
        <v>1894</v>
      </c>
      <c r="C162" t="s">
        <v>542</v>
      </c>
      <c r="D162" t="s">
        <v>1122</v>
      </c>
      <c r="E162" t="s">
        <v>1561</v>
      </c>
      <c r="F162" s="34" t="str">
        <f>VLOOKUP(B162,'Current STPs'!$O$6:$O$337,1,FALSE)</f>
        <v>RTX</v>
      </c>
      <c r="G162">
        <v>19980401</v>
      </c>
      <c r="I162"/>
    </row>
    <row r="163" spans="1:9" x14ac:dyDescent="0.2">
      <c r="A163" t="s">
        <v>1897</v>
      </c>
      <c r="B163" t="s">
        <v>1896</v>
      </c>
      <c r="C163" t="s">
        <v>546</v>
      </c>
      <c r="D163" t="s">
        <v>1221</v>
      </c>
      <c r="E163" t="s">
        <v>1560</v>
      </c>
      <c r="F163" s="34" t="str">
        <f>VLOOKUP(B163,'Current STPs'!$O$6:$O$337,1,FALSE)</f>
        <v>RV3</v>
      </c>
      <c r="G163">
        <v>19990401</v>
      </c>
      <c r="I163"/>
    </row>
    <row r="164" spans="1:9" x14ac:dyDescent="0.2">
      <c r="A164" t="s">
        <v>1899</v>
      </c>
      <c r="B164" t="s">
        <v>1898</v>
      </c>
      <c r="C164" t="s">
        <v>546</v>
      </c>
      <c r="D164" t="s">
        <v>1221</v>
      </c>
      <c r="E164" t="s">
        <v>1560</v>
      </c>
      <c r="F164" s="34" t="str">
        <f>VLOOKUP(B164,'Current STPs'!$O$6:$O$337,1,FALSE)</f>
        <v>RV5</v>
      </c>
      <c r="G164">
        <v>19990401</v>
      </c>
      <c r="I164"/>
    </row>
    <row r="165" spans="1:9" x14ac:dyDescent="0.2">
      <c r="A165" t="s">
        <v>1901</v>
      </c>
      <c r="B165" t="s">
        <v>1900</v>
      </c>
      <c r="C165" t="s">
        <v>542</v>
      </c>
      <c r="D165" t="s">
        <v>1152</v>
      </c>
      <c r="E165" t="s">
        <v>1562</v>
      </c>
      <c r="F165" s="34" t="str">
        <f>VLOOKUP(B165,'Current STPs'!$O$6:$O$337,1,FALSE)</f>
        <v>RV9</v>
      </c>
      <c r="G165">
        <v>19991001</v>
      </c>
      <c r="I165"/>
    </row>
    <row r="166" spans="1:9" x14ac:dyDescent="0.2">
      <c r="A166" t="s">
        <v>1903</v>
      </c>
      <c r="B166" t="s">
        <v>1902</v>
      </c>
      <c r="C166" t="s">
        <v>548</v>
      </c>
      <c r="D166" t="s">
        <v>1195</v>
      </c>
      <c r="E166" t="s">
        <v>1583</v>
      </c>
      <c r="F166" s="34" t="str">
        <f>VLOOKUP(B166,'Current STPs'!$O$6:$O$337,1,FALSE)</f>
        <v>RVJ</v>
      </c>
      <c r="G166">
        <v>19990401</v>
      </c>
      <c r="I166"/>
    </row>
    <row r="167" spans="1:9" x14ac:dyDescent="0.2">
      <c r="A167" t="s">
        <v>1905</v>
      </c>
      <c r="B167" t="s">
        <v>1904</v>
      </c>
      <c r="C167" t="s">
        <v>548</v>
      </c>
      <c r="D167" t="s">
        <v>1144</v>
      </c>
      <c r="E167" t="s">
        <v>1566</v>
      </c>
      <c r="F167" s="34" t="str">
        <f>VLOOKUP(B167,'Current STPs'!$O$6:$O$337,1,FALSE)</f>
        <v>RVN</v>
      </c>
      <c r="G167">
        <v>19990401</v>
      </c>
      <c r="I167"/>
    </row>
    <row r="168" spans="1:9" x14ac:dyDescent="0.2">
      <c r="A168" t="s">
        <v>1907</v>
      </c>
      <c r="B168" t="s">
        <v>1906</v>
      </c>
      <c r="C168" t="s">
        <v>546</v>
      </c>
      <c r="D168" t="s">
        <v>1221</v>
      </c>
      <c r="E168" t="s">
        <v>1560</v>
      </c>
      <c r="F168" s="34" t="str">
        <f>VLOOKUP(B168,'Current STPs'!$O$6:$O$337,1,FALSE)</f>
        <v>RVR</v>
      </c>
      <c r="G168">
        <v>19990401</v>
      </c>
      <c r="I168"/>
    </row>
    <row r="169" spans="1:9" x14ac:dyDescent="0.2">
      <c r="A169" t="s">
        <v>1909</v>
      </c>
      <c r="B169" t="s">
        <v>1908</v>
      </c>
      <c r="C169" t="s">
        <v>548</v>
      </c>
      <c r="D169" t="s">
        <v>1125</v>
      </c>
      <c r="E169" t="s">
        <v>1566</v>
      </c>
      <c r="F169" s="34" t="str">
        <f>VLOOKUP(B169,'Current STPs'!$O$6:$O$337,1,FALSE)</f>
        <v>RVV</v>
      </c>
      <c r="G169">
        <v>19990401</v>
      </c>
      <c r="I169"/>
    </row>
    <row r="170" spans="1:9" x14ac:dyDescent="0.2">
      <c r="A170" t="s">
        <v>1911</v>
      </c>
      <c r="B170" t="s">
        <v>1910</v>
      </c>
      <c r="C170" t="s">
        <v>542</v>
      </c>
      <c r="D170" t="s">
        <v>1122</v>
      </c>
      <c r="E170" t="s">
        <v>1561</v>
      </c>
      <c r="F170" s="34" t="str">
        <f>VLOOKUP(B170,'Current STPs'!$O$6:$O$337,1,FALSE)</f>
        <v>RVW</v>
      </c>
      <c r="G170">
        <v>19990401</v>
      </c>
      <c r="I170" s="52"/>
    </row>
    <row r="171" spans="1:9" x14ac:dyDescent="0.2">
      <c r="A171" t="s">
        <v>1913</v>
      </c>
      <c r="B171" t="s">
        <v>1912</v>
      </c>
      <c r="C171" t="s">
        <v>542</v>
      </c>
      <c r="D171" t="s">
        <v>1323</v>
      </c>
      <c r="E171" t="s">
        <v>1564</v>
      </c>
      <c r="F171" s="34" t="str">
        <f>VLOOKUP(B171,'Current STPs'!$O$6:$O$337,1,FALSE)</f>
        <v>RVY</v>
      </c>
      <c r="G171">
        <v>19990401</v>
      </c>
      <c r="I171"/>
    </row>
    <row r="172" spans="1:9" x14ac:dyDescent="0.2">
      <c r="A172" t="s">
        <v>1915</v>
      </c>
      <c r="B172" t="s">
        <v>1914</v>
      </c>
      <c r="C172" t="s">
        <v>548</v>
      </c>
      <c r="D172" t="s">
        <v>1150</v>
      </c>
      <c r="E172" t="s">
        <v>1566</v>
      </c>
      <c r="F172" s="34" t="str">
        <f>VLOOKUP(B172,'Current STPs'!$O$6:$O$337,1,FALSE)</f>
        <v>RW1</v>
      </c>
      <c r="G172">
        <v>20010401</v>
      </c>
      <c r="I172"/>
    </row>
    <row r="173" spans="1:9" x14ac:dyDescent="0.2">
      <c r="A173" t="s">
        <v>1917</v>
      </c>
      <c r="B173" t="s">
        <v>1916</v>
      </c>
      <c r="C173" t="s">
        <v>542</v>
      </c>
      <c r="D173" t="s">
        <v>1311</v>
      </c>
      <c r="E173" t="s">
        <v>1564</v>
      </c>
      <c r="F173" s="34" t="e">
        <f>VLOOKUP(B173,'Current STPs'!$O$6:$O$337,1,FALSE)</f>
        <v>#N/A</v>
      </c>
      <c r="G173">
        <v>20010401</v>
      </c>
      <c r="I173" s="53" t="s">
        <v>2165</v>
      </c>
    </row>
    <row r="174" spans="1:9" x14ac:dyDescent="0.2">
      <c r="A174" t="s">
        <v>1919</v>
      </c>
      <c r="B174" t="s">
        <v>1918</v>
      </c>
      <c r="C174" t="s">
        <v>542</v>
      </c>
      <c r="D174" t="s">
        <v>1323</v>
      </c>
      <c r="E174" t="s">
        <v>1564</v>
      </c>
      <c r="F174" s="34" t="str">
        <f>VLOOKUP(B174,'Current STPs'!$O$6:$O$337,1,FALSE)</f>
        <v>RW4</v>
      </c>
      <c r="G174">
        <v>20010401</v>
      </c>
      <c r="I174"/>
    </row>
    <row r="175" spans="1:9" x14ac:dyDescent="0.2">
      <c r="A175" t="s">
        <v>1921</v>
      </c>
      <c r="B175" t="s">
        <v>1920</v>
      </c>
      <c r="C175" t="s">
        <v>542</v>
      </c>
      <c r="D175" t="s">
        <v>1166</v>
      </c>
      <c r="E175" t="s">
        <v>1564</v>
      </c>
      <c r="F175" s="34" t="str">
        <f>VLOOKUP(B175,'Current STPs'!$O$6:$O$337,1,FALSE)</f>
        <v>RW5</v>
      </c>
      <c r="G175">
        <v>20020401</v>
      </c>
      <c r="I175"/>
    </row>
    <row r="176" spans="1:9" x14ac:dyDescent="0.2">
      <c r="A176" t="s">
        <v>1923</v>
      </c>
      <c r="B176" t="s">
        <v>1922</v>
      </c>
      <c r="C176" t="s">
        <v>542</v>
      </c>
      <c r="D176" t="s">
        <v>1311</v>
      </c>
      <c r="E176" t="s">
        <v>1564</v>
      </c>
      <c r="F176" s="34" t="str">
        <f>VLOOKUP(B176,'Current STPs'!$O$6:$O$337,1,FALSE)</f>
        <v>RW6</v>
      </c>
      <c r="G176">
        <v>20020401</v>
      </c>
      <c r="I176" s="53" t="s">
        <v>2165</v>
      </c>
    </row>
    <row r="177" spans="1:9" x14ac:dyDescent="0.2">
      <c r="A177" t="s">
        <v>1925</v>
      </c>
      <c r="B177" t="s">
        <v>1924</v>
      </c>
      <c r="C177" t="s">
        <v>542</v>
      </c>
      <c r="D177" t="s">
        <v>1152</v>
      </c>
      <c r="E177" t="s">
        <v>1562</v>
      </c>
      <c r="F177" s="34" t="str">
        <f>VLOOKUP(B177,'Current STPs'!$O$6:$O$337,1,FALSE)</f>
        <v>RWA</v>
      </c>
      <c r="G177">
        <v>19991001</v>
      </c>
      <c r="I177"/>
    </row>
    <row r="178" spans="1:9" x14ac:dyDescent="0.2">
      <c r="A178" t="s">
        <v>1927</v>
      </c>
      <c r="B178" t="s">
        <v>1926</v>
      </c>
      <c r="C178" t="s">
        <v>544</v>
      </c>
      <c r="D178" t="s">
        <v>1154</v>
      </c>
      <c r="E178" t="s">
        <v>1563</v>
      </c>
      <c r="F178" s="34" t="str">
        <f>VLOOKUP(B178,'Current STPs'!$O$6:$O$337,1,FALSE)</f>
        <v>RWD</v>
      </c>
      <c r="G178">
        <v>20000401</v>
      </c>
      <c r="I178"/>
    </row>
    <row r="179" spans="1:9" x14ac:dyDescent="0.2">
      <c r="A179" t="s">
        <v>1929</v>
      </c>
      <c r="B179" t="s">
        <v>1928</v>
      </c>
      <c r="C179" t="s">
        <v>544</v>
      </c>
      <c r="D179" t="s">
        <v>1154</v>
      </c>
      <c r="E179" t="s">
        <v>1563</v>
      </c>
      <c r="F179" s="34" t="str">
        <f>VLOOKUP(B179,'Current STPs'!$O$6:$O$337,1,FALSE)</f>
        <v>RWE</v>
      </c>
      <c r="G179">
        <v>20000401</v>
      </c>
      <c r="I179"/>
    </row>
    <row r="180" spans="1:9" x14ac:dyDescent="0.2">
      <c r="A180" t="s">
        <v>1931</v>
      </c>
      <c r="B180" t="s">
        <v>1930</v>
      </c>
      <c r="C180" t="s">
        <v>548</v>
      </c>
      <c r="D180" t="s">
        <v>1125</v>
      </c>
      <c r="E180" t="s">
        <v>1566</v>
      </c>
      <c r="F180" s="34" t="str">
        <f>VLOOKUP(B180,'Current STPs'!$O$6:$O$337,1,FALSE)</f>
        <v>RWF</v>
      </c>
      <c r="G180">
        <v>20000401</v>
      </c>
      <c r="I180"/>
    </row>
    <row r="181" spans="1:9" x14ac:dyDescent="0.2">
      <c r="A181" t="s">
        <v>1933</v>
      </c>
      <c r="B181" t="s">
        <v>1932</v>
      </c>
      <c r="C181" t="s">
        <v>544</v>
      </c>
      <c r="D181" t="s">
        <v>1154</v>
      </c>
      <c r="E181" t="s">
        <v>1563</v>
      </c>
      <c r="F181" s="34" t="str">
        <f>VLOOKUP(B181,'Current STPs'!$O$6:$O$337,1,FALSE)</f>
        <v>RWG</v>
      </c>
      <c r="G181">
        <v>20000401</v>
      </c>
      <c r="I181"/>
    </row>
    <row r="182" spans="1:9" x14ac:dyDescent="0.2">
      <c r="A182" t="s">
        <v>1935</v>
      </c>
      <c r="B182" t="s">
        <v>1934</v>
      </c>
      <c r="C182" t="s">
        <v>544</v>
      </c>
      <c r="D182" t="s">
        <v>1154</v>
      </c>
      <c r="E182" t="s">
        <v>1563</v>
      </c>
      <c r="F182" s="34" t="str">
        <f>VLOOKUP(B182,'Current STPs'!$O$6:$O$337,1,FALSE)</f>
        <v>RWH</v>
      </c>
      <c r="G182">
        <v>20000401</v>
      </c>
      <c r="I182"/>
    </row>
    <row r="183" spans="1:9" x14ac:dyDescent="0.2">
      <c r="A183" t="s">
        <v>1937</v>
      </c>
      <c r="B183" t="s">
        <v>1936</v>
      </c>
      <c r="C183" t="s">
        <v>542</v>
      </c>
      <c r="D183" t="s">
        <v>1311</v>
      </c>
      <c r="E183" t="s">
        <v>1564</v>
      </c>
      <c r="F183" s="34" t="str">
        <f>VLOOKUP(B183,'Current STPs'!$O$6:$O$337,1,FALSE)</f>
        <v>RWJ</v>
      </c>
      <c r="G183">
        <v>20000401</v>
      </c>
      <c r="I183" s="53" t="s">
        <v>2165</v>
      </c>
    </row>
    <row r="184" spans="1:9" x14ac:dyDescent="0.2">
      <c r="A184" t="s">
        <v>1939</v>
      </c>
      <c r="B184" t="s">
        <v>1938</v>
      </c>
      <c r="C184" t="s">
        <v>546</v>
      </c>
      <c r="D184" t="s">
        <v>1221</v>
      </c>
      <c r="E184" t="s">
        <v>1560</v>
      </c>
      <c r="F184" s="34" t="str">
        <f>VLOOKUP(B184,'Current STPs'!$O$6:$O$337,1,FALSE)</f>
        <v>RWK</v>
      </c>
      <c r="G184">
        <v>20000401</v>
      </c>
      <c r="I184"/>
    </row>
    <row r="185" spans="1:9" x14ac:dyDescent="0.2">
      <c r="A185" t="s">
        <v>1941</v>
      </c>
      <c r="B185" t="s">
        <v>1940</v>
      </c>
      <c r="C185" t="s">
        <v>544</v>
      </c>
      <c r="D185" t="s">
        <v>1146</v>
      </c>
      <c r="E185" t="s">
        <v>1604</v>
      </c>
      <c r="F185" s="34" t="e">
        <f>VLOOKUP(B185,'Current STPs'!$O$6:$O$337,1,FALSE)</f>
        <v>#N/A</v>
      </c>
      <c r="G185">
        <v>20000401</v>
      </c>
      <c r="I185"/>
    </row>
    <row r="186" spans="1:9" x14ac:dyDescent="0.2">
      <c r="A186" t="s">
        <v>1943</v>
      </c>
      <c r="B186" t="s">
        <v>1942</v>
      </c>
      <c r="C186" t="s">
        <v>544</v>
      </c>
      <c r="D186" t="s">
        <v>1162</v>
      </c>
      <c r="E186" t="s">
        <v>1572</v>
      </c>
      <c r="F186" s="34" t="str">
        <f>VLOOKUP(B186,'Current STPs'!$O$6:$O$337,1,FALSE)</f>
        <v>RWP</v>
      </c>
      <c r="G186">
        <v>20000401</v>
      </c>
      <c r="I186"/>
    </row>
    <row r="187" spans="1:9" x14ac:dyDescent="0.2">
      <c r="A187" t="s">
        <v>1945</v>
      </c>
      <c r="B187" t="s">
        <v>1944</v>
      </c>
      <c r="C187" t="s">
        <v>544</v>
      </c>
      <c r="D187" t="s">
        <v>1154</v>
      </c>
      <c r="E187" t="s">
        <v>1563</v>
      </c>
      <c r="F187" s="34" t="str">
        <f>VLOOKUP(B187,'Current STPs'!$O$6:$O$337,1,FALSE)</f>
        <v>RWR</v>
      </c>
      <c r="G187">
        <v>20010401</v>
      </c>
      <c r="I187"/>
    </row>
    <row r="188" spans="1:9" x14ac:dyDescent="0.2">
      <c r="A188" t="s">
        <v>1947</v>
      </c>
      <c r="B188" t="s">
        <v>1946</v>
      </c>
      <c r="C188" t="s">
        <v>548</v>
      </c>
      <c r="D188" t="s">
        <v>1195</v>
      </c>
      <c r="E188" t="s">
        <v>1583</v>
      </c>
      <c r="F188" s="34" t="str">
        <f>VLOOKUP(B188,'Current STPs'!$O$6:$O$337,1,FALSE)</f>
        <v>RWV</v>
      </c>
      <c r="G188">
        <v>20010401</v>
      </c>
      <c r="I188"/>
    </row>
    <row r="189" spans="1:9" x14ac:dyDescent="0.2">
      <c r="A189" t="s">
        <v>1949</v>
      </c>
      <c r="B189" t="s">
        <v>1948</v>
      </c>
      <c r="C189" t="s">
        <v>542</v>
      </c>
      <c r="D189" t="s">
        <v>1323</v>
      </c>
      <c r="E189" t="s">
        <v>1564</v>
      </c>
      <c r="F189" s="34" t="str">
        <f>VLOOKUP(B189,'Current STPs'!$O$6:$O$337,1,FALSE)</f>
        <v>RWW</v>
      </c>
      <c r="G189">
        <v>20010401</v>
      </c>
      <c r="I189"/>
    </row>
    <row r="190" spans="1:9" x14ac:dyDescent="0.2">
      <c r="A190" t="s">
        <v>1951</v>
      </c>
      <c r="B190" t="s">
        <v>1950</v>
      </c>
      <c r="C190" t="s">
        <v>548</v>
      </c>
      <c r="D190" t="s">
        <v>1144</v>
      </c>
      <c r="E190" t="s">
        <v>1566</v>
      </c>
      <c r="F190" s="34" t="str">
        <f>VLOOKUP(B190,'Current STPs'!$O$6:$O$337,1,FALSE)</f>
        <v>RWX</v>
      </c>
      <c r="G190">
        <v>20010401</v>
      </c>
      <c r="I190"/>
    </row>
    <row r="191" spans="1:9" x14ac:dyDescent="0.2">
      <c r="A191" t="s">
        <v>1953</v>
      </c>
      <c r="B191" t="s">
        <v>1952</v>
      </c>
      <c r="C191" t="s">
        <v>542</v>
      </c>
      <c r="D191" t="s">
        <v>1152</v>
      </c>
      <c r="E191" t="s">
        <v>1562</v>
      </c>
      <c r="F191" s="34" t="str">
        <f>VLOOKUP(B191,'Current STPs'!$O$6:$O$337,1,FALSE)</f>
        <v>RWY</v>
      </c>
      <c r="G191">
        <v>20010401</v>
      </c>
      <c r="I191"/>
    </row>
    <row r="192" spans="1:9" x14ac:dyDescent="0.2">
      <c r="A192" t="s">
        <v>1955</v>
      </c>
      <c r="B192" t="s">
        <v>1954</v>
      </c>
      <c r="C192" t="s">
        <v>544</v>
      </c>
      <c r="D192" t="s">
        <v>1139</v>
      </c>
      <c r="E192" t="s">
        <v>1563</v>
      </c>
      <c r="F192" s="34" t="str">
        <f>VLOOKUP(B192,'Current STPs'!$O$6:$O$337,1,FALSE)</f>
        <v>RX1</v>
      </c>
      <c r="G192">
        <v>20060401</v>
      </c>
      <c r="I192"/>
    </row>
    <row r="193" spans="1:9" x14ac:dyDescent="0.2">
      <c r="A193" t="s">
        <v>1957</v>
      </c>
      <c r="B193" t="s">
        <v>1956</v>
      </c>
      <c r="C193" t="s">
        <v>548</v>
      </c>
      <c r="D193" t="s">
        <v>1125</v>
      </c>
      <c r="E193" t="s">
        <v>1566</v>
      </c>
      <c r="F193" s="34" t="str">
        <f>VLOOKUP(B193,'Current STPs'!$O$6:$O$337,1,FALSE)</f>
        <v>RX2</v>
      </c>
      <c r="G193">
        <v>20060401</v>
      </c>
      <c r="I193"/>
    </row>
    <row r="194" spans="1:9" x14ac:dyDescent="0.2">
      <c r="A194" t="s">
        <v>1959</v>
      </c>
      <c r="B194" t="s">
        <v>1958</v>
      </c>
      <c r="C194" t="s">
        <v>542</v>
      </c>
      <c r="D194" t="s">
        <v>1122</v>
      </c>
      <c r="E194" t="s">
        <v>1561</v>
      </c>
      <c r="F194" s="34" t="str">
        <f>VLOOKUP(B194,'Current STPs'!$O$6:$O$337,1,FALSE)</f>
        <v>RX3</v>
      </c>
      <c r="G194">
        <v>20060401</v>
      </c>
      <c r="I194"/>
    </row>
    <row r="195" spans="1:9" x14ac:dyDescent="0.2">
      <c r="A195" t="s">
        <v>1961</v>
      </c>
      <c r="B195" t="s">
        <v>1960</v>
      </c>
      <c r="C195" t="s">
        <v>542</v>
      </c>
      <c r="D195" t="s">
        <v>1122</v>
      </c>
      <c r="E195" t="s">
        <v>1561</v>
      </c>
      <c r="F195" s="34" t="str">
        <f>VLOOKUP(B195,'Current STPs'!$O$6:$O$337,1,FALSE)</f>
        <v>RX4</v>
      </c>
      <c r="G195">
        <v>20060401</v>
      </c>
      <c r="I195"/>
    </row>
    <row r="196" spans="1:9" x14ac:dyDescent="0.2">
      <c r="A196" t="s">
        <v>1963</v>
      </c>
      <c r="B196" t="s">
        <v>1962</v>
      </c>
      <c r="C196" t="s">
        <v>542</v>
      </c>
      <c r="D196" t="s">
        <v>1122</v>
      </c>
      <c r="E196" t="s">
        <v>1561</v>
      </c>
      <c r="F196" s="34" t="str">
        <f>VLOOKUP(B196,'Current STPs'!$O$6:$O$337,1,FALSE)</f>
        <v>RX6</v>
      </c>
      <c r="G196">
        <v>20060701</v>
      </c>
      <c r="I196"/>
    </row>
    <row r="197" spans="1:9" x14ac:dyDescent="0.2">
      <c r="A197" t="s">
        <v>1965</v>
      </c>
      <c r="B197" t="s">
        <v>1964</v>
      </c>
      <c r="C197" t="s">
        <v>542</v>
      </c>
      <c r="D197" t="s">
        <v>1311</v>
      </c>
      <c r="E197" t="s">
        <v>1564</v>
      </c>
      <c r="F197" s="34" t="str">
        <f>VLOOKUP(B197,'Current STPs'!$O$6:$O$337,1,FALSE)</f>
        <v>RX7</v>
      </c>
      <c r="G197">
        <v>20060701</v>
      </c>
      <c r="I197"/>
    </row>
    <row r="198" spans="1:9" x14ac:dyDescent="0.2">
      <c r="A198" t="s">
        <v>1967</v>
      </c>
      <c r="B198" t="s">
        <v>1966</v>
      </c>
      <c r="C198" t="s">
        <v>542</v>
      </c>
      <c r="D198" t="s">
        <v>1152</v>
      </c>
      <c r="E198" t="s">
        <v>1562</v>
      </c>
      <c r="F198" s="34" t="str">
        <f>VLOOKUP(B198,'Current STPs'!$O$6:$O$337,1,FALSE)</f>
        <v>RX8</v>
      </c>
      <c r="G198">
        <v>20060701</v>
      </c>
      <c r="I198"/>
    </row>
    <row r="199" spans="1:9" x14ac:dyDescent="0.2">
      <c r="A199" t="s">
        <v>1969</v>
      </c>
      <c r="B199" t="s">
        <v>1968</v>
      </c>
      <c r="C199" t="s">
        <v>544</v>
      </c>
      <c r="D199" t="s">
        <v>1139</v>
      </c>
      <c r="E199" t="s">
        <v>1563</v>
      </c>
      <c r="F199" s="34" t="str">
        <f>VLOOKUP(B199,'Current STPs'!$O$6:$O$337,1,FALSE)</f>
        <v>RX9</v>
      </c>
      <c r="G199">
        <v>20060701</v>
      </c>
      <c r="I199"/>
    </row>
    <row r="200" spans="1:9" x14ac:dyDescent="0.2">
      <c r="A200" t="s">
        <v>1971</v>
      </c>
      <c r="B200" t="s">
        <v>1970</v>
      </c>
      <c r="C200" t="s">
        <v>542</v>
      </c>
      <c r="D200" t="s">
        <v>1323</v>
      </c>
      <c r="E200" t="s">
        <v>1564</v>
      </c>
      <c r="F200" s="34" t="str">
        <f>VLOOKUP(B200,'Current STPs'!$O$6:$O$337,1,FALSE)</f>
        <v>RXA</v>
      </c>
      <c r="G200">
        <v>20020401</v>
      </c>
      <c r="I200"/>
    </row>
    <row r="201" spans="1:9" x14ac:dyDescent="0.2">
      <c r="A201" t="s">
        <v>1973</v>
      </c>
      <c r="B201" t="s">
        <v>1972</v>
      </c>
      <c r="C201" t="s">
        <v>548</v>
      </c>
      <c r="D201" t="s">
        <v>1125</v>
      </c>
      <c r="E201" t="s">
        <v>1566</v>
      </c>
      <c r="F201" s="34" t="str">
        <f>VLOOKUP(B201,'Current STPs'!$O$6:$O$337,1,FALSE)</f>
        <v>RXC</v>
      </c>
      <c r="G201">
        <v>20020401</v>
      </c>
      <c r="I201"/>
    </row>
    <row r="202" spans="1:9" x14ac:dyDescent="0.2">
      <c r="A202" t="s">
        <v>1975</v>
      </c>
      <c r="B202" t="s">
        <v>1974</v>
      </c>
      <c r="C202" t="s">
        <v>542</v>
      </c>
      <c r="D202" t="s">
        <v>1152</v>
      </c>
      <c r="E202" t="s">
        <v>1562</v>
      </c>
      <c r="F202" s="34" t="str">
        <f>VLOOKUP(B202,'Current STPs'!$O$6:$O$337,1,FALSE)</f>
        <v>RXE</v>
      </c>
      <c r="G202">
        <v>20040401</v>
      </c>
      <c r="I202"/>
    </row>
    <row r="203" spans="1:9" x14ac:dyDescent="0.2">
      <c r="A203" t="s">
        <v>1977</v>
      </c>
      <c r="B203" t="s">
        <v>1976</v>
      </c>
      <c r="C203" t="s">
        <v>542</v>
      </c>
      <c r="D203" t="s">
        <v>1152</v>
      </c>
      <c r="E203" t="s">
        <v>1562</v>
      </c>
      <c r="F203" s="34" t="str">
        <f>VLOOKUP(B203,'Current STPs'!$O$6:$O$337,1,FALSE)</f>
        <v>RXF</v>
      </c>
      <c r="G203">
        <v>20020401</v>
      </c>
      <c r="I203"/>
    </row>
    <row r="204" spans="1:9" x14ac:dyDescent="0.2">
      <c r="A204" t="s">
        <v>1979</v>
      </c>
      <c r="B204" t="s">
        <v>1978</v>
      </c>
      <c r="C204" t="s">
        <v>542</v>
      </c>
      <c r="D204" t="s">
        <v>1152</v>
      </c>
      <c r="E204" t="s">
        <v>1562</v>
      </c>
      <c r="F204" s="34" t="str">
        <f>VLOOKUP(B204,'Current STPs'!$O$6:$O$337,1,FALSE)</f>
        <v>RXG</v>
      </c>
      <c r="G204">
        <v>20020401</v>
      </c>
      <c r="I204"/>
    </row>
    <row r="205" spans="1:9" x14ac:dyDescent="0.2">
      <c r="A205" t="s">
        <v>1981</v>
      </c>
      <c r="B205" t="s">
        <v>1980</v>
      </c>
      <c r="C205" t="s">
        <v>548</v>
      </c>
      <c r="D205" t="s">
        <v>1125</v>
      </c>
      <c r="E205" t="s">
        <v>1566</v>
      </c>
      <c r="F205" s="34" t="str">
        <f>VLOOKUP(B205,'Current STPs'!$O$6:$O$337,1,FALSE)</f>
        <v>RXH</v>
      </c>
      <c r="G205">
        <v>20020401</v>
      </c>
      <c r="I205"/>
    </row>
    <row r="206" spans="1:9" x14ac:dyDescent="0.2">
      <c r="A206" t="s">
        <v>1983</v>
      </c>
      <c r="B206" t="s">
        <v>1982</v>
      </c>
      <c r="C206" t="s">
        <v>544</v>
      </c>
      <c r="D206" t="s">
        <v>1162</v>
      </c>
      <c r="E206" t="s">
        <v>1572</v>
      </c>
      <c r="F206" s="34" t="str">
        <f>VLOOKUP(B206,'Current STPs'!$O$6:$O$337,1,FALSE)</f>
        <v>RXK</v>
      </c>
      <c r="G206">
        <v>20020401</v>
      </c>
      <c r="I206"/>
    </row>
    <row r="207" spans="1:9" x14ac:dyDescent="0.2">
      <c r="A207" t="s">
        <v>1985</v>
      </c>
      <c r="B207" t="s">
        <v>1984</v>
      </c>
      <c r="C207" t="s">
        <v>542</v>
      </c>
      <c r="D207" t="s">
        <v>1166</v>
      </c>
      <c r="E207" t="s">
        <v>1564</v>
      </c>
      <c r="F207" s="34" t="str">
        <f>VLOOKUP(B207,'Current STPs'!$O$6:$O$337,1,FALSE)</f>
        <v>RXL</v>
      </c>
      <c r="G207">
        <v>20020401</v>
      </c>
      <c r="I207"/>
    </row>
    <row r="208" spans="1:9" x14ac:dyDescent="0.2">
      <c r="A208" t="s">
        <v>1987</v>
      </c>
      <c r="B208" t="s">
        <v>1986</v>
      </c>
      <c r="C208" t="s">
        <v>544</v>
      </c>
      <c r="D208" t="s">
        <v>1139</v>
      </c>
      <c r="E208" t="s">
        <v>1563</v>
      </c>
      <c r="F208" s="34" t="str">
        <f>VLOOKUP(B208,'Current STPs'!$O$6:$O$337,1,FALSE)</f>
        <v>RXM</v>
      </c>
      <c r="G208">
        <v>20020401</v>
      </c>
      <c r="I208"/>
    </row>
    <row r="209" spans="1:9" x14ac:dyDescent="0.2">
      <c r="A209" t="s">
        <v>1989</v>
      </c>
      <c r="B209" t="s">
        <v>1988</v>
      </c>
      <c r="C209" t="s">
        <v>542</v>
      </c>
      <c r="D209" t="s">
        <v>1166</v>
      </c>
      <c r="E209" t="s">
        <v>1564</v>
      </c>
      <c r="F209" s="34" t="str">
        <f>VLOOKUP(B209,'Current STPs'!$O$6:$O$337,1,FALSE)</f>
        <v>RXN</v>
      </c>
      <c r="G209">
        <v>20020801</v>
      </c>
      <c r="I209"/>
    </row>
    <row r="210" spans="1:9" x14ac:dyDescent="0.2">
      <c r="A210" t="s">
        <v>1991</v>
      </c>
      <c r="B210" t="s">
        <v>1990</v>
      </c>
      <c r="C210" t="s">
        <v>542</v>
      </c>
      <c r="D210" t="s">
        <v>1122</v>
      </c>
      <c r="E210" t="s">
        <v>1561</v>
      </c>
      <c r="F210" s="34" t="str">
        <f>VLOOKUP(B210,'Current STPs'!$O$6:$O$337,1,FALSE)</f>
        <v>RXP</v>
      </c>
      <c r="G210">
        <v>20021001</v>
      </c>
      <c r="I210" s="52"/>
    </row>
    <row r="211" spans="1:9" x14ac:dyDescent="0.2">
      <c r="A211" t="s">
        <v>1993</v>
      </c>
      <c r="B211" t="s">
        <v>1992</v>
      </c>
      <c r="C211" t="s">
        <v>548</v>
      </c>
      <c r="D211" t="s">
        <v>1144</v>
      </c>
      <c r="E211" t="s">
        <v>1566</v>
      </c>
      <c r="F211" s="34" t="str">
        <f>VLOOKUP(B211,'Current STPs'!$O$6:$O$337,1,FALSE)</f>
        <v>RXQ</v>
      </c>
      <c r="G211">
        <v>20030401</v>
      </c>
      <c r="I211"/>
    </row>
    <row r="212" spans="1:9" x14ac:dyDescent="0.2">
      <c r="A212" t="s">
        <v>1995</v>
      </c>
      <c r="B212" t="s">
        <v>1994</v>
      </c>
      <c r="C212" t="s">
        <v>542</v>
      </c>
      <c r="D212" t="s">
        <v>1166</v>
      </c>
      <c r="E212" t="s">
        <v>1564</v>
      </c>
      <c r="F212" s="34" t="str">
        <f>VLOOKUP(B212,'Current STPs'!$O$6:$O$337,1,FALSE)</f>
        <v>RXR</v>
      </c>
      <c r="G212">
        <v>20030401</v>
      </c>
      <c r="I212"/>
    </row>
    <row r="213" spans="1:9" x14ac:dyDescent="0.2">
      <c r="A213" t="s">
        <v>1997</v>
      </c>
      <c r="B213" t="s">
        <v>1996</v>
      </c>
      <c r="C213" t="s">
        <v>544</v>
      </c>
      <c r="D213" t="s">
        <v>1162</v>
      </c>
      <c r="E213" t="s">
        <v>1572</v>
      </c>
      <c r="F213" s="34" t="str">
        <f>VLOOKUP(B213,'Current STPs'!$O$6:$O$337,1,FALSE)</f>
        <v>RXT</v>
      </c>
      <c r="G213">
        <v>20030401</v>
      </c>
      <c r="I213"/>
    </row>
    <row r="214" spans="1:9" x14ac:dyDescent="0.2">
      <c r="A214" t="s">
        <v>1999</v>
      </c>
      <c r="B214" t="s">
        <v>1998</v>
      </c>
      <c r="C214" t="s">
        <v>542</v>
      </c>
      <c r="D214" t="s">
        <v>1311</v>
      </c>
      <c r="E214" t="s">
        <v>1564</v>
      </c>
      <c r="F214" s="34" t="str">
        <f>VLOOKUP(B214,'Current STPs'!$O$6:$O$337,1,FALSE)</f>
        <v>RXV</v>
      </c>
      <c r="G214">
        <v>20030401</v>
      </c>
      <c r="I214" s="53" t="s">
        <v>2165</v>
      </c>
    </row>
    <row r="215" spans="1:9" x14ac:dyDescent="0.2">
      <c r="A215" t="s">
        <v>2001</v>
      </c>
      <c r="B215" t="s">
        <v>2000</v>
      </c>
      <c r="C215" t="s">
        <v>544</v>
      </c>
      <c r="D215" t="s">
        <v>1139</v>
      </c>
      <c r="E215" t="s">
        <v>1563</v>
      </c>
      <c r="F215" s="34" t="str">
        <f>VLOOKUP(B215,'Current STPs'!$O$6:$O$337,1,FALSE)</f>
        <v>RXW</v>
      </c>
      <c r="G215">
        <v>20031001</v>
      </c>
      <c r="I215"/>
    </row>
    <row r="216" spans="1:9" x14ac:dyDescent="0.2">
      <c r="A216" t="s">
        <v>2003</v>
      </c>
      <c r="B216" t="s">
        <v>2002</v>
      </c>
      <c r="C216" t="s">
        <v>548</v>
      </c>
      <c r="D216" t="s">
        <v>1125</v>
      </c>
      <c r="E216" t="s">
        <v>1566</v>
      </c>
      <c r="F216" s="34" t="str">
        <f>VLOOKUP(B216,'Current STPs'!$O$6:$O$337,1,FALSE)</f>
        <v>RXX</v>
      </c>
      <c r="G216">
        <v>20050401</v>
      </c>
      <c r="I216"/>
    </row>
    <row r="217" spans="1:9" x14ac:dyDescent="0.2">
      <c r="A217" t="s">
        <v>2005</v>
      </c>
      <c r="B217" t="s">
        <v>2004</v>
      </c>
      <c r="C217" t="s">
        <v>548</v>
      </c>
      <c r="D217" t="s">
        <v>1125</v>
      </c>
      <c r="E217" t="s">
        <v>1566</v>
      </c>
      <c r="F217" s="34" t="str">
        <f>VLOOKUP(B217,'Current STPs'!$O$6:$O$337,1,FALSE)</f>
        <v>RXY</v>
      </c>
      <c r="G217">
        <v>20060401</v>
      </c>
      <c r="I217"/>
    </row>
    <row r="218" spans="1:9" x14ac:dyDescent="0.2">
      <c r="A218" t="s">
        <v>2007</v>
      </c>
      <c r="B218" t="s">
        <v>2006</v>
      </c>
      <c r="C218" t="s">
        <v>542</v>
      </c>
      <c r="D218" t="s">
        <v>1323</v>
      </c>
      <c r="E218" t="s">
        <v>1564</v>
      </c>
      <c r="F218" s="34" t="e">
        <f>VLOOKUP(B218,'Current STPs'!$O$6:$O$337,1,FALSE)</f>
        <v>#N/A</v>
      </c>
      <c r="G218">
        <v>20101101</v>
      </c>
      <c r="I218"/>
    </row>
    <row r="219" spans="1:9" x14ac:dyDescent="0.2">
      <c r="A219" t="s">
        <v>2009</v>
      </c>
      <c r="B219" t="s">
        <v>2008</v>
      </c>
      <c r="C219" t="s">
        <v>542</v>
      </c>
      <c r="D219" t="s">
        <v>1311</v>
      </c>
      <c r="E219" t="s">
        <v>1564</v>
      </c>
      <c r="F219" s="34" t="str">
        <f>VLOOKUP(B219,'Current STPs'!$O$6:$O$337,1,FALSE)</f>
        <v>RY2</v>
      </c>
      <c r="G219">
        <v>20101101</v>
      </c>
      <c r="I219"/>
    </row>
    <row r="220" spans="1:9" x14ac:dyDescent="0.2">
      <c r="A220" t="s">
        <v>2011</v>
      </c>
      <c r="B220" t="s">
        <v>2010</v>
      </c>
      <c r="C220" t="s">
        <v>544</v>
      </c>
      <c r="D220" t="s">
        <v>1146</v>
      </c>
      <c r="E220" t="s">
        <v>1604</v>
      </c>
      <c r="F220" s="34" t="str">
        <f>VLOOKUP(B220,'Current STPs'!$O$6:$O$337,1,FALSE)</f>
        <v>RY3</v>
      </c>
      <c r="G220">
        <v>20101101</v>
      </c>
      <c r="I220"/>
    </row>
    <row r="221" spans="1:9" x14ac:dyDescent="0.2">
      <c r="A221" t="s">
        <v>2013</v>
      </c>
      <c r="B221" t="s">
        <v>2012</v>
      </c>
      <c r="C221" t="s">
        <v>544</v>
      </c>
      <c r="D221" t="s">
        <v>1154</v>
      </c>
      <c r="E221" t="s">
        <v>1563</v>
      </c>
      <c r="F221" s="34" t="str">
        <f>VLOOKUP(B221,'Current STPs'!$O$6:$O$337,1,FALSE)</f>
        <v>RY4</v>
      </c>
      <c r="G221">
        <v>20101101</v>
      </c>
      <c r="I221"/>
    </row>
    <row r="222" spans="1:9" x14ac:dyDescent="0.2">
      <c r="A222" t="s">
        <v>2015</v>
      </c>
      <c r="B222" t="s">
        <v>2014</v>
      </c>
      <c r="C222" t="s">
        <v>544</v>
      </c>
      <c r="D222" t="s">
        <v>1154</v>
      </c>
      <c r="E222" t="s">
        <v>1563</v>
      </c>
      <c r="F222" s="34" t="str">
        <f>VLOOKUP(B222,'Current STPs'!$O$6:$O$337,1,FALSE)</f>
        <v>RY5</v>
      </c>
      <c r="G222">
        <v>20110401</v>
      </c>
      <c r="I222"/>
    </row>
    <row r="223" spans="1:9" x14ac:dyDescent="0.2">
      <c r="A223" t="s">
        <v>2017</v>
      </c>
      <c r="B223" t="s">
        <v>2016</v>
      </c>
      <c r="C223" t="s">
        <v>542</v>
      </c>
      <c r="D223" t="s">
        <v>1152</v>
      </c>
      <c r="E223" t="s">
        <v>1562</v>
      </c>
      <c r="F223" s="34" t="str">
        <f>VLOOKUP(B223,'Current STPs'!$O$6:$O$337,1,FALSE)</f>
        <v>RY6</v>
      </c>
      <c r="G223">
        <v>20110401</v>
      </c>
      <c r="I223"/>
    </row>
    <row r="224" spans="1:9" x14ac:dyDescent="0.2">
      <c r="A224" t="s">
        <v>2019</v>
      </c>
      <c r="B224" t="s">
        <v>2018</v>
      </c>
      <c r="C224" t="s">
        <v>542</v>
      </c>
      <c r="D224" t="s">
        <v>1323</v>
      </c>
      <c r="E224" t="s">
        <v>1564</v>
      </c>
      <c r="F224" s="34" t="str">
        <f>VLOOKUP(B224,'Current STPs'!$O$6:$O$337,1,FALSE)</f>
        <v>RY7</v>
      </c>
      <c r="G224">
        <v>20110401</v>
      </c>
      <c r="I224"/>
    </row>
    <row r="225" spans="1:9" x14ac:dyDescent="0.2">
      <c r="A225" t="s">
        <v>2021</v>
      </c>
      <c r="B225" t="s">
        <v>2020</v>
      </c>
      <c r="C225" t="s">
        <v>544</v>
      </c>
      <c r="D225" t="s">
        <v>1139</v>
      </c>
      <c r="E225" t="s">
        <v>1563</v>
      </c>
      <c r="F225" s="34" t="str">
        <f>VLOOKUP(B225,'Current STPs'!$O$6:$O$337,1,FALSE)</f>
        <v>RY8</v>
      </c>
      <c r="G225">
        <v>20110401</v>
      </c>
      <c r="I225"/>
    </row>
    <row r="226" spans="1:9" x14ac:dyDescent="0.2">
      <c r="A226" t="s">
        <v>2023</v>
      </c>
      <c r="B226" t="s">
        <v>2022</v>
      </c>
      <c r="C226" t="s">
        <v>546</v>
      </c>
      <c r="D226" t="s">
        <v>1221</v>
      </c>
      <c r="E226" t="s">
        <v>1560</v>
      </c>
      <c r="F226" s="34" t="str">
        <f>VLOOKUP(B226,'Current STPs'!$O$6:$O$337,1,FALSE)</f>
        <v>RY9</v>
      </c>
      <c r="G226">
        <v>20110401</v>
      </c>
      <c r="I226"/>
    </row>
    <row r="227" spans="1:9" x14ac:dyDescent="0.2">
      <c r="A227" t="s">
        <v>2025</v>
      </c>
      <c r="B227" t="s">
        <v>2024</v>
      </c>
      <c r="C227" t="s">
        <v>544</v>
      </c>
      <c r="D227" t="s">
        <v>1162</v>
      </c>
      <c r="E227" t="s">
        <v>1572</v>
      </c>
      <c r="F227" s="34" t="str">
        <f>VLOOKUP(B227,'Current STPs'!$O$6:$O$337,1,FALSE)</f>
        <v>RYA</v>
      </c>
      <c r="G227">
        <v>20060701</v>
      </c>
      <c r="I227"/>
    </row>
    <row r="228" spans="1:9" x14ac:dyDescent="0.2">
      <c r="A228" t="s">
        <v>2027</v>
      </c>
      <c r="B228" t="s">
        <v>2026</v>
      </c>
      <c r="C228" t="s">
        <v>544</v>
      </c>
      <c r="D228" t="s">
        <v>1146</v>
      </c>
      <c r="E228" t="s">
        <v>1604</v>
      </c>
      <c r="F228" s="34" t="str">
        <f>VLOOKUP(B228,'Current STPs'!$O$6:$O$337,1,FALSE)</f>
        <v>RYC</v>
      </c>
      <c r="G228">
        <v>20060701</v>
      </c>
      <c r="I228"/>
    </row>
    <row r="229" spans="1:9" x14ac:dyDescent="0.2">
      <c r="A229" t="s">
        <v>2029</v>
      </c>
      <c r="B229" t="s">
        <v>2028</v>
      </c>
      <c r="C229" t="s">
        <v>548</v>
      </c>
      <c r="D229" t="s">
        <v>1125</v>
      </c>
      <c r="E229" t="s">
        <v>1566</v>
      </c>
      <c r="F229" s="34" t="str">
        <f>VLOOKUP(B229,'Current STPs'!$O$6:$O$337,1,FALSE)</f>
        <v>RYD</v>
      </c>
      <c r="G229">
        <v>20060701</v>
      </c>
      <c r="I229"/>
    </row>
    <row r="230" spans="1:9" x14ac:dyDescent="0.2">
      <c r="A230" t="s">
        <v>2031</v>
      </c>
      <c r="B230" t="s">
        <v>2030</v>
      </c>
      <c r="C230" t="s">
        <v>548</v>
      </c>
      <c r="D230" t="s">
        <v>1144</v>
      </c>
      <c r="E230" t="s">
        <v>1566</v>
      </c>
      <c r="F230" s="34" t="str">
        <f>VLOOKUP(B230,'Current STPs'!$O$6:$O$337,1,FALSE)</f>
        <v>RYE</v>
      </c>
      <c r="G230">
        <v>20060701</v>
      </c>
      <c r="I230"/>
    </row>
    <row r="231" spans="1:9" x14ac:dyDescent="0.2">
      <c r="A231" t="s">
        <v>2033</v>
      </c>
      <c r="B231" t="s">
        <v>2032</v>
      </c>
      <c r="C231" t="s">
        <v>548</v>
      </c>
      <c r="D231" t="s">
        <v>1195</v>
      </c>
      <c r="E231" t="s">
        <v>1583</v>
      </c>
      <c r="F231" s="34" t="str">
        <f>VLOOKUP(B231,'Current STPs'!$O$6:$O$337,1,FALSE)</f>
        <v>RYF</v>
      </c>
      <c r="G231">
        <v>20060701</v>
      </c>
      <c r="I231"/>
    </row>
    <row r="232" spans="1:9" x14ac:dyDescent="0.2">
      <c r="A232" t="s">
        <v>2035</v>
      </c>
      <c r="B232" t="s">
        <v>2034</v>
      </c>
      <c r="C232" t="s">
        <v>544</v>
      </c>
      <c r="D232" t="s">
        <v>1162</v>
      </c>
      <c r="E232" t="s">
        <v>1572</v>
      </c>
      <c r="F232" s="34" t="str">
        <f>VLOOKUP(B232,'Current STPs'!$O$6:$O$337,1,FALSE)</f>
        <v>RYG</v>
      </c>
      <c r="G232">
        <v>20061001</v>
      </c>
      <c r="I232"/>
    </row>
    <row r="233" spans="1:9" x14ac:dyDescent="0.2">
      <c r="A233" t="s">
        <v>2037</v>
      </c>
      <c r="B233" t="s">
        <v>2036</v>
      </c>
      <c r="C233" t="s">
        <v>546</v>
      </c>
      <c r="D233" t="s">
        <v>1221</v>
      </c>
      <c r="E233" t="s">
        <v>1560</v>
      </c>
      <c r="F233" s="34" t="str">
        <f>VLOOKUP(B233,'Current STPs'!$O$6:$O$337,1,FALSE)</f>
        <v>RYJ</v>
      </c>
      <c r="G233">
        <v>20071001</v>
      </c>
      <c r="I233"/>
    </row>
    <row r="234" spans="1:9" x14ac:dyDescent="0.2">
      <c r="A234" t="s">
        <v>2039</v>
      </c>
      <c r="B234" t="s">
        <v>2038</v>
      </c>
      <c r="C234" t="s">
        <v>544</v>
      </c>
      <c r="D234" t="s">
        <v>1162</v>
      </c>
      <c r="E234" t="s">
        <v>1572</v>
      </c>
      <c r="F234" s="34" t="str">
        <f>VLOOKUP(B234,'Current STPs'!$O$6:$O$337,1,FALSE)</f>
        <v>RYK</v>
      </c>
      <c r="G234">
        <v>20081001</v>
      </c>
      <c r="I234"/>
    </row>
    <row r="235" spans="1:9" x14ac:dyDescent="0.2">
      <c r="A235" t="s">
        <v>2041</v>
      </c>
      <c r="B235" t="s">
        <v>2040</v>
      </c>
      <c r="C235" t="s">
        <v>548</v>
      </c>
      <c r="D235" t="s">
        <v>1125</v>
      </c>
      <c r="E235" t="s">
        <v>1566</v>
      </c>
      <c r="F235" s="34" t="str">
        <f>VLOOKUP(B235,'Current STPs'!$O$6:$O$337,1,FALSE)</f>
        <v>RYR</v>
      </c>
      <c r="G235">
        <v>20090401</v>
      </c>
      <c r="I235"/>
    </row>
    <row r="236" spans="1:9" ht="15" x14ac:dyDescent="0.25">
      <c r="A236" t="s">
        <v>2043</v>
      </c>
      <c r="B236" t="s">
        <v>2042</v>
      </c>
      <c r="C236" s="35" t="s">
        <v>1098</v>
      </c>
      <c r="D236" t="s">
        <v>1099</v>
      </c>
      <c r="E236" t="s">
        <v>1831</v>
      </c>
      <c r="F236" s="34" t="e">
        <f>VLOOKUP(B236,'Current STPs'!$O$6:$O$337,1,FALSE)</f>
        <v>#N/A</v>
      </c>
      <c r="G236">
        <v>20091001</v>
      </c>
      <c r="I236" s="53" t="s">
        <v>2164</v>
      </c>
    </row>
    <row r="237" spans="1:9" x14ac:dyDescent="0.2">
      <c r="A237" t="s">
        <v>2045</v>
      </c>
      <c r="B237" t="s">
        <v>2044</v>
      </c>
      <c r="C237" t="s">
        <v>544</v>
      </c>
      <c r="D237" t="s">
        <v>1146</v>
      </c>
      <c r="E237" t="s">
        <v>1604</v>
      </c>
      <c r="F237" s="34" t="str">
        <f>VLOOKUP(B237,'Current STPs'!$O$6:$O$337,1,FALSE)</f>
        <v>RYV</v>
      </c>
      <c r="G237">
        <v>20100401</v>
      </c>
      <c r="I237"/>
    </row>
    <row r="238" spans="1:9" x14ac:dyDescent="0.2">
      <c r="A238" t="s">
        <v>2047</v>
      </c>
      <c r="B238" t="s">
        <v>2046</v>
      </c>
      <c r="C238" t="s">
        <v>544</v>
      </c>
      <c r="D238" t="s">
        <v>1162</v>
      </c>
      <c r="E238" t="s">
        <v>1572</v>
      </c>
      <c r="F238" s="34" t="str">
        <f>VLOOKUP(B238,'Current STPs'!$O$6:$O$337,1,FALSE)</f>
        <v>RYW</v>
      </c>
      <c r="G238">
        <v>20101101</v>
      </c>
      <c r="I238"/>
    </row>
    <row r="239" spans="1:9" x14ac:dyDescent="0.2">
      <c r="A239" t="s">
        <v>2049</v>
      </c>
      <c r="B239" t="s">
        <v>2048</v>
      </c>
      <c r="C239" t="s">
        <v>546</v>
      </c>
      <c r="D239" t="s">
        <v>1221</v>
      </c>
      <c r="E239" t="s">
        <v>1560</v>
      </c>
      <c r="F239" s="34" t="str">
        <f>VLOOKUP(B239,'Current STPs'!$O$6:$O$337,1,FALSE)</f>
        <v>RYX</v>
      </c>
      <c r="G239">
        <v>20101101</v>
      </c>
      <c r="I239"/>
    </row>
    <row r="240" spans="1:9" x14ac:dyDescent="0.2">
      <c r="A240" t="s">
        <v>2051</v>
      </c>
      <c r="B240" t="s">
        <v>2050</v>
      </c>
      <c r="C240" t="s">
        <v>548</v>
      </c>
      <c r="D240" t="s">
        <v>1125</v>
      </c>
      <c r="E240" t="s">
        <v>1566</v>
      </c>
      <c r="F240" s="34" t="str">
        <f>VLOOKUP(B240,'Current STPs'!$O$6:$O$337,1,FALSE)</f>
        <v>RYY</v>
      </c>
      <c r="G240">
        <v>20101101</v>
      </c>
      <c r="I240"/>
    </row>
  </sheetData>
  <autoFilter ref="A1:I240" xr:uid="{00000000-0009-0000-0000-000007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6"/>
  <sheetViews>
    <sheetView workbookViewId="0">
      <selection activeCell="E12" sqref="E12"/>
    </sheetView>
  </sheetViews>
  <sheetFormatPr defaultRowHeight="14.25" x14ac:dyDescent="0.2"/>
  <cols>
    <col min="2" max="2" width="57.5" bestFit="1" customWidth="1"/>
    <col min="3" max="3" width="13.5" customWidth="1"/>
    <col min="6" max="6" width="16.375" style="34" customWidth="1"/>
  </cols>
  <sheetData>
    <row r="1" spans="1:6" s="45" customFormat="1" ht="30" x14ac:dyDescent="0.25">
      <c r="A1" s="45" t="s">
        <v>2155</v>
      </c>
      <c r="B1" s="45" t="s">
        <v>2178</v>
      </c>
      <c r="C1" s="45" t="s">
        <v>2156</v>
      </c>
      <c r="D1" s="45" t="s">
        <v>1559</v>
      </c>
      <c r="E1" s="45" t="s">
        <v>2157</v>
      </c>
      <c r="F1" s="46" t="s">
        <v>2179</v>
      </c>
    </row>
    <row r="2" spans="1:6" x14ac:dyDescent="0.2">
      <c r="A2" t="s">
        <v>2075</v>
      </c>
      <c r="B2" t="s">
        <v>2076</v>
      </c>
      <c r="C2" t="s">
        <v>542</v>
      </c>
      <c r="D2" t="s">
        <v>1152</v>
      </c>
      <c r="E2" t="s">
        <v>2077</v>
      </c>
      <c r="F2" s="34" t="str">
        <f>VLOOKUP(A2,'Current STPs'!$O$6:$O$337,1,FALSE)</f>
        <v>TAD</v>
      </c>
    </row>
    <row r="3" spans="1:6" x14ac:dyDescent="0.2">
      <c r="A3" t="s">
        <v>2078</v>
      </c>
      <c r="B3" t="s">
        <v>2079</v>
      </c>
      <c r="C3" t="s">
        <v>542</v>
      </c>
      <c r="D3" t="s">
        <v>1311</v>
      </c>
      <c r="E3" t="s">
        <v>2077</v>
      </c>
      <c r="F3" s="34" t="e">
        <f>VLOOKUP(A3,'Current STPs'!$O$6:$O$337,1,FALSE)</f>
        <v>#N/A</v>
      </c>
    </row>
    <row r="4" spans="1:6" x14ac:dyDescent="0.2">
      <c r="A4" t="s">
        <v>2080</v>
      </c>
      <c r="B4" t="s">
        <v>2081</v>
      </c>
      <c r="C4" t="s">
        <v>546</v>
      </c>
      <c r="D4" t="s">
        <v>1221</v>
      </c>
      <c r="E4" t="s">
        <v>2077</v>
      </c>
      <c r="F4" s="34" t="str">
        <f>VLOOKUP(A4,'Current STPs'!$O$6:$O$337,1,FALSE)</f>
        <v>TAF</v>
      </c>
    </row>
    <row r="5" spans="1:6" x14ac:dyDescent="0.2">
      <c r="A5" t="s">
        <v>2082</v>
      </c>
      <c r="B5" t="s">
        <v>2083</v>
      </c>
      <c r="C5" t="s">
        <v>542</v>
      </c>
      <c r="D5" t="s">
        <v>1152</v>
      </c>
      <c r="E5" t="s">
        <v>2077</v>
      </c>
      <c r="F5" s="34" t="str">
        <f>VLOOKUP(A5,'Current STPs'!$O$6:$O$337,1,FALSE)</f>
        <v>TAH</v>
      </c>
    </row>
    <row r="6" spans="1:6" x14ac:dyDescent="0.2">
      <c r="A6" t="s">
        <v>2084</v>
      </c>
      <c r="B6" t="s">
        <v>2085</v>
      </c>
      <c r="C6" t="s">
        <v>544</v>
      </c>
      <c r="D6" t="s">
        <v>1162</v>
      </c>
      <c r="E6" t="s">
        <v>2077</v>
      </c>
      <c r="F6" s="34" t="str">
        <f>VLOOKUP(A6,'Current STPs'!$O$6:$O$337,1,FALSE)</f>
        <v>TAJ</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 sheet</vt:lpstr>
      <vt:lpstr>Change Log</vt:lpstr>
      <vt:lpstr>Current STPs</vt:lpstr>
      <vt:lpstr>Closed STP codes</vt:lpstr>
      <vt:lpstr>NHSE Regions</vt:lpstr>
      <vt:lpstr>CCGs</vt:lpstr>
      <vt:lpstr>LAs</vt:lpstr>
      <vt:lpstr>Trusts</vt:lpstr>
      <vt:lpstr>CareTrusts</vt:lpstr>
      <vt:lpstr>ONS STP-CCG mapping</vt:lpstr>
      <vt:lpstr>'Title sheet'!Print_Area</vt:lpstr>
    </vt:vector>
  </TitlesOfParts>
  <Company>NHS Connecting for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Reeves Laura</dc:creator>
  <cp:lastModifiedBy>Reeves Laura</cp:lastModifiedBy>
  <cp:lastPrinted>2019-01-25T09:56:02Z</cp:lastPrinted>
  <dcterms:created xsi:type="dcterms:W3CDTF">2016-10-31T11:29:03Z</dcterms:created>
  <dcterms:modified xsi:type="dcterms:W3CDTF">2019-04-04T13:00:48Z</dcterms:modified>
</cp:coreProperties>
</file>