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alcance" sheetId="1" r:id="rId4"/>
    <sheet state="visible" name="2_tiempos" sheetId="2" r:id="rId5"/>
    <sheet state="visible" name="cronograma" sheetId="3" r:id="rId6"/>
    <sheet state="visible" name="precios" sheetId="4" r:id="rId7"/>
    <sheet state="visible" name="3_costos" sheetId="5" r:id="rId8"/>
    <sheet state="visible" name="4_adquisiciones" sheetId="6" r:id="rId9"/>
    <sheet state="visible" name="5_riesgos" sheetId="7" r:id="rId10"/>
    <sheet state="visible" name="6_comunicaciones" sheetId="8" r:id="rId11"/>
    <sheet state="visible" name="7_rac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Fin sería el día en el que se puede presentar el item / el día en el que se puede iniciar la siguiente actividad. ej. la mañana siguiente a cuando se finaliza.</t>
      </text>
    </comment>
    <comment authorId="0" ref="C2">
      <text>
        <t xml:space="preserve">cambiar esta casilla por la fecha real de inicio del proyecto.
	-Daniel Esteban Ramirez Chiquillo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impacto</t>
      </text>
    </comment>
    <comment authorId="0" ref="F1">
      <text>
        <t xml:space="preserve">probabilidad</t>
      </text>
    </comment>
    <comment authorId="0" ref="G1">
      <text>
        <t xml:space="preserve">total</t>
      </text>
    </comment>
  </commentList>
</comments>
</file>

<file path=xl/sharedStrings.xml><?xml version="1.0" encoding="utf-8"?>
<sst xmlns="http://schemas.openxmlformats.org/spreadsheetml/2006/main" count="1139" uniqueCount="589">
  <si>
    <t>Automatización en la producción de cerámicas.</t>
  </si>
  <si>
    <t>Ruta crítica</t>
  </si>
  <si>
    <t>1 Repositorio de Github creado.</t>
  </si>
  <si>
    <t>1</t>
  </si>
  <si>
    <t>Repositorio de Github creado.</t>
  </si>
  <si>
    <t>2 Página de Github pages creada.</t>
  </si>
  <si>
    <t>2.1</t>
  </si>
  <si>
    <t>Interfaz gráfica diseñada.</t>
  </si>
  <si>
    <t>2.1 Interfaz gráfica diseñada.</t>
  </si>
  <si>
    <t>2.2</t>
  </si>
  <si>
    <t>Repositorio de Github configurado.</t>
  </si>
  <si>
    <t>2.2 Repositorio de Github configurado.</t>
  </si>
  <si>
    <t>3.1.1.1</t>
  </si>
  <si>
    <t>Fallas de equipos analizadas.</t>
  </si>
  <si>
    <t>3 Información de producto publicada.</t>
  </si>
  <si>
    <t>3.1.1.2</t>
  </si>
  <si>
    <t>Disponibilidad analizada.</t>
  </si>
  <si>
    <t>3.1 Contenido de módulo de gestión de producción y automatización escrito.</t>
  </si>
  <si>
    <t>3.1.1.3</t>
  </si>
  <si>
    <t>Calidad analizada.</t>
  </si>
  <si>
    <t>3.1.1 Planta analizada.</t>
  </si>
  <si>
    <t>3.1.1.4</t>
  </si>
  <si>
    <t>Set-up analizado.</t>
  </si>
  <si>
    <t>3.1.1.1 Fallas de equipos analizadas.</t>
  </si>
  <si>
    <t>3.1.1.5</t>
  </si>
  <si>
    <t>Tiempos de producción analizados.</t>
  </si>
  <si>
    <t>3.1.1.2 Disponibilidad analizada.</t>
  </si>
  <si>
    <t>3.1.1.6</t>
  </si>
  <si>
    <t>Balance de líneas analizadas.</t>
  </si>
  <si>
    <t>3.1.1.3 Calidad analizada.</t>
  </si>
  <si>
    <t>3.1.1.7</t>
  </si>
  <si>
    <t>Colas analizadas.</t>
  </si>
  <si>
    <t>3.1.1.4 Set-up analizado.</t>
  </si>
  <si>
    <t>3.1.1.8</t>
  </si>
  <si>
    <t>OEE determinado.</t>
  </si>
  <si>
    <t>3.1.1.5 Tiempos de producción analizados.</t>
  </si>
  <si>
    <t>3.1.2.1.1</t>
  </si>
  <si>
    <t>Secciones del proceso de fabricación identificadas.</t>
  </si>
  <si>
    <t>3.1.1.6 Balance de líneas analizadas.</t>
  </si>
  <si>
    <t>3.1.2.1.2</t>
  </si>
  <si>
    <t>Análisis de tiempos realizados.</t>
  </si>
  <si>
    <t>3.1.1.7 Colas analizadas.</t>
  </si>
  <si>
    <t>3.1.2.1.3</t>
  </si>
  <si>
    <t>KPIs planteados.</t>
  </si>
  <si>
    <t>3.1.1.8 OEE determinado.</t>
  </si>
  <si>
    <t>3.1.2.2.1</t>
  </si>
  <si>
    <t>VSM pre-automatización diagramado.</t>
  </si>
  <si>
    <t>3.1.2 Estado actual y automatizado comparados.</t>
  </si>
  <si>
    <t>3.1.2.2.2</t>
  </si>
  <si>
    <t>VSM pos-automatización diagramado.</t>
  </si>
  <si>
    <t>3.1.2.1 Estado actual de la planta estudiado.</t>
  </si>
  <si>
    <t>3.1.3</t>
  </si>
  <si>
    <t>Propuesta de cómo llevar información de la planta a un sistema MES realizada.</t>
  </si>
  <si>
    <t>3.1.2.1.1 Secciones del proceso de fabricación identificadas.</t>
  </si>
  <si>
    <t>3.2.1</t>
  </si>
  <si>
    <t>Imagen de arquitectura de las comunicaciones realizada.</t>
  </si>
  <si>
    <t>3.1.2.1.2 Análisis de tiempos realizados.</t>
  </si>
  <si>
    <t>3.3.1</t>
  </si>
  <si>
    <t>EDT realizado.</t>
  </si>
  <si>
    <t>3.1.2.1.3 KPIs planteados.</t>
  </si>
  <si>
    <t>3.3.2</t>
  </si>
  <si>
    <t>Cronograma del proyecto realizado.</t>
  </si>
  <si>
    <t>3.1.2.2 VSMs diagramados.</t>
  </si>
  <si>
    <t>3.4.1.1</t>
  </si>
  <si>
    <t>VPN calculado.</t>
  </si>
  <si>
    <t>3.1.2.2.1 VSM pre-automatización diagramado.</t>
  </si>
  <si>
    <t>3.4.1.2</t>
  </si>
  <si>
    <t>TIR calculada.</t>
  </si>
  <si>
    <t>3.1.2.2.2 VSM pos-automatización diagramado.</t>
  </si>
  <si>
    <t>3.4.1.3</t>
  </si>
  <si>
    <t>Payback calculado.</t>
  </si>
  <si>
    <t>3.1.3 Propuesta de cómo llevar información de la planta a un sistema MES realizada.</t>
  </si>
  <si>
    <t>3.4.2</t>
  </si>
  <si>
    <t>Oferta comercial escrita.</t>
  </si>
  <si>
    <t>3.2 Contenido de módulo de industria 4.0 escrito.</t>
  </si>
  <si>
    <t>3.5.1</t>
  </si>
  <si>
    <t>Robotización analizada y justificada.</t>
  </si>
  <si>
    <t>3.2.1 Imagen de arquitectura de las comunicaciones realizada.</t>
  </si>
  <si>
    <t>3.5.2</t>
  </si>
  <si>
    <t>Celda robotizada diseñada.</t>
  </si>
  <si>
    <t>3.3 Contenido de módulo de planeación de proyecto escrito.</t>
  </si>
  <si>
    <t>3.5.3.1</t>
  </si>
  <si>
    <t>Robot modelado.</t>
  </si>
  <si>
    <t>3.3.1 EDT realizado.</t>
  </si>
  <si>
    <t>3.5.3.2</t>
  </si>
  <si>
    <t>Movimientos diseñados.</t>
  </si>
  <si>
    <t>3.3.2 Cronograma del proyecto realizado.</t>
  </si>
  <si>
    <t>3.5.3.3</t>
  </si>
  <si>
    <t>Movimientos programados.</t>
  </si>
  <si>
    <t>3.4 Contenido de módulo de evaluación económica de proyecto escrito.</t>
  </si>
  <si>
    <t>3.5.3.4</t>
  </si>
  <si>
    <t>Video de movimientos finalizado.</t>
  </si>
  <si>
    <t>3.4.1 Excel con indicadores financieros realizado.</t>
  </si>
  <si>
    <t>3.5.4.1</t>
  </si>
  <si>
    <t>Peligros identificados.</t>
  </si>
  <si>
    <t>3.4.1.1 VPN calculado.</t>
  </si>
  <si>
    <t>3.5.4.2</t>
  </si>
  <si>
    <t>Gestión de riesgo propuesto.</t>
  </si>
  <si>
    <t>3.4.1.2 TIR calculada.</t>
  </si>
  <si>
    <t>3.5.4.3</t>
  </si>
  <si>
    <t>Análisis de riesgos inicial realizado.</t>
  </si>
  <si>
    <t>3.4.1.3 Payback calculado.</t>
  </si>
  <si>
    <t>3.5.4.4</t>
  </si>
  <si>
    <t>Medidas de mitigación de riesgo planteadas.</t>
  </si>
  <si>
    <t>3.4.2 Oferta comercial escrita.</t>
  </si>
  <si>
    <t>3.5.4.5</t>
  </si>
  <si>
    <t>Riesgos pos-mitigación evaluado.</t>
  </si>
  <si>
    <t>3.5 Contenido de módulo de celda de manufactura robotizada escrito.</t>
  </si>
  <si>
    <t>3.6.1.1</t>
  </si>
  <si>
    <t>Sistema modelado.</t>
  </si>
  <si>
    <t>3.5.1 Robotización analizada y justificada.</t>
  </si>
  <si>
    <t>3.6.1.2</t>
  </si>
  <si>
    <t>Secuencia y lógica de funcionamiento del sistema configurada.</t>
  </si>
  <si>
    <t>3.5.2 Celda robotizada diseñada.</t>
  </si>
  <si>
    <t>3.6.1.3</t>
  </si>
  <si>
    <t>Sensores y actuadores virtuales integrados.</t>
  </si>
  <si>
    <t>3.5.3 Simulación en RobotStudio registrada.</t>
  </si>
  <si>
    <t>3.6.2</t>
  </si>
  <si>
    <t>Video de simulación finalizado.</t>
  </si>
  <si>
    <t>3.5.3.1 Robot modelado.</t>
  </si>
  <si>
    <t>3.7.1</t>
  </si>
  <si>
    <t>Explicación de desglosamiento de problema de control escrita.</t>
  </si>
  <si>
    <t>3.5.3.2 Movimientos diseñados.</t>
  </si>
  <si>
    <t>3.7.2</t>
  </si>
  <si>
    <t>Lógica programada implementada.</t>
  </si>
  <si>
    <t>3.5.3.3 Movimientos programados.</t>
  </si>
  <si>
    <t>3.7.3</t>
  </si>
  <si>
    <t>Posibles puntos de aplicación de actuadores identificados.</t>
  </si>
  <si>
    <t>3.5.3.4 Video de movimientos finalizado.</t>
  </si>
  <si>
    <t>3.8.1</t>
  </si>
  <si>
    <t>Comunicaciones utilizadas para el proyecto descritas.</t>
  </si>
  <si>
    <t>3.5.4 Riesgos y peligros analizados.</t>
  </si>
  <si>
    <t>3.8.2</t>
  </si>
  <si>
    <t>Protocolos, canales, niveles de la pirámide de automatización identificados.</t>
  </si>
  <si>
    <t>3.5.4.1 Peligros identificados.</t>
  </si>
  <si>
    <t>3.9.1</t>
  </si>
  <si>
    <t>Sistema SCADA operando.</t>
  </si>
  <si>
    <t>3.5.4.2 Gestión de riesgo propuesto.</t>
  </si>
  <si>
    <t>3.9.2</t>
  </si>
  <si>
    <t>Video interfaz SCADA finalizado.</t>
  </si>
  <si>
    <t>3.5.4.3 Análisis de riesgos inicial realizado.</t>
  </si>
  <si>
    <t>3.10</t>
  </si>
  <si>
    <t>Repositorio de Github actualizado.</t>
  </si>
  <si>
    <t>3.5.4.4 Medidas de mitigación de riesgo planteadas.</t>
  </si>
  <si>
    <t>3.11</t>
  </si>
  <si>
    <t>Página de Github pages actualizada.</t>
  </si>
  <si>
    <t>3.5.4.5 Riesgos pos-mitigación evaluado.</t>
  </si>
  <si>
    <t>4.1.1</t>
  </si>
  <si>
    <t>Sección de proceso de aprendizaje escrito.</t>
  </si>
  <si>
    <t>3.6 Contenido de módulo de digital factory escrito.</t>
  </si>
  <si>
    <t>4.1.2</t>
  </si>
  <si>
    <t>Sección de recomendaciones escritas.</t>
  </si>
  <si>
    <t>3.6.1 Simulación en Siemens NX realizada.</t>
  </si>
  <si>
    <t>4.2.1</t>
  </si>
  <si>
    <t>Sección de gestión de proyecto escrito.</t>
  </si>
  <si>
    <t>3.6.1.1 Sistema modelado.</t>
  </si>
  <si>
    <t>4.2.2</t>
  </si>
  <si>
    <t>Sección de trabajo colaborativo escrita.</t>
  </si>
  <si>
    <t>3.6.1.2 Secuencia y lógica de funcionamiento del sistema configurada.</t>
  </si>
  <si>
    <t>4.3</t>
  </si>
  <si>
    <t>3.6.1.3 Sensores y actuadores virtuales integrados.</t>
  </si>
  <si>
    <t>4.4</t>
  </si>
  <si>
    <t>3.6.2 Video de simulación finalizado.</t>
  </si>
  <si>
    <t>5.1.1</t>
  </si>
  <si>
    <t>Diapositivas creadas.</t>
  </si>
  <si>
    <t>3.7 Contenido de módulo de controladores industriales escrito.</t>
  </si>
  <si>
    <t>5.1.2</t>
  </si>
  <si>
    <t>Contenidos asignados.</t>
  </si>
  <si>
    <t>3.7.1 Explicación de desglosamiento de problema de control escrita.</t>
  </si>
  <si>
    <t>5.2.1</t>
  </si>
  <si>
    <t>3.7.2 Lógica programada implementada.</t>
  </si>
  <si>
    <t>5.2.2</t>
  </si>
  <si>
    <t>3.7.3 Posibles puntos de aplicación de actuadores identificados.</t>
  </si>
  <si>
    <t>3.8 Contenido de módulo de comunicaciones escrito.</t>
  </si>
  <si>
    <t>3.8.1 Comunicaciones utilizadas para el proyecto descritas.</t>
  </si>
  <si>
    <t>3.8.2 Protocolos, canales, niveles de la pirámide de automatización identificados.</t>
  </si>
  <si>
    <t>3.9 Contenido del módulo de SCADA completado.</t>
  </si>
  <si>
    <t>3.9.1 Sistema SCADA operando.</t>
  </si>
  <si>
    <t>3.9.2 Video interfaz SCADA finalizado.</t>
  </si>
  <si>
    <t>3.10 Repositorio de Github actualizado.</t>
  </si>
  <si>
    <t>3.11 Página de Github pages actualizada.</t>
  </si>
  <si>
    <t>4 Reflexión proceso aprendizaje publicada.</t>
  </si>
  <si>
    <t>4.1 Reflexiones individuales escritas.</t>
  </si>
  <si>
    <t>4.1.1 Sección de proceso de aprendizaje escrito.</t>
  </si>
  <si>
    <t>4.1.2 Sección de recomendaciones escritas.</t>
  </si>
  <si>
    <t>4.2 Reflexión grupal escrita.</t>
  </si>
  <si>
    <t>4.2.1 Sección de gestión de proyecto escrito.</t>
  </si>
  <si>
    <t>4.2.2 Sección de trabajo colaborativo escrita.</t>
  </si>
  <si>
    <t>4.3 Repositorio de Github actualizado.</t>
  </si>
  <si>
    <t>4.4 Página de Github pages actualizada.</t>
  </si>
  <si>
    <t>5 Sustentaciones presentadas.</t>
  </si>
  <si>
    <t>5.1 Sustentación intermedia presentada.</t>
  </si>
  <si>
    <t>5.1.1 Diapositivas creadas.</t>
  </si>
  <si>
    <t>5.1.2 Contenidos asignados.</t>
  </si>
  <si>
    <t>5.2 Sustentación final presentada.</t>
  </si>
  <si>
    <t>5.2.1 Diapositivas creadas.</t>
  </si>
  <si>
    <t>5.2.2 Contenidos asignados.</t>
  </si>
  <si>
    <t>Paquete de trabajo</t>
  </si>
  <si>
    <t>Inicio</t>
  </si>
  <si>
    <t>Duración</t>
  </si>
  <si>
    <t>Fin</t>
  </si>
  <si>
    <t>Hardware</t>
  </si>
  <si>
    <t>Nombre</t>
  </si>
  <si>
    <t>Precio</t>
  </si>
  <si>
    <t>Computador</t>
  </si>
  <si>
    <t>Software</t>
  </si>
  <si>
    <t>Modalidad</t>
  </si>
  <si>
    <t>Microsoft office</t>
  </si>
  <si>
    <t>Mensual, para 5 computadores</t>
  </si>
  <si>
    <t>Tecnomatix</t>
  </si>
  <si>
    <t>Mensual, para 1 computador</t>
  </si>
  <si>
    <t>RobotStudio</t>
  </si>
  <si>
    <t>Anual, para 1 computador</t>
  </si>
  <si>
    <t>Siemens NX</t>
  </si>
  <si>
    <t>Studio 5000</t>
  </si>
  <si>
    <t>Ignition</t>
  </si>
  <si>
    <t>Recursos humanos</t>
  </si>
  <si>
    <t>Salario mensual</t>
  </si>
  <si>
    <t>Ingeniero</t>
  </si>
  <si>
    <t>Precios por tarea</t>
  </si>
  <si>
    <t>Para facilitar el desarrollo de los siguientes 2 pasos, se decidió dividir el costo de cada item entre la cantidad de entregables de la ruta critica que lo utilizan.</t>
  </si>
  <si>
    <t>Item</t>
  </si>
  <si>
    <t>Cantidad</t>
  </si>
  <si>
    <t>Entregables que lo usan</t>
  </si>
  <si>
    <t>Precio por entregable</t>
  </si>
  <si>
    <t>Fecha</t>
  </si>
  <si>
    <t>Costo</t>
  </si>
  <si>
    <t>Cumulativo</t>
  </si>
  <si>
    <t>Tipo de adquisición</t>
  </si>
  <si>
    <t>modalidad de adquisición</t>
  </si>
  <si>
    <t>Fechas</t>
  </si>
  <si>
    <t>Presupuesto</t>
  </si>
  <si>
    <t>Computadores, con licencia de windows</t>
  </si>
  <si>
    <t>5 unidades</t>
  </si>
  <si>
    <t>N/A</t>
  </si>
  <si>
    <t>Software (tecnomatix)</t>
  </si>
  <si>
    <t>Licencia individual mensual</t>
  </si>
  <si>
    <t>Software (microsoft office)</t>
  </si>
  <si>
    <t>Licencia mensual, para 5 computadores, dos meses</t>
  </si>
  <si>
    <r>
      <rPr/>
      <t xml:space="preserve">el vsm se puede hacer en excel, o en algún software gratis como </t>
    </r>
    <r>
      <rPr>
        <color rgb="FF1155CC"/>
        <u/>
      </rPr>
      <t>draw.io</t>
    </r>
  </si>
  <si>
    <t>se hace en word, incluido en microsoft office</t>
  </si>
  <si>
    <r>
      <rPr/>
      <t xml:space="preserve">se puede hacer en algún software gratis como </t>
    </r>
    <r>
      <rPr>
        <color rgb="FF1155CC"/>
        <u/>
      </rPr>
      <t>draw.io</t>
    </r>
  </si>
  <si>
    <t>word/excel</t>
  </si>
  <si>
    <t>excel/draw.io</t>
  </si>
  <si>
    <t>excel</t>
  </si>
  <si>
    <t>word</t>
  </si>
  <si>
    <t>Software (robotstudio)</t>
  </si>
  <si>
    <t>Licencia anual, un solo computador</t>
  </si>
  <si>
    <t>no venden licencias más cortas</t>
  </si>
  <si>
    <t>Software (Siemens NX)</t>
  </si>
  <si>
    <t>clipchamp, editor de video incluido en windows</t>
  </si>
  <si>
    <t>Software (Studio 5000)</t>
  </si>
  <si>
    <t>Software (ignition)</t>
  </si>
  <si>
    <t>clipchamp</t>
  </si>
  <si>
    <t>gh</t>
  </si>
  <si>
    <t>powerpoint</t>
  </si>
  <si>
    <t>Tipo de riesgos</t>
  </si>
  <si>
    <t>Riesgos</t>
  </si>
  <si>
    <t>I</t>
  </si>
  <si>
    <t>P</t>
  </si>
  <si>
    <t>T</t>
  </si>
  <si>
    <t>Acción de mitigación</t>
  </si>
  <si>
    <t>Técnico</t>
  </si>
  <si>
    <t>Pérdida de datos por configuraciones incorrectas de ramas o permisos de colaboradores.</t>
  </si>
  <si>
    <t>Aprobación de cambios en el repositorio por dos miembros del equipo.</t>
  </si>
  <si>
    <t>Usabilidad</t>
  </si>
  <si>
    <t>Interfaz no intuitiva o que no cumple con los requisitos.</t>
  </si>
  <si>
    <t>Realizar pruebas de usabilidad antes de finalizar la interfaz.</t>
  </si>
  <si>
    <t>Configuración errónea de la rama desplegada en Github pages, causando problemas de despliegue.</t>
  </si>
  <si>
    <t>Revisiones periódicas de configuración con registro de cambios.</t>
  </si>
  <si>
    <t>Fallos en la identificación de fallas de equipos, causando inactividad.</t>
  </si>
  <si>
    <t>Análisis predictivo y mantenimiento preventivo para prever fallas.</t>
  </si>
  <si>
    <t>Planificación</t>
  </si>
  <si>
    <t>Sobreestimación de la disponibilidad de recursos, causando retrasos.</t>
  </si>
  <si>
    <t>Planificar redundancias y mantener comunicación con proveedores.</t>
  </si>
  <si>
    <t>Calidad</t>
  </si>
  <si>
    <t>Falta de cumplimiento con estándares de calidad necesarios.</t>
  </si>
  <si>
    <t>Controles de calidad en cada etapa y auditorías regulares.</t>
  </si>
  <si>
    <t>Subestimación de tiempo o recursos necesarios para el set-up.</t>
  </si>
  <si>
    <t>Simulaciones y pruebas piloto para validar set-up.</t>
  </si>
  <si>
    <t>Estimación</t>
  </si>
  <si>
    <t>Estimaciones de tiempo de producción incorrectas.</t>
  </si>
  <si>
    <t>Software de gestión de proyectos para modelar escenarios.</t>
  </si>
  <si>
    <t>Operacional</t>
  </si>
  <si>
    <t>Optimización inadecuada de líneas de producción.</t>
  </si>
  <si>
    <t>Técnicas de ingeniería para optimizar flujo de trabajo y balance de líneas.</t>
  </si>
  <si>
    <t>Falta de previsión de cuellos de botella.</t>
  </si>
  <si>
    <t>Sistemas de gestión de colas y monitoreo constante.</t>
  </si>
  <si>
    <t>Financiero</t>
  </si>
  <si>
    <t>Cálculos incorrectos de eficiencia del equipo.</t>
  </si>
  <si>
    <t>Herramientas de monitoreo en tiempo real para ajustar procesos.</t>
  </si>
  <si>
    <t>Omisión de secciones críticas en el proceso.</t>
  </si>
  <si>
    <t>Auditorías de procesos para documentar secciones críticas.</t>
  </si>
  <si>
    <t>Análisis inexactos de tiempos y recursos.</t>
  </si>
  <si>
    <t>Métodos estadísticos para validar análisis de tiempos.</t>
  </si>
  <si>
    <t>Estratégico</t>
  </si>
  <si>
    <t>Selección de KPIs no representativos.</t>
  </si>
  <si>
    <t>Seleccionar KPIs alineados con objetivos estratégicos.</t>
  </si>
  <si>
    <t>Elementos del proceso actual no capturados adecuadamente.</t>
  </si>
  <si>
    <t>Equipos interdisciplinarios para completitud del VSM.</t>
  </si>
  <si>
    <t>Suposiciones optimistas no materializadas post-automatización.</t>
  </si>
  <si>
    <t>Comparar VSMs con datos reales para validar mejoras.</t>
  </si>
  <si>
    <t>Tecnológico</t>
  </si>
  <si>
    <t>Incompatibilidad tecnológica entre sistemas de planta y MES.</t>
  </si>
  <si>
    <t>Plan de integración detallado con pruebas de interoperabilidad.</t>
  </si>
  <si>
    <t>Comunicación</t>
  </si>
  <si>
    <t>Canales de comunicación no contemplados adecuadamente.</t>
  </si>
  <si>
    <t>Consulta con expertos y revisiones técnicas de comunicaciones.</t>
  </si>
  <si>
    <t>Omisión de tareas críticas o subestimación de interdependencias.</t>
  </si>
  <si>
    <t>Revisión del EDT con todas las partes interesadas.</t>
  </si>
  <si>
    <t>Asignación inadecuada de tiempos o recursos.</t>
  </si>
  <si>
    <t>Método del camino crítico para optimizar el cronograma.</t>
  </si>
  <si>
    <t>Cálculos financieros incorrectos por supuestos no realistas.</t>
  </si>
  <si>
    <t>Análisis de sensibilidad para ajustar planes de contingencia.</t>
  </si>
  <si>
    <t>Rendimiento no alcanzado por cambios en ingresos o costos.</t>
  </si>
  <si>
    <t>Consultas con analistas financieros para cálculos de TIR.</t>
  </si>
  <si>
    <t>Inversión no recuperada en el tiempo estimado.</t>
  </si>
  <si>
    <t>Análisis de escenarios para evaluar payback.</t>
  </si>
  <si>
    <t>Cliente</t>
  </si>
  <si>
    <t>Oferta comercial no satisface expectativas o necesidades del cliente.</t>
  </si>
  <si>
    <t>Análisis de mercado y validación de oferta comercial.</t>
  </si>
  <si>
    <t>Justificación de robotización insuficiente para convencer a partes interesadas.</t>
  </si>
  <si>
    <t>Estudios de factibilidad y comparación de tecnologías.</t>
  </si>
  <si>
    <t>Seguridad</t>
  </si>
  <si>
    <t>Diseño de celda robotizada inadecuado para necesidades operativas o de seguridad.</t>
  </si>
  <si>
    <t>Revisiones de diseño por expertos en robótica y seguridad.</t>
  </si>
  <si>
    <t>Modelado de robot que no refleja el comportamiento real.</t>
  </si>
  <si>
    <t>Simulación avanzada y pruebas exhaustivas del robot.</t>
  </si>
  <si>
    <t>Movimientos no optimizados para eficiencia y seguridad.</t>
  </si>
  <si>
    <t>Involucrar a ingenieros y operadores en diseño de movimientos.</t>
  </si>
  <si>
    <t>Errores de programación en robot causando movimientos inesperados o fallas.</t>
  </si>
  <si>
    <t>Sesiones de prueba y ajuste iterativos para movimientos de robot.</t>
  </si>
  <si>
    <t>Video de movimientos no captura detalles o problemas potenciales.</t>
  </si>
  <si>
    <t>Supervisión de grabación y edición de video de movimientos.</t>
  </si>
  <si>
    <t>Peligros potenciales no identificados completamente.</t>
  </si>
  <si>
    <t>Análisis de Modo de Fallos y Efectos (FMEA) para identificar peligros.</t>
  </si>
  <si>
    <t>Estrategias de gestión de riesgo insuficientes o incompletas.</t>
  </si>
  <si>
    <t>Plan de gestión de riesgos con estrategias específicas.</t>
  </si>
  <si>
    <t>Evaluación</t>
  </si>
  <si>
    <t>Subestimación de magnitud o probabilidad de riesgos.</t>
  </si>
  <si>
    <t>Evaluación de riesgos con múltiples metodologías.</t>
  </si>
  <si>
    <t>Medidas de mitigación no prácticas o mal implementadas.</t>
  </si>
  <si>
    <t>Cronograma de implementación y seguimiento de medidas de mitigación.</t>
  </si>
  <si>
    <t>Evaluación que no detecta problemas residuales.</t>
  </si>
  <si>
    <t>Revisiones post-mitigación para ajustar plan de riesgos.</t>
  </si>
  <si>
    <t>Modelo de sistema no representa fielmente el sistema real.</t>
  </si>
  <si>
    <t>Verificación del modelo del sistema con datos reales.</t>
  </si>
  <si>
    <t>Configuraciones incorrectas causan fallos operativos o ineficiencias.</t>
  </si>
  <si>
    <t>Pruebas controladas para ajustar la lógica del sistema.</t>
  </si>
  <si>
    <t>Integración de sensores y actuadores no funciona bajo condiciones reales.</t>
  </si>
  <si>
    <t>Protocolo de pruebas rigurosas para integración de sensores y actuadores.</t>
  </si>
  <si>
    <t>Video de simulación no refleja resultados precisos.</t>
  </si>
  <si>
    <t>Revisión técnica y de partes interesadas del video de simulación.</t>
  </si>
  <si>
    <t>Explicación de problema de control no clara o completa.</t>
  </si>
  <si>
    <t>Revisión por expertos de la explicación de control.</t>
  </si>
  <si>
    <t>Errores en lógica programada causan funcionamiento errático o fallos.</t>
  </si>
  <si>
    <t>Revisiones de código y pruebas de lógica programada.</t>
  </si>
  <si>
    <t>Puntos de aplicación de actuadores incorrectamente identificados.</t>
  </si>
  <si>
    <t>Análisis de datos y feedback para identificar puntos de actuadores.</t>
  </si>
  <si>
    <t>Descripción de comunicaciones insuficiente.</t>
  </si>
  <si>
    <t>Revisiones y pruebas de comunicaciones para garantizar compatibilidad.</t>
  </si>
  <si>
    <t>Identificación incompleta o incorrecta en sistema de automatización.</t>
  </si>
  <si>
    <t>Selección adecuada de protocolos y canales con expertos en TI.</t>
  </si>
  <si>
    <t>Fallos en sistema SCADA por configuraciones incorrectas o incompatibilidades.</t>
  </si>
  <si>
    <t>Fase de prueba operativa para validar sistema SCADA.</t>
  </si>
  <si>
    <t>Video de interfaz SCADA no representa fielmente la funcionalidad.</t>
  </si>
  <si>
    <t>Coordinación para asegurar representación fiel en video de SCADA.</t>
  </si>
  <si>
    <t>Errores durante actualización causan conflictos de versión o pérdida de datos.</t>
  </si>
  <si>
    <t>Protocolos de backup y restauración durante actualizaciones.</t>
  </si>
  <si>
    <t>Actualizaciones no se reflejan adecuadamente en todos los navegadores o dispositivos.</t>
  </si>
  <si>
    <t>Pruebas de compatibilidad para visualización correcta de actualizaciones.</t>
  </si>
  <si>
    <t>Documentación</t>
  </si>
  <si>
    <t>Reflexión incompleta del aprendizaje del equipo.</t>
  </si>
  <si>
    <t>Compartir experiencias en el equipo para documentar aprendizajes completos.</t>
  </si>
  <si>
    <t>Relevancia</t>
  </si>
  <si>
    <t>Recomendaciones no pertinentes o inútiles.</t>
  </si>
  <si>
    <t>Usar ejemplos concretos y datos para respaldar recomendaciones.</t>
  </si>
  <si>
    <t>Retrospectiva que no identifica correctamente desafíos y éxitos clave.</t>
  </si>
  <si>
    <t>Reuniones de revisión de proyecto para documentar experiencias.</t>
  </si>
  <si>
    <t>Colaboración</t>
  </si>
  <si>
    <t>Reflexión incompleta de cómo las dinámicas de equipo afectaron el desempeño.</t>
  </si>
  <si>
    <t>Recoger feedback anónimo sobre la colaboración.</t>
  </si>
  <si>
    <t>Conflictos de merge no resueltos, causando errores en el código o pérdida de datos.</t>
  </si>
  <si>
    <t>Protocolo de revisión de código y pruebas antes de actualizaciones.</t>
  </si>
  <si>
    <t>Actualización no propagada correctamente, mostrando información desactualizada o incorrecta.</t>
  </si>
  <si>
    <t>Proceso de revisión y aprobación antes de publicar actualizaciones.</t>
  </si>
  <si>
    <t>Diapositivas no capturan esencia de contenidos o distribución inequitativa de contenidos.</t>
  </si>
  <si>
    <t>Revisión colaborativa de diapositivas y ensayos de presentación.</t>
  </si>
  <si>
    <t>Objetivo</t>
  </si>
  <si>
    <t>Usuario</t>
  </si>
  <si>
    <t>Responsabilidad</t>
  </si>
  <si>
    <t>Tiempo</t>
  </si>
  <si>
    <t xml:space="preserve">Qué </t>
  </si>
  <si>
    <t>Por qué?</t>
  </si>
  <si>
    <t>Interesado</t>
  </si>
  <si>
    <t>Método</t>
  </si>
  <si>
    <t>Preparación</t>
  </si>
  <si>
    <t>Envío</t>
  </si>
  <si>
    <t>Fecha de inicio</t>
  </si>
  <si>
    <t>Frecuencia</t>
  </si>
  <si>
    <t>Establecer control de versiones</t>
  </si>
  <si>
    <t>Centralizar el código y permitir el trabajo colaborativo</t>
  </si>
  <si>
    <t>Todo el equipo</t>
  </si>
  <si>
    <t>Correo electrónico, revisión de código en línea</t>
  </si>
  <si>
    <t>Administrador de Repositorio y Web</t>
  </si>
  <si>
    <t>Único</t>
  </si>
  <si>
    <t>Definir la experiencia del usuario</t>
  </si>
  <si>
    <t>Facilitar la interacción con el software</t>
  </si>
  <si>
    <t>Usuarios finales / Empresa cliente</t>
  </si>
  <si>
    <t>Revisión de diseño, presentaciones en línea</t>
  </si>
  <si>
    <t>Ajustar parámetros de gestión de código</t>
  </si>
  <si>
    <t>Optimizar el flujo de trabajo de desarrollo</t>
  </si>
  <si>
    <t>Guías de configuración, sesiones de formación en línea</t>
  </si>
  <si>
    <t>Identificar causas de fallas</t>
  </si>
  <si>
    <t>Mejorar la fiabilidad del equipo</t>
  </si>
  <si>
    <t>Jefe de Producción y Automatización</t>
  </si>
  <si>
    <t>Informes técnicos, reuniones de revisión de equipo</t>
  </si>
  <si>
    <t>Evaluar tiempo operativo</t>
  </si>
  <si>
    <t>Maximizar el uso efectivo de los equipos</t>
  </si>
  <si>
    <t>Dashboard de seguimiento, informes de sistema</t>
  </si>
  <si>
    <t>Asegurar estándares de calidad</t>
  </si>
  <si>
    <t>Cumplir con las expectativas del cliente</t>
  </si>
  <si>
    <t>Especialista en Industria 4.0</t>
  </si>
  <si>
    <t>Reuniones de control de calidad, informes de calidad</t>
  </si>
  <si>
    <t>Optimizar tiempos de configuración</t>
  </si>
  <si>
    <t>Reducir inactividad y aumentar eficiencia</t>
  </si>
  <si>
    <t>Sesiones de mejora continua, tableros Kanban</t>
  </si>
  <si>
    <t>Evaluar eficiencia de producción</t>
  </si>
  <si>
    <t>Identificar oportunidades de mejora</t>
  </si>
  <si>
    <t>Sistemas de seguimiento de tiempo, informes de productividad</t>
  </si>
  <si>
    <t>Ajustar carga de trabajo</t>
  </si>
  <si>
    <t>Equilibrar la producción y reducir cuellos de botella</t>
  </si>
  <si>
    <t>Reuniones de optimización de procesos, informes de línea de producción</t>
  </si>
  <si>
    <t>Estudiar acumulación de procesos</t>
  </si>
  <si>
    <t>Optimizar flujo de trabajo y reducir tiempos de espera</t>
  </si>
  <si>
    <t>Análisis de flujo de trabajo, presentaciones de eficiencia</t>
  </si>
  <si>
    <t>Calcular la Eficiencia Global de Equipos</t>
  </si>
  <si>
    <t>Evaluar y mejorar la productividad de los equipos</t>
  </si>
  <si>
    <t>Reuniones de equipo, paneles de métricas de rendimiento</t>
  </si>
  <si>
    <t>Mapear el proceso de producción</t>
  </si>
  <si>
    <t>Comprender y mejorar el flujo de producción</t>
  </si>
  <si>
    <t>Coordinador de Planificación del Proyecto</t>
  </si>
  <si>
    <t>Mapas de proceso, sesiones de brainstorming</t>
  </si>
  <si>
    <t>Evaluar duración de tareas</t>
  </si>
  <si>
    <t>Mejorar planificación y asignación de recursos</t>
  </si>
  <si>
    <t>Software de gestión de proyectos, informes de seguimiento de tiempo</t>
  </si>
  <si>
    <t>Establecer indicadores clave de rendimiento</t>
  </si>
  <si>
    <t>Monitorear y alcanzar objetivos de rendimiento</t>
  </si>
  <si>
    <t>Workshops de KPI, dashboards en tiempo real</t>
  </si>
  <si>
    <t>Mapear el estado actual del proceso</t>
  </si>
  <si>
    <t>Identificar áreas de mejora antes de la automatización</t>
  </si>
  <si>
    <t>Talleres de mapeo de valor, presentaciones interactivas</t>
  </si>
  <si>
    <t>Mapear el proceso futuro automatizado</t>
  </si>
  <si>
    <t>Planificar la implementación y transición</t>
  </si>
  <si>
    <t>Sesiones de planificación, herramientas de diagramación colaborativa</t>
  </si>
  <si>
    <t>Diseñar integración de datos de producción</t>
  </si>
  <si>
    <t>Mejorar la gestión y seguimiento de la producción</t>
  </si>
  <si>
    <t>Documentos de estrategia, reuniones de sistemas de información</t>
  </si>
  <si>
    <t>Visualizar la estructura de comunicación</t>
  </si>
  <si>
    <t>Asegurar una comunicación eficiente del sistema</t>
  </si>
  <si>
    <t>Encargado de Comunicaciones</t>
  </si>
  <si>
    <t>Diagramas de arquitectura, revisiones de arquitectura de sistema</t>
  </si>
  <si>
    <t>Desarrollar la Estructura de Desglose del Trabajo</t>
  </si>
  <si>
    <t>Facilitar la organización y asignación de responsabilidades</t>
  </si>
  <si>
    <t>Software de gestión de proyectos, reuniones de desglose de trabajo</t>
  </si>
  <si>
    <t>Crear un plan de tiempo detallado</t>
  </si>
  <si>
    <t>Asegurar una gestión temporal efectiva del proyecto</t>
  </si>
  <si>
    <t>Herramientas de planificación de proyectos, sesiones de alineación de tiempo</t>
  </si>
  <si>
    <t>Evaluar la viabilidad financiera del proyecto</t>
  </si>
  <si>
    <t>Tomar decisiones de inversión informadas</t>
  </si>
  <si>
    <t>Analista de Evaluación Económica</t>
  </si>
  <si>
    <t>Reuniones financieras, hojas de cálculo compartidas</t>
  </si>
  <si>
    <t>Determinar la rentabilidad del proyecto</t>
  </si>
  <si>
    <t>Evaluar el rendimiento de la inversión</t>
  </si>
  <si>
    <t>Informes financieros, software de análisis financiero</t>
  </si>
  <si>
    <t>Establecer el tiempo de retorno de la inversión</t>
  </si>
  <si>
    <t>Evaluar el riesgo financiero y la recuperación de costes</t>
  </si>
  <si>
    <t>Presentaciones de viabilidad, reuniones de retorno de inversión</t>
  </si>
  <si>
    <t>Detallar la propuesta económica para el cliente</t>
  </si>
  <si>
    <t>Definir las condiciones del servicio o producto ofrecido</t>
  </si>
  <si>
    <t>Documentos de propuesta, revisión de equipo de ventas</t>
  </si>
  <si>
    <t>Evaluar la implementación de robots</t>
  </si>
  <si>
    <t>Mejorar la eficiencia y reducir costos a largo plazo</t>
  </si>
  <si>
    <t>Ingeniero de Sistemas Robóticos</t>
  </si>
  <si>
    <t>Presentaciones técnicas, informes de viabilidad</t>
  </si>
  <si>
    <t>Planificar el espacio y movimiento de robots</t>
  </si>
  <si>
    <t>Optimizar la automatización y seguridad</t>
  </si>
  <si>
    <t>Software CAD, revisiones de diseño de ingeniería</t>
  </si>
  <si>
    <t>Crear una representación virtual del robot</t>
  </si>
  <si>
    <t>Simular y planificar las tareas del robot</t>
  </si>
  <si>
    <t>Herramientas de modelado 3D, reuniones de diseño</t>
  </si>
  <si>
    <t>Programar las acciones del robot</t>
  </si>
  <si>
    <t>Asegurar la precisión y efectividad del robot</t>
  </si>
  <si>
    <t>Simulaciones de movimiento, revisión de ingeniería</t>
  </si>
  <si>
    <t>Implementar la secuencia de movimientos en software</t>
  </si>
  <si>
    <t>Permitir que el robot opere según lo planeado</t>
  </si>
  <si>
    <t>Entorno de desarrollo de software, pruebas de campo</t>
  </si>
  <si>
    <t>Visualizar la secuencia de movimientos del robot</t>
  </si>
  <si>
    <t>Demostrar la capacidad y funcionalidad del robot</t>
  </si>
  <si>
    <t>Asesores de Consultoría / Profesores</t>
  </si>
  <si>
    <t>Revisión de video, presentación al cliente</t>
  </si>
  <si>
    <t>Reconocer riesgos potenciales</t>
  </si>
  <si>
    <t>Prevenir accidentes y garantizar la seguridad</t>
  </si>
  <si>
    <t>Análisis de seguridad, informes de identificación de peligros</t>
  </si>
  <si>
    <t>Diseñar un plan para el manejo de riesgos</t>
  </si>
  <si>
    <t>Minimizar impactos negativos y prepararse para contingencias</t>
  </si>
  <si>
    <t>Reuniones de gestión de riesgo, planes de gestión de riesgo</t>
  </si>
  <si>
    <t>Evaluar los riesgos al inicio del proyecto</t>
  </si>
  <si>
    <t>Identificar medidas preventivas tempranas</t>
  </si>
  <si>
    <t>Evaluaciones de riesgo, sesiones de revisión de riesgo</t>
  </si>
  <si>
    <t>Proponer acciones para reducir riesgos</t>
  </si>
  <si>
    <t>Disminuir la probabilidad e impacto de riesgos</t>
  </si>
  <si>
    <t>Planes de acción, talleres de mitigación</t>
  </si>
  <si>
    <t>Examinar la eficacia de las medidas de mitigación</t>
  </si>
  <si>
    <t>Asegurar que los riesgos se mantienen en niveles aceptables</t>
  </si>
  <si>
    <t>Reuniones de seguimiento, actualizaciones de estado de riesgo</t>
  </si>
  <si>
    <t>Crear una maqueta virtual del sistema</t>
  </si>
  <si>
    <t>Probar y validar el diseño antes de la implementación</t>
  </si>
  <si>
    <t>Diseñador de Fábrica Digital</t>
  </si>
  <si>
    <t>Simulaciones virtuales, demostraciones de sistema</t>
  </si>
  <si>
    <t>Programar la operativa del sistema</t>
  </si>
  <si>
    <t>Asegurar un funcionamiento coherente y eficiente</t>
  </si>
  <si>
    <t>Técnico en Controladores Industriales</t>
  </si>
  <si>
    <t>Sesiones de programación, pruebas de lógica de control</t>
  </si>
  <si>
    <t>Simular componentes electrónicos en el sistema</t>
  </si>
  <si>
    <t>Verificar la interacción y respuesta del sistema</t>
  </si>
  <si>
    <t>Plataformas de simulación, demostraciones virtuales</t>
  </si>
  <si>
    <t>Mostrar el funcionamiento del sistema modelado</t>
  </si>
  <si>
    <t>Facilitar la comprensión y revisión del diseño</t>
  </si>
  <si>
    <t>Revisión de video, sesiones de validación con el cliente</t>
  </si>
  <si>
    <t>Documentar el análisis del problema de control</t>
  </si>
  <si>
    <t>Clarificar los objetivos de control y la estrategia</t>
  </si>
  <si>
    <t>Documentación técnica, reuniones de clarificación</t>
  </si>
  <si>
    <t>Aplicar algoritmos de control en el sistema</t>
  </si>
  <si>
    <t>Garantizar la respuesta deseada y estabilidad del sistema</t>
  </si>
  <si>
    <t>Revisiones de código, pruebas de integración</t>
  </si>
  <si>
    <t>Localizar áreas para la instalación de actuadores</t>
  </si>
  <si>
    <t>Optimizar la automatización y respuesta del sistema</t>
  </si>
  <si>
    <t>Reuniones de ingeniería, inspecciones en sitio</t>
  </si>
  <si>
    <t>Detallar los métodos de comunicación del proyecto</t>
  </si>
  <si>
    <t>Coordinar la transferencia de información efectivamente</t>
  </si>
  <si>
    <t>Especificaciones de proyecto, reuniones de infraestructura</t>
  </si>
  <si>
    <t>Definir la estructura de comunicación y control</t>
  </si>
  <si>
    <t>Integrar correctamente los sistemas automatizados</t>
  </si>
  <si>
    <t>Documentos técnicos, presentaciones de sistema</t>
  </si>
  <si>
    <t>Establecer el sistema de supervisión y adquisición de datos</t>
  </si>
  <si>
    <t>Monitorear y controlar los procesos de la planta</t>
  </si>
  <si>
    <t>Operador de SCADA</t>
  </si>
  <si>
    <t>Pruebas en vivo, reuniones de operaciones</t>
  </si>
  <si>
    <t>Demostrar la interfaz del sistema SCADA</t>
  </si>
  <si>
    <t>Validar la usabilidad y funcionalidad del sistema</t>
  </si>
  <si>
    <t>Sesiones de demostración, feedback de usuario</t>
  </si>
  <si>
    <t>Mantener el código y la documentación al día</t>
  </si>
  <si>
    <t>Garantizar el acceso a la última versión y cambios</t>
  </si>
  <si>
    <t>Notificaciones de commit, reuniones de sincronización de código</t>
  </si>
  <si>
    <t>Publicar información actualizada del proyecto</t>
  </si>
  <si>
    <t>Compartir avances y resultados con interesados</t>
  </si>
  <si>
    <t>Actualizaciones de contenido web, revisiones de diseño web</t>
  </si>
  <si>
    <t>Cada que se finalice una sección</t>
  </si>
  <si>
    <t>Documentar las lecciones aprendidas</t>
  </si>
  <si>
    <t>Facilitar la mejora continua y la transferencia de conocimiento</t>
  </si>
  <si>
    <t>Informes de proyecto, reuniones de lecciones aprendidas</t>
  </si>
  <si>
    <t>Cada miembro del equipo según su experiencia</t>
  </si>
  <si>
    <t>Sugerir mejoras y pasos futuros</t>
  </si>
  <si>
    <t>Orientar la toma de decisiones y la planificación estratégica</t>
  </si>
  <si>
    <t>Documentación de estrategia, reuniones de cierre de proyecto</t>
  </si>
  <si>
    <t>Resumir la metodología y resultados de gestión</t>
  </si>
  <si>
    <t>Proveer una referencia para la evaluación del proyecto</t>
  </si>
  <si>
    <t>Informes de gestión, reuniones de revisión de proyecto</t>
  </si>
  <si>
    <t>Detallar la dinámica y herramientas colaborativas</t>
  </si>
  <si>
    <t>Resaltar la importancia de la colaboración en el proyecto</t>
  </si>
  <si>
    <t>Documentación colaborativa, talleres de equipo</t>
  </si>
  <si>
    <t>Cada miembro del equipo según su rol</t>
  </si>
  <si>
    <t>Preparar material visual para presentaciones</t>
  </si>
  <si>
    <t>Comunicar el proyecto de manera efectiva a la audiencia</t>
  </si>
  <si>
    <t>Herramientas de presentación, reuniones de preparación de presentación</t>
  </si>
  <si>
    <t>Miembro del equipo encargado de la presentación</t>
  </si>
  <si>
    <t>Una vez por sustentación</t>
  </si>
  <si>
    <t>Distribuir temas para el equipo de trabajo</t>
  </si>
  <si>
    <t>Organizar la contribución de contenido por parte del equipo</t>
  </si>
  <si>
    <t>Reuniones de asignación de tareas, herramientas de colaboración en línea</t>
  </si>
  <si>
    <t>Coordinador de Contenidos / Equipo entero</t>
  </si>
  <si>
    <t>Responsable</t>
  </si>
  <si>
    <t>Aprueba</t>
  </si>
  <si>
    <t>Consultado</t>
  </si>
  <si>
    <t>Informado</t>
  </si>
  <si>
    <t>Ingeniero de Sistemas Robóticos, Especialista en Industria 4.0</t>
  </si>
  <si>
    <t>-</t>
  </si>
  <si>
    <t>Todos los roles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</si>
</sst>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[$ $]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0" fontId="3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1" fillId="4" fontId="3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1" fillId="6" fontId="1" numFmtId="0" xfId="0" applyAlignment="1" applyBorder="1" applyFont="1">
      <alignment readingOrder="0"/>
    </xf>
    <xf borderId="2" fillId="0" fontId="4" numFmtId="49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readingOrder="0"/>
    </xf>
    <xf borderId="1" fillId="0" fontId="3" numFmtId="164" xfId="0" applyBorder="1" applyFont="1" applyNumberFormat="1"/>
    <xf borderId="1" fillId="0" fontId="3" numFmtId="0" xfId="0" applyBorder="1" applyFont="1"/>
    <xf borderId="0" fillId="0" fontId="4" numFmtId="0" xfId="0" applyAlignment="1" applyFont="1">
      <alignment vertical="bottom"/>
    </xf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0" fillId="0" fontId="3" numFmtId="165" xfId="0" applyFont="1" applyNumberFormat="1"/>
    <xf borderId="4" fillId="0" fontId="2" numFmtId="0" xfId="0" applyBorder="1" applyFont="1"/>
    <xf borderId="2" fillId="0" fontId="3" numFmtId="0" xfId="0" applyAlignment="1" applyBorder="1" applyFont="1">
      <alignment readingOrder="0" shrinkToFit="0" wrapText="1"/>
    </xf>
    <xf borderId="1" fillId="0" fontId="3" numFmtId="165" xfId="0" applyBorder="1" applyFont="1" applyNumberFormat="1"/>
    <xf borderId="0" fillId="0" fontId="3" numFmtId="0" xfId="0" applyFont="1"/>
    <xf borderId="1" fillId="0" fontId="4" numFmtId="49" xfId="0" applyAlignment="1" applyBorder="1" applyFont="1" applyNumberFormat="1">
      <alignment horizontal="center" readingOrder="0" shrinkToFit="0" wrapText="1"/>
    </xf>
    <xf borderId="5" fillId="0" fontId="3" numFmtId="49" xfId="0" applyAlignment="1" applyBorder="1" applyFont="1" applyNumberFormat="1">
      <alignment horizontal="center" readingOrder="0" shrinkToFit="0" vertical="center" wrapText="1"/>
    </xf>
    <xf borderId="6" fillId="0" fontId="2" numFmtId="0" xfId="0" applyBorder="1" applyFont="1"/>
    <xf borderId="7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7" fillId="0" fontId="3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shrinkToFit="0" wrapText="1"/>
    </xf>
    <xf borderId="1" fillId="0" fontId="3" numFmtId="165" xfId="0" applyAlignment="1" applyBorder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165" xfId="0" applyAlignment="1" applyBorder="1" applyFont="1" applyNumberFormat="1">
      <alignment readingOrder="0" shrinkToFit="0" wrapText="1"/>
    </xf>
    <xf borderId="11" fillId="0" fontId="2" numFmtId="0" xfId="0" applyBorder="1" applyFont="1"/>
    <xf borderId="7" fillId="0" fontId="3" numFmtId="165" xfId="0" applyAlignment="1" applyBorder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0" fillId="0" fontId="3" numFmtId="49" xfId="0" applyFont="1" applyNumberFormat="1"/>
    <xf borderId="1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Curva 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'3_costos'!$E$1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'3_costos'!$C$2:$C$59</c:f>
            </c:strRef>
          </c:cat>
          <c:val>
            <c:numRef>
              <c:f>'3_costos'!$E$2:$E$59</c:f>
              <c:numCache/>
            </c:numRef>
          </c:val>
        </c:ser>
        <c:axId val="1974358224"/>
        <c:axId val="1588797071"/>
      </c:barChart>
      <c:catAx>
        <c:axId val="197435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97071"/>
      </c:catAx>
      <c:valAx>
        <c:axId val="158879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58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32196074" name="Visualization1" title="Visualizació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10220325" cy="6324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" TargetMode="External"/><Relationship Id="rId2" Type="http://schemas.openxmlformats.org/officeDocument/2006/relationships/hyperlink" Target="http://draw.io/" TargetMode="External"/><Relationship Id="rId3" Type="http://schemas.openxmlformats.org/officeDocument/2006/relationships/hyperlink" Target="http://draw.io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5"/>
    <col customWidth="1" min="3" max="3" width="10.0"/>
    <col customWidth="1" min="4" max="4" width="58.38"/>
  </cols>
  <sheetData>
    <row r="1">
      <c r="A1" s="1" t="s">
        <v>0</v>
      </c>
      <c r="C1" s="2" t="s">
        <v>1</v>
      </c>
      <c r="D1" s="3"/>
      <c r="E1" s="4"/>
      <c r="F1" s="4"/>
    </row>
    <row r="2">
      <c r="A2" s="5" t="s">
        <v>2</v>
      </c>
      <c r="C2" s="6" t="s">
        <v>3</v>
      </c>
      <c r="D2" s="7" t="s">
        <v>4</v>
      </c>
    </row>
    <row r="3">
      <c r="A3" s="8" t="s">
        <v>5</v>
      </c>
      <c r="C3" s="6" t="s">
        <v>6</v>
      </c>
      <c r="D3" s="7" t="s">
        <v>7</v>
      </c>
    </row>
    <row r="4">
      <c r="A4" s="9" t="s">
        <v>8</v>
      </c>
      <c r="C4" s="6" t="s">
        <v>9</v>
      </c>
      <c r="D4" s="7" t="s">
        <v>10</v>
      </c>
    </row>
    <row r="5">
      <c r="A5" s="9" t="s">
        <v>11</v>
      </c>
      <c r="C5" s="6" t="s">
        <v>12</v>
      </c>
      <c r="D5" s="7" t="s">
        <v>13</v>
      </c>
    </row>
    <row r="6">
      <c r="A6" s="10" t="s">
        <v>14</v>
      </c>
      <c r="C6" s="6" t="s">
        <v>15</v>
      </c>
      <c r="D6" s="7" t="s">
        <v>16</v>
      </c>
    </row>
    <row r="7">
      <c r="A7" s="10" t="s">
        <v>17</v>
      </c>
      <c r="C7" s="6" t="s">
        <v>18</v>
      </c>
      <c r="D7" s="7" t="s">
        <v>19</v>
      </c>
    </row>
    <row r="8">
      <c r="A8" s="10" t="s">
        <v>20</v>
      </c>
      <c r="C8" s="6" t="s">
        <v>21</v>
      </c>
      <c r="D8" s="7" t="s">
        <v>22</v>
      </c>
    </row>
    <row r="9">
      <c r="A9" s="11" t="s">
        <v>23</v>
      </c>
      <c r="C9" s="6" t="s">
        <v>24</v>
      </c>
      <c r="D9" s="7" t="s">
        <v>25</v>
      </c>
    </row>
    <row r="10">
      <c r="A10" s="11" t="s">
        <v>26</v>
      </c>
      <c r="C10" s="6" t="s">
        <v>27</v>
      </c>
      <c r="D10" s="7" t="s">
        <v>28</v>
      </c>
    </row>
    <row r="11">
      <c r="A11" s="11" t="s">
        <v>29</v>
      </c>
      <c r="C11" s="6" t="s">
        <v>30</v>
      </c>
      <c r="D11" s="7" t="s">
        <v>31</v>
      </c>
    </row>
    <row r="12">
      <c r="A12" s="11" t="s">
        <v>32</v>
      </c>
      <c r="C12" s="6" t="s">
        <v>33</v>
      </c>
      <c r="D12" s="7" t="s">
        <v>34</v>
      </c>
    </row>
    <row r="13">
      <c r="A13" s="11" t="s">
        <v>35</v>
      </c>
      <c r="C13" s="6" t="s">
        <v>36</v>
      </c>
      <c r="D13" s="7" t="s">
        <v>37</v>
      </c>
    </row>
    <row r="14">
      <c r="A14" s="11" t="s">
        <v>38</v>
      </c>
      <c r="C14" s="6" t="s">
        <v>39</v>
      </c>
      <c r="D14" s="7" t="s">
        <v>40</v>
      </c>
    </row>
    <row r="15">
      <c r="A15" s="11" t="s">
        <v>41</v>
      </c>
      <c r="C15" s="6" t="s">
        <v>42</v>
      </c>
      <c r="D15" s="7" t="s">
        <v>43</v>
      </c>
    </row>
    <row r="16">
      <c r="A16" s="11" t="s">
        <v>44</v>
      </c>
      <c r="C16" s="6" t="s">
        <v>45</v>
      </c>
      <c r="D16" s="7" t="s">
        <v>46</v>
      </c>
    </row>
    <row r="17">
      <c r="A17" s="10" t="s">
        <v>47</v>
      </c>
      <c r="C17" s="6" t="s">
        <v>48</v>
      </c>
      <c r="D17" s="7" t="s">
        <v>49</v>
      </c>
    </row>
    <row r="18">
      <c r="A18" s="10" t="s">
        <v>50</v>
      </c>
      <c r="C18" s="6" t="s">
        <v>51</v>
      </c>
      <c r="D18" s="7" t="s">
        <v>52</v>
      </c>
    </row>
    <row r="19">
      <c r="A19" s="11" t="s">
        <v>53</v>
      </c>
      <c r="C19" s="6" t="s">
        <v>54</v>
      </c>
      <c r="D19" s="7" t="s">
        <v>55</v>
      </c>
    </row>
    <row r="20">
      <c r="A20" s="11" t="s">
        <v>56</v>
      </c>
      <c r="C20" s="6" t="s">
        <v>57</v>
      </c>
      <c r="D20" s="7" t="s">
        <v>58</v>
      </c>
    </row>
    <row r="21">
      <c r="A21" s="11" t="s">
        <v>59</v>
      </c>
      <c r="C21" s="6" t="s">
        <v>60</v>
      </c>
      <c r="D21" s="7" t="s">
        <v>61</v>
      </c>
    </row>
    <row r="22">
      <c r="A22" s="10" t="s">
        <v>62</v>
      </c>
      <c r="C22" s="6" t="s">
        <v>63</v>
      </c>
      <c r="D22" s="7" t="s">
        <v>64</v>
      </c>
    </row>
    <row r="23">
      <c r="A23" s="11" t="s">
        <v>65</v>
      </c>
      <c r="C23" s="6" t="s">
        <v>66</v>
      </c>
      <c r="D23" s="7" t="s">
        <v>67</v>
      </c>
    </row>
    <row r="24">
      <c r="A24" s="11" t="s">
        <v>68</v>
      </c>
      <c r="C24" s="6" t="s">
        <v>69</v>
      </c>
      <c r="D24" s="7" t="s">
        <v>70</v>
      </c>
    </row>
    <row r="25">
      <c r="A25" s="11" t="s">
        <v>71</v>
      </c>
      <c r="C25" s="6" t="s">
        <v>72</v>
      </c>
      <c r="D25" s="7" t="s">
        <v>73</v>
      </c>
    </row>
    <row r="26">
      <c r="A26" s="10" t="s">
        <v>74</v>
      </c>
      <c r="C26" s="6" t="s">
        <v>75</v>
      </c>
      <c r="D26" s="7" t="s">
        <v>76</v>
      </c>
    </row>
    <row r="27">
      <c r="A27" s="11" t="s">
        <v>77</v>
      </c>
      <c r="C27" s="6" t="s">
        <v>78</v>
      </c>
      <c r="D27" s="7" t="s">
        <v>79</v>
      </c>
    </row>
    <row r="28">
      <c r="A28" s="10" t="s">
        <v>80</v>
      </c>
      <c r="C28" s="6" t="s">
        <v>81</v>
      </c>
      <c r="D28" s="7" t="s">
        <v>82</v>
      </c>
    </row>
    <row r="29">
      <c r="A29" s="11" t="s">
        <v>83</v>
      </c>
      <c r="C29" s="6" t="s">
        <v>84</v>
      </c>
      <c r="D29" s="7" t="s">
        <v>85</v>
      </c>
    </row>
    <row r="30">
      <c r="A30" s="11" t="s">
        <v>86</v>
      </c>
      <c r="C30" s="6" t="s">
        <v>87</v>
      </c>
      <c r="D30" s="7" t="s">
        <v>88</v>
      </c>
    </row>
    <row r="31">
      <c r="A31" s="10" t="s">
        <v>89</v>
      </c>
      <c r="C31" s="6" t="s">
        <v>90</v>
      </c>
      <c r="D31" s="7" t="s">
        <v>91</v>
      </c>
    </row>
    <row r="32">
      <c r="A32" s="10" t="s">
        <v>92</v>
      </c>
      <c r="C32" s="6" t="s">
        <v>93</v>
      </c>
      <c r="D32" s="7" t="s">
        <v>94</v>
      </c>
    </row>
    <row r="33">
      <c r="A33" s="11" t="s">
        <v>95</v>
      </c>
      <c r="C33" s="6" t="s">
        <v>96</v>
      </c>
      <c r="D33" s="7" t="s">
        <v>97</v>
      </c>
    </row>
    <row r="34">
      <c r="A34" s="11" t="s">
        <v>98</v>
      </c>
      <c r="C34" s="6" t="s">
        <v>99</v>
      </c>
      <c r="D34" s="7" t="s">
        <v>100</v>
      </c>
    </row>
    <row r="35">
      <c r="A35" s="11" t="s">
        <v>101</v>
      </c>
      <c r="C35" s="6" t="s">
        <v>102</v>
      </c>
      <c r="D35" s="7" t="s">
        <v>103</v>
      </c>
    </row>
    <row r="36">
      <c r="A36" s="11" t="s">
        <v>104</v>
      </c>
      <c r="C36" s="6" t="s">
        <v>105</v>
      </c>
      <c r="D36" s="7" t="s">
        <v>106</v>
      </c>
    </row>
    <row r="37">
      <c r="A37" s="10" t="s">
        <v>107</v>
      </c>
      <c r="C37" s="6" t="s">
        <v>108</v>
      </c>
      <c r="D37" s="7" t="s">
        <v>109</v>
      </c>
    </row>
    <row r="38">
      <c r="A38" s="11" t="s">
        <v>110</v>
      </c>
      <c r="C38" s="6" t="s">
        <v>111</v>
      </c>
      <c r="D38" s="7" t="s">
        <v>112</v>
      </c>
    </row>
    <row r="39">
      <c r="A39" s="11" t="s">
        <v>113</v>
      </c>
      <c r="C39" s="6" t="s">
        <v>114</v>
      </c>
      <c r="D39" s="7" t="s">
        <v>115</v>
      </c>
    </row>
    <row r="40">
      <c r="A40" s="10" t="s">
        <v>116</v>
      </c>
      <c r="C40" s="6" t="s">
        <v>117</v>
      </c>
      <c r="D40" s="7" t="s">
        <v>118</v>
      </c>
    </row>
    <row r="41">
      <c r="A41" s="11" t="s">
        <v>119</v>
      </c>
      <c r="C41" s="6" t="s">
        <v>120</v>
      </c>
      <c r="D41" s="7" t="s">
        <v>121</v>
      </c>
    </row>
    <row r="42">
      <c r="A42" s="11" t="s">
        <v>122</v>
      </c>
      <c r="C42" s="6" t="s">
        <v>123</v>
      </c>
      <c r="D42" s="7" t="s">
        <v>124</v>
      </c>
    </row>
    <row r="43">
      <c r="A43" s="11" t="s">
        <v>125</v>
      </c>
      <c r="C43" s="6" t="s">
        <v>126</v>
      </c>
      <c r="D43" s="7" t="s">
        <v>127</v>
      </c>
    </row>
    <row r="44">
      <c r="A44" s="11" t="s">
        <v>128</v>
      </c>
      <c r="C44" s="6" t="s">
        <v>129</v>
      </c>
      <c r="D44" s="7" t="s">
        <v>130</v>
      </c>
    </row>
    <row r="45">
      <c r="A45" s="10" t="s">
        <v>131</v>
      </c>
      <c r="C45" s="6" t="s">
        <v>132</v>
      </c>
      <c r="D45" s="7" t="s">
        <v>133</v>
      </c>
    </row>
    <row r="46">
      <c r="A46" s="11" t="s">
        <v>134</v>
      </c>
      <c r="C46" s="6" t="s">
        <v>135</v>
      </c>
      <c r="D46" s="7" t="s">
        <v>136</v>
      </c>
    </row>
    <row r="47">
      <c r="A47" s="11" t="s">
        <v>137</v>
      </c>
      <c r="C47" s="6" t="s">
        <v>138</v>
      </c>
      <c r="D47" s="7" t="s">
        <v>139</v>
      </c>
    </row>
    <row r="48">
      <c r="A48" s="11" t="s">
        <v>140</v>
      </c>
      <c r="C48" s="6" t="s">
        <v>141</v>
      </c>
      <c r="D48" s="7" t="s">
        <v>142</v>
      </c>
    </row>
    <row r="49">
      <c r="A49" s="11" t="s">
        <v>143</v>
      </c>
      <c r="C49" s="6" t="s">
        <v>144</v>
      </c>
      <c r="D49" s="7" t="s">
        <v>145</v>
      </c>
    </row>
    <row r="50">
      <c r="A50" s="11" t="s">
        <v>146</v>
      </c>
      <c r="C50" s="6" t="s">
        <v>147</v>
      </c>
      <c r="D50" s="7" t="s">
        <v>148</v>
      </c>
    </row>
    <row r="51">
      <c r="A51" s="10" t="s">
        <v>149</v>
      </c>
      <c r="C51" s="6" t="s">
        <v>150</v>
      </c>
      <c r="D51" s="7" t="s">
        <v>151</v>
      </c>
    </row>
    <row r="52">
      <c r="A52" s="10" t="s">
        <v>152</v>
      </c>
      <c r="C52" s="6" t="s">
        <v>153</v>
      </c>
      <c r="D52" s="7" t="s">
        <v>154</v>
      </c>
    </row>
    <row r="53">
      <c r="A53" s="11" t="s">
        <v>155</v>
      </c>
      <c r="C53" s="6" t="s">
        <v>156</v>
      </c>
      <c r="D53" s="7" t="s">
        <v>157</v>
      </c>
    </row>
    <row r="54">
      <c r="A54" s="11" t="s">
        <v>158</v>
      </c>
      <c r="C54" s="6" t="s">
        <v>159</v>
      </c>
      <c r="D54" s="7" t="s">
        <v>142</v>
      </c>
    </row>
    <row r="55">
      <c r="A55" s="11" t="s">
        <v>160</v>
      </c>
      <c r="C55" s="6" t="s">
        <v>161</v>
      </c>
      <c r="D55" s="7" t="s">
        <v>145</v>
      </c>
    </row>
    <row r="56">
      <c r="A56" s="11" t="s">
        <v>162</v>
      </c>
      <c r="C56" s="6" t="s">
        <v>163</v>
      </c>
      <c r="D56" s="7" t="s">
        <v>164</v>
      </c>
    </row>
    <row r="57">
      <c r="A57" s="10" t="s">
        <v>165</v>
      </c>
      <c r="C57" s="6" t="s">
        <v>166</v>
      </c>
      <c r="D57" s="7" t="s">
        <v>167</v>
      </c>
    </row>
    <row r="58">
      <c r="A58" s="11" t="s">
        <v>168</v>
      </c>
      <c r="C58" s="6" t="s">
        <v>169</v>
      </c>
      <c r="D58" s="7" t="s">
        <v>164</v>
      </c>
    </row>
    <row r="59">
      <c r="A59" s="11" t="s">
        <v>170</v>
      </c>
      <c r="C59" s="6" t="s">
        <v>171</v>
      </c>
      <c r="D59" s="7" t="s">
        <v>167</v>
      </c>
    </row>
    <row r="60">
      <c r="A60" s="11" t="s">
        <v>172</v>
      </c>
    </row>
    <row r="61">
      <c r="A61" s="10" t="s">
        <v>173</v>
      </c>
    </row>
    <row r="62">
      <c r="A62" s="11" t="s">
        <v>174</v>
      </c>
    </row>
    <row r="63">
      <c r="A63" s="11" t="s">
        <v>175</v>
      </c>
    </row>
    <row r="64">
      <c r="A64" s="10" t="s">
        <v>176</v>
      </c>
    </row>
    <row r="65">
      <c r="A65" s="11" t="s">
        <v>177</v>
      </c>
    </row>
    <row r="66">
      <c r="A66" s="11" t="s">
        <v>178</v>
      </c>
    </row>
    <row r="67">
      <c r="A67" s="11" t="s">
        <v>179</v>
      </c>
    </row>
    <row r="68">
      <c r="A68" s="11" t="s">
        <v>180</v>
      </c>
    </row>
    <row r="69">
      <c r="A69" s="12" t="s">
        <v>181</v>
      </c>
    </row>
    <row r="70">
      <c r="A70" s="12" t="s">
        <v>182</v>
      </c>
    </row>
    <row r="71">
      <c r="A71" s="13" t="s">
        <v>183</v>
      </c>
    </row>
    <row r="72">
      <c r="A72" s="13" t="s">
        <v>184</v>
      </c>
    </row>
    <row r="73">
      <c r="A73" s="12" t="s">
        <v>185</v>
      </c>
    </row>
    <row r="74">
      <c r="A74" s="13" t="s">
        <v>186</v>
      </c>
    </row>
    <row r="75">
      <c r="A75" s="13" t="s">
        <v>187</v>
      </c>
    </row>
    <row r="76">
      <c r="A76" s="13" t="s">
        <v>188</v>
      </c>
    </row>
    <row r="77">
      <c r="A77" s="13" t="s">
        <v>189</v>
      </c>
    </row>
    <row r="78">
      <c r="A78" s="14" t="s">
        <v>190</v>
      </c>
    </row>
    <row r="79">
      <c r="A79" s="14" t="s">
        <v>191</v>
      </c>
    </row>
    <row r="80">
      <c r="A80" s="15" t="s">
        <v>192</v>
      </c>
    </row>
    <row r="81">
      <c r="A81" s="15" t="s">
        <v>193</v>
      </c>
    </row>
    <row r="82">
      <c r="A82" s="14" t="s">
        <v>194</v>
      </c>
    </row>
    <row r="83">
      <c r="A83" s="15" t="s">
        <v>195</v>
      </c>
    </row>
    <row r="84">
      <c r="A84" s="15" t="s">
        <v>196</v>
      </c>
    </row>
  </sheetData>
  <mergeCells count="1"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2.75"/>
    <col customWidth="1" min="3" max="3" width="9.0"/>
    <col customWidth="1" min="4" max="4" width="7.38"/>
    <col customWidth="1" min="5" max="5" width="9.0"/>
    <col customWidth="1" min="8" max="8" width="10.5"/>
    <col customWidth="1" min="9" max="9" width="2.75"/>
  </cols>
  <sheetData>
    <row r="1">
      <c r="A1" s="16" t="s">
        <v>197</v>
      </c>
      <c r="B1" s="3"/>
      <c r="C1" s="7" t="s">
        <v>198</v>
      </c>
      <c r="D1" s="7" t="s">
        <v>199</v>
      </c>
      <c r="E1" s="7" t="s">
        <v>200</v>
      </c>
    </row>
    <row r="2">
      <c r="A2" s="6" t="str">
        <f>'1_alcance'!C2</f>
        <v>1</v>
      </c>
      <c r="B2" s="17" t="str">
        <f>'1_alcance'!D2</f>
        <v>Repositorio de Github creado.</v>
      </c>
      <c r="C2" s="18">
        <v>45292.0</v>
      </c>
      <c r="D2" s="7">
        <v>1.0</v>
      </c>
      <c r="E2" s="19">
        <f t="shared" ref="E2:E59" si="1">C2+D2</f>
        <v>45293</v>
      </c>
    </row>
    <row r="3">
      <c r="A3" s="6" t="str">
        <f>'1_alcance'!C3</f>
        <v>2.1</v>
      </c>
      <c r="B3" s="17" t="str">
        <f>'1_alcance'!D3</f>
        <v>Interfaz gráfica diseñada.</v>
      </c>
      <c r="C3" s="18">
        <v>45292.0</v>
      </c>
      <c r="D3" s="7">
        <v>7.0</v>
      </c>
      <c r="E3" s="19">
        <f t="shared" si="1"/>
        <v>45299</v>
      </c>
    </row>
    <row r="4">
      <c r="A4" s="6" t="str">
        <f>'1_alcance'!C4</f>
        <v>2.2</v>
      </c>
      <c r="B4" s="17" t="str">
        <f>'1_alcance'!D4</f>
        <v>Repositorio de Github configurado.</v>
      </c>
      <c r="C4" s="18">
        <f>E2</f>
        <v>45293</v>
      </c>
      <c r="D4" s="7">
        <v>1.0</v>
      </c>
      <c r="E4" s="19">
        <f t="shared" si="1"/>
        <v>45294</v>
      </c>
    </row>
    <row r="5">
      <c r="A5" s="6" t="str">
        <f>'1_alcance'!C5</f>
        <v>3.1.1.1</v>
      </c>
      <c r="B5" s="17" t="str">
        <f>'1_alcance'!D5</f>
        <v>Fallas de equipos analizadas.</v>
      </c>
      <c r="C5" s="19">
        <f>E46</f>
        <v>45351</v>
      </c>
      <c r="D5" s="7">
        <v>7.0</v>
      </c>
      <c r="E5" s="19">
        <f t="shared" si="1"/>
        <v>45358</v>
      </c>
    </row>
    <row r="6">
      <c r="A6" s="6" t="str">
        <f>'1_alcance'!C6</f>
        <v>3.1.1.2</v>
      </c>
      <c r="B6" s="17" t="str">
        <f>'1_alcance'!D6</f>
        <v>Disponibilidad analizada.</v>
      </c>
      <c r="C6" s="19">
        <f t="shared" ref="C6:C11" si="2">C5</f>
        <v>45351</v>
      </c>
      <c r="D6" s="7">
        <v>7.0</v>
      </c>
      <c r="E6" s="19">
        <f t="shared" si="1"/>
        <v>45358</v>
      </c>
    </row>
    <row r="7">
      <c r="A7" s="6" t="str">
        <f>'1_alcance'!C7</f>
        <v>3.1.1.3</v>
      </c>
      <c r="B7" s="17" t="str">
        <f>'1_alcance'!D7</f>
        <v>Calidad analizada.</v>
      </c>
      <c r="C7" s="19">
        <f t="shared" si="2"/>
        <v>45351</v>
      </c>
      <c r="D7" s="7">
        <v>7.0</v>
      </c>
      <c r="E7" s="19">
        <f t="shared" si="1"/>
        <v>45358</v>
      </c>
    </row>
    <row r="8">
      <c r="A8" s="6" t="str">
        <f>'1_alcance'!C8</f>
        <v>3.1.1.4</v>
      </c>
      <c r="B8" s="17" t="str">
        <f>'1_alcance'!D8</f>
        <v>Set-up analizado.</v>
      </c>
      <c r="C8" s="19">
        <f t="shared" si="2"/>
        <v>45351</v>
      </c>
      <c r="D8" s="7">
        <v>7.0</v>
      </c>
      <c r="E8" s="19">
        <f t="shared" si="1"/>
        <v>45358</v>
      </c>
    </row>
    <row r="9">
      <c r="A9" s="6" t="str">
        <f>'1_alcance'!C9</f>
        <v>3.1.1.5</v>
      </c>
      <c r="B9" s="17" t="str">
        <f>'1_alcance'!D9</f>
        <v>Tiempos de producción analizados.</v>
      </c>
      <c r="C9" s="19">
        <f t="shared" si="2"/>
        <v>45351</v>
      </c>
      <c r="D9" s="7">
        <v>7.0</v>
      </c>
      <c r="E9" s="19">
        <f t="shared" si="1"/>
        <v>45358</v>
      </c>
    </row>
    <row r="10">
      <c r="A10" s="6" t="str">
        <f>'1_alcance'!C10</f>
        <v>3.1.1.6</v>
      </c>
      <c r="B10" s="17" t="str">
        <f>'1_alcance'!D10</f>
        <v>Balance de líneas analizadas.</v>
      </c>
      <c r="C10" s="19">
        <f t="shared" si="2"/>
        <v>45351</v>
      </c>
      <c r="D10" s="7">
        <v>7.0</v>
      </c>
      <c r="E10" s="19">
        <f t="shared" si="1"/>
        <v>45358</v>
      </c>
    </row>
    <row r="11">
      <c r="A11" s="6" t="str">
        <f>'1_alcance'!C11</f>
        <v>3.1.1.7</v>
      </c>
      <c r="B11" s="17" t="str">
        <f>'1_alcance'!D11</f>
        <v>Colas analizadas.</v>
      </c>
      <c r="C11" s="19">
        <f t="shared" si="2"/>
        <v>45351</v>
      </c>
      <c r="D11" s="7">
        <v>7.0</v>
      </c>
      <c r="E11" s="19">
        <f t="shared" si="1"/>
        <v>45358</v>
      </c>
    </row>
    <row r="12">
      <c r="A12" s="6" t="str">
        <f>'1_alcance'!C12</f>
        <v>3.1.1.8</v>
      </c>
      <c r="B12" s="17" t="str">
        <f>'1_alcance'!D12</f>
        <v>OEE determinado.</v>
      </c>
      <c r="C12" s="19">
        <f>E11</f>
        <v>45358</v>
      </c>
      <c r="D12" s="7">
        <v>7.0</v>
      </c>
      <c r="E12" s="19">
        <f t="shared" si="1"/>
        <v>45365</v>
      </c>
    </row>
    <row r="13">
      <c r="A13" s="6" t="str">
        <f>'1_alcance'!C13</f>
        <v>3.1.2.1.1</v>
      </c>
      <c r="B13" s="17" t="str">
        <f>'1_alcance'!D13</f>
        <v>Secciones del proceso de fabricación identificadas.</v>
      </c>
      <c r="C13" s="19">
        <f t="shared" ref="C13:C14" si="3">C$2</f>
        <v>45292</v>
      </c>
      <c r="D13" s="7">
        <v>7.0</v>
      </c>
      <c r="E13" s="19">
        <f t="shared" si="1"/>
        <v>45299</v>
      </c>
    </row>
    <row r="14">
      <c r="A14" s="6" t="str">
        <f>'1_alcance'!C14</f>
        <v>3.1.2.1.2</v>
      </c>
      <c r="B14" s="17" t="str">
        <f>'1_alcance'!D14</f>
        <v>Análisis de tiempos realizados.</v>
      </c>
      <c r="C14" s="19">
        <f t="shared" si="3"/>
        <v>45292</v>
      </c>
      <c r="D14" s="20">
        <f>D13</f>
        <v>7</v>
      </c>
      <c r="E14" s="19">
        <f t="shared" si="1"/>
        <v>45299</v>
      </c>
    </row>
    <row r="15">
      <c r="A15" s="6" t="str">
        <f>'1_alcance'!C15</f>
        <v>3.1.2.1.3</v>
      </c>
      <c r="B15" s="17" t="str">
        <f>'1_alcance'!D15</f>
        <v>KPIs planteados.</v>
      </c>
      <c r="C15" s="19">
        <f>E14</f>
        <v>45299</v>
      </c>
      <c r="D15" s="7">
        <v>1.0</v>
      </c>
      <c r="E15" s="19">
        <f t="shared" si="1"/>
        <v>45300</v>
      </c>
    </row>
    <row r="16">
      <c r="A16" s="6" t="str">
        <f>'1_alcance'!C16</f>
        <v>3.1.2.2.1</v>
      </c>
      <c r="B16" s="17" t="str">
        <f>'1_alcance'!D16</f>
        <v>VSM pre-automatización diagramado.</v>
      </c>
      <c r="C16" s="19">
        <f>E14</f>
        <v>45299</v>
      </c>
      <c r="D16" s="7">
        <v>7.0</v>
      </c>
      <c r="E16" s="19">
        <f t="shared" si="1"/>
        <v>45306</v>
      </c>
    </row>
    <row r="17">
      <c r="A17" s="6" t="str">
        <f>'1_alcance'!C17</f>
        <v>3.1.2.2.2</v>
      </c>
      <c r="B17" s="17" t="str">
        <f>'1_alcance'!D17</f>
        <v>VSM pos-automatización diagramado.</v>
      </c>
      <c r="C17" s="19">
        <f>E47</f>
        <v>45352</v>
      </c>
      <c r="D17" s="7">
        <v>7.0</v>
      </c>
      <c r="E17" s="19">
        <f t="shared" si="1"/>
        <v>45359</v>
      </c>
    </row>
    <row r="18">
      <c r="A18" s="6" t="str">
        <f>'1_alcance'!C18</f>
        <v>3.1.3</v>
      </c>
      <c r="B18" s="17" t="str">
        <f>'1_alcance'!D18</f>
        <v>Propuesta de cómo llevar información de la planta a un sistema MES realizada.</v>
      </c>
      <c r="C18" s="19">
        <f>E17</f>
        <v>45359</v>
      </c>
      <c r="D18" s="7">
        <v>7.0</v>
      </c>
      <c r="E18" s="19">
        <f t="shared" si="1"/>
        <v>45366</v>
      </c>
    </row>
    <row r="19">
      <c r="A19" s="6" t="str">
        <f>'1_alcance'!C19</f>
        <v>3.2.1</v>
      </c>
      <c r="B19" s="17" t="str">
        <f>'1_alcance'!D19</f>
        <v>Imagen de arquitectura de las comunicaciones realizada.</v>
      </c>
      <c r="C19" s="19">
        <f>E44</f>
        <v>45331</v>
      </c>
      <c r="D19" s="7">
        <v>7.0</v>
      </c>
      <c r="E19" s="19">
        <f t="shared" si="1"/>
        <v>45338</v>
      </c>
    </row>
    <row r="20">
      <c r="A20" s="6" t="str">
        <f>'1_alcance'!C20</f>
        <v>3.3.1</v>
      </c>
      <c r="B20" s="17" t="str">
        <f>'1_alcance'!D20</f>
        <v>EDT realizado.</v>
      </c>
      <c r="C20" s="19">
        <f t="shared" ref="C20:C21" si="4">C$2</f>
        <v>45292</v>
      </c>
      <c r="D20" s="7">
        <v>1.0</v>
      </c>
      <c r="E20" s="19">
        <f t="shared" si="1"/>
        <v>45293</v>
      </c>
    </row>
    <row r="21">
      <c r="A21" s="6" t="str">
        <f>'1_alcance'!C21</f>
        <v>3.3.2</v>
      </c>
      <c r="B21" s="17" t="str">
        <f>'1_alcance'!D21</f>
        <v>Cronograma del proyecto realizado.</v>
      </c>
      <c r="C21" s="19">
        <f t="shared" si="4"/>
        <v>45292</v>
      </c>
      <c r="D21" s="7">
        <v>1.0</v>
      </c>
      <c r="E21" s="19">
        <f t="shared" si="1"/>
        <v>45293</v>
      </c>
    </row>
    <row r="22">
      <c r="A22" s="6" t="str">
        <f>'1_alcance'!C22</f>
        <v>3.4.1.1</v>
      </c>
      <c r="B22" s="17" t="str">
        <f>'1_alcance'!D22</f>
        <v>VPN calculado.</v>
      </c>
      <c r="C22" s="19">
        <f>E46</f>
        <v>45351</v>
      </c>
      <c r="D22" s="7">
        <v>1.0</v>
      </c>
      <c r="E22" s="19">
        <f t="shared" si="1"/>
        <v>45352</v>
      </c>
    </row>
    <row r="23">
      <c r="A23" s="6" t="str">
        <f>'1_alcance'!C23</f>
        <v>3.4.1.2</v>
      </c>
      <c r="B23" s="17" t="str">
        <f>'1_alcance'!D23</f>
        <v>TIR calculada.</v>
      </c>
      <c r="C23" s="19">
        <f t="shared" ref="C23:C24" si="5">C22</f>
        <v>45351</v>
      </c>
      <c r="D23" s="7">
        <v>1.0</v>
      </c>
      <c r="E23" s="19">
        <f t="shared" si="1"/>
        <v>45352</v>
      </c>
    </row>
    <row r="24">
      <c r="A24" s="6" t="str">
        <f>'1_alcance'!C24</f>
        <v>3.4.1.3</v>
      </c>
      <c r="B24" s="17" t="str">
        <f>'1_alcance'!D24</f>
        <v>Payback calculado.</v>
      </c>
      <c r="C24" s="19">
        <f t="shared" si="5"/>
        <v>45351</v>
      </c>
      <c r="D24" s="7">
        <v>1.0</v>
      </c>
      <c r="E24" s="19">
        <f t="shared" si="1"/>
        <v>45352</v>
      </c>
    </row>
    <row r="25">
      <c r="A25" s="6" t="str">
        <f>'1_alcance'!C25</f>
        <v>3.4.2</v>
      </c>
      <c r="B25" s="17" t="str">
        <f>'1_alcance'!D25</f>
        <v>Oferta comercial escrita.</v>
      </c>
      <c r="C25" s="19">
        <f>E24</f>
        <v>45352</v>
      </c>
      <c r="D25" s="7">
        <v>2.0</v>
      </c>
      <c r="E25" s="19">
        <f t="shared" si="1"/>
        <v>45354</v>
      </c>
    </row>
    <row r="26">
      <c r="A26" s="6" t="str">
        <f>'1_alcance'!C26</f>
        <v>3.5.1</v>
      </c>
      <c r="B26" s="17" t="str">
        <f>'1_alcance'!D26</f>
        <v>Robotización analizada y justificada.</v>
      </c>
      <c r="C26" s="19">
        <f>E15</f>
        <v>45300</v>
      </c>
      <c r="D26" s="7">
        <v>7.0</v>
      </c>
      <c r="E26" s="19">
        <f t="shared" si="1"/>
        <v>45307</v>
      </c>
    </row>
    <row r="27">
      <c r="A27" s="6" t="str">
        <f>'1_alcance'!C27</f>
        <v>3.5.2</v>
      </c>
      <c r="B27" s="17" t="str">
        <f>'1_alcance'!D27</f>
        <v>Celda robotizada diseñada.</v>
      </c>
      <c r="C27" s="19">
        <f>E26</f>
        <v>45307</v>
      </c>
      <c r="D27" s="7">
        <v>14.0</v>
      </c>
      <c r="E27" s="19">
        <f t="shared" si="1"/>
        <v>45321</v>
      </c>
    </row>
    <row r="28">
      <c r="A28" s="6" t="str">
        <f>'1_alcance'!C28</f>
        <v>3.5.3.1</v>
      </c>
      <c r="B28" s="17" t="str">
        <f>'1_alcance'!D28</f>
        <v>Robot modelado.</v>
      </c>
      <c r="C28" s="19">
        <f t="shared" ref="C28:C30" si="6">C27</f>
        <v>45307</v>
      </c>
      <c r="D28" s="7">
        <v>7.0</v>
      </c>
      <c r="E28" s="19">
        <f t="shared" si="1"/>
        <v>45314</v>
      </c>
    </row>
    <row r="29">
      <c r="A29" s="6" t="str">
        <f>'1_alcance'!C29</f>
        <v>3.5.3.2</v>
      </c>
      <c r="B29" s="17" t="str">
        <f>'1_alcance'!D29</f>
        <v>Movimientos diseñados.</v>
      </c>
      <c r="C29" s="19">
        <f t="shared" si="6"/>
        <v>45307</v>
      </c>
      <c r="D29" s="7">
        <v>7.0</v>
      </c>
      <c r="E29" s="19">
        <f t="shared" si="1"/>
        <v>45314</v>
      </c>
    </row>
    <row r="30">
      <c r="A30" s="6" t="str">
        <f>'1_alcance'!C30</f>
        <v>3.5.3.3</v>
      </c>
      <c r="B30" s="17" t="str">
        <f>'1_alcance'!D30</f>
        <v>Movimientos programados.</v>
      </c>
      <c r="C30" s="19">
        <f t="shared" si="6"/>
        <v>45307</v>
      </c>
      <c r="D30" s="7">
        <v>7.0</v>
      </c>
      <c r="E30" s="19">
        <f t="shared" si="1"/>
        <v>45314</v>
      </c>
    </row>
    <row r="31">
      <c r="A31" s="6" t="str">
        <f>'1_alcance'!C31</f>
        <v>3.5.3.4</v>
      </c>
      <c r="B31" s="17" t="str">
        <f>'1_alcance'!D31</f>
        <v>Video de movimientos finalizado.</v>
      </c>
      <c r="C31" s="19">
        <f>E30</f>
        <v>45314</v>
      </c>
      <c r="D31" s="7">
        <v>1.0</v>
      </c>
      <c r="E31" s="19">
        <f t="shared" si="1"/>
        <v>45315</v>
      </c>
    </row>
    <row r="32">
      <c r="A32" s="6" t="str">
        <f>'1_alcance'!C32</f>
        <v>3.5.4.1</v>
      </c>
      <c r="B32" s="17" t="str">
        <f>'1_alcance'!D32</f>
        <v>Peligros identificados.</v>
      </c>
      <c r="C32" s="19">
        <f>E30</f>
        <v>45314</v>
      </c>
      <c r="D32" s="7">
        <v>1.0</v>
      </c>
      <c r="E32" s="19">
        <f t="shared" si="1"/>
        <v>45315</v>
      </c>
    </row>
    <row r="33">
      <c r="A33" s="6" t="str">
        <f>'1_alcance'!C33</f>
        <v>3.5.4.2</v>
      </c>
      <c r="B33" s="17" t="str">
        <f>'1_alcance'!D33</f>
        <v>Gestión de riesgo propuesto.</v>
      </c>
      <c r="C33" s="19">
        <f t="shared" ref="C33:C34" si="7">C32</f>
        <v>45314</v>
      </c>
      <c r="D33" s="7">
        <v>1.0</v>
      </c>
      <c r="E33" s="19">
        <f t="shared" si="1"/>
        <v>45315</v>
      </c>
    </row>
    <row r="34">
      <c r="A34" s="6" t="str">
        <f>'1_alcance'!C34</f>
        <v>3.5.4.3</v>
      </c>
      <c r="B34" s="17" t="str">
        <f>'1_alcance'!D34</f>
        <v>Análisis de riesgos inicial realizado.</v>
      </c>
      <c r="C34" s="19">
        <f t="shared" si="7"/>
        <v>45314</v>
      </c>
      <c r="D34" s="7">
        <v>1.0</v>
      </c>
      <c r="E34" s="19">
        <f t="shared" si="1"/>
        <v>45315</v>
      </c>
    </row>
    <row r="35">
      <c r="A35" s="6" t="str">
        <f>'1_alcance'!C35</f>
        <v>3.5.4.4</v>
      </c>
      <c r="B35" s="17" t="str">
        <f>'1_alcance'!D35</f>
        <v>Medidas de mitigación de riesgo planteadas.</v>
      </c>
      <c r="C35" s="19">
        <f t="shared" ref="C35:C37" si="8">E34</f>
        <v>45315</v>
      </c>
      <c r="D35" s="7">
        <v>1.0</v>
      </c>
      <c r="E35" s="19">
        <f t="shared" si="1"/>
        <v>45316</v>
      </c>
    </row>
    <row r="36">
      <c r="A36" s="6" t="str">
        <f>'1_alcance'!C36</f>
        <v>3.5.4.5</v>
      </c>
      <c r="B36" s="17" t="str">
        <f>'1_alcance'!D36</f>
        <v>Riesgos pos-mitigación evaluado.</v>
      </c>
      <c r="C36" s="19">
        <f t="shared" si="8"/>
        <v>45316</v>
      </c>
      <c r="D36" s="7">
        <v>1.0</v>
      </c>
      <c r="E36" s="19">
        <f t="shared" si="1"/>
        <v>45317</v>
      </c>
    </row>
    <row r="37">
      <c r="A37" s="6" t="str">
        <f>'1_alcance'!C37</f>
        <v>3.6.1.1</v>
      </c>
      <c r="B37" s="17" t="str">
        <f>'1_alcance'!D37</f>
        <v>Sistema modelado.</v>
      </c>
      <c r="C37" s="19">
        <f t="shared" si="8"/>
        <v>45317</v>
      </c>
      <c r="D37" s="7">
        <v>14.0</v>
      </c>
      <c r="E37" s="19">
        <f t="shared" si="1"/>
        <v>45331</v>
      </c>
    </row>
    <row r="38">
      <c r="A38" s="6" t="str">
        <f>'1_alcance'!C38</f>
        <v>3.6.1.2</v>
      </c>
      <c r="B38" s="17" t="str">
        <f>'1_alcance'!D38</f>
        <v>Secuencia y lógica de funcionamiento del sistema configurada.</v>
      </c>
      <c r="C38" s="19">
        <f t="shared" ref="C38:C39" si="9">C37</f>
        <v>45317</v>
      </c>
      <c r="D38" s="7">
        <v>7.0</v>
      </c>
      <c r="E38" s="19">
        <f t="shared" si="1"/>
        <v>45324</v>
      </c>
    </row>
    <row r="39">
      <c r="A39" s="6" t="str">
        <f>'1_alcance'!C39</f>
        <v>3.6.1.3</v>
      </c>
      <c r="B39" s="17" t="str">
        <f>'1_alcance'!D39</f>
        <v>Sensores y actuadores virtuales integrados.</v>
      </c>
      <c r="C39" s="19">
        <f t="shared" si="9"/>
        <v>45317</v>
      </c>
      <c r="D39" s="7">
        <v>7.0</v>
      </c>
      <c r="E39" s="19">
        <f t="shared" si="1"/>
        <v>45324</v>
      </c>
    </row>
    <row r="40">
      <c r="A40" s="6" t="str">
        <f>'1_alcance'!C40</f>
        <v>3.6.2</v>
      </c>
      <c r="B40" s="17" t="str">
        <f>'1_alcance'!D40</f>
        <v>Video de simulación finalizado.</v>
      </c>
      <c r="C40" s="19">
        <f>E39</f>
        <v>45324</v>
      </c>
      <c r="D40" s="7">
        <v>1.0</v>
      </c>
      <c r="E40" s="19">
        <f t="shared" si="1"/>
        <v>45325</v>
      </c>
    </row>
    <row r="41">
      <c r="A41" s="6" t="str">
        <f>'1_alcance'!C41</f>
        <v>3.7.1</v>
      </c>
      <c r="B41" s="17" t="str">
        <f>'1_alcance'!D41</f>
        <v>Explicación de desglosamiento de problema de control escrita.</v>
      </c>
      <c r="C41" s="19">
        <f>E39</f>
        <v>45324</v>
      </c>
      <c r="D41" s="7">
        <v>3.0</v>
      </c>
      <c r="E41" s="19">
        <f t="shared" si="1"/>
        <v>45327</v>
      </c>
    </row>
    <row r="42">
      <c r="A42" s="6" t="str">
        <f>'1_alcance'!C42</f>
        <v>3.7.2</v>
      </c>
      <c r="B42" s="17" t="str">
        <f>'1_alcance'!D42</f>
        <v>Lógica programada implementada.</v>
      </c>
      <c r="C42" s="19">
        <f>E41</f>
        <v>45327</v>
      </c>
      <c r="D42" s="7">
        <v>7.0</v>
      </c>
      <c r="E42" s="19">
        <f t="shared" si="1"/>
        <v>45334</v>
      </c>
    </row>
    <row r="43">
      <c r="A43" s="6" t="str">
        <f>'1_alcance'!C43</f>
        <v>3.7.3</v>
      </c>
      <c r="B43" s="17" t="str">
        <f>'1_alcance'!D43</f>
        <v>Posibles puntos de aplicación de actuadores identificados.</v>
      </c>
      <c r="C43" s="19">
        <f>E41</f>
        <v>45327</v>
      </c>
      <c r="D43" s="7">
        <v>3.0</v>
      </c>
      <c r="E43" s="19">
        <f t="shared" si="1"/>
        <v>45330</v>
      </c>
    </row>
    <row r="44">
      <c r="A44" s="6" t="str">
        <f>'1_alcance'!C44</f>
        <v>3.8.1</v>
      </c>
      <c r="B44" s="17" t="str">
        <f>'1_alcance'!D44</f>
        <v>Comunicaciones utilizadas para el proyecto descritas.</v>
      </c>
      <c r="C44" s="19">
        <f>E39</f>
        <v>45324</v>
      </c>
      <c r="D44" s="7">
        <v>7.0</v>
      </c>
      <c r="E44" s="19">
        <f t="shared" si="1"/>
        <v>45331</v>
      </c>
    </row>
    <row r="45">
      <c r="A45" s="6" t="str">
        <f>'1_alcance'!C45</f>
        <v>3.8.2</v>
      </c>
      <c r="B45" s="17" t="str">
        <f>'1_alcance'!D45</f>
        <v>Protocolos, canales, niveles de la pirámide de automatización identificados.</v>
      </c>
      <c r="C45" s="19">
        <f>E44</f>
        <v>45331</v>
      </c>
      <c r="D45" s="7">
        <v>3.0</v>
      </c>
      <c r="E45" s="19">
        <f t="shared" si="1"/>
        <v>45334</v>
      </c>
    </row>
    <row r="46">
      <c r="A46" s="6" t="str">
        <f>'1_alcance'!C46</f>
        <v>3.9.1</v>
      </c>
      <c r="B46" s="17" t="str">
        <f>'1_alcance'!D46</f>
        <v>Sistema SCADA operando.</v>
      </c>
      <c r="C46" s="19">
        <f>E43</f>
        <v>45330</v>
      </c>
      <c r="D46" s="7">
        <v>21.0</v>
      </c>
      <c r="E46" s="19">
        <f t="shared" si="1"/>
        <v>45351</v>
      </c>
    </row>
    <row r="47">
      <c r="A47" s="6" t="str">
        <f>'1_alcance'!C47</f>
        <v>3.9.2</v>
      </c>
      <c r="B47" s="17" t="str">
        <f>'1_alcance'!D47</f>
        <v>Video interfaz SCADA finalizado.</v>
      </c>
      <c r="C47" s="19">
        <f t="shared" ref="C47:C49" si="10">E46</f>
        <v>45351</v>
      </c>
      <c r="D47" s="7">
        <v>1.0</v>
      </c>
      <c r="E47" s="19">
        <f t="shared" si="1"/>
        <v>45352</v>
      </c>
    </row>
    <row r="48">
      <c r="A48" s="6" t="str">
        <f>'1_alcance'!C48</f>
        <v>3.10</v>
      </c>
      <c r="B48" s="17" t="str">
        <f>'1_alcance'!D48</f>
        <v>Repositorio de Github actualizado.</v>
      </c>
      <c r="C48" s="19">
        <f t="shared" si="10"/>
        <v>45352</v>
      </c>
      <c r="D48" s="7">
        <v>1.0</v>
      </c>
      <c r="E48" s="19">
        <f t="shared" si="1"/>
        <v>45353</v>
      </c>
    </row>
    <row r="49">
      <c r="A49" s="6" t="str">
        <f>'1_alcance'!C49</f>
        <v>3.11</v>
      </c>
      <c r="B49" s="17" t="str">
        <f>'1_alcance'!D49</f>
        <v>Página de Github pages actualizada.</v>
      </c>
      <c r="C49" s="19">
        <f t="shared" si="10"/>
        <v>45353</v>
      </c>
      <c r="D49" s="7">
        <v>1.0</v>
      </c>
      <c r="E49" s="19">
        <f t="shared" si="1"/>
        <v>45354</v>
      </c>
    </row>
    <row r="50">
      <c r="A50" s="6" t="str">
        <f>'1_alcance'!C50</f>
        <v>4.1.1</v>
      </c>
      <c r="B50" s="17" t="str">
        <f>'1_alcance'!D50</f>
        <v>Sección de proceso de aprendizaje escrito.</v>
      </c>
      <c r="C50" s="19">
        <f>E47</f>
        <v>45352</v>
      </c>
      <c r="D50" s="7">
        <v>1.0</v>
      </c>
      <c r="E50" s="19">
        <f t="shared" si="1"/>
        <v>45353</v>
      </c>
    </row>
    <row r="51">
      <c r="A51" s="6" t="str">
        <f>'1_alcance'!C51</f>
        <v>4.1.2</v>
      </c>
      <c r="B51" s="17" t="str">
        <f>'1_alcance'!D51</f>
        <v>Sección de recomendaciones escritas.</v>
      </c>
      <c r="C51" s="19">
        <f t="shared" ref="C51:C53" si="11">C50</f>
        <v>45352</v>
      </c>
      <c r="D51" s="7">
        <v>1.0</v>
      </c>
      <c r="E51" s="19">
        <f t="shared" si="1"/>
        <v>45353</v>
      </c>
    </row>
    <row r="52">
      <c r="A52" s="6" t="str">
        <f>'1_alcance'!C52</f>
        <v>4.2.1</v>
      </c>
      <c r="B52" s="17" t="str">
        <f>'1_alcance'!D52</f>
        <v>Sección de gestión de proyecto escrito.</v>
      </c>
      <c r="C52" s="19">
        <f t="shared" si="11"/>
        <v>45352</v>
      </c>
      <c r="D52" s="7">
        <v>1.0</v>
      </c>
      <c r="E52" s="19">
        <f t="shared" si="1"/>
        <v>45353</v>
      </c>
    </row>
    <row r="53">
      <c r="A53" s="6" t="str">
        <f>'1_alcance'!C53</f>
        <v>4.2.2</v>
      </c>
      <c r="B53" s="17" t="str">
        <f>'1_alcance'!D53</f>
        <v>Sección de trabajo colaborativo escrita.</v>
      </c>
      <c r="C53" s="19">
        <f t="shared" si="11"/>
        <v>45352</v>
      </c>
      <c r="D53" s="7">
        <v>1.0</v>
      </c>
      <c r="E53" s="19">
        <f t="shared" si="1"/>
        <v>45353</v>
      </c>
    </row>
    <row r="54">
      <c r="A54" s="6" t="str">
        <f>'1_alcance'!C54</f>
        <v>4.3</v>
      </c>
      <c r="B54" s="17" t="str">
        <f>'1_alcance'!D54</f>
        <v>Repositorio de Github actualizado.</v>
      </c>
      <c r="C54" s="19">
        <f t="shared" ref="C54:C59" si="12">E53</f>
        <v>45353</v>
      </c>
      <c r="D54" s="7">
        <v>1.0</v>
      </c>
      <c r="E54" s="19">
        <f t="shared" si="1"/>
        <v>45354</v>
      </c>
    </row>
    <row r="55">
      <c r="A55" s="6" t="str">
        <f>'1_alcance'!C55</f>
        <v>4.4</v>
      </c>
      <c r="B55" s="17" t="str">
        <f>'1_alcance'!D55</f>
        <v>Página de Github pages actualizada.</v>
      </c>
      <c r="C55" s="19">
        <f t="shared" si="12"/>
        <v>45354</v>
      </c>
      <c r="D55" s="7">
        <v>1.0</v>
      </c>
      <c r="E55" s="19">
        <f t="shared" si="1"/>
        <v>45355</v>
      </c>
    </row>
    <row r="56">
      <c r="A56" s="6" t="str">
        <f>'1_alcance'!C56</f>
        <v>5.1.1</v>
      </c>
      <c r="B56" s="17" t="str">
        <f>'1_alcance'!D56</f>
        <v>Diapositivas creadas.</v>
      </c>
      <c r="C56" s="19">
        <f t="shared" si="12"/>
        <v>45355</v>
      </c>
      <c r="D56" s="7">
        <v>1.0</v>
      </c>
      <c r="E56" s="19">
        <f t="shared" si="1"/>
        <v>45356</v>
      </c>
    </row>
    <row r="57">
      <c r="A57" s="6" t="str">
        <f>'1_alcance'!C57</f>
        <v>5.1.2</v>
      </c>
      <c r="B57" s="17" t="str">
        <f>'1_alcance'!D57</f>
        <v>Contenidos asignados.</v>
      </c>
      <c r="C57" s="19">
        <f t="shared" si="12"/>
        <v>45356</v>
      </c>
      <c r="D57" s="7">
        <v>1.0</v>
      </c>
      <c r="E57" s="19">
        <f t="shared" si="1"/>
        <v>45357</v>
      </c>
    </row>
    <row r="58">
      <c r="A58" s="6" t="str">
        <f>'1_alcance'!C58</f>
        <v>5.2.1</v>
      </c>
      <c r="B58" s="17" t="str">
        <f>'1_alcance'!D58</f>
        <v>Diapositivas creadas.</v>
      </c>
      <c r="C58" s="19">
        <f t="shared" si="12"/>
        <v>45357</v>
      </c>
      <c r="D58" s="7">
        <v>1.0</v>
      </c>
      <c r="E58" s="19">
        <f t="shared" si="1"/>
        <v>45358</v>
      </c>
    </row>
    <row r="59">
      <c r="A59" s="6" t="str">
        <f>'1_alcance'!C59</f>
        <v>5.2.2</v>
      </c>
      <c r="B59" s="17" t="str">
        <f>'1_alcance'!D59</f>
        <v>Contenidos asignados.</v>
      </c>
      <c r="C59" s="19">
        <f t="shared" si="12"/>
        <v>45358</v>
      </c>
      <c r="D59" s="7">
        <v>1.0</v>
      </c>
      <c r="E59" s="19">
        <f t="shared" si="1"/>
        <v>45359</v>
      </c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</sheetData>
  <mergeCells count="1">
    <mergeCell ref="A1:B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2.63"/>
    <col customWidth="1" min="3" max="3" width="23.38"/>
    <col customWidth="1" min="4" max="4" width="16.38"/>
  </cols>
  <sheetData>
    <row r="1">
      <c r="A1" s="22" t="s">
        <v>201</v>
      </c>
      <c r="B1" s="3"/>
      <c r="C1" s="23"/>
    </row>
    <row r="2">
      <c r="A2" s="7" t="s">
        <v>202</v>
      </c>
      <c r="B2" s="24" t="s">
        <v>203</v>
      </c>
    </row>
    <row r="3">
      <c r="A3" s="7" t="s">
        <v>204</v>
      </c>
      <c r="B3" s="24">
        <v>5000000.0</v>
      </c>
    </row>
    <row r="4">
      <c r="B4" s="25"/>
      <c r="J4" s="25"/>
    </row>
    <row r="5">
      <c r="A5" s="22" t="s">
        <v>205</v>
      </c>
      <c r="B5" s="26"/>
      <c r="C5" s="3"/>
      <c r="J5" s="25"/>
    </row>
    <row r="6">
      <c r="A6" s="7" t="s">
        <v>202</v>
      </c>
      <c r="B6" s="24" t="s">
        <v>203</v>
      </c>
      <c r="C6" s="7" t="s">
        <v>206</v>
      </c>
      <c r="J6" s="25"/>
    </row>
    <row r="7">
      <c r="A7" s="7" t="s">
        <v>207</v>
      </c>
      <c r="B7" s="24">
        <v>45000.0</v>
      </c>
      <c r="C7" s="7" t="s">
        <v>208</v>
      </c>
      <c r="J7" s="25"/>
    </row>
    <row r="8">
      <c r="A8" s="7" t="s">
        <v>209</v>
      </c>
      <c r="B8" s="24">
        <v>550000.0</v>
      </c>
      <c r="C8" s="7" t="s">
        <v>210</v>
      </c>
      <c r="J8" s="25"/>
    </row>
    <row r="9">
      <c r="A9" s="7" t="s">
        <v>211</v>
      </c>
      <c r="B9" s="24">
        <v>1.32E7</v>
      </c>
      <c r="C9" s="7" t="s">
        <v>212</v>
      </c>
      <c r="F9" s="25"/>
      <c r="J9" s="25"/>
    </row>
    <row r="10">
      <c r="A10" s="7" t="s">
        <v>213</v>
      </c>
      <c r="B10" s="24">
        <v>1200000.0</v>
      </c>
      <c r="C10" s="7" t="s">
        <v>212</v>
      </c>
      <c r="F10" s="25"/>
      <c r="J10" s="25"/>
    </row>
    <row r="11">
      <c r="A11" s="7" t="s">
        <v>214</v>
      </c>
      <c r="B11" s="24">
        <v>4200000.0</v>
      </c>
      <c r="C11" s="7" t="s">
        <v>212</v>
      </c>
      <c r="F11" s="25"/>
      <c r="J11" s="25"/>
    </row>
    <row r="12">
      <c r="A12" s="7" t="s">
        <v>215</v>
      </c>
      <c r="B12" s="24">
        <v>4300000.0</v>
      </c>
      <c r="C12" s="7" t="s">
        <v>212</v>
      </c>
      <c r="F12" s="25"/>
      <c r="J12" s="25"/>
    </row>
    <row r="13">
      <c r="B13" s="25"/>
      <c r="F13" s="25"/>
      <c r="J13" s="25"/>
    </row>
    <row r="14">
      <c r="A14" s="22" t="s">
        <v>216</v>
      </c>
      <c r="B14" s="3"/>
      <c r="F14" s="25"/>
      <c r="J14" s="25"/>
    </row>
    <row r="15">
      <c r="A15" s="7" t="s">
        <v>202</v>
      </c>
      <c r="B15" s="24" t="s">
        <v>217</v>
      </c>
      <c r="F15" s="25"/>
      <c r="J15" s="25"/>
    </row>
    <row r="16">
      <c r="A16" s="7" t="s">
        <v>218</v>
      </c>
      <c r="B16" s="24">
        <v>7000000.0</v>
      </c>
      <c r="F16" s="25"/>
      <c r="J16" s="25"/>
    </row>
    <row r="17">
      <c r="B17" s="25"/>
      <c r="F17" s="25"/>
      <c r="J17" s="25"/>
    </row>
    <row r="18">
      <c r="A18" s="22" t="s">
        <v>219</v>
      </c>
      <c r="B18" s="26"/>
      <c r="C18" s="26"/>
      <c r="D18" s="3"/>
      <c r="F18" s="25"/>
      <c r="J18" s="25"/>
    </row>
    <row r="19">
      <c r="A19" s="27" t="s">
        <v>220</v>
      </c>
      <c r="B19" s="26"/>
      <c r="C19" s="26"/>
      <c r="D19" s="3"/>
      <c r="F19" s="25"/>
      <c r="J19" s="25"/>
    </row>
    <row r="20">
      <c r="A20" s="7" t="s">
        <v>221</v>
      </c>
      <c r="B20" s="7" t="s">
        <v>222</v>
      </c>
      <c r="C20" s="24" t="s">
        <v>223</v>
      </c>
      <c r="D20" s="7" t="s">
        <v>224</v>
      </c>
      <c r="F20" s="25"/>
      <c r="J20" s="25"/>
    </row>
    <row r="21">
      <c r="A21" s="7" t="str">
        <f>A3</f>
        <v>Computador</v>
      </c>
      <c r="B21" s="7">
        <v>5.0</v>
      </c>
      <c r="C21" s="7">
        <v>58.0</v>
      </c>
      <c r="D21" s="28">
        <f>B3*B21/C21</f>
        <v>431034.4828</v>
      </c>
      <c r="F21" s="25"/>
      <c r="J21" s="25"/>
    </row>
    <row r="22">
      <c r="A22" s="20" t="str">
        <f t="shared" ref="A22:A27" si="1">A7</f>
        <v>Microsoft office</v>
      </c>
      <c r="B22" s="7">
        <v>1.0</v>
      </c>
      <c r="C22" s="7">
        <v>58.0</v>
      </c>
      <c r="D22" s="28">
        <f t="shared" ref="D22:D27" si="2">B7*B22/C22</f>
        <v>775.862069</v>
      </c>
      <c r="F22" s="25"/>
      <c r="J22" s="25"/>
    </row>
    <row r="23">
      <c r="A23" s="20" t="str">
        <f t="shared" si="1"/>
        <v>Tecnomatix</v>
      </c>
      <c r="B23" s="7">
        <v>1.0</v>
      </c>
      <c r="C23" s="7">
        <v>8.0</v>
      </c>
      <c r="D23" s="28">
        <f t="shared" si="2"/>
        <v>68750</v>
      </c>
      <c r="F23" s="25"/>
      <c r="J23" s="25"/>
    </row>
    <row r="24">
      <c r="A24" s="20" t="str">
        <f t="shared" si="1"/>
        <v>RobotStudio</v>
      </c>
      <c r="B24" s="7">
        <v>1.0</v>
      </c>
      <c r="C24" s="7">
        <v>6.0</v>
      </c>
      <c r="D24" s="28">
        <f t="shared" si="2"/>
        <v>2200000</v>
      </c>
      <c r="F24" s="25"/>
      <c r="J24" s="25"/>
    </row>
    <row r="25">
      <c r="A25" s="20" t="str">
        <f t="shared" si="1"/>
        <v>Siemens NX</v>
      </c>
      <c r="B25" s="7">
        <v>1.0</v>
      </c>
      <c r="C25" s="7">
        <v>4.0</v>
      </c>
      <c r="D25" s="28">
        <f t="shared" si="2"/>
        <v>300000</v>
      </c>
      <c r="F25" s="25"/>
      <c r="J25" s="25"/>
    </row>
    <row r="26">
      <c r="A26" s="20" t="str">
        <f t="shared" si="1"/>
        <v>Studio 5000</v>
      </c>
      <c r="B26" s="7">
        <v>1.0</v>
      </c>
      <c r="C26" s="7">
        <v>3.0</v>
      </c>
      <c r="D26" s="28">
        <f t="shared" si="2"/>
        <v>1400000</v>
      </c>
      <c r="F26" s="25"/>
      <c r="J26" s="25"/>
    </row>
    <row r="27">
      <c r="A27" s="20" t="str">
        <f t="shared" si="1"/>
        <v>Ignition</v>
      </c>
      <c r="B27" s="7">
        <v>1.0</v>
      </c>
      <c r="C27" s="7">
        <v>2.0</v>
      </c>
      <c r="D27" s="28">
        <f t="shared" si="2"/>
        <v>2150000</v>
      </c>
      <c r="F27" s="25"/>
      <c r="J27" s="25"/>
    </row>
    <row r="28">
      <c r="A28" s="20" t="str">
        <f>A16</f>
        <v>Ingeniero</v>
      </c>
      <c r="B28" s="7">
        <v>5.0</v>
      </c>
      <c r="C28" s="7">
        <v>58.0</v>
      </c>
      <c r="D28" s="28">
        <f>B16*B28/C28</f>
        <v>603448.2759</v>
      </c>
      <c r="F28" s="25"/>
      <c r="J28" s="25"/>
    </row>
    <row r="29">
      <c r="B29" s="29"/>
      <c r="F29" s="25"/>
      <c r="J29" s="25"/>
    </row>
    <row r="30">
      <c r="B30" s="29"/>
      <c r="F30" s="25"/>
      <c r="J30" s="25"/>
    </row>
    <row r="31">
      <c r="B31" s="29"/>
      <c r="F31" s="25"/>
      <c r="J31" s="25"/>
    </row>
    <row r="32">
      <c r="B32" s="29"/>
      <c r="F32" s="25"/>
      <c r="J32" s="25"/>
    </row>
    <row r="33">
      <c r="B33" s="29"/>
      <c r="F33" s="25"/>
      <c r="J33" s="25"/>
    </row>
    <row r="34">
      <c r="B34" s="29"/>
      <c r="F34" s="25"/>
      <c r="J34" s="25"/>
    </row>
    <row r="35">
      <c r="B35" s="29"/>
      <c r="F35" s="25"/>
      <c r="J35" s="25"/>
    </row>
    <row r="36">
      <c r="B36" s="29"/>
      <c r="F36" s="25"/>
      <c r="J36" s="25"/>
    </row>
    <row r="37">
      <c r="B37" s="29"/>
      <c r="F37" s="25"/>
      <c r="J37" s="25"/>
    </row>
    <row r="38">
      <c r="B38" s="29"/>
      <c r="F38" s="25"/>
      <c r="J38" s="25"/>
    </row>
    <row r="39">
      <c r="B39" s="29"/>
      <c r="F39" s="25"/>
      <c r="J39" s="25"/>
    </row>
    <row r="40">
      <c r="B40" s="29"/>
      <c r="F40" s="25"/>
      <c r="J40" s="25"/>
    </row>
    <row r="41">
      <c r="B41" s="29"/>
      <c r="F41" s="25"/>
      <c r="J41" s="25"/>
    </row>
    <row r="42">
      <c r="B42" s="29"/>
      <c r="F42" s="25"/>
      <c r="J42" s="25"/>
    </row>
    <row r="43">
      <c r="B43" s="29"/>
      <c r="F43" s="25"/>
      <c r="J43" s="25"/>
    </row>
    <row r="44">
      <c r="B44" s="29"/>
      <c r="F44" s="25"/>
      <c r="J44" s="25"/>
    </row>
    <row r="45">
      <c r="B45" s="29"/>
      <c r="F45" s="25"/>
      <c r="J45" s="25"/>
    </row>
    <row r="46">
      <c r="B46" s="29"/>
      <c r="F46" s="25"/>
      <c r="J46" s="25"/>
    </row>
    <row r="47">
      <c r="B47" s="29"/>
      <c r="F47" s="25"/>
      <c r="J47" s="25"/>
    </row>
    <row r="48">
      <c r="B48" s="29"/>
      <c r="F48" s="25"/>
      <c r="J48" s="25"/>
    </row>
    <row r="49">
      <c r="B49" s="29"/>
      <c r="F49" s="25"/>
      <c r="J49" s="25"/>
    </row>
    <row r="50">
      <c r="B50" s="29"/>
      <c r="F50" s="25"/>
      <c r="J50" s="25"/>
    </row>
    <row r="51">
      <c r="B51" s="29"/>
      <c r="F51" s="25"/>
      <c r="J51" s="25"/>
    </row>
    <row r="52">
      <c r="B52" s="29"/>
      <c r="F52" s="25"/>
      <c r="J52" s="25"/>
    </row>
    <row r="53">
      <c r="B53" s="29"/>
      <c r="F53" s="25"/>
      <c r="J53" s="25"/>
    </row>
    <row r="54">
      <c r="B54" s="29"/>
      <c r="F54" s="25"/>
      <c r="J54" s="25"/>
    </row>
    <row r="55">
      <c r="B55" s="29"/>
      <c r="F55" s="25"/>
      <c r="J55" s="25"/>
    </row>
    <row r="56">
      <c r="B56" s="29"/>
      <c r="F56" s="25"/>
      <c r="J56" s="25"/>
    </row>
    <row r="57">
      <c r="B57" s="29"/>
      <c r="F57" s="25"/>
      <c r="J57" s="25"/>
    </row>
    <row r="58">
      <c r="B58" s="29"/>
      <c r="F58" s="25"/>
      <c r="J58" s="25"/>
    </row>
    <row r="59">
      <c r="B59" s="29"/>
      <c r="F59" s="25"/>
      <c r="J59" s="25"/>
    </row>
    <row r="60">
      <c r="B60" s="29"/>
      <c r="F60" s="25"/>
      <c r="J60" s="25"/>
    </row>
    <row r="61">
      <c r="B61" s="29"/>
      <c r="F61" s="25"/>
      <c r="J61" s="25"/>
    </row>
    <row r="62">
      <c r="B62" s="29"/>
      <c r="F62" s="25"/>
      <c r="J62" s="25"/>
    </row>
    <row r="63">
      <c r="B63" s="29"/>
      <c r="F63" s="25"/>
      <c r="J63" s="25"/>
    </row>
    <row r="64">
      <c r="B64" s="29"/>
      <c r="F64" s="25"/>
      <c r="J64" s="25"/>
    </row>
    <row r="65">
      <c r="B65" s="29"/>
      <c r="F65" s="25"/>
      <c r="J65" s="25"/>
    </row>
    <row r="66">
      <c r="B66" s="29"/>
      <c r="F66" s="25"/>
      <c r="J66" s="25"/>
    </row>
    <row r="67">
      <c r="B67" s="29"/>
      <c r="F67" s="25"/>
      <c r="J67" s="25"/>
    </row>
    <row r="68">
      <c r="B68" s="29"/>
      <c r="F68" s="25"/>
      <c r="J68" s="25"/>
    </row>
    <row r="69">
      <c r="B69" s="29"/>
      <c r="F69" s="25"/>
      <c r="J69" s="25"/>
    </row>
    <row r="70">
      <c r="B70" s="29"/>
      <c r="F70" s="25"/>
      <c r="J70" s="25"/>
    </row>
    <row r="71">
      <c r="B71" s="29"/>
      <c r="F71" s="25"/>
      <c r="J71" s="25"/>
    </row>
    <row r="72">
      <c r="B72" s="29"/>
      <c r="F72" s="25"/>
      <c r="J72" s="25"/>
    </row>
    <row r="73">
      <c r="B73" s="29"/>
      <c r="F73" s="25"/>
      <c r="J73" s="25"/>
    </row>
    <row r="74">
      <c r="B74" s="29"/>
      <c r="F74" s="25"/>
      <c r="J74" s="25"/>
    </row>
    <row r="75">
      <c r="B75" s="29"/>
      <c r="F75" s="25"/>
      <c r="J75" s="25"/>
    </row>
    <row r="76">
      <c r="B76" s="29"/>
      <c r="F76" s="25"/>
      <c r="J76" s="25"/>
    </row>
    <row r="77">
      <c r="B77" s="29"/>
      <c r="F77" s="25"/>
      <c r="J77" s="25"/>
    </row>
    <row r="78">
      <c r="B78" s="29"/>
      <c r="F78" s="25"/>
      <c r="J78" s="25"/>
    </row>
    <row r="79">
      <c r="B79" s="29"/>
      <c r="F79" s="25"/>
      <c r="J79" s="25"/>
    </row>
    <row r="80">
      <c r="B80" s="29"/>
      <c r="F80" s="25"/>
      <c r="J80" s="25"/>
    </row>
    <row r="81">
      <c r="B81" s="29"/>
      <c r="F81" s="25"/>
      <c r="J81" s="25"/>
    </row>
    <row r="82">
      <c r="B82" s="29"/>
      <c r="F82" s="25"/>
      <c r="J82" s="25"/>
    </row>
    <row r="83">
      <c r="B83" s="29"/>
      <c r="F83" s="25"/>
      <c r="J83" s="25"/>
    </row>
    <row r="84">
      <c r="B84" s="29"/>
      <c r="F84" s="25"/>
      <c r="J84" s="25"/>
    </row>
    <row r="85">
      <c r="B85" s="29"/>
      <c r="F85" s="25"/>
      <c r="J85" s="25"/>
    </row>
    <row r="86">
      <c r="B86" s="29"/>
      <c r="F86" s="25"/>
      <c r="J86" s="25"/>
    </row>
    <row r="87">
      <c r="B87" s="29"/>
      <c r="F87" s="25"/>
      <c r="J87" s="25"/>
    </row>
    <row r="88">
      <c r="B88" s="29"/>
      <c r="F88" s="25"/>
      <c r="J88" s="25"/>
    </row>
    <row r="89">
      <c r="B89" s="29"/>
      <c r="F89" s="25"/>
      <c r="J89" s="25"/>
    </row>
    <row r="90">
      <c r="B90" s="29"/>
      <c r="F90" s="25"/>
      <c r="J90" s="25"/>
    </row>
    <row r="91">
      <c r="B91" s="29"/>
      <c r="F91" s="25"/>
      <c r="J91" s="25"/>
    </row>
    <row r="92">
      <c r="B92" s="29"/>
      <c r="F92" s="25"/>
      <c r="J92" s="25"/>
    </row>
    <row r="93">
      <c r="B93" s="29"/>
      <c r="F93" s="25"/>
      <c r="J93" s="25"/>
    </row>
    <row r="94">
      <c r="B94" s="29"/>
      <c r="F94" s="25"/>
      <c r="J94" s="25"/>
    </row>
    <row r="95">
      <c r="B95" s="29"/>
      <c r="F95" s="25"/>
      <c r="J95" s="25"/>
    </row>
    <row r="96">
      <c r="B96" s="29"/>
      <c r="F96" s="25"/>
      <c r="J96" s="25"/>
    </row>
    <row r="97">
      <c r="B97" s="29"/>
      <c r="F97" s="25"/>
      <c r="J97" s="25"/>
    </row>
    <row r="98">
      <c r="B98" s="29"/>
      <c r="F98" s="25"/>
      <c r="J98" s="25"/>
    </row>
    <row r="99">
      <c r="B99" s="29"/>
      <c r="F99" s="25"/>
      <c r="J99" s="25"/>
    </row>
    <row r="100">
      <c r="B100" s="29"/>
      <c r="F100" s="25"/>
      <c r="J100" s="25"/>
    </row>
    <row r="101">
      <c r="B101" s="29"/>
      <c r="F101" s="25"/>
      <c r="J101" s="25"/>
    </row>
    <row r="102">
      <c r="B102" s="29"/>
      <c r="F102" s="25"/>
      <c r="J102" s="25"/>
    </row>
    <row r="103">
      <c r="B103" s="29"/>
      <c r="F103" s="25"/>
      <c r="J103" s="25"/>
    </row>
    <row r="104">
      <c r="B104" s="29"/>
      <c r="F104" s="25"/>
      <c r="J104" s="25"/>
    </row>
    <row r="105">
      <c r="B105" s="29"/>
      <c r="F105" s="25"/>
      <c r="J105" s="25"/>
    </row>
    <row r="106">
      <c r="B106" s="29"/>
      <c r="F106" s="25"/>
      <c r="J106" s="25"/>
    </row>
    <row r="107">
      <c r="B107" s="29"/>
      <c r="F107" s="25"/>
      <c r="J107" s="25"/>
    </row>
    <row r="108">
      <c r="B108" s="29"/>
      <c r="F108" s="25"/>
      <c r="J108" s="25"/>
    </row>
    <row r="109">
      <c r="B109" s="29"/>
      <c r="F109" s="25"/>
      <c r="J109" s="25"/>
    </row>
    <row r="110">
      <c r="B110" s="29"/>
      <c r="F110" s="25"/>
      <c r="J110" s="25"/>
    </row>
    <row r="111">
      <c r="B111" s="29"/>
      <c r="F111" s="25"/>
      <c r="J111" s="25"/>
    </row>
    <row r="112">
      <c r="B112" s="29"/>
      <c r="F112" s="25"/>
      <c r="J112" s="25"/>
    </row>
    <row r="113">
      <c r="B113" s="29"/>
      <c r="F113" s="25"/>
      <c r="J113" s="25"/>
    </row>
    <row r="114">
      <c r="B114" s="29"/>
      <c r="F114" s="25"/>
      <c r="J114" s="25"/>
    </row>
    <row r="115">
      <c r="B115" s="29"/>
      <c r="F115" s="25"/>
      <c r="J115" s="25"/>
    </row>
    <row r="116">
      <c r="B116" s="29"/>
      <c r="F116" s="25"/>
      <c r="J116" s="25"/>
    </row>
    <row r="117">
      <c r="B117" s="29"/>
      <c r="F117" s="25"/>
      <c r="J117" s="25"/>
    </row>
    <row r="118">
      <c r="B118" s="29"/>
      <c r="F118" s="25"/>
      <c r="J118" s="25"/>
    </row>
    <row r="119">
      <c r="B119" s="29"/>
      <c r="F119" s="25"/>
      <c r="J119" s="25"/>
    </row>
    <row r="120">
      <c r="B120" s="29"/>
      <c r="F120" s="25"/>
      <c r="J120" s="25"/>
    </row>
    <row r="121">
      <c r="B121" s="29"/>
      <c r="F121" s="25"/>
      <c r="J121" s="25"/>
    </row>
    <row r="122">
      <c r="B122" s="29"/>
      <c r="F122" s="25"/>
      <c r="J122" s="25"/>
    </row>
    <row r="123">
      <c r="B123" s="29"/>
      <c r="F123" s="25"/>
      <c r="J123" s="25"/>
    </row>
    <row r="124">
      <c r="B124" s="29"/>
      <c r="F124" s="25"/>
      <c r="J124" s="25"/>
    </row>
    <row r="125">
      <c r="B125" s="29"/>
      <c r="F125" s="25"/>
      <c r="J125" s="25"/>
    </row>
    <row r="126">
      <c r="B126" s="29"/>
      <c r="F126" s="25"/>
      <c r="J126" s="25"/>
    </row>
    <row r="127">
      <c r="B127" s="29"/>
      <c r="F127" s="25"/>
      <c r="J127" s="25"/>
    </row>
    <row r="128">
      <c r="B128" s="29"/>
      <c r="F128" s="25"/>
      <c r="J128" s="25"/>
    </row>
    <row r="129">
      <c r="B129" s="29"/>
      <c r="F129" s="25"/>
      <c r="J129" s="25"/>
    </row>
    <row r="130">
      <c r="B130" s="29"/>
      <c r="F130" s="25"/>
      <c r="J130" s="25"/>
    </row>
    <row r="131">
      <c r="B131" s="29"/>
      <c r="F131" s="25"/>
      <c r="J131" s="25"/>
    </row>
    <row r="132">
      <c r="B132" s="29"/>
      <c r="F132" s="25"/>
      <c r="J132" s="25"/>
    </row>
    <row r="133">
      <c r="B133" s="29"/>
      <c r="F133" s="25"/>
      <c r="J133" s="25"/>
    </row>
    <row r="134">
      <c r="B134" s="29"/>
      <c r="F134" s="25"/>
      <c r="J134" s="25"/>
    </row>
    <row r="135">
      <c r="B135" s="29"/>
      <c r="F135" s="25"/>
      <c r="J135" s="25"/>
    </row>
    <row r="136">
      <c r="B136" s="29"/>
      <c r="F136" s="25"/>
      <c r="J136" s="25"/>
    </row>
    <row r="137">
      <c r="B137" s="29"/>
      <c r="F137" s="25"/>
      <c r="J137" s="25"/>
    </row>
    <row r="138">
      <c r="B138" s="29"/>
      <c r="F138" s="25"/>
      <c r="J138" s="25"/>
    </row>
    <row r="139">
      <c r="B139" s="29"/>
      <c r="F139" s="25"/>
      <c r="J139" s="25"/>
    </row>
    <row r="140">
      <c r="B140" s="29"/>
      <c r="F140" s="25"/>
      <c r="J140" s="25"/>
    </row>
    <row r="141">
      <c r="B141" s="29"/>
      <c r="F141" s="25"/>
      <c r="J141" s="25"/>
    </row>
    <row r="142">
      <c r="B142" s="29"/>
      <c r="F142" s="25"/>
      <c r="J142" s="25"/>
    </row>
    <row r="143">
      <c r="B143" s="29"/>
      <c r="F143" s="25"/>
      <c r="J143" s="25"/>
    </row>
    <row r="144">
      <c r="B144" s="29"/>
      <c r="F144" s="25"/>
      <c r="J144" s="25"/>
    </row>
    <row r="145">
      <c r="B145" s="29"/>
      <c r="F145" s="25"/>
      <c r="J145" s="25"/>
    </row>
    <row r="146">
      <c r="B146" s="29"/>
      <c r="F146" s="25"/>
      <c r="J146" s="25"/>
    </row>
    <row r="147">
      <c r="B147" s="29"/>
      <c r="F147" s="25"/>
      <c r="J147" s="25"/>
    </row>
    <row r="148">
      <c r="B148" s="29"/>
      <c r="F148" s="25"/>
      <c r="J148" s="25"/>
    </row>
    <row r="149">
      <c r="B149" s="29"/>
      <c r="F149" s="25"/>
      <c r="J149" s="25"/>
    </row>
    <row r="150">
      <c r="B150" s="29"/>
      <c r="F150" s="25"/>
      <c r="J150" s="25"/>
    </row>
    <row r="151">
      <c r="B151" s="29"/>
      <c r="F151" s="25"/>
      <c r="J151" s="25"/>
    </row>
    <row r="152">
      <c r="B152" s="29"/>
      <c r="F152" s="25"/>
      <c r="J152" s="25"/>
    </row>
    <row r="153">
      <c r="B153" s="29"/>
      <c r="F153" s="25"/>
      <c r="J153" s="25"/>
    </row>
    <row r="154">
      <c r="B154" s="29"/>
      <c r="F154" s="25"/>
      <c r="J154" s="25"/>
    </row>
    <row r="155">
      <c r="B155" s="29"/>
      <c r="F155" s="25"/>
      <c r="J155" s="25"/>
    </row>
    <row r="156">
      <c r="B156" s="29"/>
      <c r="F156" s="25"/>
      <c r="J156" s="25"/>
    </row>
    <row r="157">
      <c r="B157" s="29"/>
      <c r="F157" s="25"/>
      <c r="J157" s="25"/>
    </row>
    <row r="158">
      <c r="B158" s="29"/>
      <c r="F158" s="25"/>
      <c r="J158" s="25"/>
    </row>
    <row r="159">
      <c r="B159" s="29"/>
      <c r="F159" s="25"/>
      <c r="J159" s="25"/>
    </row>
    <row r="160">
      <c r="B160" s="29"/>
      <c r="F160" s="25"/>
      <c r="J160" s="25"/>
    </row>
    <row r="161">
      <c r="B161" s="29"/>
      <c r="F161" s="25"/>
      <c r="J161" s="25"/>
    </row>
    <row r="162">
      <c r="B162" s="29"/>
      <c r="F162" s="25"/>
      <c r="J162" s="25"/>
    </row>
    <row r="163">
      <c r="B163" s="29"/>
      <c r="F163" s="25"/>
      <c r="J163" s="25"/>
    </row>
    <row r="164">
      <c r="B164" s="29"/>
      <c r="F164" s="25"/>
      <c r="J164" s="25"/>
    </row>
    <row r="165">
      <c r="B165" s="29"/>
      <c r="F165" s="25"/>
      <c r="J165" s="25"/>
    </row>
    <row r="166">
      <c r="B166" s="29"/>
      <c r="F166" s="25"/>
      <c r="J166" s="25"/>
    </row>
    <row r="167">
      <c r="B167" s="29"/>
      <c r="F167" s="25"/>
      <c r="J167" s="25"/>
    </row>
    <row r="168">
      <c r="B168" s="29"/>
      <c r="F168" s="25"/>
      <c r="J168" s="25"/>
    </row>
    <row r="169">
      <c r="B169" s="29"/>
      <c r="F169" s="25"/>
      <c r="J169" s="25"/>
    </row>
    <row r="170">
      <c r="B170" s="29"/>
      <c r="F170" s="25"/>
      <c r="J170" s="25"/>
    </row>
    <row r="171">
      <c r="B171" s="29"/>
      <c r="F171" s="25"/>
      <c r="J171" s="25"/>
    </row>
    <row r="172">
      <c r="B172" s="29"/>
      <c r="F172" s="25"/>
      <c r="J172" s="25"/>
    </row>
    <row r="173">
      <c r="B173" s="29"/>
      <c r="F173" s="25"/>
      <c r="J173" s="25"/>
    </row>
    <row r="174">
      <c r="B174" s="29"/>
      <c r="F174" s="25"/>
      <c r="J174" s="25"/>
    </row>
    <row r="175">
      <c r="B175" s="29"/>
      <c r="F175" s="25"/>
      <c r="J175" s="25"/>
    </row>
    <row r="176">
      <c r="B176" s="29"/>
      <c r="F176" s="25"/>
      <c r="J176" s="25"/>
    </row>
    <row r="177">
      <c r="B177" s="29"/>
      <c r="F177" s="25"/>
      <c r="J177" s="25"/>
    </row>
    <row r="178">
      <c r="B178" s="29"/>
      <c r="F178" s="25"/>
      <c r="J178" s="25"/>
    </row>
    <row r="179">
      <c r="B179" s="29"/>
      <c r="F179" s="25"/>
      <c r="J179" s="25"/>
    </row>
    <row r="180">
      <c r="B180" s="29"/>
      <c r="F180" s="25"/>
      <c r="J180" s="25"/>
    </row>
    <row r="181">
      <c r="B181" s="29"/>
      <c r="F181" s="25"/>
      <c r="J181" s="25"/>
    </row>
    <row r="182">
      <c r="B182" s="29"/>
      <c r="F182" s="25"/>
      <c r="J182" s="25"/>
    </row>
    <row r="183">
      <c r="B183" s="29"/>
      <c r="F183" s="25"/>
      <c r="J183" s="25"/>
    </row>
    <row r="184">
      <c r="B184" s="29"/>
      <c r="F184" s="25"/>
      <c r="J184" s="25"/>
    </row>
    <row r="185">
      <c r="B185" s="29"/>
      <c r="F185" s="25"/>
      <c r="J185" s="25"/>
    </row>
    <row r="186">
      <c r="B186" s="29"/>
      <c r="F186" s="25"/>
      <c r="J186" s="25"/>
    </row>
    <row r="187">
      <c r="B187" s="29"/>
      <c r="F187" s="25"/>
      <c r="J187" s="25"/>
    </row>
    <row r="188">
      <c r="B188" s="29"/>
      <c r="F188" s="25"/>
      <c r="J188" s="25"/>
    </row>
    <row r="189">
      <c r="B189" s="29"/>
      <c r="F189" s="25"/>
      <c r="J189" s="25"/>
    </row>
    <row r="190">
      <c r="B190" s="29"/>
      <c r="F190" s="25"/>
      <c r="J190" s="25"/>
    </row>
    <row r="191">
      <c r="B191" s="29"/>
      <c r="F191" s="25"/>
      <c r="J191" s="25"/>
    </row>
    <row r="192">
      <c r="B192" s="29"/>
      <c r="F192" s="25"/>
      <c r="J192" s="25"/>
    </row>
    <row r="193">
      <c r="B193" s="29"/>
      <c r="F193" s="25"/>
      <c r="J193" s="25"/>
    </row>
    <row r="194">
      <c r="B194" s="29"/>
      <c r="F194" s="25"/>
      <c r="J194" s="25"/>
    </row>
    <row r="195">
      <c r="B195" s="29"/>
      <c r="F195" s="25"/>
      <c r="J195" s="25"/>
    </row>
    <row r="196">
      <c r="B196" s="29"/>
      <c r="F196" s="25"/>
      <c r="J196" s="25"/>
    </row>
    <row r="197">
      <c r="B197" s="29"/>
      <c r="F197" s="25"/>
      <c r="J197" s="25"/>
    </row>
    <row r="198">
      <c r="B198" s="29"/>
      <c r="F198" s="25"/>
      <c r="J198" s="25"/>
    </row>
    <row r="199">
      <c r="B199" s="29"/>
      <c r="F199" s="25"/>
      <c r="J199" s="25"/>
    </row>
    <row r="200">
      <c r="B200" s="29"/>
      <c r="F200" s="25"/>
      <c r="J200" s="25"/>
    </row>
    <row r="201">
      <c r="B201" s="29"/>
      <c r="F201" s="25"/>
      <c r="J201" s="25"/>
    </row>
    <row r="202">
      <c r="B202" s="29"/>
      <c r="F202" s="25"/>
      <c r="J202" s="25"/>
    </row>
    <row r="203">
      <c r="B203" s="29"/>
      <c r="F203" s="25"/>
      <c r="J203" s="25"/>
    </row>
    <row r="204">
      <c r="B204" s="29"/>
      <c r="F204" s="25"/>
      <c r="J204" s="25"/>
    </row>
    <row r="205">
      <c r="B205" s="29"/>
      <c r="F205" s="25"/>
      <c r="J205" s="25"/>
    </row>
    <row r="206">
      <c r="B206" s="29"/>
      <c r="F206" s="25"/>
      <c r="J206" s="25"/>
    </row>
    <row r="207">
      <c r="B207" s="29"/>
      <c r="F207" s="25"/>
      <c r="J207" s="25"/>
    </row>
    <row r="208">
      <c r="B208" s="29"/>
      <c r="F208" s="25"/>
      <c r="J208" s="25"/>
    </row>
    <row r="209">
      <c r="B209" s="29"/>
      <c r="F209" s="25"/>
      <c r="J209" s="25"/>
    </row>
    <row r="210">
      <c r="B210" s="29"/>
      <c r="F210" s="25"/>
      <c r="J210" s="25"/>
    </row>
    <row r="211">
      <c r="B211" s="29"/>
      <c r="F211" s="25"/>
      <c r="J211" s="25"/>
    </row>
    <row r="212">
      <c r="B212" s="29"/>
      <c r="F212" s="25"/>
      <c r="J212" s="25"/>
    </row>
    <row r="213">
      <c r="B213" s="29"/>
      <c r="F213" s="25"/>
      <c r="J213" s="25"/>
    </row>
    <row r="214">
      <c r="B214" s="29"/>
      <c r="F214" s="25"/>
      <c r="J214" s="25"/>
    </row>
    <row r="215">
      <c r="B215" s="29"/>
      <c r="F215" s="25"/>
      <c r="J215" s="25"/>
    </row>
    <row r="216">
      <c r="B216" s="29"/>
      <c r="F216" s="25"/>
      <c r="J216" s="25"/>
    </row>
    <row r="217">
      <c r="B217" s="29"/>
      <c r="F217" s="25"/>
      <c r="J217" s="25"/>
    </row>
    <row r="218">
      <c r="B218" s="29"/>
      <c r="F218" s="25"/>
      <c r="J218" s="25"/>
    </row>
    <row r="219">
      <c r="B219" s="29"/>
      <c r="F219" s="25"/>
      <c r="J219" s="25"/>
    </row>
    <row r="220">
      <c r="B220" s="29"/>
      <c r="F220" s="25"/>
      <c r="J220" s="25"/>
    </row>
    <row r="221">
      <c r="B221" s="29"/>
      <c r="F221" s="25"/>
      <c r="J221" s="25"/>
    </row>
    <row r="222">
      <c r="B222" s="29"/>
      <c r="F222" s="25"/>
      <c r="J222" s="25"/>
    </row>
    <row r="223">
      <c r="B223" s="29"/>
      <c r="F223" s="25"/>
      <c r="J223" s="25"/>
    </row>
    <row r="224">
      <c r="B224" s="29"/>
      <c r="F224" s="25"/>
      <c r="J224" s="25"/>
    </row>
    <row r="225">
      <c r="B225" s="29"/>
      <c r="F225" s="25"/>
      <c r="J225" s="25"/>
    </row>
    <row r="226">
      <c r="B226" s="29"/>
      <c r="F226" s="25"/>
      <c r="J226" s="25"/>
    </row>
    <row r="227">
      <c r="B227" s="29"/>
      <c r="F227" s="25"/>
      <c r="J227" s="25"/>
    </row>
    <row r="228">
      <c r="B228" s="29"/>
      <c r="F228" s="25"/>
      <c r="J228" s="25"/>
    </row>
    <row r="229">
      <c r="B229" s="29"/>
      <c r="F229" s="25"/>
      <c r="J229" s="25"/>
    </row>
    <row r="230">
      <c r="B230" s="29"/>
      <c r="F230" s="25"/>
      <c r="J230" s="25"/>
    </row>
    <row r="231">
      <c r="B231" s="29"/>
      <c r="F231" s="25"/>
      <c r="J231" s="25"/>
    </row>
    <row r="232">
      <c r="B232" s="29"/>
      <c r="F232" s="25"/>
      <c r="J232" s="25"/>
    </row>
    <row r="233">
      <c r="B233" s="29"/>
      <c r="F233" s="25"/>
      <c r="J233" s="25"/>
    </row>
    <row r="234">
      <c r="B234" s="29"/>
      <c r="F234" s="25"/>
      <c r="J234" s="25"/>
    </row>
    <row r="235">
      <c r="B235" s="29"/>
      <c r="F235" s="25"/>
      <c r="J235" s="25"/>
    </row>
    <row r="236">
      <c r="B236" s="29"/>
      <c r="F236" s="25"/>
      <c r="J236" s="25"/>
    </row>
    <row r="237">
      <c r="B237" s="29"/>
      <c r="F237" s="25"/>
      <c r="J237" s="25"/>
    </row>
    <row r="238">
      <c r="B238" s="29"/>
      <c r="F238" s="25"/>
      <c r="J238" s="25"/>
    </row>
    <row r="239">
      <c r="B239" s="29"/>
      <c r="F239" s="25"/>
      <c r="J239" s="25"/>
    </row>
    <row r="240">
      <c r="B240" s="29"/>
      <c r="F240" s="25"/>
      <c r="J240" s="25"/>
    </row>
    <row r="241">
      <c r="B241" s="29"/>
      <c r="F241" s="25"/>
      <c r="J241" s="25"/>
    </row>
    <row r="242">
      <c r="B242" s="29"/>
      <c r="F242" s="25"/>
      <c r="J242" s="25"/>
    </row>
    <row r="243">
      <c r="B243" s="29"/>
      <c r="F243" s="25"/>
      <c r="J243" s="25"/>
    </row>
    <row r="244">
      <c r="B244" s="29"/>
      <c r="F244" s="25"/>
      <c r="J244" s="25"/>
    </row>
    <row r="245">
      <c r="B245" s="29"/>
      <c r="F245" s="25"/>
      <c r="J245" s="25"/>
    </row>
    <row r="246">
      <c r="B246" s="29"/>
      <c r="F246" s="25"/>
      <c r="J246" s="25"/>
    </row>
    <row r="247">
      <c r="B247" s="29"/>
      <c r="F247" s="25"/>
      <c r="J247" s="25"/>
    </row>
    <row r="248">
      <c r="B248" s="29"/>
      <c r="F248" s="25"/>
      <c r="J248" s="25"/>
    </row>
    <row r="249">
      <c r="B249" s="29"/>
      <c r="F249" s="25"/>
      <c r="J249" s="25"/>
    </row>
    <row r="250">
      <c r="B250" s="29"/>
      <c r="F250" s="25"/>
      <c r="J250" s="25"/>
    </row>
    <row r="251">
      <c r="B251" s="29"/>
      <c r="F251" s="25"/>
      <c r="J251" s="25"/>
    </row>
    <row r="252">
      <c r="B252" s="29"/>
      <c r="F252" s="25"/>
      <c r="J252" s="25"/>
    </row>
    <row r="253">
      <c r="B253" s="29"/>
      <c r="F253" s="25"/>
      <c r="J253" s="25"/>
    </row>
    <row r="254">
      <c r="B254" s="29"/>
      <c r="F254" s="25"/>
      <c r="J254" s="25"/>
    </row>
    <row r="255">
      <c r="B255" s="29"/>
      <c r="F255" s="25"/>
      <c r="J255" s="25"/>
    </row>
    <row r="256">
      <c r="B256" s="29"/>
      <c r="F256" s="25"/>
      <c r="J256" s="25"/>
    </row>
    <row r="257">
      <c r="B257" s="29"/>
      <c r="F257" s="25"/>
      <c r="J257" s="25"/>
    </row>
    <row r="258">
      <c r="B258" s="29"/>
      <c r="F258" s="25"/>
      <c r="J258" s="25"/>
    </row>
    <row r="259">
      <c r="B259" s="29"/>
      <c r="F259" s="25"/>
      <c r="J259" s="25"/>
    </row>
    <row r="260">
      <c r="B260" s="29"/>
      <c r="F260" s="25"/>
      <c r="J260" s="25"/>
    </row>
    <row r="261">
      <c r="B261" s="29"/>
      <c r="F261" s="25"/>
      <c r="J261" s="25"/>
    </row>
    <row r="262">
      <c r="B262" s="29"/>
      <c r="F262" s="25"/>
      <c r="J262" s="25"/>
    </row>
    <row r="263">
      <c r="B263" s="29"/>
      <c r="F263" s="25"/>
      <c r="J263" s="25"/>
    </row>
    <row r="264">
      <c r="B264" s="29"/>
      <c r="F264" s="25"/>
      <c r="J264" s="25"/>
    </row>
    <row r="265">
      <c r="B265" s="29"/>
      <c r="F265" s="25"/>
      <c r="J265" s="25"/>
    </row>
    <row r="266">
      <c r="B266" s="29"/>
      <c r="F266" s="25"/>
      <c r="J266" s="25"/>
    </row>
    <row r="267">
      <c r="B267" s="29"/>
      <c r="F267" s="25"/>
      <c r="J267" s="25"/>
    </row>
    <row r="268">
      <c r="B268" s="29"/>
      <c r="F268" s="25"/>
      <c r="J268" s="25"/>
    </row>
    <row r="269">
      <c r="B269" s="29"/>
      <c r="F269" s="25"/>
      <c r="J269" s="25"/>
    </row>
    <row r="270">
      <c r="B270" s="29"/>
      <c r="F270" s="25"/>
      <c r="J270" s="25"/>
    </row>
    <row r="271">
      <c r="B271" s="29"/>
      <c r="F271" s="25"/>
      <c r="J271" s="25"/>
    </row>
    <row r="272">
      <c r="B272" s="29"/>
      <c r="F272" s="25"/>
      <c r="J272" s="25"/>
    </row>
    <row r="273">
      <c r="B273" s="29"/>
      <c r="F273" s="25"/>
      <c r="J273" s="25"/>
    </row>
    <row r="274">
      <c r="B274" s="29"/>
      <c r="F274" s="25"/>
      <c r="J274" s="25"/>
    </row>
    <row r="275">
      <c r="B275" s="29"/>
      <c r="F275" s="25"/>
      <c r="J275" s="25"/>
    </row>
    <row r="276">
      <c r="B276" s="29"/>
      <c r="F276" s="25"/>
      <c r="J276" s="25"/>
    </row>
    <row r="277">
      <c r="B277" s="29"/>
      <c r="F277" s="25"/>
      <c r="J277" s="25"/>
    </row>
    <row r="278">
      <c r="B278" s="29"/>
      <c r="F278" s="25"/>
      <c r="J278" s="25"/>
    </row>
    <row r="279">
      <c r="B279" s="29"/>
      <c r="F279" s="25"/>
      <c r="J279" s="25"/>
    </row>
    <row r="280">
      <c r="B280" s="29"/>
      <c r="F280" s="25"/>
      <c r="J280" s="25"/>
    </row>
    <row r="281">
      <c r="B281" s="29"/>
      <c r="F281" s="25"/>
      <c r="J281" s="25"/>
    </row>
    <row r="282">
      <c r="B282" s="29"/>
      <c r="F282" s="25"/>
      <c r="J282" s="25"/>
    </row>
    <row r="283">
      <c r="B283" s="29"/>
      <c r="F283" s="25"/>
      <c r="J283" s="25"/>
    </row>
    <row r="284">
      <c r="B284" s="29"/>
      <c r="F284" s="25"/>
      <c r="J284" s="25"/>
    </row>
    <row r="285">
      <c r="B285" s="29"/>
      <c r="F285" s="25"/>
      <c r="J285" s="25"/>
    </row>
    <row r="286">
      <c r="B286" s="29"/>
      <c r="F286" s="25"/>
      <c r="J286" s="25"/>
    </row>
    <row r="287">
      <c r="B287" s="29"/>
      <c r="F287" s="25"/>
      <c r="J287" s="25"/>
    </row>
    <row r="288">
      <c r="B288" s="29"/>
      <c r="F288" s="25"/>
      <c r="J288" s="25"/>
    </row>
    <row r="289">
      <c r="B289" s="29"/>
      <c r="F289" s="25"/>
      <c r="J289" s="25"/>
    </row>
    <row r="290">
      <c r="B290" s="29"/>
      <c r="F290" s="25"/>
      <c r="J290" s="25"/>
    </row>
    <row r="291">
      <c r="B291" s="29"/>
      <c r="F291" s="25"/>
      <c r="J291" s="25"/>
    </row>
    <row r="292">
      <c r="B292" s="29"/>
      <c r="F292" s="25"/>
      <c r="J292" s="25"/>
    </row>
    <row r="293">
      <c r="B293" s="29"/>
      <c r="F293" s="25"/>
      <c r="J293" s="25"/>
    </row>
    <row r="294">
      <c r="B294" s="29"/>
      <c r="F294" s="25"/>
      <c r="J294" s="25"/>
    </row>
    <row r="295">
      <c r="B295" s="29"/>
      <c r="F295" s="25"/>
      <c r="J295" s="25"/>
    </row>
    <row r="296">
      <c r="B296" s="29"/>
      <c r="F296" s="25"/>
      <c r="J296" s="25"/>
    </row>
    <row r="297">
      <c r="B297" s="29"/>
      <c r="F297" s="25"/>
      <c r="J297" s="25"/>
    </row>
    <row r="298">
      <c r="B298" s="29"/>
      <c r="F298" s="25"/>
      <c r="J298" s="25"/>
    </row>
    <row r="299">
      <c r="B299" s="29"/>
      <c r="F299" s="25"/>
      <c r="J299" s="25"/>
    </row>
    <row r="300">
      <c r="B300" s="29"/>
      <c r="F300" s="25"/>
      <c r="J300" s="25"/>
    </row>
    <row r="301">
      <c r="B301" s="29"/>
      <c r="F301" s="25"/>
      <c r="J301" s="25"/>
    </row>
    <row r="302">
      <c r="B302" s="29"/>
      <c r="F302" s="25"/>
      <c r="J302" s="25"/>
    </row>
    <row r="303">
      <c r="B303" s="29"/>
      <c r="F303" s="25"/>
      <c r="J303" s="25"/>
    </row>
    <row r="304">
      <c r="B304" s="29"/>
      <c r="F304" s="25"/>
      <c r="J304" s="25"/>
    </row>
    <row r="305">
      <c r="B305" s="29"/>
      <c r="F305" s="25"/>
      <c r="J305" s="25"/>
    </row>
    <row r="306">
      <c r="B306" s="29"/>
      <c r="F306" s="25"/>
      <c r="J306" s="25"/>
    </row>
    <row r="307">
      <c r="B307" s="29"/>
      <c r="F307" s="25"/>
      <c r="J307" s="25"/>
    </row>
    <row r="308">
      <c r="B308" s="29"/>
      <c r="F308" s="25"/>
      <c r="J308" s="25"/>
    </row>
    <row r="309">
      <c r="B309" s="29"/>
      <c r="F309" s="25"/>
      <c r="J309" s="25"/>
    </row>
    <row r="310">
      <c r="B310" s="29"/>
      <c r="F310" s="25"/>
      <c r="J310" s="25"/>
    </row>
    <row r="311">
      <c r="B311" s="29"/>
      <c r="F311" s="25"/>
      <c r="J311" s="25"/>
    </row>
    <row r="312">
      <c r="B312" s="29"/>
      <c r="F312" s="25"/>
      <c r="J312" s="25"/>
    </row>
    <row r="313">
      <c r="B313" s="29"/>
      <c r="F313" s="25"/>
      <c r="J313" s="25"/>
    </row>
    <row r="314">
      <c r="B314" s="29"/>
      <c r="F314" s="25"/>
      <c r="J314" s="25"/>
    </row>
    <row r="315">
      <c r="B315" s="29"/>
      <c r="F315" s="25"/>
      <c r="J315" s="25"/>
    </row>
    <row r="316">
      <c r="B316" s="29"/>
      <c r="F316" s="25"/>
      <c r="J316" s="25"/>
    </row>
    <row r="317">
      <c r="B317" s="29"/>
      <c r="F317" s="25"/>
      <c r="J317" s="25"/>
    </row>
    <row r="318">
      <c r="B318" s="29"/>
      <c r="F318" s="25"/>
      <c r="J318" s="25"/>
    </row>
    <row r="319">
      <c r="B319" s="29"/>
      <c r="F319" s="25"/>
      <c r="J319" s="25"/>
    </row>
    <row r="320">
      <c r="B320" s="29"/>
      <c r="F320" s="25"/>
      <c r="J320" s="25"/>
    </row>
    <row r="321">
      <c r="B321" s="29"/>
      <c r="F321" s="25"/>
      <c r="J321" s="25"/>
    </row>
    <row r="322">
      <c r="B322" s="29"/>
      <c r="F322" s="25"/>
      <c r="J322" s="25"/>
    </row>
    <row r="323">
      <c r="B323" s="29"/>
      <c r="F323" s="25"/>
      <c r="J323" s="25"/>
    </row>
    <row r="324">
      <c r="B324" s="29"/>
      <c r="F324" s="25"/>
      <c r="J324" s="25"/>
    </row>
    <row r="325">
      <c r="B325" s="29"/>
      <c r="F325" s="25"/>
      <c r="J325" s="25"/>
    </row>
    <row r="326">
      <c r="B326" s="29"/>
      <c r="F326" s="25"/>
      <c r="J326" s="25"/>
    </row>
    <row r="327">
      <c r="B327" s="29"/>
      <c r="F327" s="25"/>
      <c r="J327" s="25"/>
    </row>
    <row r="328">
      <c r="B328" s="29"/>
      <c r="F328" s="25"/>
      <c r="J328" s="25"/>
    </row>
    <row r="329">
      <c r="B329" s="29"/>
      <c r="F329" s="25"/>
      <c r="J329" s="25"/>
    </row>
    <row r="330">
      <c r="B330" s="29"/>
      <c r="F330" s="25"/>
      <c r="J330" s="25"/>
    </row>
    <row r="331">
      <c r="B331" s="29"/>
      <c r="F331" s="25"/>
      <c r="J331" s="25"/>
    </row>
    <row r="332">
      <c r="B332" s="29"/>
      <c r="F332" s="25"/>
      <c r="J332" s="25"/>
    </row>
    <row r="333">
      <c r="B333" s="29"/>
      <c r="F333" s="25"/>
      <c r="J333" s="25"/>
    </row>
    <row r="334">
      <c r="B334" s="29"/>
      <c r="F334" s="25"/>
      <c r="J334" s="25"/>
    </row>
    <row r="335">
      <c r="B335" s="29"/>
      <c r="F335" s="25"/>
      <c r="J335" s="25"/>
    </row>
    <row r="336">
      <c r="B336" s="29"/>
      <c r="F336" s="25"/>
      <c r="J336" s="25"/>
    </row>
    <row r="337">
      <c r="B337" s="29"/>
      <c r="F337" s="25"/>
      <c r="J337" s="25"/>
    </row>
    <row r="338">
      <c r="B338" s="29"/>
      <c r="F338" s="25"/>
      <c r="J338" s="25"/>
    </row>
    <row r="339">
      <c r="B339" s="29"/>
      <c r="F339" s="25"/>
      <c r="J339" s="25"/>
    </row>
    <row r="340">
      <c r="B340" s="29"/>
      <c r="F340" s="25"/>
      <c r="J340" s="25"/>
    </row>
    <row r="341">
      <c r="B341" s="29"/>
      <c r="F341" s="25"/>
      <c r="J341" s="25"/>
    </row>
    <row r="342">
      <c r="B342" s="29"/>
      <c r="F342" s="25"/>
      <c r="J342" s="25"/>
    </row>
    <row r="343">
      <c r="B343" s="29"/>
      <c r="F343" s="25"/>
      <c r="J343" s="25"/>
    </row>
    <row r="344">
      <c r="B344" s="29"/>
      <c r="F344" s="25"/>
      <c r="J344" s="25"/>
    </row>
    <row r="345">
      <c r="B345" s="29"/>
      <c r="F345" s="25"/>
      <c r="J345" s="25"/>
    </row>
    <row r="346">
      <c r="B346" s="29"/>
      <c r="F346" s="25"/>
      <c r="J346" s="25"/>
    </row>
    <row r="347">
      <c r="B347" s="29"/>
      <c r="F347" s="25"/>
      <c r="J347" s="25"/>
    </row>
    <row r="348">
      <c r="B348" s="29"/>
      <c r="F348" s="25"/>
      <c r="J348" s="25"/>
    </row>
    <row r="349">
      <c r="B349" s="29"/>
      <c r="F349" s="25"/>
      <c r="J349" s="25"/>
    </row>
    <row r="350">
      <c r="B350" s="29"/>
      <c r="F350" s="25"/>
      <c r="J350" s="25"/>
    </row>
    <row r="351">
      <c r="B351" s="29"/>
      <c r="F351" s="25"/>
      <c r="J351" s="25"/>
    </row>
    <row r="352">
      <c r="B352" s="29"/>
      <c r="F352" s="25"/>
      <c r="J352" s="25"/>
    </row>
    <row r="353">
      <c r="B353" s="29"/>
      <c r="F353" s="25"/>
      <c r="J353" s="25"/>
    </row>
    <row r="354">
      <c r="B354" s="29"/>
      <c r="F354" s="25"/>
      <c r="J354" s="25"/>
    </row>
    <row r="355">
      <c r="B355" s="29"/>
      <c r="F355" s="25"/>
      <c r="J355" s="25"/>
    </row>
    <row r="356">
      <c r="B356" s="29"/>
      <c r="F356" s="25"/>
      <c r="J356" s="25"/>
    </row>
    <row r="357">
      <c r="B357" s="29"/>
      <c r="F357" s="25"/>
      <c r="J357" s="25"/>
    </row>
    <row r="358">
      <c r="B358" s="29"/>
      <c r="F358" s="25"/>
      <c r="J358" s="25"/>
    </row>
    <row r="359">
      <c r="B359" s="29"/>
      <c r="F359" s="25"/>
      <c r="J359" s="25"/>
    </row>
    <row r="360">
      <c r="B360" s="29"/>
      <c r="F360" s="25"/>
      <c r="J360" s="25"/>
    </row>
    <row r="361">
      <c r="B361" s="29"/>
      <c r="F361" s="25"/>
      <c r="J361" s="25"/>
    </row>
    <row r="362">
      <c r="B362" s="29"/>
      <c r="F362" s="25"/>
      <c r="J362" s="25"/>
    </row>
    <row r="363">
      <c r="B363" s="29"/>
      <c r="F363" s="25"/>
      <c r="J363" s="25"/>
    </row>
    <row r="364">
      <c r="B364" s="29"/>
      <c r="F364" s="25"/>
      <c r="J364" s="25"/>
    </row>
    <row r="365">
      <c r="B365" s="29"/>
      <c r="F365" s="25"/>
      <c r="J365" s="25"/>
    </row>
    <row r="366">
      <c r="B366" s="29"/>
      <c r="F366" s="25"/>
      <c r="J366" s="25"/>
    </row>
    <row r="367">
      <c r="B367" s="29"/>
      <c r="F367" s="25"/>
      <c r="J367" s="25"/>
    </row>
    <row r="368">
      <c r="B368" s="29"/>
      <c r="F368" s="25"/>
      <c r="J368" s="25"/>
    </row>
    <row r="369">
      <c r="B369" s="29"/>
      <c r="F369" s="25"/>
      <c r="J369" s="25"/>
    </row>
    <row r="370">
      <c r="B370" s="29"/>
      <c r="F370" s="25"/>
      <c r="J370" s="25"/>
    </row>
    <row r="371">
      <c r="B371" s="29"/>
      <c r="F371" s="25"/>
      <c r="J371" s="25"/>
    </row>
    <row r="372">
      <c r="B372" s="29"/>
      <c r="F372" s="25"/>
      <c r="J372" s="25"/>
    </row>
    <row r="373">
      <c r="B373" s="29"/>
      <c r="F373" s="25"/>
      <c r="J373" s="25"/>
    </row>
    <row r="374">
      <c r="B374" s="29"/>
      <c r="F374" s="25"/>
      <c r="J374" s="25"/>
    </row>
    <row r="375">
      <c r="B375" s="29"/>
      <c r="F375" s="25"/>
      <c r="J375" s="25"/>
    </row>
    <row r="376">
      <c r="B376" s="29"/>
      <c r="F376" s="25"/>
      <c r="J376" s="25"/>
    </row>
    <row r="377">
      <c r="B377" s="29"/>
      <c r="F377" s="25"/>
      <c r="J377" s="25"/>
    </row>
    <row r="378">
      <c r="B378" s="29"/>
      <c r="F378" s="25"/>
      <c r="J378" s="25"/>
    </row>
    <row r="379">
      <c r="B379" s="29"/>
      <c r="F379" s="25"/>
      <c r="J379" s="25"/>
    </row>
    <row r="380">
      <c r="B380" s="29"/>
      <c r="F380" s="25"/>
      <c r="J380" s="25"/>
    </row>
    <row r="381">
      <c r="B381" s="29"/>
      <c r="F381" s="25"/>
      <c r="J381" s="25"/>
    </row>
    <row r="382">
      <c r="B382" s="29"/>
      <c r="F382" s="25"/>
      <c r="J382" s="25"/>
    </row>
    <row r="383">
      <c r="B383" s="29"/>
      <c r="F383" s="25"/>
      <c r="J383" s="25"/>
    </row>
    <row r="384">
      <c r="B384" s="29"/>
      <c r="F384" s="25"/>
      <c r="J384" s="25"/>
    </row>
    <row r="385">
      <c r="B385" s="29"/>
      <c r="F385" s="25"/>
      <c r="J385" s="25"/>
    </row>
    <row r="386">
      <c r="B386" s="29"/>
      <c r="F386" s="25"/>
      <c r="J386" s="25"/>
    </row>
    <row r="387">
      <c r="B387" s="29"/>
      <c r="F387" s="25"/>
      <c r="J387" s="25"/>
    </row>
    <row r="388">
      <c r="B388" s="29"/>
      <c r="F388" s="25"/>
      <c r="J388" s="25"/>
    </row>
    <row r="389">
      <c r="B389" s="29"/>
      <c r="F389" s="25"/>
      <c r="J389" s="25"/>
    </row>
    <row r="390">
      <c r="B390" s="29"/>
      <c r="F390" s="25"/>
      <c r="J390" s="25"/>
    </row>
    <row r="391">
      <c r="B391" s="29"/>
      <c r="F391" s="25"/>
      <c r="J391" s="25"/>
    </row>
    <row r="392">
      <c r="B392" s="29"/>
      <c r="F392" s="25"/>
      <c r="J392" s="25"/>
    </row>
    <row r="393">
      <c r="B393" s="29"/>
      <c r="F393" s="25"/>
      <c r="J393" s="25"/>
    </row>
    <row r="394">
      <c r="B394" s="29"/>
      <c r="F394" s="25"/>
      <c r="J394" s="25"/>
    </row>
    <row r="395">
      <c r="B395" s="29"/>
      <c r="F395" s="25"/>
      <c r="J395" s="25"/>
    </row>
    <row r="396">
      <c r="B396" s="29"/>
      <c r="F396" s="25"/>
      <c r="J396" s="25"/>
    </row>
    <row r="397">
      <c r="B397" s="29"/>
      <c r="F397" s="25"/>
      <c r="J397" s="25"/>
    </row>
    <row r="398">
      <c r="B398" s="29"/>
      <c r="F398" s="25"/>
      <c r="J398" s="25"/>
    </row>
    <row r="399">
      <c r="B399" s="29"/>
      <c r="F399" s="25"/>
      <c r="J399" s="25"/>
    </row>
    <row r="400">
      <c r="B400" s="29"/>
      <c r="F400" s="25"/>
      <c r="J400" s="25"/>
    </row>
    <row r="401">
      <c r="B401" s="29"/>
      <c r="F401" s="25"/>
      <c r="J401" s="25"/>
    </row>
    <row r="402">
      <c r="B402" s="29"/>
      <c r="F402" s="25"/>
      <c r="J402" s="25"/>
    </row>
    <row r="403">
      <c r="B403" s="29"/>
      <c r="F403" s="25"/>
      <c r="J403" s="25"/>
    </row>
    <row r="404">
      <c r="B404" s="29"/>
      <c r="F404" s="25"/>
      <c r="J404" s="25"/>
    </row>
    <row r="405">
      <c r="B405" s="29"/>
      <c r="F405" s="25"/>
      <c r="J405" s="25"/>
    </row>
    <row r="406">
      <c r="B406" s="29"/>
      <c r="F406" s="25"/>
      <c r="J406" s="25"/>
    </row>
    <row r="407">
      <c r="B407" s="29"/>
      <c r="F407" s="25"/>
      <c r="J407" s="25"/>
    </row>
    <row r="408">
      <c r="B408" s="29"/>
      <c r="F408" s="25"/>
      <c r="J408" s="25"/>
    </row>
    <row r="409">
      <c r="B409" s="29"/>
      <c r="F409" s="25"/>
      <c r="J409" s="25"/>
    </row>
    <row r="410">
      <c r="B410" s="29"/>
      <c r="F410" s="25"/>
      <c r="J410" s="25"/>
    </row>
    <row r="411">
      <c r="B411" s="29"/>
      <c r="F411" s="25"/>
      <c r="J411" s="25"/>
    </row>
    <row r="412">
      <c r="B412" s="29"/>
      <c r="F412" s="25"/>
      <c r="J412" s="25"/>
    </row>
    <row r="413">
      <c r="B413" s="29"/>
      <c r="F413" s="25"/>
      <c r="J413" s="25"/>
    </row>
    <row r="414">
      <c r="B414" s="29"/>
      <c r="F414" s="25"/>
      <c r="J414" s="25"/>
    </row>
    <row r="415">
      <c r="B415" s="29"/>
      <c r="F415" s="25"/>
      <c r="J415" s="25"/>
    </row>
    <row r="416">
      <c r="B416" s="29"/>
      <c r="F416" s="25"/>
      <c r="J416" s="25"/>
    </row>
    <row r="417">
      <c r="B417" s="29"/>
      <c r="F417" s="25"/>
      <c r="J417" s="25"/>
    </row>
    <row r="418">
      <c r="B418" s="29"/>
      <c r="F418" s="25"/>
      <c r="J418" s="25"/>
    </row>
    <row r="419">
      <c r="B419" s="29"/>
      <c r="F419" s="25"/>
      <c r="J419" s="25"/>
    </row>
    <row r="420">
      <c r="B420" s="29"/>
      <c r="F420" s="25"/>
      <c r="J420" s="25"/>
    </row>
    <row r="421">
      <c r="B421" s="29"/>
      <c r="F421" s="25"/>
      <c r="J421" s="25"/>
    </row>
    <row r="422">
      <c r="B422" s="29"/>
      <c r="F422" s="25"/>
      <c r="J422" s="25"/>
    </row>
    <row r="423">
      <c r="B423" s="29"/>
      <c r="F423" s="25"/>
      <c r="J423" s="25"/>
    </row>
    <row r="424">
      <c r="B424" s="29"/>
      <c r="F424" s="25"/>
      <c r="J424" s="25"/>
    </row>
    <row r="425">
      <c r="B425" s="29"/>
      <c r="F425" s="25"/>
      <c r="J425" s="25"/>
    </row>
    <row r="426">
      <c r="B426" s="29"/>
      <c r="F426" s="25"/>
      <c r="J426" s="25"/>
    </row>
    <row r="427">
      <c r="B427" s="29"/>
      <c r="F427" s="25"/>
      <c r="J427" s="25"/>
    </row>
    <row r="428">
      <c r="B428" s="29"/>
      <c r="F428" s="25"/>
      <c r="J428" s="25"/>
    </row>
    <row r="429">
      <c r="B429" s="29"/>
      <c r="F429" s="25"/>
      <c r="J429" s="25"/>
    </row>
    <row r="430">
      <c r="B430" s="29"/>
      <c r="F430" s="25"/>
      <c r="J430" s="25"/>
    </row>
    <row r="431">
      <c r="B431" s="29"/>
      <c r="F431" s="25"/>
      <c r="J431" s="25"/>
    </row>
    <row r="432">
      <c r="B432" s="29"/>
      <c r="F432" s="25"/>
      <c r="J432" s="25"/>
    </row>
    <row r="433">
      <c r="B433" s="29"/>
      <c r="F433" s="25"/>
      <c r="J433" s="25"/>
    </row>
    <row r="434">
      <c r="B434" s="29"/>
      <c r="F434" s="25"/>
      <c r="J434" s="25"/>
    </row>
    <row r="435">
      <c r="B435" s="29"/>
      <c r="F435" s="25"/>
      <c r="J435" s="25"/>
    </row>
    <row r="436">
      <c r="B436" s="29"/>
      <c r="F436" s="25"/>
      <c r="J436" s="25"/>
    </row>
    <row r="437">
      <c r="B437" s="29"/>
      <c r="F437" s="25"/>
      <c r="J437" s="25"/>
    </row>
    <row r="438">
      <c r="B438" s="29"/>
      <c r="F438" s="25"/>
      <c r="J438" s="25"/>
    </row>
    <row r="439">
      <c r="B439" s="29"/>
      <c r="F439" s="25"/>
      <c r="J439" s="25"/>
    </row>
    <row r="440">
      <c r="B440" s="29"/>
      <c r="F440" s="25"/>
      <c r="J440" s="25"/>
    </row>
    <row r="441">
      <c r="B441" s="29"/>
      <c r="F441" s="25"/>
      <c r="J441" s="25"/>
    </row>
    <row r="442">
      <c r="B442" s="29"/>
      <c r="F442" s="25"/>
      <c r="J442" s="25"/>
    </row>
    <row r="443">
      <c r="B443" s="29"/>
      <c r="F443" s="25"/>
      <c r="J443" s="25"/>
    </row>
    <row r="444">
      <c r="B444" s="29"/>
      <c r="F444" s="25"/>
      <c r="J444" s="25"/>
    </row>
    <row r="445">
      <c r="B445" s="29"/>
      <c r="F445" s="25"/>
      <c r="J445" s="25"/>
    </row>
    <row r="446">
      <c r="B446" s="29"/>
      <c r="F446" s="25"/>
      <c r="J446" s="25"/>
    </row>
    <row r="447">
      <c r="B447" s="29"/>
      <c r="F447" s="25"/>
      <c r="J447" s="25"/>
    </row>
    <row r="448">
      <c r="B448" s="29"/>
      <c r="F448" s="25"/>
      <c r="J448" s="25"/>
    </row>
    <row r="449">
      <c r="B449" s="29"/>
      <c r="F449" s="25"/>
      <c r="J449" s="25"/>
    </row>
    <row r="450">
      <c r="B450" s="29"/>
      <c r="F450" s="25"/>
      <c r="J450" s="25"/>
    </row>
    <row r="451">
      <c r="B451" s="29"/>
      <c r="F451" s="25"/>
      <c r="J451" s="25"/>
    </row>
    <row r="452">
      <c r="B452" s="29"/>
      <c r="F452" s="25"/>
      <c r="J452" s="25"/>
    </row>
    <row r="453">
      <c r="B453" s="29"/>
      <c r="F453" s="25"/>
      <c r="J453" s="25"/>
    </row>
    <row r="454">
      <c r="B454" s="29"/>
      <c r="F454" s="25"/>
      <c r="J454" s="25"/>
    </row>
    <row r="455">
      <c r="B455" s="29"/>
      <c r="F455" s="25"/>
      <c r="J455" s="25"/>
    </row>
    <row r="456">
      <c r="B456" s="29"/>
      <c r="F456" s="25"/>
      <c r="J456" s="25"/>
    </row>
    <row r="457">
      <c r="B457" s="29"/>
      <c r="F457" s="25"/>
      <c r="J457" s="25"/>
    </row>
    <row r="458">
      <c r="B458" s="29"/>
      <c r="F458" s="25"/>
      <c r="J458" s="25"/>
    </row>
    <row r="459">
      <c r="B459" s="29"/>
      <c r="F459" s="25"/>
      <c r="J459" s="25"/>
    </row>
    <row r="460">
      <c r="B460" s="29"/>
      <c r="F460" s="25"/>
      <c r="J460" s="25"/>
    </row>
    <row r="461">
      <c r="B461" s="29"/>
      <c r="F461" s="25"/>
      <c r="J461" s="25"/>
    </row>
    <row r="462">
      <c r="B462" s="29"/>
      <c r="F462" s="25"/>
      <c r="J462" s="25"/>
    </row>
    <row r="463">
      <c r="B463" s="29"/>
      <c r="F463" s="25"/>
      <c r="J463" s="25"/>
    </row>
    <row r="464">
      <c r="B464" s="29"/>
      <c r="F464" s="25"/>
      <c r="J464" s="25"/>
    </row>
    <row r="465">
      <c r="B465" s="29"/>
      <c r="F465" s="25"/>
      <c r="J465" s="25"/>
    </row>
    <row r="466">
      <c r="B466" s="29"/>
      <c r="F466" s="25"/>
      <c r="J466" s="25"/>
    </row>
    <row r="467">
      <c r="B467" s="29"/>
      <c r="F467" s="25"/>
      <c r="J467" s="25"/>
    </row>
    <row r="468">
      <c r="B468" s="29"/>
      <c r="F468" s="25"/>
      <c r="J468" s="25"/>
    </row>
    <row r="469">
      <c r="B469" s="29"/>
      <c r="F469" s="25"/>
      <c r="J469" s="25"/>
    </row>
    <row r="470">
      <c r="B470" s="29"/>
      <c r="F470" s="25"/>
      <c r="J470" s="25"/>
    </row>
    <row r="471">
      <c r="B471" s="29"/>
      <c r="F471" s="25"/>
      <c r="J471" s="25"/>
    </row>
    <row r="472">
      <c r="B472" s="29"/>
      <c r="F472" s="25"/>
      <c r="J472" s="25"/>
    </row>
    <row r="473">
      <c r="B473" s="29"/>
      <c r="F473" s="25"/>
      <c r="J473" s="25"/>
    </row>
    <row r="474">
      <c r="B474" s="29"/>
      <c r="F474" s="25"/>
      <c r="J474" s="25"/>
    </row>
    <row r="475">
      <c r="B475" s="29"/>
      <c r="F475" s="25"/>
      <c r="J475" s="25"/>
    </row>
    <row r="476">
      <c r="B476" s="29"/>
      <c r="F476" s="25"/>
      <c r="J476" s="25"/>
    </row>
    <row r="477">
      <c r="B477" s="29"/>
      <c r="F477" s="25"/>
      <c r="J477" s="25"/>
    </row>
    <row r="478">
      <c r="B478" s="29"/>
      <c r="F478" s="25"/>
      <c r="J478" s="25"/>
    </row>
    <row r="479">
      <c r="B479" s="29"/>
      <c r="F479" s="25"/>
      <c r="J479" s="25"/>
    </row>
    <row r="480">
      <c r="B480" s="29"/>
      <c r="F480" s="25"/>
      <c r="J480" s="25"/>
    </row>
    <row r="481">
      <c r="B481" s="29"/>
      <c r="F481" s="25"/>
      <c r="J481" s="25"/>
    </row>
    <row r="482">
      <c r="B482" s="29"/>
      <c r="F482" s="25"/>
      <c r="J482" s="25"/>
    </row>
    <row r="483">
      <c r="B483" s="29"/>
      <c r="F483" s="25"/>
      <c r="J483" s="25"/>
    </row>
    <row r="484">
      <c r="B484" s="29"/>
      <c r="F484" s="25"/>
      <c r="J484" s="25"/>
    </row>
    <row r="485">
      <c r="B485" s="29"/>
      <c r="F485" s="25"/>
      <c r="J485" s="25"/>
    </row>
    <row r="486">
      <c r="B486" s="29"/>
      <c r="F486" s="25"/>
      <c r="J486" s="25"/>
    </row>
    <row r="487">
      <c r="B487" s="29"/>
      <c r="F487" s="25"/>
      <c r="J487" s="25"/>
    </row>
    <row r="488">
      <c r="B488" s="29"/>
      <c r="F488" s="25"/>
      <c r="J488" s="25"/>
    </row>
    <row r="489">
      <c r="B489" s="29"/>
      <c r="F489" s="25"/>
      <c r="J489" s="25"/>
    </row>
    <row r="490">
      <c r="B490" s="29"/>
      <c r="F490" s="25"/>
      <c r="J490" s="25"/>
    </row>
    <row r="491">
      <c r="B491" s="29"/>
      <c r="F491" s="25"/>
      <c r="J491" s="25"/>
    </row>
    <row r="492">
      <c r="B492" s="29"/>
      <c r="F492" s="25"/>
      <c r="J492" s="25"/>
    </row>
    <row r="493">
      <c r="B493" s="29"/>
      <c r="F493" s="25"/>
      <c r="J493" s="25"/>
    </row>
    <row r="494">
      <c r="B494" s="29"/>
      <c r="F494" s="25"/>
      <c r="J494" s="25"/>
    </row>
    <row r="495">
      <c r="B495" s="29"/>
      <c r="F495" s="25"/>
      <c r="J495" s="25"/>
    </row>
    <row r="496">
      <c r="B496" s="29"/>
      <c r="F496" s="25"/>
      <c r="J496" s="25"/>
    </row>
    <row r="497">
      <c r="B497" s="29"/>
      <c r="F497" s="25"/>
      <c r="J497" s="25"/>
    </row>
    <row r="498">
      <c r="B498" s="29"/>
      <c r="F498" s="25"/>
      <c r="J498" s="25"/>
    </row>
    <row r="499">
      <c r="B499" s="29"/>
      <c r="F499" s="25"/>
      <c r="J499" s="25"/>
    </row>
    <row r="500">
      <c r="B500" s="29"/>
      <c r="F500" s="25"/>
      <c r="J500" s="25"/>
    </row>
    <row r="501">
      <c r="B501" s="29"/>
      <c r="F501" s="25"/>
      <c r="J501" s="25"/>
    </row>
    <row r="502">
      <c r="B502" s="29"/>
      <c r="F502" s="25"/>
      <c r="J502" s="25"/>
    </row>
    <row r="503">
      <c r="B503" s="29"/>
      <c r="F503" s="25"/>
      <c r="J503" s="25"/>
    </row>
    <row r="504">
      <c r="B504" s="29"/>
      <c r="F504" s="25"/>
      <c r="J504" s="25"/>
    </row>
    <row r="505">
      <c r="B505" s="29"/>
      <c r="F505" s="25"/>
      <c r="J505" s="25"/>
    </row>
    <row r="506">
      <c r="B506" s="29"/>
      <c r="F506" s="25"/>
      <c r="J506" s="25"/>
    </row>
    <row r="507">
      <c r="B507" s="29"/>
      <c r="F507" s="25"/>
      <c r="J507" s="25"/>
    </row>
    <row r="508">
      <c r="B508" s="29"/>
      <c r="F508" s="25"/>
      <c r="J508" s="25"/>
    </row>
    <row r="509">
      <c r="B509" s="29"/>
      <c r="F509" s="25"/>
      <c r="J509" s="25"/>
    </row>
    <row r="510">
      <c r="B510" s="29"/>
      <c r="F510" s="25"/>
      <c r="J510" s="25"/>
    </row>
    <row r="511">
      <c r="B511" s="29"/>
      <c r="F511" s="25"/>
      <c r="J511" s="25"/>
    </row>
    <row r="512">
      <c r="B512" s="29"/>
      <c r="F512" s="25"/>
      <c r="J512" s="25"/>
    </row>
    <row r="513">
      <c r="B513" s="29"/>
      <c r="F513" s="25"/>
      <c r="J513" s="25"/>
    </row>
    <row r="514">
      <c r="B514" s="29"/>
      <c r="F514" s="25"/>
      <c r="J514" s="25"/>
    </row>
    <row r="515">
      <c r="B515" s="29"/>
      <c r="F515" s="25"/>
      <c r="J515" s="25"/>
    </row>
    <row r="516">
      <c r="B516" s="29"/>
      <c r="F516" s="25"/>
      <c r="J516" s="25"/>
    </row>
    <row r="517">
      <c r="B517" s="29"/>
      <c r="F517" s="25"/>
      <c r="J517" s="25"/>
    </row>
    <row r="518">
      <c r="B518" s="29"/>
      <c r="F518" s="25"/>
      <c r="J518" s="25"/>
    </row>
    <row r="519">
      <c r="B519" s="29"/>
      <c r="F519" s="25"/>
      <c r="J519" s="25"/>
    </row>
    <row r="520">
      <c r="B520" s="29"/>
      <c r="F520" s="25"/>
      <c r="J520" s="25"/>
    </row>
    <row r="521">
      <c r="B521" s="29"/>
      <c r="F521" s="25"/>
      <c r="J521" s="25"/>
    </row>
    <row r="522">
      <c r="B522" s="29"/>
      <c r="F522" s="25"/>
      <c r="J522" s="25"/>
    </row>
    <row r="523">
      <c r="B523" s="29"/>
      <c r="F523" s="25"/>
      <c r="J523" s="25"/>
    </row>
    <row r="524">
      <c r="B524" s="29"/>
      <c r="F524" s="25"/>
      <c r="J524" s="25"/>
    </row>
    <row r="525">
      <c r="B525" s="29"/>
      <c r="F525" s="25"/>
      <c r="J525" s="25"/>
    </row>
    <row r="526">
      <c r="B526" s="29"/>
      <c r="F526" s="25"/>
      <c r="J526" s="25"/>
    </row>
    <row r="527">
      <c r="B527" s="29"/>
      <c r="F527" s="25"/>
      <c r="J527" s="25"/>
    </row>
    <row r="528">
      <c r="B528" s="29"/>
      <c r="F528" s="25"/>
      <c r="J528" s="25"/>
    </row>
    <row r="529">
      <c r="B529" s="29"/>
      <c r="F529" s="25"/>
      <c r="J529" s="25"/>
    </row>
    <row r="530">
      <c r="B530" s="29"/>
      <c r="F530" s="25"/>
      <c r="J530" s="25"/>
    </row>
    <row r="531">
      <c r="B531" s="29"/>
      <c r="F531" s="25"/>
      <c r="J531" s="25"/>
    </row>
    <row r="532">
      <c r="B532" s="29"/>
      <c r="F532" s="25"/>
      <c r="J532" s="25"/>
    </row>
    <row r="533">
      <c r="B533" s="29"/>
      <c r="F533" s="25"/>
      <c r="J533" s="25"/>
    </row>
    <row r="534">
      <c r="B534" s="29"/>
      <c r="F534" s="25"/>
      <c r="J534" s="25"/>
    </row>
    <row r="535">
      <c r="B535" s="29"/>
      <c r="F535" s="25"/>
      <c r="J535" s="25"/>
    </row>
    <row r="536">
      <c r="B536" s="29"/>
      <c r="F536" s="25"/>
      <c r="J536" s="25"/>
    </row>
    <row r="537">
      <c r="B537" s="29"/>
      <c r="F537" s="25"/>
      <c r="J537" s="25"/>
    </row>
    <row r="538">
      <c r="B538" s="29"/>
      <c r="F538" s="25"/>
      <c r="J538" s="25"/>
    </row>
    <row r="539">
      <c r="B539" s="29"/>
      <c r="F539" s="25"/>
      <c r="J539" s="25"/>
    </row>
    <row r="540">
      <c r="B540" s="29"/>
      <c r="F540" s="25"/>
      <c r="J540" s="25"/>
    </row>
    <row r="541">
      <c r="B541" s="29"/>
      <c r="F541" s="25"/>
      <c r="J541" s="25"/>
    </row>
    <row r="542">
      <c r="B542" s="29"/>
      <c r="F542" s="25"/>
      <c r="J542" s="25"/>
    </row>
    <row r="543">
      <c r="B543" s="29"/>
      <c r="F543" s="25"/>
      <c r="J543" s="25"/>
    </row>
    <row r="544">
      <c r="B544" s="29"/>
      <c r="F544" s="25"/>
      <c r="J544" s="25"/>
    </row>
    <row r="545">
      <c r="B545" s="29"/>
      <c r="F545" s="25"/>
      <c r="J545" s="25"/>
    </row>
    <row r="546">
      <c r="B546" s="29"/>
      <c r="F546" s="25"/>
      <c r="J546" s="25"/>
    </row>
    <row r="547">
      <c r="B547" s="29"/>
      <c r="F547" s="25"/>
      <c r="J547" s="25"/>
    </row>
    <row r="548">
      <c r="B548" s="29"/>
      <c r="F548" s="25"/>
      <c r="J548" s="25"/>
    </row>
    <row r="549">
      <c r="B549" s="29"/>
      <c r="F549" s="25"/>
      <c r="J549" s="25"/>
    </row>
    <row r="550">
      <c r="B550" s="29"/>
      <c r="F550" s="25"/>
      <c r="J550" s="25"/>
    </row>
    <row r="551">
      <c r="B551" s="29"/>
      <c r="F551" s="25"/>
      <c r="J551" s="25"/>
    </row>
    <row r="552">
      <c r="B552" s="29"/>
      <c r="F552" s="25"/>
      <c r="J552" s="25"/>
    </row>
    <row r="553">
      <c r="B553" s="29"/>
      <c r="F553" s="25"/>
      <c r="J553" s="25"/>
    </row>
    <row r="554">
      <c r="B554" s="29"/>
      <c r="F554" s="25"/>
      <c r="J554" s="25"/>
    </row>
    <row r="555">
      <c r="B555" s="29"/>
      <c r="F555" s="25"/>
      <c r="J555" s="25"/>
    </row>
    <row r="556">
      <c r="B556" s="29"/>
      <c r="F556" s="25"/>
      <c r="J556" s="25"/>
    </row>
    <row r="557">
      <c r="B557" s="29"/>
      <c r="F557" s="25"/>
      <c r="J557" s="25"/>
    </row>
    <row r="558">
      <c r="B558" s="29"/>
      <c r="F558" s="25"/>
      <c r="J558" s="25"/>
    </row>
    <row r="559">
      <c r="B559" s="29"/>
      <c r="F559" s="25"/>
      <c r="J559" s="25"/>
    </row>
    <row r="560">
      <c r="B560" s="29"/>
      <c r="F560" s="25"/>
      <c r="J560" s="25"/>
    </row>
    <row r="561">
      <c r="B561" s="29"/>
      <c r="F561" s="25"/>
      <c r="J561" s="25"/>
    </row>
    <row r="562">
      <c r="B562" s="29"/>
      <c r="F562" s="25"/>
      <c r="J562" s="25"/>
    </row>
    <row r="563">
      <c r="B563" s="29"/>
      <c r="F563" s="25"/>
      <c r="J563" s="25"/>
    </row>
    <row r="564">
      <c r="B564" s="29"/>
      <c r="F564" s="25"/>
      <c r="J564" s="25"/>
    </row>
    <row r="565">
      <c r="B565" s="29"/>
      <c r="F565" s="25"/>
      <c r="J565" s="25"/>
    </row>
    <row r="566">
      <c r="B566" s="29"/>
      <c r="F566" s="25"/>
      <c r="J566" s="25"/>
    </row>
    <row r="567">
      <c r="B567" s="29"/>
      <c r="F567" s="25"/>
      <c r="J567" s="25"/>
    </row>
    <row r="568">
      <c r="B568" s="29"/>
      <c r="F568" s="25"/>
      <c r="J568" s="25"/>
    </row>
    <row r="569">
      <c r="B569" s="29"/>
      <c r="F569" s="25"/>
      <c r="J569" s="25"/>
    </row>
    <row r="570">
      <c r="B570" s="29"/>
      <c r="F570" s="25"/>
      <c r="J570" s="25"/>
    </row>
    <row r="571">
      <c r="B571" s="29"/>
      <c r="F571" s="25"/>
      <c r="J571" s="25"/>
    </row>
    <row r="572">
      <c r="B572" s="29"/>
      <c r="F572" s="25"/>
      <c r="J572" s="25"/>
    </row>
    <row r="573">
      <c r="B573" s="29"/>
      <c r="F573" s="25"/>
      <c r="J573" s="25"/>
    </row>
    <row r="574">
      <c r="B574" s="29"/>
      <c r="F574" s="25"/>
      <c r="J574" s="25"/>
    </row>
    <row r="575">
      <c r="B575" s="29"/>
      <c r="F575" s="25"/>
      <c r="J575" s="25"/>
    </row>
    <row r="576">
      <c r="B576" s="29"/>
      <c r="F576" s="25"/>
      <c r="J576" s="25"/>
    </row>
    <row r="577">
      <c r="B577" s="29"/>
      <c r="F577" s="25"/>
      <c r="J577" s="25"/>
    </row>
    <row r="578">
      <c r="B578" s="29"/>
      <c r="F578" s="25"/>
      <c r="J578" s="25"/>
    </row>
    <row r="579">
      <c r="B579" s="29"/>
      <c r="F579" s="25"/>
      <c r="J579" s="25"/>
    </row>
    <row r="580">
      <c r="B580" s="29"/>
      <c r="F580" s="25"/>
      <c r="J580" s="25"/>
    </row>
    <row r="581">
      <c r="B581" s="29"/>
      <c r="F581" s="25"/>
      <c r="J581" s="25"/>
    </row>
    <row r="582">
      <c r="B582" s="29"/>
      <c r="F582" s="25"/>
      <c r="J582" s="25"/>
    </row>
    <row r="583">
      <c r="B583" s="29"/>
      <c r="F583" s="25"/>
      <c r="J583" s="25"/>
    </row>
    <row r="584">
      <c r="B584" s="29"/>
      <c r="F584" s="25"/>
      <c r="J584" s="25"/>
    </row>
    <row r="585">
      <c r="B585" s="29"/>
      <c r="F585" s="25"/>
      <c r="J585" s="25"/>
    </row>
    <row r="586">
      <c r="B586" s="29"/>
      <c r="F586" s="25"/>
      <c r="J586" s="25"/>
    </row>
    <row r="587">
      <c r="B587" s="29"/>
      <c r="F587" s="25"/>
      <c r="J587" s="25"/>
    </row>
    <row r="588">
      <c r="B588" s="29"/>
      <c r="F588" s="25"/>
      <c r="J588" s="25"/>
    </row>
    <row r="589">
      <c r="B589" s="29"/>
      <c r="F589" s="25"/>
      <c r="J589" s="25"/>
    </row>
    <row r="590">
      <c r="B590" s="29"/>
      <c r="F590" s="25"/>
      <c r="J590" s="25"/>
    </row>
    <row r="591">
      <c r="B591" s="29"/>
      <c r="F591" s="25"/>
      <c r="J591" s="25"/>
    </row>
    <row r="592">
      <c r="B592" s="29"/>
      <c r="F592" s="25"/>
      <c r="J592" s="25"/>
    </row>
    <row r="593">
      <c r="B593" s="29"/>
      <c r="F593" s="25"/>
      <c r="J593" s="25"/>
    </row>
    <row r="594">
      <c r="B594" s="29"/>
      <c r="F594" s="25"/>
      <c r="J594" s="25"/>
    </row>
    <row r="595">
      <c r="B595" s="29"/>
      <c r="F595" s="25"/>
      <c r="J595" s="25"/>
    </row>
    <row r="596">
      <c r="B596" s="29"/>
      <c r="F596" s="25"/>
      <c r="J596" s="25"/>
    </row>
    <row r="597">
      <c r="B597" s="29"/>
      <c r="F597" s="25"/>
      <c r="J597" s="25"/>
    </row>
    <row r="598">
      <c r="B598" s="29"/>
      <c r="F598" s="25"/>
      <c r="J598" s="25"/>
    </row>
    <row r="599">
      <c r="B599" s="29"/>
      <c r="F599" s="25"/>
      <c r="J599" s="25"/>
    </row>
    <row r="600">
      <c r="B600" s="29"/>
      <c r="F600" s="25"/>
      <c r="J600" s="25"/>
    </row>
    <row r="601">
      <c r="B601" s="29"/>
      <c r="F601" s="25"/>
      <c r="J601" s="25"/>
    </row>
    <row r="602">
      <c r="B602" s="29"/>
      <c r="F602" s="25"/>
      <c r="J602" s="25"/>
    </row>
    <row r="603">
      <c r="B603" s="29"/>
      <c r="F603" s="25"/>
      <c r="J603" s="25"/>
    </row>
    <row r="604">
      <c r="B604" s="29"/>
      <c r="F604" s="25"/>
      <c r="J604" s="25"/>
    </row>
    <row r="605">
      <c r="B605" s="29"/>
      <c r="F605" s="25"/>
      <c r="J605" s="25"/>
    </row>
    <row r="606">
      <c r="B606" s="29"/>
      <c r="F606" s="25"/>
      <c r="J606" s="25"/>
    </row>
    <row r="607">
      <c r="B607" s="29"/>
      <c r="F607" s="25"/>
      <c r="J607" s="25"/>
    </row>
    <row r="608">
      <c r="B608" s="29"/>
      <c r="F608" s="25"/>
      <c r="J608" s="25"/>
    </row>
    <row r="609">
      <c r="B609" s="29"/>
      <c r="F609" s="25"/>
      <c r="J609" s="25"/>
    </row>
    <row r="610">
      <c r="B610" s="29"/>
      <c r="F610" s="25"/>
      <c r="J610" s="25"/>
    </row>
    <row r="611">
      <c r="B611" s="29"/>
      <c r="F611" s="25"/>
      <c r="J611" s="25"/>
    </row>
    <row r="612">
      <c r="B612" s="29"/>
      <c r="F612" s="25"/>
      <c r="J612" s="25"/>
    </row>
    <row r="613">
      <c r="B613" s="29"/>
      <c r="F613" s="25"/>
      <c r="J613" s="25"/>
    </row>
    <row r="614">
      <c r="B614" s="29"/>
      <c r="F614" s="25"/>
      <c r="J614" s="25"/>
    </row>
    <row r="615">
      <c r="B615" s="29"/>
      <c r="F615" s="25"/>
      <c r="J615" s="25"/>
    </row>
    <row r="616">
      <c r="B616" s="29"/>
      <c r="F616" s="25"/>
      <c r="J616" s="25"/>
    </row>
    <row r="617">
      <c r="B617" s="29"/>
      <c r="F617" s="25"/>
      <c r="J617" s="25"/>
    </row>
    <row r="618">
      <c r="B618" s="29"/>
      <c r="F618" s="25"/>
      <c r="J618" s="25"/>
    </row>
    <row r="619">
      <c r="B619" s="29"/>
      <c r="F619" s="25"/>
      <c r="J619" s="25"/>
    </row>
    <row r="620">
      <c r="B620" s="29"/>
      <c r="F620" s="25"/>
      <c r="J620" s="25"/>
    </row>
    <row r="621">
      <c r="B621" s="29"/>
      <c r="F621" s="25"/>
      <c r="J621" s="25"/>
    </row>
    <row r="622">
      <c r="B622" s="29"/>
      <c r="F622" s="25"/>
      <c r="J622" s="25"/>
    </row>
    <row r="623">
      <c r="B623" s="29"/>
      <c r="F623" s="25"/>
      <c r="J623" s="25"/>
    </row>
    <row r="624">
      <c r="B624" s="29"/>
      <c r="F624" s="25"/>
      <c r="J624" s="25"/>
    </row>
    <row r="625">
      <c r="B625" s="29"/>
      <c r="F625" s="25"/>
      <c r="J625" s="25"/>
    </row>
    <row r="626">
      <c r="B626" s="29"/>
      <c r="F626" s="25"/>
      <c r="J626" s="25"/>
    </row>
    <row r="627">
      <c r="B627" s="29"/>
      <c r="F627" s="25"/>
      <c r="J627" s="25"/>
    </row>
    <row r="628">
      <c r="B628" s="29"/>
      <c r="F628" s="25"/>
      <c r="J628" s="25"/>
    </row>
    <row r="629">
      <c r="B629" s="29"/>
      <c r="F629" s="25"/>
      <c r="J629" s="25"/>
    </row>
    <row r="630">
      <c r="B630" s="29"/>
      <c r="F630" s="25"/>
      <c r="J630" s="25"/>
    </row>
    <row r="631">
      <c r="B631" s="29"/>
      <c r="F631" s="25"/>
      <c r="J631" s="25"/>
    </row>
    <row r="632">
      <c r="B632" s="29"/>
      <c r="F632" s="25"/>
      <c r="J632" s="25"/>
    </row>
    <row r="633">
      <c r="B633" s="29"/>
      <c r="F633" s="25"/>
      <c r="J633" s="25"/>
    </row>
    <row r="634">
      <c r="B634" s="29"/>
      <c r="F634" s="25"/>
      <c r="J634" s="25"/>
    </row>
    <row r="635">
      <c r="B635" s="29"/>
      <c r="F635" s="25"/>
      <c r="J635" s="25"/>
    </row>
    <row r="636">
      <c r="B636" s="29"/>
      <c r="F636" s="25"/>
      <c r="J636" s="25"/>
    </row>
    <row r="637">
      <c r="B637" s="29"/>
      <c r="F637" s="25"/>
      <c r="J637" s="25"/>
    </row>
    <row r="638">
      <c r="B638" s="29"/>
      <c r="F638" s="25"/>
      <c r="J638" s="25"/>
    </row>
    <row r="639">
      <c r="B639" s="29"/>
      <c r="F639" s="25"/>
      <c r="J639" s="25"/>
    </row>
    <row r="640">
      <c r="B640" s="29"/>
      <c r="F640" s="25"/>
      <c r="J640" s="25"/>
    </row>
    <row r="641">
      <c r="B641" s="29"/>
      <c r="F641" s="25"/>
      <c r="J641" s="25"/>
    </row>
    <row r="642">
      <c r="B642" s="29"/>
      <c r="F642" s="25"/>
      <c r="J642" s="25"/>
    </row>
    <row r="643">
      <c r="B643" s="29"/>
      <c r="F643" s="25"/>
      <c r="J643" s="25"/>
    </row>
    <row r="644">
      <c r="B644" s="29"/>
      <c r="F644" s="25"/>
      <c r="J644" s="25"/>
    </row>
    <row r="645">
      <c r="B645" s="29"/>
      <c r="F645" s="25"/>
      <c r="J645" s="25"/>
    </row>
    <row r="646">
      <c r="B646" s="29"/>
      <c r="F646" s="25"/>
      <c r="J646" s="25"/>
    </row>
    <row r="647">
      <c r="B647" s="29"/>
      <c r="F647" s="25"/>
      <c r="J647" s="25"/>
    </row>
    <row r="648">
      <c r="B648" s="29"/>
      <c r="F648" s="25"/>
      <c r="J648" s="25"/>
    </row>
    <row r="649">
      <c r="B649" s="29"/>
      <c r="F649" s="25"/>
      <c r="J649" s="25"/>
    </row>
    <row r="650">
      <c r="B650" s="29"/>
      <c r="F650" s="25"/>
      <c r="J650" s="25"/>
    </row>
    <row r="651">
      <c r="B651" s="29"/>
      <c r="F651" s="25"/>
      <c r="J651" s="25"/>
    </row>
    <row r="652">
      <c r="B652" s="29"/>
      <c r="F652" s="25"/>
      <c r="J652" s="25"/>
    </row>
    <row r="653">
      <c r="B653" s="29"/>
      <c r="F653" s="25"/>
      <c r="J653" s="25"/>
    </row>
    <row r="654">
      <c r="B654" s="29"/>
      <c r="F654" s="25"/>
      <c r="J654" s="25"/>
    </row>
    <row r="655">
      <c r="B655" s="29"/>
      <c r="F655" s="25"/>
      <c r="J655" s="25"/>
    </row>
    <row r="656">
      <c r="B656" s="29"/>
      <c r="F656" s="25"/>
      <c r="J656" s="25"/>
    </row>
    <row r="657">
      <c r="B657" s="29"/>
      <c r="F657" s="25"/>
      <c r="J657" s="25"/>
    </row>
    <row r="658">
      <c r="B658" s="29"/>
      <c r="F658" s="25"/>
      <c r="J658" s="25"/>
    </row>
    <row r="659">
      <c r="B659" s="29"/>
      <c r="F659" s="25"/>
      <c r="J659" s="25"/>
    </row>
    <row r="660">
      <c r="B660" s="29"/>
      <c r="F660" s="25"/>
      <c r="J660" s="25"/>
    </row>
    <row r="661">
      <c r="B661" s="29"/>
      <c r="F661" s="25"/>
      <c r="J661" s="25"/>
    </row>
    <row r="662">
      <c r="B662" s="29"/>
      <c r="F662" s="25"/>
      <c r="J662" s="25"/>
    </row>
    <row r="663">
      <c r="B663" s="29"/>
      <c r="F663" s="25"/>
      <c r="J663" s="25"/>
    </row>
    <row r="664">
      <c r="B664" s="29"/>
      <c r="F664" s="25"/>
      <c r="J664" s="25"/>
    </row>
    <row r="665">
      <c r="B665" s="29"/>
      <c r="F665" s="25"/>
      <c r="J665" s="25"/>
    </row>
    <row r="666">
      <c r="B666" s="29"/>
      <c r="F666" s="25"/>
      <c r="J666" s="25"/>
    </row>
    <row r="667">
      <c r="B667" s="29"/>
      <c r="F667" s="25"/>
      <c r="J667" s="25"/>
    </row>
    <row r="668">
      <c r="B668" s="29"/>
      <c r="F668" s="25"/>
      <c r="J668" s="25"/>
    </row>
    <row r="669">
      <c r="B669" s="29"/>
      <c r="F669" s="25"/>
      <c r="J669" s="25"/>
    </row>
    <row r="670">
      <c r="B670" s="29"/>
      <c r="F670" s="25"/>
      <c r="J670" s="25"/>
    </row>
    <row r="671">
      <c r="B671" s="29"/>
      <c r="F671" s="25"/>
      <c r="J671" s="25"/>
    </row>
    <row r="672">
      <c r="B672" s="29"/>
      <c r="F672" s="25"/>
      <c r="J672" s="25"/>
    </row>
    <row r="673">
      <c r="B673" s="29"/>
      <c r="F673" s="25"/>
      <c r="J673" s="25"/>
    </row>
    <row r="674">
      <c r="B674" s="29"/>
      <c r="F674" s="25"/>
      <c r="J674" s="25"/>
    </row>
    <row r="675">
      <c r="B675" s="29"/>
      <c r="F675" s="25"/>
      <c r="J675" s="25"/>
    </row>
    <row r="676">
      <c r="B676" s="29"/>
      <c r="F676" s="25"/>
      <c r="J676" s="25"/>
    </row>
    <row r="677">
      <c r="B677" s="29"/>
      <c r="F677" s="25"/>
      <c r="J677" s="25"/>
    </row>
    <row r="678">
      <c r="B678" s="29"/>
      <c r="F678" s="25"/>
      <c r="J678" s="25"/>
    </row>
    <row r="679">
      <c r="B679" s="29"/>
      <c r="F679" s="25"/>
      <c r="J679" s="25"/>
    </row>
    <row r="680">
      <c r="B680" s="29"/>
      <c r="F680" s="25"/>
      <c r="J680" s="25"/>
    </row>
    <row r="681">
      <c r="B681" s="29"/>
      <c r="F681" s="25"/>
      <c r="J681" s="25"/>
    </row>
    <row r="682">
      <c r="B682" s="29"/>
      <c r="F682" s="25"/>
      <c r="J682" s="25"/>
    </row>
    <row r="683">
      <c r="B683" s="29"/>
      <c r="F683" s="25"/>
      <c r="J683" s="25"/>
    </row>
    <row r="684">
      <c r="B684" s="29"/>
      <c r="F684" s="25"/>
      <c r="J684" s="25"/>
    </row>
    <row r="685">
      <c r="B685" s="29"/>
      <c r="F685" s="25"/>
      <c r="J685" s="25"/>
    </row>
    <row r="686">
      <c r="B686" s="29"/>
      <c r="F686" s="25"/>
      <c r="J686" s="25"/>
    </row>
    <row r="687">
      <c r="B687" s="29"/>
      <c r="F687" s="25"/>
      <c r="J687" s="25"/>
    </row>
    <row r="688">
      <c r="B688" s="29"/>
      <c r="F688" s="25"/>
      <c r="J688" s="25"/>
    </row>
    <row r="689">
      <c r="B689" s="29"/>
      <c r="F689" s="25"/>
      <c r="J689" s="25"/>
    </row>
    <row r="690">
      <c r="B690" s="29"/>
      <c r="F690" s="25"/>
      <c r="J690" s="25"/>
    </row>
    <row r="691">
      <c r="B691" s="29"/>
      <c r="F691" s="25"/>
      <c r="J691" s="25"/>
    </row>
    <row r="692">
      <c r="B692" s="29"/>
      <c r="F692" s="25"/>
      <c r="J692" s="25"/>
    </row>
    <row r="693">
      <c r="B693" s="29"/>
      <c r="F693" s="25"/>
      <c r="J693" s="25"/>
    </row>
    <row r="694">
      <c r="B694" s="29"/>
      <c r="F694" s="25"/>
      <c r="J694" s="25"/>
    </row>
    <row r="695">
      <c r="B695" s="29"/>
      <c r="F695" s="25"/>
      <c r="J695" s="25"/>
    </row>
    <row r="696">
      <c r="B696" s="29"/>
      <c r="F696" s="25"/>
      <c r="J696" s="25"/>
    </row>
    <row r="697">
      <c r="B697" s="29"/>
      <c r="F697" s="25"/>
      <c r="J697" s="25"/>
    </row>
    <row r="698">
      <c r="B698" s="29"/>
      <c r="F698" s="25"/>
      <c r="J698" s="25"/>
    </row>
    <row r="699">
      <c r="B699" s="29"/>
      <c r="F699" s="25"/>
      <c r="J699" s="25"/>
    </row>
    <row r="700">
      <c r="B700" s="29"/>
      <c r="F700" s="25"/>
      <c r="J700" s="25"/>
    </row>
    <row r="701">
      <c r="B701" s="29"/>
      <c r="F701" s="25"/>
      <c r="J701" s="25"/>
    </row>
    <row r="702">
      <c r="B702" s="29"/>
      <c r="F702" s="25"/>
      <c r="J702" s="25"/>
    </row>
    <row r="703">
      <c r="B703" s="29"/>
      <c r="F703" s="25"/>
      <c r="J703" s="25"/>
    </row>
    <row r="704">
      <c r="B704" s="29"/>
      <c r="F704" s="25"/>
      <c r="J704" s="25"/>
    </row>
    <row r="705">
      <c r="B705" s="29"/>
      <c r="F705" s="25"/>
      <c r="J705" s="25"/>
    </row>
    <row r="706">
      <c r="B706" s="29"/>
      <c r="F706" s="25"/>
      <c r="J706" s="25"/>
    </row>
    <row r="707">
      <c r="B707" s="29"/>
      <c r="F707" s="25"/>
      <c r="J707" s="25"/>
    </row>
    <row r="708">
      <c r="B708" s="29"/>
      <c r="F708" s="25"/>
      <c r="J708" s="25"/>
    </row>
    <row r="709">
      <c r="B709" s="29"/>
      <c r="F709" s="25"/>
      <c r="J709" s="25"/>
    </row>
    <row r="710">
      <c r="B710" s="29"/>
      <c r="F710" s="25"/>
      <c r="J710" s="25"/>
    </row>
    <row r="711">
      <c r="B711" s="29"/>
      <c r="F711" s="25"/>
      <c r="J711" s="25"/>
    </row>
    <row r="712">
      <c r="B712" s="29"/>
      <c r="F712" s="25"/>
      <c r="J712" s="25"/>
    </row>
    <row r="713">
      <c r="B713" s="29"/>
      <c r="F713" s="25"/>
      <c r="J713" s="25"/>
    </row>
    <row r="714">
      <c r="B714" s="29"/>
      <c r="F714" s="25"/>
      <c r="J714" s="25"/>
    </row>
    <row r="715">
      <c r="B715" s="29"/>
      <c r="F715" s="25"/>
      <c r="J715" s="25"/>
    </row>
    <row r="716">
      <c r="B716" s="29"/>
      <c r="F716" s="25"/>
      <c r="J716" s="25"/>
    </row>
    <row r="717">
      <c r="B717" s="29"/>
      <c r="F717" s="25"/>
      <c r="J717" s="25"/>
    </row>
    <row r="718">
      <c r="B718" s="29"/>
      <c r="F718" s="25"/>
      <c r="J718" s="25"/>
    </row>
    <row r="719">
      <c r="B719" s="29"/>
      <c r="F719" s="25"/>
      <c r="J719" s="25"/>
    </row>
    <row r="720">
      <c r="B720" s="29"/>
      <c r="F720" s="25"/>
      <c r="J720" s="25"/>
    </row>
    <row r="721">
      <c r="B721" s="29"/>
      <c r="F721" s="25"/>
      <c r="J721" s="25"/>
    </row>
    <row r="722">
      <c r="B722" s="29"/>
      <c r="F722" s="25"/>
      <c r="J722" s="25"/>
    </row>
    <row r="723">
      <c r="B723" s="29"/>
      <c r="F723" s="25"/>
      <c r="J723" s="25"/>
    </row>
    <row r="724">
      <c r="B724" s="29"/>
      <c r="F724" s="25"/>
      <c r="J724" s="25"/>
    </row>
    <row r="725">
      <c r="B725" s="29"/>
      <c r="F725" s="25"/>
      <c r="J725" s="25"/>
    </row>
    <row r="726">
      <c r="B726" s="29"/>
      <c r="F726" s="25"/>
      <c r="J726" s="25"/>
    </row>
    <row r="727">
      <c r="B727" s="29"/>
      <c r="F727" s="25"/>
      <c r="J727" s="25"/>
    </row>
    <row r="728">
      <c r="B728" s="29"/>
      <c r="F728" s="25"/>
      <c r="J728" s="25"/>
    </row>
    <row r="729">
      <c r="B729" s="29"/>
      <c r="F729" s="25"/>
      <c r="J729" s="25"/>
    </row>
    <row r="730">
      <c r="B730" s="29"/>
      <c r="F730" s="25"/>
      <c r="J730" s="25"/>
    </row>
    <row r="731">
      <c r="B731" s="29"/>
      <c r="F731" s="25"/>
      <c r="J731" s="25"/>
    </row>
    <row r="732">
      <c r="B732" s="29"/>
      <c r="F732" s="25"/>
      <c r="J732" s="25"/>
    </row>
    <row r="733">
      <c r="B733" s="29"/>
      <c r="F733" s="25"/>
      <c r="J733" s="25"/>
    </row>
    <row r="734">
      <c r="B734" s="29"/>
      <c r="F734" s="25"/>
      <c r="J734" s="25"/>
    </row>
    <row r="735">
      <c r="B735" s="29"/>
      <c r="F735" s="25"/>
      <c r="J735" s="25"/>
    </row>
    <row r="736">
      <c r="B736" s="29"/>
      <c r="F736" s="25"/>
      <c r="J736" s="25"/>
    </row>
    <row r="737">
      <c r="B737" s="29"/>
      <c r="F737" s="25"/>
      <c r="J737" s="25"/>
    </row>
    <row r="738">
      <c r="B738" s="29"/>
      <c r="F738" s="25"/>
      <c r="J738" s="25"/>
    </row>
    <row r="739">
      <c r="B739" s="29"/>
      <c r="F739" s="25"/>
      <c r="J739" s="25"/>
    </row>
    <row r="740">
      <c r="B740" s="29"/>
      <c r="F740" s="25"/>
      <c r="J740" s="25"/>
    </row>
    <row r="741">
      <c r="B741" s="29"/>
      <c r="F741" s="25"/>
      <c r="J741" s="25"/>
    </row>
    <row r="742">
      <c r="B742" s="29"/>
      <c r="F742" s="25"/>
      <c r="J742" s="25"/>
    </row>
    <row r="743">
      <c r="B743" s="29"/>
      <c r="F743" s="25"/>
      <c r="J743" s="25"/>
    </row>
    <row r="744">
      <c r="B744" s="29"/>
      <c r="F744" s="25"/>
      <c r="J744" s="25"/>
    </row>
    <row r="745">
      <c r="B745" s="29"/>
      <c r="F745" s="25"/>
      <c r="J745" s="25"/>
    </row>
    <row r="746">
      <c r="B746" s="29"/>
      <c r="F746" s="25"/>
      <c r="J746" s="25"/>
    </row>
    <row r="747">
      <c r="B747" s="29"/>
      <c r="F747" s="25"/>
      <c r="J747" s="25"/>
    </row>
    <row r="748">
      <c r="B748" s="29"/>
      <c r="F748" s="25"/>
      <c r="J748" s="25"/>
    </row>
    <row r="749">
      <c r="B749" s="29"/>
      <c r="F749" s="25"/>
      <c r="J749" s="25"/>
    </row>
    <row r="750">
      <c r="B750" s="29"/>
      <c r="F750" s="25"/>
      <c r="J750" s="25"/>
    </row>
    <row r="751">
      <c r="B751" s="29"/>
      <c r="F751" s="25"/>
      <c r="J751" s="25"/>
    </row>
    <row r="752">
      <c r="B752" s="29"/>
      <c r="F752" s="25"/>
      <c r="J752" s="25"/>
    </row>
    <row r="753">
      <c r="B753" s="29"/>
      <c r="F753" s="25"/>
      <c r="J753" s="25"/>
    </row>
    <row r="754">
      <c r="B754" s="29"/>
      <c r="F754" s="25"/>
      <c r="J754" s="25"/>
    </row>
    <row r="755">
      <c r="B755" s="29"/>
      <c r="F755" s="25"/>
      <c r="J755" s="25"/>
    </row>
    <row r="756">
      <c r="B756" s="29"/>
      <c r="F756" s="25"/>
      <c r="J756" s="25"/>
    </row>
    <row r="757">
      <c r="B757" s="29"/>
      <c r="F757" s="25"/>
      <c r="J757" s="25"/>
    </row>
    <row r="758">
      <c r="B758" s="29"/>
      <c r="F758" s="25"/>
      <c r="J758" s="25"/>
    </row>
    <row r="759">
      <c r="B759" s="29"/>
      <c r="F759" s="25"/>
      <c r="J759" s="25"/>
    </row>
    <row r="760">
      <c r="B760" s="29"/>
      <c r="F760" s="25"/>
      <c r="J760" s="25"/>
    </row>
    <row r="761">
      <c r="B761" s="29"/>
      <c r="F761" s="25"/>
      <c r="J761" s="25"/>
    </row>
    <row r="762">
      <c r="B762" s="29"/>
      <c r="F762" s="25"/>
      <c r="J762" s="25"/>
    </row>
    <row r="763">
      <c r="B763" s="29"/>
      <c r="F763" s="25"/>
      <c r="J763" s="25"/>
    </row>
    <row r="764">
      <c r="B764" s="29"/>
      <c r="F764" s="25"/>
      <c r="J764" s="25"/>
    </row>
    <row r="765">
      <c r="B765" s="29"/>
      <c r="F765" s="25"/>
      <c r="J765" s="25"/>
    </row>
    <row r="766">
      <c r="B766" s="29"/>
      <c r="F766" s="25"/>
      <c r="J766" s="25"/>
    </row>
    <row r="767">
      <c r="B767" s="29"/>
      <c r="F767" s="25"/>
      <c r="J767" s="25"/>
    </row>
    <row r="768">
      <c r="B768" s="29"/>
      <c r="F768" s="25"/>
      <c r="J768" s="25"/>
    </row>
    <row r="769">
      <c r="B769" s="29"/>
      <c r="F769" s="25"/>
      <c r="J769" s="25"/>
    </row>
    <row r="770">
      <c r="B770" s="29"/>
      <c r="F770" s="25"/>
      <c r="J770" s="25"/>
    </row>
    <row r="771">
      <c r="B771" s="29"/>
      <c r="F771" s="25"/>
      <c r="J771" s="25"/>
    </row>
    <row r="772">
      <c r="B772" s="29"/>
      <c r="F772" s="25"/>
      <c r="J772" s="25"/>
    </row>
    <row r="773">
      <c r="B773" s="29"/>
      <c r="F773" s="25"/>
      <c r="J773" s="25"/>
    </row>
    <row r="774">
      <c r="B774" s="29"/>
      <c r="F774" s="25"/>
      <c r="J774" s="25"/>
    </row>
    <row r="775">
      <c r="B775" s="29"/>
      <c r="F775" s="25"/>
      <c r="J775" s="25"/>
    </row>
    <row r="776">
      <c r="B776" s="29"/>
      <c r="F776" s="25"/>
      <c r="J776" s="25"/>
    </row>
    <row r="777">
      <c r="B777" s="29"/>
      <c r="F777" s="25"/>
      <c r="J777" s="25"/>
    </row>
    <row r="778">
      <c r="B778" s="29"/>
      <c r="F778" s="25"/>
      <c r="J778" s="25"/>
    </row>
    <row r="779">
      <c r="B779" s="29"/>
      <c r="F779" s="25"/>
      <c r="J779" s="25"/>
    </row>
    <row r="780">
      <c r="B780" s="29"/>
      <c r="F780" s="25"/>
      <c r="J780" s="25"/>
    </row>
    <row r="781">
      <c r="B781" s="29"/>
      <c r="F781" s="25"/>
      <c r="J781" s="25"/>
    </row>
    <row r="782">
      <c r="B782" s="29"/>
      <c r="F782" s="25"/>
      <c r="J782" s="25"/>
    </row>
    <row r="783">
      <c r="B783" s="29"/>
      <c r="F783" s="25"/>
      <c r="J783" s="25"/>
    </row>
    <row r="784">
      <c r="B784" s="29"/>
      <c r="F784" s="25"/>
      <c r="J784" s="25"/>
    </row>
    <row r="785">
      <c r="B785" s="29"/>
      <c r="F785" s="25"/>
      <c r="J785" s="25"/>
    </row>
    <row r="786">
      <c r="B786" s="29"/>
      <c r="F786" s="25"/>
      <c r="J786" s="25"/>
    </row>
    <row r="787">
      <c r="B787" s="29"/>
      <c r="F787" s="25"/>
      <c r="J787" s="25"/>
    </row>
    <row r="788">
      <c r="B788" s="29"/>
      <c r="F788" s="25"/>
      <c r="J788" s="25"/>
    </row>
    <row r="789">
      <c r="B789" s="29"/>
      <c r="F789" s="25"/>
      <c r="J789" s="25"/>
    </row>
    <row r="790">
      <c r="B790" s="29"/>
      <c r="F790" s="25"/>
      <c r="J790" s="25"/>
    </row>
    <row r="791">
      <c r="B791" s="29"/>
      <c r="F791" s="25"/>
      <c r="J791" s="25"/>
    </row>
    <row r="792">
      <c r="B792" s="29"/>
      <c r="F792" s="25"/>
      <c r="J792" s="25"/>
    </row>
    <row r="793">
      <c r="B793" s="29"/>
      <c r="F793" s="25"/>
      <c r="J793" s="25"/>
    </row>
    <row r="794">
      <c r="B794" s="29"/>
      <c r="F794" s="25"/>
      <c r="J794" s="25"/>
    </row>
    <row r="795">
      <c r="B795" s="29"/>
      <c r="F795" s="25"/>
      <c r="J795" s="25"/>
    </row>
    <row r="796">
      <c r="B796" s="29"/>
      <c r="F796" s="25"/>
      <c r="J796" s="25"/>
    </row>
    <row r="797">
      <c r="B797" s="29"/>
      <c r="F797" s="25"/>
      <c r="J797" s="25"/>
    </row>
    <row r="798">
      <c r="B798" s="29"/>
      <c r="F798" s="25"/>
      <c r="J798" s="25"/>
    </row>
    <row r="799">
      <c r="B799" s="29"/>
      <c r="F799" s="25"/>
      <c r="J799" s="25"/>
    </row>
    <row r="800">
      <c r="B800" s="29"/>
      <c r="F800" s="25"/>
      <c r="J800" s="25"/>
    </row>
    <row r="801">
      <c r="B801" s="29"/>
      <c r="F801" s="25"/>
      <c r="J801" s="25"/>
    </row>
    <row r="802">
      <c r="B802" s="29"/>
      <c r="F802" s="25"/>
      <c r="J802" s="25"/>
    </row>
    <row r="803">
      <c r="B803" s="29"/>
      <c r="F803" s="25"/>
      <c r="J803" s="25"/>
    </row>
    <row r="804">
      <c r="B804" s="29"/>
      <c r="F804" s="25"/>
      <c r="J804" s="25"/>
    </row>
    <row r="805">
      <c r="B805" s="29"/>
      <c r="F805" s="25"/>
      <c r="J805" s="25"/>
    </row>
    <row r="806">
      <c r="B806" s="29"/>
      <c r="F806" s="25"/>
      <c r="J806" s="25"/>
    </row>
    <row r="807">
      <c r="B807" s="29"/>
      <c r="F807" s="25"/>
      <c r="J807" s="25"/>
    </row>
    <row r="808">
      <c r="B808" s="29"/>
      <c r="F808" s="25"/>
      <c r="J808" s="25"/>
    </row>
    <row r="809">
      <c r="B809" s="29"/>
      <c r="F809" s="25"/>
      <c r="J809" s="25"/>
    </row>
    <row r="810">
      <c r="B810" s="29"/>
      <c r="F810" s="25"/>
      <c r="J810" s="25"/>
    </row>
    <row r="811">
      <c r="B811" s="29"/>
      <c r="F811" s="25"/>
      <c r="J811" s="25"/>
    </row>
    <row r="812">
      <c r="B812" s="29"/>
      <c r="F812" s="25"/>
      <c r="J812" s="25"/>
    </row>
    <row r="813">
      <c r="B813" s="29"/>
      <c r="F813" s="25"/>
      <c r="J813" s="25"/>
    </row>
    <row r="814">
      <c r="B814" s="29"/>
      <c r="F814" s="25"/>
      <c r="J814" s="25"/>
    </row>
    <row r="815">
      <c r="B815" s="29"/>
      <c r="F815" s="25"/>
      <c r="J815" s="25"/>
    </row>
    <row r="816">
      <c r="B816" s="29"/>
      <c r="F816" s="25"/>
      <c r="J816" s="25"/>
    </row>
    <row r="817">
      <c r="B817" s="29"/>
      <c r="F817" s="25"/>
      <c r="J817" s="25"/>
    </row>
    <row r="818">
      <c r="B818" s="29"/>
      <c r="F818" s="25"/>
      <c r="J818" s="25"/>
    </row>
    <row r="819">
      <c r="B819" s="29"/>
      <c r="F819" s="25"/>
      <c r="J819" s="25"/>
    </row>
    <row r="820">
      <c r="B820" s="29"/>
      <c r="F820" s="25"/>
      <c r="J820" s="25"/>
    </row>
    <row r="821">
      <c r="B821" s="29"/>
      <c r="F821" s="25"/>
      <c r="J821" s="25"/>
    </row>
    <row r="822">
      <c r="B822" s="29"/>
      <c r="F822" s="25"/>
      <c r="J822" s="25"/>
    </row>
    <row r="823">
      <c r="B823" s="29"/>
      <c r="F823" s="25"/>
      <c r="J823" s="25"/>
    </row>
    <row r="824">
      <c r="B824" s="29"/>
      <c r="F824" s="25"/>
      <c r="J824" s="25"/>
    </row>
    <row r="825">
      <c r="B825" s="29"/>
      <c r="F825" s="25"/>
      <c r="J825" s="25"/>
    </row>
    <row r="826">
      <c r="B826" s="29"/>
      <c r="F826" s="25"/>
      <c r="J826" s="25"/>
    </row>
    <row r="827">
      <c r="B827" s="29"/>
      <c r="F827" s="25"/>
      <c r="J827" s="25"/>
    </row>
    <row r="828">
      <c r="B828" s="29"/>
      <c r="F828" s="25"/>
      <c r="J828" s="25"/>
    </row>
    <row r="829">
      <c r="B829" s="29"/>
      <c r="F829" s="25"/>
      <c r="J829" s="25"/>
    </row>
    <row r="830">
      <c r="B830" s="29"/>
      <c r="F830" s="25"/>
      <c r="J830" s="25"/>
    </row>
    <row r="831">
      <c r="B831" s="29"/>
      <c r="F831" s="25"/>
      <c r="J831" s="25"/>
    </row>
    <row r="832">
      <c r="B832" s="29"/>
      <c r="F832" s="25"/>
      <c r="J832" s="25"/>
    </row>
    <row r="833">
      <c r="B833" s="29"/>
      <c r="F833" s="25"/>
      <c r="J833" s="25"/>
    </row>
    <row r="834">
      <c r="B834" s="29"/>
      <c r="F834" s="25"/>
      <c r="J834" s="25"/>
    </row>
    <row r="835">
      <c r="B835" s="29"/>
      <c r="F835" s="25"/>
      <c r="J835" s="25"/>
    </row>
    <row r="836">
      <c r="B836" s="29"/>
      <c r="F836" s="25"/>
      <c r="J836" s="25"/>
    </row>
    <row r="837">
      <c r="B837" s="29"/>
      <c r="F837" s="25"/>
      <c r="J837" s="25"/>
    </row>
    <row r="838">
      <c r="B838" s="29"/>
      <c r="F838" s="25"/>
      <c r="J838" s="25"/>
    </row>
    <row r="839">
      <c r="B839" s="29"/>
      <c r="F839" s="25"/>
      <c r="J839" s="25"/>
    </row>
    <row r="840">
      <c r="B840" s="29"/>
      <c r="F840" s="25"/>
      <c r="J840" s="25"/>
    </row>
    <row r="841">
      <c r="B841" s="29"/>
      <c r="F841" s="25"/>
      <c r="J841" s="25"/>
    </row>
    <row r="842">
      <c r="B842" s="29"/>
      <c r="F842" s="25"/>
      <c r="J842" s="25"/>
    </row>
    <row r="843">
      <c r="B843" s="29"/>
      <c r="F843" s="25"/>
      <c r="J843" s="25"/>
    </row>
    <row r="844">
      <c r="B844" s="29"/>
      <c r="F844" s="25"/>
      <c r="J844" s="25"/>
    </row>
    <row r="845">
      <c r="B845" s="29"/>
      <c r="F845" s="25"/>
      <c r="J845" s="25"/>
    </row>
    <row r="846">
      <c r="B846" s="29"/>
      <c r="F846" s="25"/>
      <c r="J846" s="25"/>
    </row>
    <row r="847">
      <c r="B847" s="29"/>
      <c r="F847" s="25"/>
      <c r="J847" s="25"/>
    </row>
    <row r="848">
      <c r="B848" s="29"/>
      <c r="F848" s="25"/>
      <c r="J848" s="25"/>
    </row>
    <row r="849">
      <c r="B849" s="29"/>
      <c r="F849" s="25"/>
      <c r="J849" s="25"/>
    </row>
    <row r="850">
      <c r="B850" s="29"/>
      <c r="F850" s="25"/>
      <c r="J850" s="25"/>
    </row>
    <row r="851">
      <c r="B851" s="29"/>
      <c r="F851" s="25"/>
      <c r="J851" s="25"/>
    </row>
    <row r="852">
      <c r="B852" s="29"/>
      <c r="F852" s="25"/>
      <c r="J852" s="25"/>
    </row>
    <row r="853">
      <c r="B853" s="29"/>
      <c r="F853" s="25"/>
      <c r="J853" s="25"/>
    </row>
    <row r="854">
      <c r="B854" s="29"/>
      <c r="F854" s="25"/>
      <c r="J854" s="25"/>
    </row>
    <row r="855">
      <c r="B855" s="29"/>
      <c r="F855" s="25"/>
      <c r="J855" s="25"/>
    </row>
    <row r="856">
      <c r="B856" s="29"/>
      <c r="F856" s="25"/>
      <c r="J856" s="25"/>
    </row>
    <row r="857">
      <c r="B857" s="29"/>
      <c r="F857" s="25"/>
      <c r="J857" s="25"/>
    </row>
    <row r="858">
      <c r="B858" s="29"/>
      <c r="F858" s="25"/>
      <c r="J858" s="25"/>
    </row>
    <row r="859">
      <c r="B859" s="29"/>
      <c r="F859" s="25"/>
      <c r="J859" s="25"/>
    </row>
    <row r="860">
      <c r="B860" s="29"/>
      <c r="F860" s="25"/>
      <c r="J860" s="25"/>
    </row>
    <row r="861">
      <c r="B861" s="29"/>
      <c r="F861" s="25"/>
      <c r="J861" s="25"/>
    </row>
    <row r="862">
      <c r="B862" s="29"/>
      <c r="F862" s="25"/>
      <c r="J862" s="25"/>
    </row>
    <row r="863">
      <c r="B863" s="29"/>
      <c r="F863" s="25"/>
      <c r="J863" s="25"/>
    </row>
    <row r="864">
      <c r="B864" s="29"/>
      <c r="F864" s="25"/>
      <c r="J864" s="25"/>
    </row>
    <row r="865">
      <c r="B865" s="29"/>
      <c r="F865" s="25"/>
      <c r="J865" s="25"/>
    </row>
    <row r="866">
      <c r="B866" s="29"/>
      <c r="F866" s="25"/>
      <c r="J866" s="25"/>
    </row>
    <row r="867">
      <c r="B867" s="29"/>
      <c r="F867" s="25"/>
      <c r="J867" s="25"/>
    </row>
    <row r="868">
      <c r="B868" s="29"/>
      <c r="F868" s="25"/>
      <c r="J868" s="25"/>
    </row>
    <row r="869">
      <c r="B869" s="29"/>
      <c r="F869" s="25"/>
      <c r="J869" s="25"/>
    </row>
    <row r="870">
      <c r="B870" s="29"/>
      <c r="F870" s="25"/>
      <c r="J870" s="25"/>
    </row>
    <row r="871">
      <c r="B871" s="29"/>
      <c r="F871" s="25"/>
      <c r="J871" s="25"/>
    </row>
    <row r="872">
      <c r="B872" s="29"/>
      <c r="F872" s="25"/>
      <c r="J872" s="25"/>
    </row>
    <row r="873">
      <c r="B873" s="29"/>
      <c r="F873" s="25"/>
      <c r="J873" s="25"/>
    </row>
    <row r="874">
      <c r="B874" s="29"/>
      <c r="F874" s="25"/>
      <c r="J874" s="25"/>
    </row>
    <row r="875">
      <c r="B875" s="29"/>
      <c r="F875" s="25"/>
      <c r="J875" s="25"/>
    </row>
    <row r="876">
      <c r="B876" s="29"/>
      <c r="F876" s="25"/>
      <c r="J876" s="25"/>
    </row>
    <row r="877">
      <c r="B877" s="29"/>
      <c r="F877" s="25"/>
      <c r="J877" s="25"/>
    </row>
    <row r="878">
      <c r="B878" s="29"/>
      <c r="F878" s="25"/>
      <c r="J878" s="25"/>
    </row>
    <row r="879">
      <c r="B879" s="29"/>
      <c r="F879" s="25"/>
      <c r="J879" s="25"/>
    </row>
    <row r="880">
      <c r="B880" s="29"/>
      <c r="F880" s="25"/>
      <c r="J880" s="25"/>
    </row>
    <row r="881">
      <c r="B881" s="29"/>
      <c r="F881" s="25"/>
      <c r="J881" s="25"/>
    </row>
    <row r="882">
      <c r="B882" s="29"/>
      <c r="F882" s="25"/>
      <c r="J882" s="25"/>
    </row>
    <row r="883">
      <c r="B883" s="29"/>
      <c r="F883" s="25"/>
      <c r="J883" s="25"/>
    </row>
    <row r="884">
      <c r="B884" s="29"/>
      <c r="F884" s="25"/>
      <c r="J884" s="25"/>
    </row>
    <row r="885">
      <c r="B885" s="29"/>
      <c r="F885" s="25"/>
      <c r="J885" s="25"/>
    </row>
    <row r="886">
      <c r="B886" s="29"/>
      <c r="F886" s="25"/>
      <c r="J886" s="25"/>
    </row>
    <row r="887">
      <c r="B887" s="29"/>
      <c r="F887" s="25"/>
      <c r="J887" s="25"/>
    </row>
    <row r="888">
      <c r="B888" s="29"/>
      <c r="F888" s="25"/>
      <c r="J888" s="25"/>
    </row>
    <row r="889">
      <c r="B889" s="29"/>
      <c r="F889" s="25"/>
      <c r="J889" s="25"/>
    </row>
    <row r="890">
      <c r="B890" s="29"/>
      <c r="F890" s="25"/>
      <c r="J890" s="25"/>
    </row>
    <row r="891">
      <c r="B891" s="29"/>
      <c r="F891" s="25"/>
      <c r="J891" s="25"/>
    </row>
    <row r="892">
      <c r="B892" s="29"/>
      <c r="F892" s="25"/>
      <c r="J892" s="25"/>
    </row>
    <row r="893">
      <c r="B893" s="29"/>
      <c r="F893" s="25"/>
      <c r="J893" s="25"/>
    </row>
    <row r="894">
      <c r="B894" s="29"/>
      <c r="F894" s="25"/>
      <c r="J894" s="25"/>
    </row>
    <row r="895">
      <c r="B895" s="29"/>
      <c r="F895" s="25"/>
      <c r="J895" s="25"/>
    </row>
    <row r="896">
      <c r="B896" s="29"/>
      <c r="F896" s="25"/>
      <c r="J896" s="25"/>
    </row>
    <row r="897">
      <c r="B897" s="29"/>
      <c r="F897" s="25"/>
      <c r="J897" s="25"/>
    </row>
    <row r="898">
      <c r="B898" s="29"/>
      <c r="F898" s="25"/>
      <c r="J898" s="25"/>
    </row>
    <row r="899">
      <c r="B899" s="29"/>
      <c r="F899" s="25"/>
      <c r="J899" s="25"/>
    </row>
    <row r="900">
      <c r="B900" s="29"/>
      <c r="F900" s="25"/>
      <c r="J900" s="25"/>
    </row>
    <row r="901">
      <c r="B901" s="29"/>
      <c r="F901" s="25"/>
      <c r="J901" s="25"/>
    </row>
    <row r="902">
      <c r="B902" s="29"/>
      <c r="F902" s="25"/>
      <c r="J902" s="25"/>
    </row>
    <row r="903">
      <c r="B903" s="29"/>
      <c r="F903" s="25"/>
      <c r="J903" s="25"/>
    </row>
    <row r="904">
      <c r="B904" s="29"/>
      <c r="F904" s="25"/>
      <c r="J904" s="25"/>
    </row>
    <row r="905">
      <c r="B905" s="29"/>
      <c r="F905" s="25"/>
      <c r="J905" s="25"/>
    </row>
    <row r="906">
      <c r="B906" s="29"/>
      <c r="F906" s="25"/>
      <c r="J906" s="25"/>
    </row>
    <row r="907">
      <c r="B907" s="29"/>
      <c r="F907" s="25"/>
      <c r="J907" s="25"/>
    </row>
    <row r="908">
      <c r="B908" s="29"/>
      <c r="F908" s="25"/>
      <c r="J908" s="25"/>
    </row>
    <row r="909">
      <c r="B909" s="29"/>
      <c r="F909" s="25"/>
      <c r="J909" s="25"/>
    </row>
    <row r="910">
      <c r="B910" s="29"/>
      <c r="F910" s="25"/>
      <c r="J910" s="25"/>
    </row>
    <row r="911">
      <c r="B911" s="29"/>
      <c r="F911" s="25"/>
      <c r="J911" s="25"/>
    </row>
    <row r="912">
      <c r="B912" s="29"/>
      <c r="F912" s="25"/>
      <c r="J912" s="25"/>
    </row>
    <row r="913">
      <c r="B913" s="29"/>
      <c r="F913" s="25"/>
      <c r="J913" s="25"/>
    </row>
    <row r="914">
      <c r="B914" s="29"/>
      <c r="F914" s="25"/>
      <c r="J914" s="25"/>
    </row>
    <row r="915">
      <c r="B915" s="29"/>
      <c r="F915" s="25"/>
      <c r="J915" s="25"/>
    </row>
    <row r="916">
      <c r="B916" s="29"/>
      <c r="F916" s="25"/>
      <c r="J916" s="25"/>
    </row>
    <row r="917">
      <c r="B917" s="29"/>
      <c r="F917" s="25"/>
      <c r="J917" s="25"/>
    </row>
    <row r="918">
      <c r="B918" s="29"/>
      <c r="F918" s="25"/>
      <c r="J918" s="25"/>
    </row>
    <row r="919">
      <c r="B919" s="29"/>
      <c r="F919" s="25"/>
      <c r="J919" s="25"/>
    </row>
    <row r="920">
      <c r="B920" s="29"/>
      <c r="F920" s="25"/>
      <c r="J920" s="25"/>
    </row>
    <row r="921">
      <c r="B921" s="29"/>
      <c r="F921" s="25"/>
      <c r="J921" s="25"/>
    </row>
    <row r="922">
      <c r="B922" s="29"/>
      <c r="F922" s="25"/>
      <c r="J922" s="25"/>
    </row>
    <row r="923">
      <c r="B923" s="29"/>
      <c r="F923" s="25"/>
      <c r="J923" s="25"/>
    </row>
    <row r="924">
      <c r="B924" s="29"/>
      <c r="F924" s="25"/>
      <c r="J924" s="25"/>
    </row>
    <row r="925">
      <c r="B925" s="29"/>
      <c r="F925" s="25"/>
      <c r="J925" s="25"/>
    </row>
    <row r="926">
      <c r="B926" s="29"/>
      <c r="F926" s="25"/>
      <c r="J926" s="25"/>
    </row>
    <row r="927">
      <c r="B927" s="29"/>
      <c r="F927" s="25"/>
      <c r="J927" s="25"/>
    </row>
    <row r="928">
      <c r="B928" s="29"/>
      <c r="F928" s="25"/>
      <c r="J928" s="25"/>
    </row>
    <row r="929">
      <c r="B929" s="29"/>
      <c r="F929" s="25"/>
      <c r="J929" s="25"/>
    </row>
    <row r="930">
      <c r="B930" s="29"/>
      <c r="F930" s="25"/>
      <c r="J930" s="25"/>
    </row>
    <row r="931">
      <c r="B931" s="29"/>
      <c r="F931" s="25"/>
      <c r="J931" s="25"/>
    </row>
    <row r="932">
      <c r="B932" s="29"/>
      <c r="F932" s="25"/>
      <c r="J932" s="25"/>
    </row>
    <row r="933">
      <c r="B933" s="29"/>
      <c r="F933" s="25"/>
      <c r="J933" s="25"/>
    </row>
    <row r="934">
      <c r="B934" s="29"/>
      <c r="F934" s="25"/>
      <c r="J934" s="25"/>
    </row>
    <row r="935">
      <c r="B935" s="29"/>
      <c r="F935" s="25"/>
      <c r="J935" s="25"/>
    </row>
    <row r="936">
      <c r="B936" s="29"/>
      <c r="F936" s="25"/>
      <c r="J936" s="25"/>
    </row>
    <row r="937">
      <c r="B937" s="29"/>
      <c r="F937" s="25"/>
      <c r="J937" s="25"/>
    </row>
    <row r="938">
      <c r="B938" s="29"/>
      <c r="F938" s="25"/>
      <c r="J938" s="25"/>
    </row>
    <row r="939">
      <c r="B939" s="29"/>
      <c r="F939" s="25"/>
      <c r="J939" s="25"/>
    </row>
    <row r="940">
      <c r="B940" s="29"/>
      <c r="F940" s="25"/>
      <c r="J940" s="25"/>
    </row>
    <row r="941">
      <c r="B941" s="29"/>
      <c r="F941" s="25"/>
      <c r="J941" s="25"/>
    </row>
    <row r="942">
      <c r="B942" s="29"/>
      <c r="F942" s="25"/>
      <c r="J942" s="25"/>
    </row>
    <row r="943">
      <c r="B943" s="29"/>
      <c r="F943" s="25"/>
      <c r="J943" s="25"/>
    </row>
    <row r="944">
      <c r="B944" s="29"/>
      <c r="F944" s="25"/>
      <c r="J944" s="25"/>
    </row>
    <row r="945">
      <c r="B945" s="29"/>
      <c r="F945" s="25"/>
      <c r="J945" s="25"/>
    </row>
    <row r="946">
      <c r="B946" s="29"/>
      <c r="F946" s="25"/>
      <c r="J946" s="25"/>
    </row>
    <row r="947">
      <c r="B947" s="29"/>
      <c r="F947" s="25"/>
      <c r="J947" s="25"/>
    </row>
    <row r="948">
      <c r="B948" s="29"/>
      <c r="F948" s="25"/>
      <c r="J948" s="25"/>
    </row>
    <row r="949">
      <c r="B949" s="29"/>
      <c r="F949" s="25"/>
      <c r="J949" s="25"/>
    </row>
    <row r="950">
      <c r="B950" s="29"/>
      <c r="F950" s="25"/>
      <c r="J950" s="25"/>
    </row>
    <row r="951">
      <c r="B951" s="29"/>
      <c r="F951" s="25"/>
      <c r="J951" s="25"/>
    </row>
    <row r="952">
      <c r="B952" s="29"/>
      <c r="F952" s="25"/>
      <c r="J952" s="25"/>
    </row>
    <row r="953">
      <c r="B953" s="29"/>
      <c r="F953" s="25"/>
      <c r="J953" s="25"/>
    </row>
    <row r="954">
      <c r="B954" s="29"/>
      <c r="F954" s="25"/>
      <c r="J954" s="25"/>
    </row>
    <row r="955">
      <c r="B955" s="29"/>
      <c r="F955" s="25"/>
      <c r="J955" s="25"/>
    </row>
    <row r="956">
      <c r="B956" s="29"/>
      <c r="F956" s="25"/>
      <c r="J956" s="25"/>
    </row>
    <row r="957">
      <c r="B957" s="29"/>
      <c r="F957" s="25"/>
      <c r="J957" s="25"/>
    </row>
    <row r="958">
      <c r="B958" s="29"/>
      <c r="F958" s="25"/>
      <c r="J958" s="25"/>
    </row>
    <row r="959">
      <c r="B959" s="29"/>
      <c r="F959" s="25"/>
      <c r="J959" s="25"/>
    </row>
    <row r="960">
      <c r="B960" s="29"/>
      <c r="F960" s="25"/>
      <c r="J960" s="25"/>
    </row>
    <row r="961">
      <c r="B961" s="29"/>
      <c r="F961" s="25"/>
      <c r="J961" s="25"/>
    </row>
    <row r="962">
      <c r="B962" s="29"/>
      <c r="F962" s="25"/>
      <c r="J962" s="25"/>
    </row>
    <row r="963">
      <c r="B963" s="29"/>
      <c r="F963" s="25"/>
      <c r="J963" s="25"/>
    </row>
    <row r="964">
      <c r="B964" s="29"/>
      <c r="F964" s="25"/>
      <c r="J964" s="25"/>
    </row>
    <row r="965">
      <c r="B965" s="29"/>
      <c r="F965" s="25"/>
      <c r="J965" s="25"/>
    </row>
    <row r="966">
      <c r="B966" s="29"/>
      <c r="F966" s="25"/>
      <c r="J966" s="25"/>
    </row>
    <row r="967">
      <c r="B967" s="29"/>
      <c r="F967" s="25"/>
      <c r="J967" s="25"/>
    </row>
    <row r="968">
      <c r="B968" s="29"/>
      <c r="F968" s="25"/>
      <c r="J968" s="25"/>
    </row>
    <row r="969">
      <c r="B969" s="29"/>
      <c r="F969" s="25"/>
      <c r="J969" s="25"/>
    </row>
    <row r="970">
      <c r="B970" s="29"/>
      <c r="F970" s="25"/>
      <c r="J970" s="25"/>
    </row>
    <row r="971">
      <c r="B971" s="29"/>
      <c r="F971" s="25"/>
      <c r="J971" s="25"/>
    </row>
    <row r="972">
      <c r="B972" s="29"/>
      <c r="F972" s="25"/>
      <c r="J972" s="25"/>
    </row>
    <row r="973">
      <c r="B973" s="29"/>
      <c r="F973" s="25"/>
      <c r="J973" s="25"/>
    </row>
    <row r="974">
      <c r="B974" s="29"/>
      <c r="F974" s="25"/>
      <c r="J974" s="25"/>
    </row>
    <row r="975">
      <c r="B975" s="29"/>
      <c r="F975" s="25"/>
      <c r="J975" s="25"/>
    </row>
    <row r="976">
      <c r="B976" s="29"/>
      <c r="F976" s="25"/>
      <c r="J976" s="25"/>
    </row>
    <row r="977">
      <c r="B977" s="29"/>
      <c r="F977" s="25"/>
      <c r="J977" s="25"/>
    </row>
    <row r="978">
      <c r="B978" s="29"/>
      <c r="F978" s="25"/>
      <c r="J978" s="25"/>
    </row>
    <row r="979">
      <c r="B979" s="29"/>
      <c r="F979" s="25"/>
      <c r="J979" s="25"/>
    </row>
    <row r="980">
      <c r="B980" s="29"/>
      <c r="F980" s="25"/>
      <c r="J980" s="25"/>
    </row>
    <row r="981">
      <c r="B981" s="29"/>
      <c r="F981" s="25"/>
      <c r="J981" s="25"/>
    </row>
    <row r="982">
      <c r="B982" s="29"/>
      <c r="F982" s="25"/>
      <c r="J982" s="25"/>
    </row>
    <row r="983">
      <c r="B983" s="29"/>
      <c r="F983" s="25"/>
      <c r="J983" s="25"/>
    </row>
    <row r="984">
      <c r="B984" s="29"/>
      <c r="F984" s="25"/>
      <c r="J984" s="25"/>
    </row>
    <row r="985">
      <c r="B985" s="29"/>
      <c r="F985" s="25"/>
      <c r="J985" s="25"/>
    </row>
    <row r="986">
      <c r="B986" s="29"/>
      <c r="F986" s="25"/>
      <c r="J986" s="25"/>
    </row>
    <row r="987">
      <c r="B987" s="29"/>
      <c r="F987" s="25"/>
      <c r="J987" s="25"/>
    </row>
    <row r="988">
      <c r="B988" s="29"/>
      <c r="F988" s="25"/>
      <c r="J988" s="25"/>
    </row>
    <row r="989">
      <c r="B989" s="29"/>
      <c r="F989" s="25"/>
      <c r="J989" s="25"/>
    </row>
    <row r="990">
      <c r="B990" s="29"/>
      <c r="F990" s="25"/>
      <c r="J990" s="25"/>
    </row>
    <row r="991">
      <c r="B991" s="29"/>
      <c r="F991" s="25"/>
      <c r="J991" s="25"/>
    </row>
    <row r="992">
      <c r="B992" s="29"/>
      <c r="F992" s="25"/>
      <c r="J992" s="25"/>
    </row>
    <row r="993">
      <c r="B993" s="29"/>
      <c r="F993" s="25"/>
      <c r="J993" s="25"/>
    </row>
    <row r="994">
      <c r="B994" s="29"/>
      <c r="F994" s="25"/>
      <c r="J994" s="25"/>
    </row>
    <row r="995">
      <c r="B995" s="29"/>
      <c r="F995" s="25"/>
      <c r="J995" s="25"/>
    </row>
    <row r="996">
      <c r="B996" s="29"/>
      <c r="F996" s="25"/>
      <c r="J996" s="25"/>
    </row>
    <row r="997">
      <c r="B997" s="29"/>
      <c r="F997" s="25"/>
      <c r="J997" s="25"/>
    </row>
    <row r="998">
      <c r="B998" s="29"/>
      <c r="F998" s="25"/>
      <c r="J998" s="25"/>
    </row>
    <row r="999">
      <c r="B999" s="29"/>
      <c r="F999" s="25"/>
      <c r="J999" s="25"/>
    </row>
  </sheetData>
  <mergeCells count="5">
    <mergeCell ref="A1:B1"/>
    <mergeCell ref="A5:C5"/>
    <mergeCell ref="A14:B14"/>
    <mergeCell ref="A18:D18"/>
    <mergeCell ref="A19:D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3.0"/>
    <col customWidth="1" min="3" max="3" width="9.0"/>
    <col customWidth="1" min="4" max="4" width="9.5"/>
  </cols>
  <sheetData>
    <row r="1">
      <c r="A1" s="20"/>
      <c r="B1" s="30" t="s">
        <v>197</v>
      </c>
      <c r="C1" s="7" t="s">
        <v>225</v>
      </c>
      <c r="D1" s="7" t="s">
        <v>226</v>
      </c>
      <c r="E1" s="7" t="s">
        <v>227</v>
      </c>
    </row>
    <row r="2">
      <c r="A2" s="6" t="str">
        <f>'1_alcance'!C2</f>
        <v>1</v>
      </c>
      <c r="B2" s="6" t="str">
        <f>'1_alcance'!D2</f>
        <v>Repositorio de Github creado.</v>
      </c>
      <c r="C2" s="19">
        <f>'2_tiempos'!C2</f>
        <v>45292</v>
      </c>
      <c r="D2" s="24">
        <f>precios!$D$21+precios!$D$22+precios!$D$28</f>
        <v>1035258.621</v>
      </c>
      <c r="E2" s="28">
        <f>SUM(D2)</f>
        <v>1035258.621</v>
      </c>
    </row>
    <row r="3">
      <c r="A3" s="6" t="str">
        <f>'1_alcance'!C3</f>
        <v>2.1</v>
      </c>
      <c r="B3" s="6" t="str">
        <f>'1_alcance'!D3</f>
        <v>Interfaz gráfica diseñada.</v>
      </c>
      <c r="C3" s="19">
        <f>'2_tiempos'!C3</f>
        <v>45292</v>
      </c>
      <c r="D3" s="24">
        <f>precios!$D$21+precios!$D$22+precios!$D$28</f>
        <v>1035258.621</v>
      </c>
      <c r="E3" s="28">
        <f t="shared" ref="E3:E59" si="1">E2+D3</f>
        <v>2070517.241</v>
      </c>
    </row>
    <row r="4">
      <c r="A4" s="6" t="str">
        <f>'1_alcance'!C4</f>
        <v>2.2</v>
      </c>
      <c r="B4" s="6" t="str">
        <f>'1_alcance'!D4</f>
        <v>Repositorio de Github configurado.</v>
      </c>
      <c r="C4" s="19">
        <f>'2_tiempos'!C4</f>
        <v>45293</v>
      </c>
      <c r="D4" s="24">
        <f>precios!$D$21+precios!$D$22+precios!$D$28</f>
        <v>1035258.621</v>
      </c>
      <c r="E4" s="28">
        <f t="shared" si="1"/>
        <v>3105775.862</v>
      </c>
    </row>
    <row r="5">
      <c r="A5" s="6" t="str">
        <f>'1_alcance'!C5</f>
        <v>3.1.1.1</v>
      </c>
      <c r="B5" s="6" t="str">
        <f>'1_alcance'!D5</f>
        <v>Fallas de equipos analizadas.</v>
      </c>
      <c r="C5" s="19">
        <f>'2_tiempos'!C5</f>
        <v>45351</v>
      </c>
      <c r="D5" s="24">
        <f>precios!$D$21+precios!$D$22+precios!$D$28+precios!$D$23</f>
        <v>1104008.621</v>
      </c>
      <c r="E5" s="28">
        <f t="shared" si="1"/>
        <v>4209784.483</v>
      </c>
    </row>
    <row r="6">
      <c r="A6" s="6" t="str">
        <f>'1_alcance'!C6</f>
        <v>3.1.1.2</v>
      </c>
      <c r="B6" s="6" t="str">
        <f>'1_alcance'!D6</f>
        <v>Disponibilidad analizada.</v>
      </c>
      <c r="C6" s="19">
        <f>'2_tiempos'!C6</f>
        <v>45351</v>
      </c>
      <c r="D6" s="24">
        <f>precios!$D$21+precios!$D$22+precios!$D$28+precios!$D$23</f>
        <v>1104008.621</v>
      </c>
      <c r="E6" s="28">
        <f t="shared" si="1"/>
        <v>5313793.103</v>
      </c>
    </row>
    <row r="7">
      <c r="A7" s="6" t="str">
        <f>'1_alcance'!C7</f>
        <v>3.1.1.3</v>
      </c>
      <c r="B7" s="6" t="str">
        <f>'1_alcance'!D7</f>
        <v>Calidad analizada.</v>
      </c>
      <c r="C7" s="19">
        <f>'2_tiempos'!C7</f>
        <v>45351</v>
      </c>
      <c r="D7" s="24">
        <f>precios!$D$21+precios!$D$22+precios!$D$28+precios!$D$23</f>
        <v>1104008.621</v>
      </c>
      <c r="E7" s="28">
        <f t="shared" si="1"/>
        <v>6417801.724</v>
      </c>
    </row>
    <row r="8">
      <c r="A8" s="6" t="str">
        <f>'1_alcance'!C8</f>
        <v>3.1.1.4</v>
      </c>
      <c r="B8" s="6" t="str">
        <f>'1_alcance'!D8</f>
        <v>Set-up analizado.</v>
      </c>
      <c r="C8" s="19">
        <f>'2_tiempos'!C8</f>
        <v>45351</v>
      </c>
      <c r="D8" s="24">
        <f>precios!$D$21+precios!$D$22+precios!$D$28+precios!$D$23</f>
        <v>1104008.621</v>
      </c>
      <c r="E8" s="28">
        <f t="shared" si="1"/>
        <v>7521810.345</v>
      </c>
    </row>
    <row r="9">
      <c r="A9" s="6" t="str">
        <f>'1_alcance'!C9</f>
        <v>3.1.1.5</v>
      </c>
      <c r="B9" s="6" t="str">
        <f>'1_alcance'!D9</f>
        <v>Tiempos de producción analizados.</v>
      </c>
      <c r="C9" s="19">
        <f>'2_tiempos'!C9</f>
        <v>45351</v>
      </c>
      <c r="D9" s="24">
        <f>precios!$D$21+precios!$D$22+precios!$D$28+precios!$D$23</f>
        <v>1104008.621</v>
      </c>
      <c r="E9" s="28">
        <f t="shared" si="1"/>
        <v>8625818.966</v>
      </c>
    </row>
    <row r="10">
      <c r="A10" s="6" t="str">
        <f>'1_alcance'!C10</f>
        <v>3.1.1.6</v>
      </c>
      <c r="B10" s="6" t="str">
        <f>'1_alcance'!D10</f>
        <v>Balance de líneas analizadas.</v>
      </c>
      <c r="C10" s="19">
        <f>'2_tiempos'!C10</f>
        <v>45351</v>
      </c>
      <c r="D10" s="24">
        <f>precios!$D$21+precios!$D$22+precios!$D$28+precios!$D$23</f>
        <v>1104008.621</v>
      </c>
      <c r="E10" s="28">
        <f t="shared" si="1"/>
        <v>9729827.586</v>
      </c>
    </row>
    <row r="11">
      <c r="A11" s="6" t="str">
        <f>'1_alcance'!C11</f>
        <v>3.1.1.7</v>
      </c>
      <c r="B11" s="6" t="str">
        <f>'1_alcance'!D11</f>
        <v>Colas analizadas.</v>
      </c>
      <c r="C11" s="19">
        <f>'2_tiempos'!C11</f>
        <v>45351</v>
      </c>
      <c r="D11" s="24">
        <f>precios!$D$21+precios!$D$22+precios!$D$28+precios!$D$23</f>
        <v>1104008.621</v>
      </c>
      <c r="E11" s="28">
        <f t="shared" si="1"/>
        <v>10833836.21</v>
      </c>
    </row>
    <row r="12">
      <c r="A12" s="6" t="str">
        <f>'1_alcance'!C12</f>
        <v>3.1.1.8</v>
      </c>
      <c r="B12" s="6" t="str">
        <f>'1_alcance'!D12</f>
        <v>OEE determinado.</v>
      </c>
      <c r="C12" s="19">
        <f>'2_tiempos'!C12</f>
        <v>45358</v>
      </c>
      <c r="D12" s="24">
        <f>precios!$D$21+precios!$D$22+precios!$D$28+precios!$D$23</f>
        <v>1104008.621</v>
      </c>
      <c r="E12" s="28">
        <f t="shared" si="1"/>
        <v>11937844.83</v>
      </c>
    </row>
    <row r="13">
      <c r="A13" s="6" t="str">
        <f>'1_alcance'!C13</f>
        <v>3.1.2.1.1</v>
      </c>
      <c r="B13" s="6" t="str">
        <f>'1_alcance'!D13</f>
        <v>Secciones del proceso de fabricación identificadas.</v>
      </c>
      <c r="C13" s="19">
        <f>'2_tiempos'!C13</f>
        <v>45292</v>
      </c>
      <c r="D13" s="24">
        <f>precios!$D$21+precios!$D$22+precios!$D$28</f>
        <v>1035258.621</v>
      </c>
      <c r="E13" s="28">
        <f t="shared" si="1"/>
        <v>12973103.45</v>
      </c>
    </row>
    <row r="14">
      <c r="A14" s="6" t="str">
        <f>'1_alcance'!C14</f>
        <v>3.1.2.1.2</v>
      </c>
      <c r="B14" s="6" t="str">
        <f>'1_alcance'!D14</f>
        <v>Análisis de tiempos realizados.</v>
      </c>
      <c r="C14" s="19">
        <f>'2_tiempos'!C14</f>
        <v>45292</v>
      </c>
      <c r="D14" s="24">
        <f>precios!$D$21+precios!$D$22+precios!$D$28</f>
        <v>1035258.621</v>
      </c>
      <c r="E14" s="28">
        <f t="shared" si="1"/>
        <v>14008362.07</v>
      </c>
    </row>
    <row r="15">
      <c r="A15" s="6" t="str">
        <f>'1_alcance'!C15</f>
        <v>3.1.2.1.3</v>
      </c>
      <c r="B15" s="6" t="str">
        <f>'1_alcance'!D15</f>
        <v>KPIs planteados.</v>
      </c>
      <c r="C15" s="19">
        <f>'2_tiempos'!C15</f>
        <v>45299</v>
      </c>
      <c r="D15" s="24">
        <f>precios!$D$21+precios!$D$22+precios!$D$28</f>
        <v>1035258.621</v>
      </c>
      <c r="E15" s="28">
        <f t="shared" si="1"/>
        <v>15043620.69</v>
      </c>
    </row>
    <row r="16">
      <c r="A16" s="6" t="str">
        <f>'1_alcance'!C16</f>
        <v>3.1.2.2.1</v>
      </c>
      <c r="B16" s="6" t="str">
        <f>'1_alcance'!D16</f>
        <v>VSM pre-automatización diagramado.</v>
      </c>
      <c r="C16" s="19">
        <f>'2_tiempos'!C16</f>
        <v>45299</v>
      </c>
      <c r="D16" s="24">
        <f>precios!$D$21+precios!$D$22+precios!$D$28</f>
        <v>1035258.621</v>
      </c>
      <c r="E16" s="28">
        <f t="shared" si="1"/>
        <v>16078879.31</v>
      </c>
    </row>
    <row r="17">
      <c r="A17" s="6" t="str">
        <f>'1_alcance'!C17</f>
        <v>3.1.2.2.2</v>
      </c>
      <c r="B17" s="6" t="str">
        <f>'1_alcance'!D17</f>
        <v>VSM pos-automatización diagramado.</v>
      </c>
      <c r="C17" s="19">
        <f>'2_tiempos'!C17</f>
        <v>45352</v>
      </c>
      <c r="D17" s="24">
        <f>precios!$D$21+precios!$D$22+precios!$D$28</f>
        <v>1035258.621</v>
      </c>
      <c r="E17" s="28">
        <f t="shared" si="1"/>
        <v>17114137.93</v>
      </c>
    </row>
    <row r="18">
      <c r="A18" s="6" t="str">
        <f>'1_alcance'!C18</f>
        <v>3.1.3</v>
      </c>
      <c r="B18" s="6" t="str">
        <f>'1_alcance'!D18</f>
        <v>Propuesta de cómo llevar información de la planta a un sistema MES realizada.</v>
      </c>
      <c r="C18" s="19">
        <f>'2_tiempos'!C18</f>
        <v>45359</v>
      </c>
      <c r="D18" s="24">
        <f>precios!$D$21+precios!$D$22+precios!$D$28</f>
        <v>1035258.621</v>
      </c>
      <c r="E18" s="28">
        <f t="shared" si="1"/>
        <v>18149396.55</v>
      </c>
    </row>
    <row r="19">
      <c r="A19" s="6" t="str">
        <f>'1_alcance'!C19</f>
        <v>3.2.1</v>
      </c>
      <c r="B19" s="6" t="str">
        <f>'1_alcance'!D19</f>
        <v>Imagen de arquitectura de las comunicaciones realizada.</v>
      </c>
      <c r="C19" s="19">
        <f>'2_tiempos'!C19</f>
        <v>45331</v>
      </c>
      <c r="D19" s="24">
        <f>precios!$D$21+precios!$D$22+precios!$D$28</f>
        <v>1035258.621</v>
      </c>
      <c r="E19" s="28">
        <f t="shared" si="1"/>
        <v>19184655.17</v>
      </c>
    </row>
    <row r="20">
      <c r="A20" s="6" t="str">
        <f>'1_alcance'!C20</f>
        <v>3.3.1</v>
      </c>
      <c r="B20" s="6" t="str">
        <f>'1_alcance'!D20</f>
        <v>EDT realizado.</v>
      </c>
      <c r="C20" s="19">
        <f>'2_tiempos'!C20</f>
        <v>45292</v>
      </c>
      <c r="D20" s="24">
        <f>precios!$D$21+precios!$D$22+precios!$D$28</f>
        <v>1035258.621</v>
      </c>
      <c r="E20" s="28">
        <f t="shared" si="1"/>
        <v>20219913.79</v>
      </c>
    </row>
    <row r="21">
      <c r="A21" s="6" t="str">
        <f>'1_alcance'!C21</f>
        <v>3.3.2</v>
      </c>
      <c r="B21" s="6" t="str">
        <f>'1_alcance'!D21</f>
        <v>Cronograma del proyecto realizado.</v>
      </c>
      <c r="C21" s="19">
        <f>'2_tiempos'!C21</f>
        <v>45292</v>
      </c>
      <c r="D21" s="24">
        <f>precios!$D$21+precios!$D$22+precios!$D$28</f>
        <v>1035258.621</v>
      </c>
      <c r="E21" s="28">
        <f t="shared" si="1"/>
        <v>21255172.41</v>
      </c>
    </row>
    <row r="22">
      <c r="A22" s="6" t="str">
        <f>'1_alcance'!C22</f>
        <v>3.4.1.1</v>
      </c>
      <c r="B22" s="6" t="str">
        <f>'1_alcance'!D22</f>
        <v>VPN calculado.</v>
      </c>
      <c r="C22" s="19">
        <f>'2_tiempos'!C22</f>
        <v>45351</v>
      </c>
      <c r="D22" s="24">
        <f>precios!$D$21+precios!$D$22+precios!$D$28</f>
        <v>1035258.621</v>
      </c>
      <c r="E22" s="28">
        <f t="shared" si="1"/>
        <v>22290431.03</v>
      </c>
    </row>
    <row r="23">
      <c r="A23" s="6" t="str">
        <f>'1_alcance'!C23</f>
        <v>3.4.1.2</v>
      </c>
      <c r="B23" s="6" t="str">
        <f>'1_alcance'!D23</f>
        <v>TIR calculada.</v>
      </c>
      <c r="C23" s="19">
        <f>'2_tiempos'!C23</f>
        <v>45351</v>
      </c>
      <c r="D23" s="24">
        <f>precios!$D$21+precios!$D$22+precios!$D$28</f>
        <v>1035258.621</v>
      </c>
      <c r="E23" s="28">
        <f t="shared" si="1"/>
        <v>23325689.66</v>
      </c>
    </row>
    <row r="24">
      <c r="A24" s="6" t="str">
        <f>'1_alcance'!C24</f>
        <v>3.4.1.3</v>
      </c>
      <c r="B24" s="6" t="str">
        <f>'1_alcance'!D24</f>
        <v>Payback calculado.</v>
      </c>
      <c r="C24" s="19">
        <f>'2_tiempos'!C24</f>
        <v>45351</v>
      </c>
      <c r="D24" s="24">
        <f>precios!$D$21+precios!$D$22+precios!$D$28</f>
        <v>1035258.621</v>
      </c>
      <c r="E24" s="28">
        <f t="shared" si="1"/>
        <v>24360948.28</v>
      </c>
    </row>
    <row r="25">
      <c r="A25" s="6" t="str">
        <f>'1_alcance'!C25</f>
        <v>3.4.2</v>
      </c>
      <c r="B25" s="6" t="str">
        <f>'1_alcance'!D25</f>
        <v>Oferta comercial escrita.</v>
      </c>
      <c r="C25" s="19">
        <f>'2_tiempos'!C25</f>
        <v>45352</v>
      </c>
      <c r="D25" s="24">
        <f>precios!$D$21+precios!$D$22+precios!$D$28</f>
        <v>1035258.621</v>
      </c>
      <c r="E25" s="28">
        <f t="shared" si="1"/>
        <v>25396206.9</v>
      </c>
    </row>
    <row r="26">
      <c r="A26" s="6" t="str">
        <f>'1_alcance'!C26</f>
        <v>3.5.1</v>
      </c>
      <c r="B26" s="6" t="str">
        <f>'1_alcance'!D26</f>
        <v>Robotización analizada y justificada.</v>
      </c>
      <c r="C26" s="19">
        <f>'2_tiempos'!C26</f>
        <v>45300</v>
      </c>
      <c r="D26" s="24">
        <f>precios!$D$21+precios!$D$22+precios!$D$28+precios!$D$24</f>
        <v>3235258.621</v>
      </c>
      <c r="E26" s="28">
        <f t="shared" si="1"/>
        <v>28631465.52</v>
      </c>
    </row>
    <row r="27">
      <c r="A27" s="6" t="str">
        <f>'1_alcance'!C27</f>
        <v>3.5.2</v>
      </c>
      <c r="B27" s="6" t="str">
        <f>'1_alcance'!D27</f>
        <v>Celda robotizada diseñada.</v>
      </c>
      <c r="C27" s="19">
        <f>'2_tiempos'!C27</f>
        <v>45307</v>
      </c>
      <c r="D27" s="24">
        <f>precios!$D$21+precios!$D$22+precios!$D$28+precios!$D$24</f>
        <v>3235258.621</v>
      </c>
      <c r="E27" s="28">
        <f t="shared" si="1"/>
        <v>31866724.14</v>
      </c>
    </row>
    <row r="28">
      <c r="A28" s="6" t="str">
        <f>'1_alcance'!C28</f>
        <v>3.5.3.1</v>
      </c>
      <c r="B28" s="6" t="str">
        <f>'1_alcance'!D28</f>
        <v>Robot modelado.</v>
      </c>
      <c r="C28" s="19">
        <f>'2_tiempos'!C28</f>
        <v>45307</v>
      </c>
      <c r="D28" s="24">
        <f>precios!$D$21+precios!$D$22+precios!$D$28+precios!$D$24</f>
        <v>3235258.621</v>
      </c>
      <c r="E28" s="28">
        <f t="shared" si="1"/>
        <v>35101982.76</v>
      </c>
    </row>
    <row r="29">
      <c r="A29" s="6" t="str">
        <f>'1_alcance'!C29</f>
        <v>3.5.3.2</v>
      </c>
      <c r="B29" s="6" t="str">
        <f>'1_alcance'!D29</f>
        <v>Movimientos diseñados.</v>
      </c>
      <c r="C29" s="19">
        <f>'2_tiempos'!C29</f>
        <v>45307</v>
      </c>
      <c r="D29" s="24">
        <f>precios!$D$21+precios!$D$22+precios!$D$28+precios!$D$24</f>
        <v>3235258.621</v>
      </c>
      <c r="E29" s="28">
        <f t="shared" si="1"/>
        <v>38337241.38</v>
      </c>
    </row>
    <row r="30">
      <c r="A30" s="6" t="str">
        <f>'1_alcance'!C30</f>
        <v>3.5.3.3</v>
      </c>
      <c r="B30" s="6" t="str">
        <f>'1_alcance'!D30</f>
        <v>Movimientos programados.</v>
      </c>
      <c r="C30" s="19">
        <f>'2_tiempos'!C30</f>
        <v>45307</v>
      </c>
      <c r="D30" s="24">
        <f>precios!$D$21+precios!$D$22+precios!$D$28+precios!$D$24</f>
        <v>3235258.621</v>
      </c>
      <c r="E30" s="28">
        <f t="shared" si="1"/>
        <v>41572500</v>
      </c>
    </row>
    <row r="31">
      <c r="A31" s="6" t="str">
        <f>'1_alcance'!C31</f>
        <v>3.5.3.4</v>
      </c>
      <c r="B31" s="6" t="str">
        <f>'1_alcance'!D31</f>
        <v>Video de movimientos finalizado.</v>
      </c>
      <c r="C31" s="19">
        <f>'2_tiempos'!C31</f>
        <v>45314</v>
      </c>
      <c r="D31" s="24">
        <f>precios!$D$21+precios!$D$22+precios!$D$28+precios!$D$24</f>
        <v>3235258.621</v>
      </c>
      <c r="E31" s="28">
        <f t="shared" si="1"/>
        <v>44807758.62</v>
      </c>
    </row>
    <row r="32">
      <c r="A32" s="6" t="str">
        <f>'1_alcance'!C32</f>
        <v>3.5.4.1</v>
      </c>
      <c r="B32" s="6" t="str">
        <f>'1_alcance'!D32</f>
        <v>Peligros identificados.</v>
      </c>
      <c r="C32" s="19">
        <f>'2_tiempos'!C32</f>
        <v>45314</v>
      </c>
      <c r="D32" s="24">
        <f>precios!$D$21+precios!$D$22+precios!$D$28</f>
        <v>1035258.621</v>
      </c>
      <c r="E32" s="28">
        <f t="shared" si="1"/>
        <v>45843017.24</v>
      </c>
    </row>
    <row r="33">
      <c r="A33" s="6" t="str">
        <f>'1_alcance'!C33</f>
        <v>3.5.4.2</v>
      </c>
      <c r="B33" s="6" t="str">
        <f>'1_alcance'!D33</f>
        <v>Gestión de riesgo propuesto.</v>
      </c>
      <c r="C33" s="19">
        <f>'2_tiempos'!C33</f>
        <v>45314</v>
      </c>
      <c r="D33" s="24">
        <f>precios!$D$21+precios!$D$22+precios!$D$28</f>
        <v>1035258.621</v>
      </c>
      <c r="E33" s="28">
        <f t="shared" si="1"/>
        <v>46878275.86</v>
      </c>
    </row>
    <row r="34">
      <c r="A34" s="6" t="str">
        <f>'1_alcance'!C34</f>
        <v>3.5.4.3</v>
      </c>
      <c r="B34" s="6" t="str">
        <f>'1_alcance'!D34</f>
        <v>Análisis de riesgos inicial realizado.</v>
      </c>
      <c r="C34" s="19">
        <f>'2_tiempos'!C34</f>
        <v>45314</v>
      </c>
      <c r="D34" s="24">
        <f>precios!$D$21+precios!$D$22+precios!$D$28</f>
        <v>1035258.621</v>
      </c>
      <c r="E34" s="28">
        <f t="shared" si="1"/>
        <v>47913534.48</v>
      </c>
    </row>
    <row r="35">
      <c r="A35" s="6" t="str">
        <f>'1_alcance'!C35</f>
        <v>3.5.4.4</v>
      </c>
      <c r="B35" s="6" t="str">
        <f>'1_alcance'!D35</f>
        <v>Medidas de mitigación de riesgo planteadas.</v>
      </c>
      <c r="C35" s="19">
        <f>'2_tiempos'!C35</f>
        <v>45315</v>
      </c>
      <c r="D35" s="24">
        <f>precios!$D$21+precios!$D$22+precios!$D$28</f>
        <v>1035258.621</v>
      </c>
      <c r="E35" s="28">
        <f t="shared" si="1"/>
        <v>48948793.1</v>
      </c>
    </row>
    <row r="36">
      <c r="A36" s="6" t="str">
        <f>'1_alcance'!C36</f>
        <v>3.5.4.5</v>
      </c>
      <c r="B36" s="6" t="str">
        <f>'1_alcance'!D36</f>
        <v>Riesgos pos-mitigación evaluado.</v>
      </c>
      <c r="C36" s="19">
        <f>'2_tiempos'!C36</f>
        <v>45316</v>
      </c>
      <c r="D36" s="24">
        <f>precios!$D$21+precios!$D$22+precios!$D$28</f>
        <v>1035258.621</v>
      </c>
      <c r="E36" s="28">
        <f t="shared" si="1"/>
        <v>49984051.72</v>
      </c>
    </row>
    <row r="37">
      <c r="A37" s="6" t="str">
        <f>'1_alcance'!C37</f>
        <v>3.6.1.1</v>
      </c>
      <c r="B37" s="6" t="str">
        <f>'1_alcance'!D37</f>
        <v>Sistema modelado.</v>
      </c>
      <c r="C37" s="19">
        <f>'2_tiempos'!C37</f>
        <v>45317</v>
      </c>
      <c r="D37" s="24">
        <f>precios!$D$21+precios!$D$22+precios!$D$28+precios!$D$25</f>
        <v>1335258.621</v>
      </c>
      <c r="E37" s="28">
        <f t="shared" si="1"/>
        <v>51319310.34</v>
      </c>
    </row>
    <row r="38">
      <c r="A38" s="6" t="str">
        <f>'1_alcance'!C38</f>
        <v>3.6.1.2</v>
      </c>
      <c r="B38" s="6" t="str">
        <f>'1_alcance'!D38</f>
        <v>Secuencia y lógica de funcionamiento del sistema configurada.</v>
      </c>
      <c r="C38" s="19">
        <f>'2_tiempos'!C38</f>
        <v>45317</v>
      </c>
      <c r="D38" s="24">
        <f>precios!$D$21+precios!$D$22+precios!$D$28+precios!$D$25</f>
        <v>1335258.621</v>
      </c>
      <c r="E38" s="28">
        <f t="shared" si="1"/>
        <v>52654568.97</v>
      </c>
    </row>
    <row r="39">
      <c r="A39" s="6" t="str">
        <f>'1_alcance'!C39</f>
        <v>3.6.1.3</v>
      </c>
      <c r="B39" s="6" t="str">
        <f>'1_alcance'!D39</f>
        <v>Sensores y actuadores virtuales integrados.</v>
      </c>
      <c r="C39" s="19">
        <f>'2_tiempos'!C39</f>
        <v>45317</v>
      </c>
      <c r="D39" s="24">
        <f>precios!$D$21+precios!$D$22+precios!$D$28+precios!$D$25</f>
        <v>1335258.621</v>
      </c>
      <c r="E39" s="28">
        <f t="shared" si="1"/>
        <v>53989827.59</v>
      </c>
    </row>
    <row r="40">
      <c r="A40" s="6" t="str">
        <f>'1_alcance'!C40</f>
        <v>3.6.2</v>
      </c>
      <c r="B40" s="6" t="str">
        <f>'1_alcance'!D40</f>
        <v>Video de simulación finalizado.</v>
      </c>
      <c r="C40" s="19">
        <f>'2_tiempos'!C40</f>
        <v>45324</v>
      </c>
      <c r="D40" s="24">
        <f>precios!$D$21+precios!$D$22+precios!$D$28+precios!$D$25</f>
        <v>1335258.621</v>
      </c>
      <c r="E40" s="28">
        <f t="shared" si="1"/>
        <v>55325086.21</v>
      </c>
    </row>
    <row r="41">
      <c r="A41" s="6" t="str">
        <f>'1_alcance'!C41</f>
        <v>3.7.1</v>
      </c>
      <c r="B41" s="6" t="str">
        <f>'1_alcance'!D41</f>
        <v>Explicación de desglosamiento de problema de control escrita.</v>
      </c>
      <c r="C41" s="19">
        <f>'2_tiempos'!C41</f>
        <v>45324</v>
      </c>
      <c r="D41" s="24">
        <f>precios!$D$21+precios!$D$22+precios!$D$28+precios!$D$26</f>
        <v>2435258.621</v>
      </c>
      <c r="E41" s="28">
        <f t="shared" si="1"/>
        <v>57760344.83</v>
      </c>
    </row>
    <row r="42">
      <c r="A42" s="6" t="str">
        <f>'1_alcance'!C42</f>
        <v>3.7.2</v>
      </c>
      <c r="B42" s="6" t="str">
        <f>'1_alcance'!D42</f>
        <v>Lógica programada implementada.</v>
      </c>
      <c r="C42" s="19">
        <f>'2_tiempos'!C42</f>
        <v>45327</v>
      </c>
      <c r="D42" s="24">
        <f>precios!$D$21+precios!$D$22+precios!$D$28+precios!$D$26</f>
        <v>2435258.621</v>
      </c>
      <c r="E42" s="28">
        <f t="shared" si="1"/>
        <v>60195603.45</v>
      </c>
    </row>
    <row r="43">
      <c r="A43" s="6" t="str">
        <f>'1_alcance'!C43</f>
        <v>3.7.3</v>
      </c>
      <c r="B43" s="6" t="str">
        <f>'1_alcance'!D43</f>
        <v>Posibles puntos de aplicación de actuadores identificados.</v>
      </c>
      <c r="C43" s="19">
        <f>'2_tiempos'!C43</f>
        <v>45327</v>
      </c>
      <c r="D43" s="24">
        <f>precios!$D$21+precios!$D$22+precios!$D$28+precios!$D$26</f>
        <v>2435258.621</v>
      </c>
      <c r="E43" s="28">
        <f t="shared" si="1"/>
        <v>62630862.07</v>
      </c>
    </row>
    <row r="44">
      <c r="A44" s="6" t="str">
        <f>'1_alcance'!C44</f>
        <v>3.8.1</v>
      </c>
      <c r="B44" s="6" t="str">
        <f>'1_alcance'!D44</f>
        <v>Comunicaciones utilizadas para el proyecto descritas.</v>
      </c>
      <c r="C44" s="19">
        <f>'2_tiempos'!C44</f>
        <v>45324</v>
      </c>
      <c r="D44" s="24">
        <f>precios!$D$21+precios!$D$22+precios!$D$28</f>
        <v>1035258.621</v>
      </c>
      <c r="E44" s="28">
        <f t="shared" si="1"/>
        <v>63666120.69</v>
      </c>
    </row>
    <row r="45">
      <c r="A45" s="6" t="str">
        <f>'1_alcance'!C45</f>
        <v>3.8.2</v>
      </c>
      <c r="B45" s="6" t="str">
        <f>'1_alcance'!D45</f>
        <v>Protocolos, canales, niveles de la pirámide de automatización identificados.</v>
      </c>
      <c r="C45" s="19">
        <f>'2_tiempos'!C45</f>
        <v>45331</v>
      </c>
      <c r="D45" s="24">
        <f>precios!$D$21+precios!$D$22+precios!$D$28</f>
        <v>1035258.621</v>
      </c>
      <c r="E45" s="28">
        <f t="shared" si="1"/>
        <v>64701379.31</v>
      </c>
    </row>
    <row r="46">
      <c r="A46" s="6" t="str">
        <f>'1_alcance'!C46</f>
        <v>3.9.1</v>
      </c>
      <c r="B46" s="6" t="str">
        <f>'1_alcance'!D46</f>
        <v>Sistema SCADA operando.</v>
      </c>
      <c r="C46" s="19">
        <f>'2_tiempos'!C46</f>
        <v>45330</v>
      </c>
      <c r="D46" s="24">
        <f>precios!$D$21+precios!$D$22+precios!$D$28+precios!$D$27</f>
        <v>3185258.621</v>
      </c>
      <c r="E46" s="28">
        <f t="shared" si="1"/>
        <v>67886637.93</v>
      </c>
    </row>
    <row r="47">
      <c r="A47" s="6" t="str">
        <f>'1_alcance'!C47</f>
        <v>3.9.2</v>
      </c>
      <c r="B47" s="6" t="str">
        <f>'1_alcance'!D47</f>
        <v>Video interfaz SCADA finalizado.</v>
      </c>
      <c r="C47" s="19">
        <f>'2_tiempos'!C47</f>
        <v>45351</v>
      </c>
      <c r="D47" s="24">
        <f>precios!$D$21+precios!$D$22+precios!$D$28+precios!$D$27</f>
        <v>3185258.621</v>
      </c>
      <c r="E47" s="28">
        <f t="shared" si="1"/>
        <v>71071896.55</v>
      </c>
    </row>
    <row r="48">
      <c r="A48" s="6" t="str">
        <f>'1_alcance'!C48</f>
        <v>3.10</v>
      </c>
      <c r="B48" s="6" t="str">
        <f>'1_alcance'!D48</f>
        <v>Repositorio de Github actualizado.</v>
      </c>
      <c r="C48" s="19">
        <f>'2_tiempos'!C48</f>
        <v>45352</v>
      </c>
      <c r="D48" s="24">
        <f>precios!$D$21+precios!$D$22+precios!$D$28</f>
        <v>1035258.621</v>
      </c>
      <c r="E48" s="28">
        <f t="shared" si="1"/>
        <v>72107155.17</v>
      </c>
    </row>
    <row r="49">
      <c r="A49" s="6" t="str">
        <f>'1_alcance'!C49</f>
        <v>3.11</v>
      </c>
      <c r="B49" s="6" t="str">
        <f>'1_alcance'!D49</f>
        <v>Página de Github pages actualizada.</v>
      </c>
      <c r="C49" s="19">
        <f>'2_tiempos'!C49</f>
        <v>45353</v>
      </c>
      <c r="D49" s="24">
        <f>precios!$D$21+precios!$D$22+precios!$D$28</f>
        <v>1035258.621</v>
      </c>
      <c r="E49" s="28">
        <f t="shared" si="1"/>
        <v>73142413.79</v>
      </c>
    </row>
    <row r="50">
      <c r="A50" s="6" t="str">
        <f>'1_alcance'!C50</f>
        <v>4.1.1</v>
      </c>
      <c r="B50" s="6" t="str">
        <f>'1_alcance'!D50</f>
        <v>Sección de proceso de aprendizaje escrito.</v>
      </c>
      <c r="C50" s="19">
        <f>'2_tiempos'!C50</f>
        <v>45352</v>
      </c>
      <c r="D50" s="24">
        <f>precios!$D$21+precios!$D$22+precios!$D$28</f>
        <v>1035258.621</v>
      </c>
      <c r="E50" s="28">
        <f t="shared" si="1"/>
        <v>74177672.41</v>
      </c>
    </row>
    <row r="51">
      <c r="A51" s="6" t="str">
        <f>'1_alcance'!C51</f>
        <v>4.1.2</v>
      </c>
      <c r="B51" s="6" t="str">
        <f>'1_alcance'!D51</f>
        <v>Sección de recomendaciones escritas.</v>
      </c>
      <c r="C51" s="19">
        <f>'2_tiempos'!C51</f>
        <v>45352</v>
      </c>
      <c r="D51" s="24">
        <f>precios!$D$21+precios!$D$22+precios!$D$28</f>
        <v>1035258.621</v>
      </c>
      <c r="E51" s="28">
        <f t="shared" si="1"/>
        <v>75212931.03</v>
      </c>
    </row>
    <row r="52">
      <c r="A52" s="6" t="str">
        <f>'1_alcance'!C52</f>
        <v>4.2.1</v>
      </c>
      <c r="B52" s="6" t="str">
        <f>'1_alcance'!D52</f>
        <v>Sección de gestión de proyecto escrito.</v>
      </c>
      <c r="C52" s="19">
        <f>'2_tiempos'!C52</f>
        <v>45352</v>
      </c>
      <c r="D52" s="24">
        <f>precios!$D$21+precios!$D$22+precios!$D$28</f>
        <v>1035258.621</v>
      </c>
      <c r="E52" s="28">
        <f t="shared" si="1"/>
        <v>76248189.66</v>
      </c>
    </row>
    <row r="53">
      <c r="A53" s="6" t="str">
        <f>'1_alcance'!C53</f>
        <v>4.2.2</v>
      </c>
      <c r="B53" s="6" t="str">
        <f>'1_alcance'!D53</f>
        <v>Sección de trabajo colaborativo escrita.</v>
      </c>
      <c r="C53" s="19">
        <f>'2_tiempos'!C53</f>
        <v>45352</v>
      </c>
      <c r="D53" s="24">
        <f>precios!$D$21+precios!$D$22+precios!$D$28</f>
        <v>1035258.621</v>
      </c>
      <c r="E53" s="28">
        <f t="shared" si="1"/>
        <v>77283448.28</v>
      </c>
    </row>
    <row r="54">
      <c r="A54" s="6" t="str">
        <f>'1_alcance'!C54</f>
        <v>4.3</v>
      </c>
      <c r="B54" s="6" t="str">
        <f>'1_alcance'!D54</f>
        <v>Repositorio de Github actualizado.</v>
      </c>
      <c r="C54" s="19">
        <f>'2_tiempos'!C54</f>
        <v>45353</v>
      </c>
      <c r="D54" s="24">
        <f>precios!$D$21+precios!$D$22+precios!$D$28</f>
        <v>1035258.621</v>
      </c>
      <c r="E54" s="28">
        <f t="shared" si="1"/>
        <v>78318706.9</v>
      </c>
    </row>
    <row r="55">
      <c r="A55" s="6" t="str">
        <f>'1_alcance'!C55</f>
        <v>4.4</v>
      </c>
      <c r="B55" s="6" t="str">
        <f>'1_alcance'!D55</f>
        <v>Página de Github pages actualizada.</v>
      </c>
      <c r="C55" s="19">
        <f>'2_tiempos'!C55</f>
        <v>45354</v>
      </c>
      <c r="D55" s="24">
        <f>precios!$D$21+precios!$D$22+precios!$D$28</f>
        <v>1035258.621</v>
      </c>
      <c r="E55" s="28">
        <f t="shared" si="1"/>
        <v>79353965.52</v>
      </c>
    </row>
    <row r="56">
      <c r="A56" s="6" t="str">
        <f>'1_alcance'!C56</f>
        <v>5.1.1</v>
      </c>
      <c r="B56" s="6" t="str">
        <f>'1_alcance'!D56</f>
        <v>Diapositivas creadas.</v>
      </c>
      <c r="C56" s="19">
        <f>'2_tiempos'!C56</f>
        <v>45355</v>
      </c>
      <c r="D56" s="24">
        <f>precios!$D$21+precios!$D$22+precios!$D$28</f>
        <v>1035258.621</v>
      </c>
      <c r="E56" s="28">
        <f t="shared" si="1"/>
        <v>80389224.14</v>
      </c>
    </row>
    <row r="57">
      <c r="A57" s="6" t="str">
        <f>'1_alcance'!C57</f>
        <v>5.1.2</v>
      </c>
      <c r="B57" s="6" t="str">
        <f>'1_alcance'!D57</f>
        <v>Contenidos asignados.</v>
      </c>
      <c r="C57" s="19">
        <f>'2_tiempos'!C57</f>
        <v>45356</v>
      </c>
      <c r="D57" s="24">
        <f>precios!$D$21+precios!$D$22+precios!$D$28</f>
        <v>1035258.621</v>
      </c>
      <c r="E57" s="28">
        <f t="shared" si="1"/>
        <v>81424482.76</v>
      </c>
    </row>
    <row r="58">
      <c r="A58" s="6" t="str">
        <f>'1_alcance'!C58</f>
        <v>5.2.1</v>
      </c>
      <c r="B58" s="6" t="str">
        <f>'1_alcance'!D58</f>
        <v>Diapositivas creadas.</v>
      </c>
      <c r="C58" s="19">
        <f>'2_tiempos'!C58</f>
        <v>45357</v>
      </c>
      <c r="D58" s="24">
        <f>precios!$D$21+precios!$D$22+precios!$D$28</f>
        <v>1035258.621</v>
      </c>
      <c r="E58" s="28">
        <f t="shared" si="1"/>
        <v>82459741.38</v>
      </c>
    </row>
    <row r="59">
      <c r="A59" s="6" t="str">
        <f>'1_alcance'!C59</f>
        <v>5.2.2</v>
      </c>
      <c r="B59" s="6" t="str">
        <f>'1_alcance'!D59</f>
        <v>Contenidos asignados.</v>
      </c>
      <c r="C59" s="19">
        <f>'2_tiempos'!C59</f>
        <v>45358</v>
      </c>
      <c r="D59" s="24">
        <f>precios!$D$21+precios!$D$22+precios!$D$28</f>
        <v>1035258.621</v>
      </c>
      <c r="E59" s="28">
        <f t="shared" si="1"/>
        <v>83495000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197</v>
      </c>
      <c r="B1" s="32"/>
      <c r="C1" s="33" t="s">
        <v>228</v>
      </c>
      <c r="D1" s="33" t="s">
        <v>229</v>
      </c>
      <c r="E1" s="34" t="s">
        <v>230</v>
      </c>
      <c r="F1" s="3"/>
      <c r="G1" s="35" t="s">
        <v>231</v>
      </c>
      <c r="H1" s="36"/>
    </row>
    <row r="2">
      <c r="A2" s="37"/>
      <c r="B2" s="38"/>
      <c r="C2" s="39"/>
      <c r="D2" s="39"/>
      <c r="E2" s="40" t="s">
        <v>198</v>
      </c>
      <c r="F2" s="40" t="s">
        <v>200</v>
      </c>
      <c r="G2" s="39"/>
      <c r="H2" s="36"/>
    </row>
    <row r="3">
      <c r="A3" s="6" t="str">
        <f>'1_alcance'!C3</f>
        <v>2.1</v>
      </c>
      <c r="B3" s="6" t="str">
        <f>'1_alcance'!D3</f>
        <v>Interfaz gráfica diseñada.</v>
      </c>
      <c r="C3" s="17" t="s">
        <v>232</v>
      </c>
      <c r="D3" s="17" t="s">
        <v>233</v>
      </c>
      <c r="E3" s="41">
        <f>'2_tiempos'!C2</f>
        <v>45292</v>
      </c>
      <c r="F3" s="41">
        <f>'2_tiempos'!E2</f>
        <v>45293</v>
      </c>
      <c r="G3" s="42">
        <v>2.5E7</v>
      </c>
      <c r="H3" s="36"/>
    </row>
    <row r="4">
      <c r="A4" s="6" t="str">
        <f>'1_alcance'!C4</f>
        <v>2.2</v>
      </c>
      <c r="B4" s="6" t="str">
        <f>'1_alcance'!D4</f>
        <v>Repositorio de Github configurado.</v>
      </c>
      <c r="C4" s="17" t="s">
        <v>234</v>
      </c>
      <c r="D4" s="17" t="s">
        <v>234</v>
      </c>
      <c r="E4" s="41">
        <f>'2_tiempos'!C3</f>
        <v>45292</v>
      </c>
      <c r="F4" s="41">
        <f>'2_tiempos'!E3</f>
        <v>45299</v>
      </c>
      <c r="G4" s="42">
        <v>0.0</v>
      </c>
      <c r="H4" s="43"/>
    </row>
    <row r="5">
      <c r="A5" s="6" t="str">
        <f>'1_alcance'!C5</f>
        <v>3.1.1.1</v>
      </c>
      <c r="B5" s="6" t="str">
        <f>'1_alcance'!D5</f>
        <v>Fallas de equipos analizadas.</v>
      </c>
      <c r="C5" s="17" t="s">
        <v>234</v>
      </c>
      <c r="D5" s="17" t="s">
        <v>234</v>
      </c>
      <c r="E5" s="41">
        <f>'2_tiempos'!C4</f>
        <v>45293</v>
      </c>
      <c r="F5" s="41">
        <f>'2_tiempos'!E4</f>
        <v>45294</v>
      </c>
      <c r="G5" s="42">
        <v>0.0</v>
      </c>
      <c r="H5" s="43"/>
    </row>
    <row r="6">
      <c r="A6" s="6" t="str">
        <f>'1_alcance'!C6</f>
        <v>3.1.1.2</v>
      </c>
      <c r="B6" s="6" t="str">
        <f>'1_alcance'!D6</f>
        <v>Disponibilidad analizada.</v>
      </c>
      <c r="C6" s="44" t="s">
        <v>235</v>
      </c>
      <c r="D6" s="44" t="s">
        <v>236</v>
      </c>
      <c r="E6" s="41">
        <f>'2_tiempos'!C5</f>
        <v>45351</v>
      </c>
      <c r="F6" s="41">
        <f>'2_tiempos'!E5</f>
        <v>45358</v>
      </c>
      <c r="G6" s="45">
        <v>550000.0</v>
      </c>
      <c r="H6" s="36"/>
    </row>
    <row r="7">
      <c r="A7" s="6" t="str">
        <f>'1_alcance'!C7</f>
        <v>3.1.1.3</v>
      </c>
      <c r="B7" s="6" t="str">
        <f>'1_alcance'!D7</f>
        <v>Calidad analizada.</v>
      </c>
      <c r="C7" s="46"/>
      <c r="D7" s="46"/>
      <c r="E7" s="41">
        <f>'2_tiempos'!C6</f>
        <v>45351</v>
      </c>
      <c r="F7" s="41">
        <f>'2_tiempos'!E6</f>
        <v>45358</v>
      </c>
      <c r="G7" s="46"/>
      <c r="H7" s="36"/>
    </row>
    <row r="8">
      <c r="A8" s="6" t="str">
        <f>'1_alcance'!C8</f>
        <v>3.1.1.4</v>
      </c>
      <c r="B8" s="6" t="str">
        <f>'1_alcance'!D8</f>
        <v>Set-up analizado.</v>
      </c>
      <c r="C8" s="46"/>
      <c r="D8" s="46"/>
      <c r="E8" s="41">
        <f>'2_tiempos'!C7</f>
        <v>45351</v>
      </c>
      <c r="F8" s="41">
        <f>'2_tiempos'!E7</f>
        <v>45358</v>
      </c>
      <c r="G8" s="46"/>
      <c r="H8" s="36"/>
    </row>
    <row r="9">
      <c r="A9" s="6" t="str">
        <f>'1_alcance'!C9</f>
        <v>3.1.1.5</v>
      </c>
      <c r="B9" s="6" t="str">
        <f>'1_alcance'!D9</f>
        <v>Tiempos de producción analizados.</v>
      </c>
      <c r="C9" s="46"/>
      <c r="D9" s="46"/>
      <c r="E9" s="41">
        <f>'2_tiempos'!C8</f>
        <v>45351</v>
      </c>
      <c r="F9" s="41">
        <f>'2_tiempos'!E8</f>
        <v>45358</v>
      </c>
      <c r="G9" s="46"/>
      <c r="H9" s="36"/>
    </row>
    <row r="10">
      <c r="A10" s="6" t="str">
        <f>'1_alcance'!C10</f>
        <v>3.1.1.6</v>
      </c>
      <c r="B10" s="6" t="str">
        <f>'1_alcance'!D10</f>
        <v>Balance de líneas analizadas.</v>
      </c>
      <c r="C10" s="46"/>
      <c r="D10" s="46"/>
      <c r="E10" s="41">
        <f>'2_tiempos'!C9</f>
        <v>45351</v>
      </c>
      <c r="F10" s="41">
        <f>'2_tiempos'!E9</f>
        <v>45358</v>
      </c>
      <c r="G10" s="46"/>
      <c r="H10" s="36"/>
    </row>
    <row r="11">
      <c r="A11" s="6" t="str">
        <f>'1_alcance'!C11</f>
        <v>3.1.1.7</v>
      </c>
      <c r="B11" s="6" t="str">
        <f>'1_alcance'!D11</f>
        <v>Colas analizadas.</v>
      </c>
      <c r="C11" s="46"/>
      <c r="D11" s="46"/>
      <c r="E11" s="41">
        <f>'2_tiempos'!C10</f>
        <v>45351</v>
      </c>
      <c r="F11" s="41">
        <f>'2_tiempos'!E10</f>
        <v>45358</v>
      </c>
      <c r="G11" s="46"/>
      <c r="H11" s="36"/>
    </row>
    <row r="12">
      <c r="A12" s="6" t="str">
        <f>'1_alcance'!C12</f>
        <v>3.1.1.8</v>
      </c>
      <c r="B12" s="6" t="str">
        <f>'1_alcance'!D12</f>
        <v>OEE determinado.</v>
      </c>
      <c r="C12" s="46"/>
      <c r="D12" s="46"/>
      <c r="E12" s="41">
        <f>'2_tiempos'!C11</f>
        <v>45351</v>
      </c>
      <c r="F12" s="41">
        <f>'2_tiempos'!E11</f>
        <v>45358</v>
      </c>
      <c r="G12" s="46"/>
      <c r="H12" s="36"/>
    </row>
    <row r="13">
      <c r="A13" s="6" t="str">
        <f>'1_alcance'!C13</f>
        <v>3.1.2.1.1</v>
      </c>
      <c r="B13" s="6" t="str">
        <f>'1_alcance'!D13</f>
        <v>Secciones del proceso de fabricación identificadas.</v>
      </c>
      <c r="C13" s="39"/>
      <c r="D13" s="39"/>
      <c r="E13" s="41">
        <f>'2_tiempos'!C12</f>
        <v>45358</v>
      </c>
      <c r="F13" s="41">
        <f>'2_tiempos'!E12</f>
        <v>45365</v>
      </c>
      <c r="G13" s="39"/>
      <c r="H13" s="43"/>
    </row>
    <row r="14">
      <c r="A14" s="6" t="str">
        <f>'1_alcance'!C14</f>
        <v>3.1.2.1.2</v>
      </c>
      <c r="B14" s="6" t="str">
        <f>'1_alcance'!D14</f>
        <v>Análisis de tiempos realizados.</v>
      </c>
      <c r="C14" s="44" t="s">
        <v>237</v>
      </c>
      <c r="D14" s="44" t="s">
        <v>238</v>
      </c>
      <c r="E14" s="41">
        <f>'2_tiempos'!C13</f>
        <v>45292</v>
      </c>
      <c r="F14" s="41">
        <f>'2_tiempos'!E13</f>
        <v>45299</v>
      </c>
      <c r="G14" s="47">
        <f>46600*2</f>
        <v>93200</v>
      </c>
      <c r="H14" s="36"/>
    </row>
    <row r="15">
      <c r="A15" s="6" t="str">
        <f>'1_alcance'!C15</f>
        <v>3.1.2.1.3</v>
      </c>
      <c r="B15" s="6" t="str">
        <f>'1_alcance'!D15</f>
        <v>KPIs planteados.</v>
      </c>
      <c r="C15" s="46"/>
      <c r="D15" s="46"/>
      <c r="E15" s="41">
        <f>'2_tiempos'!C14</f>
        <v>45292</v>
      </c>
      <c r="F15" s="41">
        <f>'2_tiempos'!E14</f>
        <v>45299</v>
      </c>
      <c r="G15" s="46"/>
      <c r="H15" s="36"/>
    </row>
    <row r="16">
      <c r="A16" s="6" t="str">
        <f>'1_alcance'!C16</f>
        <v>3.1.2.2.1</v>
      </c>
      <c r="B16" s="6" t="str">
        <f>'1_alcance'!D16</f>
        <v>VSM pre-automatización diagramado.</v>
      </c>
      <c r="C16" s="39"/>
      <c r="D16" s="39"/>
      <c r="E16" s="41">
        <f>'2_tiempos'!C15</f>
        <v>45299</v>
      </c>
      <c r="F16" s="41">
        <f>'2_tiempos'!E15</f>
        <v>45300</v>
      </c>
      <c r="G16" s="39"/>
      <c r="H16" s="36"/>
    </row>
    <row r="17">
      <c r="A17" s="6" t="str">
        <f>'1_alcance'!C17</f>
        <v>3.1.2.2.2</v>
      </c>
      <c r="B17" s="6" t="str">
        <f>'1_alcance'!D17</f>
        <v>VSM pos-automatización diagramado.</v>
      </c>
      <c r="C17" s="44" t="s">
        <v>234</v>
      </c>
      <c r="D17" s="44" t="s">
        <v>234</v>
      </c>
      <c r="E17" s="41">
        <f>'2_tiempos'!C16</f>
        <v>45299</v>
      </c>
      <c r="F17" s="41">
        <f>'2_tiempos'!E16</f>
        <v>45306</v>
      </c>
      <c r="G17" s="44" t="s">
        <v>234</v>
      </c>
      <c r="H17" s="36"/>
    </row>
    <row r="18">
      <c r="A18" s="6" t="str">
        <f>'1_alcance'!C18</f>
        <v>3.1.3</v>
      </c>
      <c r="B18" s="6" t="str">
        <f>'1_alcance'!D18</f>
        <v>Propuesta de cómo llevar información de la planta a un sistema MES realizada.</v>
      </c>
      <c r="C18" s="39"/>
      <c r="D18" s="39"/>
      <c r="E18" s="41">
        <f>'2_tiempos'!C17</f>
        <v>45352</v>
      </c>
      <c r="F18" s="41">
        <f>'2_tiempos'!E17</f>
        <v>45359</v>
      </c>
      <c r="G18" s="39"/>
      <c r="H18" s="48" t="s">
        <v>239</v>
      </c>
    </row>
    <row r="19">
      <c r="A19" s="6" t="str">
        <f>'1_alcance'!C19</f>
        <v>3.2.1</v>
      </c>
      <c r="B19" s="6" t="str">
        <f>'1_alcance'!D19</f>
        <v>Imagen de arquitectura de las comunicaciones realizada.</v>
      </c>
      <c r="C19" s="17" t="s">
        <v>234</v>
      </c>
      <c r="D19" s="17" t="s">
        <v>234</v>
      </c>
      <c r="E19" s="41">
        <f>'2_tiempos'!C18</f>
        <v>45359</v>
      </c>
      <c r="F19" s="41">
        <f>'2_tiempos'!E18</f>
        <v>45366</v>
      </c>
      <c r="G19" s="42" t="s">
        <v>234</v>
      </c>
      <c r="H19" s="43" t="s">
        <v>240</v>
      </c>
    </row>
    <row r="20">
      <c r="A20" s="6" t="str">
        <f>'1_alcance'!C20</f>
        <v>3.3.1</v>
      </c>
      <c r="B20" s="6" t="str">
        <f>'1_alcance'!D20</f>
        <v>EDT realizado.</v>
      </c>
      <c r="C20" s="17" t="s">
        <v>234</v>
      </c>
      <c r="D20" s="17" t="s">
        <v>234</v>
      </c>
      <c r="E20" s="41">
        <f>'2_tiempos'!C19</f>
        <v>45331</v>
      </c>
      <c r="F20" s="41">
        <f>'2_tiempos'!E19</f>
        <v>45338</v>
      </c>
      <c r="G20" s="42" t="s">
        <v>234</v>
      </c>
      <c r="H20" s="48" t="s">
        <v>241</v>
      </c>
    </row>
    <row r="21">
      <c r="A21" s="6" t="str">
        <f>'1_alcance'!C21</f>
        <v>3.3.2</v>
      </c>
      <c r="B21" s="6" t="str">
        <f>'1_alcance'!D21</f>
        <v>Cronograma del proyecto realizado.</v>
      </c>
      <c r="C21" s="17" t="s">
        <v>234</v>
      </c>
      <c r="D21" s="17" t="s">
        <v>234</v>
      </c>
      <c r="E21" s="41">
        <f>'2_tiempos'!C20</f>
        <v>45292</v>
      </c>
      <c r="F21" s="41">
        <f>'2_tiempos'!E20</f>
        <v>45293</v>
      </c>
      <c r="G21" s="42" t="s">
        <v>234</v>
      </c>
      <c r="H21" s="43" t="s">
        <v>242</v>
      </c>
    </row>
    <row r="22">
      <c r="A22" s="6" t="str">
        <f>'1_alcance'!C22</f>
        <v>3.4.1.1</v>
      </c>
      <c r="B22" s="6" t="str">
        <f>'1_alcance'!D22</f>
        <v>VPN calculado.</v>
      </c>
      <c r="C22" s="17" t="s">
        <v>234</v>
      </c>
      <c r="D22" s="17" t="s">
        <v>234</v>
      </c>
      <c r="E22" s="41">
        <f>'2_tiempos'!C21</f>
        <v>45292</v>
      </c>
      <c r="F22" s="41">
        <f>'2_tiempos'!E21</f>
        <v>45293</v>
      </c>
      <c r="G22" s="42" t="s">
        <v>234</v>
      </c>
      <c r="H22" s="48" t="s">
        <v>243</v>
      </c>
    </row>
    <row r="23">
      <c r="A23" s="6" t="str">
        <f>'1_alcance'!C23</f>
        <v>3.4.1.2</v>
      </c>
      <c r="B23" s="6" t="str">
        <f>'1_alcance'!D23</f>
        <v>TIR calculada.</v>
      </c>
      <c r="C23" s="44" t="s">
        <v>234</v>
      </c>
      <c r="D23" s="44" t="s">
        <v>234</v>
      </c>
      <c r="E23" s="41">
        <f>'2_tiempos'!C22</f>
        <v>45351</v>
      </c>
      <c r="F23" s="41">
        <f>'2_tiempos'!E22</f>
        <v>45352</v>
      </c>
      <c r="G23" s="45" t="s">
        <v>234</v>
      </c>
      <c r="H23" s="36"/>
    </row>
    <row r="24">
      <c r="A24" s="6" t="str">
        <f>'1_alcance'!C24</f>
        <v>3.4.1.3</v>
      </c>
      <c r="B24" s="6" t="str">
        <f>'1_alcance'!D24</f>
        <v>Payback calculado.</v>
      </c>
      <c r="C24" s="46"/>
      <c r="D24" s="46"/>
      <c r="E24" s="41">
        <f>'2_tiempos'!C23</f>
        <v>45351</v>
      </c>
      <c r="F24" s="41">
        <f>'2_tiempos'!E23</f>
        <v>45352</v>
      </c>
      <c r="G24" s="46"/>
      <c r="H24" s="36"/>
    </row>
    <row r="25">
      <c r="A25" s="6" t="str">
        <f>'1_alcance'!C25</f>
        <v>3.4.2</v>
      </c>
      <c r="B25" s="6" t="str">
        <f>'1_alcance'!D25</f>
        <v>Oferta comercial escrita.</v>
      </c>
      <c r="C25" s="39"/>
      <c r="D25" s="39"/>
      <c r="E25" s="41">
        <f>'2_tiempos'!C24</f>
        <v>45351</v>
      </c>
      <c r="F25" s="41">
        <f>'2_tiempos'!E24</f>
        <v>45352</v>
      </c>
      <c r="G25" s="39"/>
      <c r="H25" s="43" t="s">
        <v>244</v>
      </c>
    </row>
    <row r="26">
      <c r="A26" s="6" t="str">
        <f>'1_alcance'!C26</f>
        <v>3.5.1</v>
      </c>
      <c r="B26" s="6" t="str">
        <f>'1_alcance'!D26</f>
        <v>Robotización analizada y justificada.</v>
      </c>
      <c r="C26" s="17" t="s">
        <v>234</v>
      </c>
      <c r="D26" s="17" t="s">
        <v>234</v>
      </c>
      <c r="E26" s="41">
        <f>'2_tiempos'!C25</f>
        <v>45352</v>
      </c>
      <c r="F26" s="41">
        <f>'2_tiempos'!E25</f>
        <v>45354</v>
      </c>
      <c r="G26" s="42" t="s">
        <v>234</v>
      </c>
      <c r="H26" s="43" t="s">
        <v>245</v>
      </c>
    </row>
    <row r="27">
      <c r="A27" s="6" t="str">
        <f>'1_alcance'!C27</f>
        <v>3.5.2</v>
      </c>
      <c r="B27" s="6" t="str">
        <f>'1_alcance'!D27</f>
        <v>Celda robotizada diseñada.</v>
      </c>
      <c r="C27" s="44" t="s">
        <v>246</v>
      </c>
      <c r="D27" s="44" t="s">
        <v>247</v>
      </c>
      <c r="E27" s="41">
        <f>'2_tiempos'!C26</f>
        <v>45300</v>
      </c>
      <c r="F27" s="41">
        <f>'2_tiempos'!E26</f>
        <v>45307</v>
      </c>
      <c r="G27" s="45">
        <v>1.32E7</v>
      </c>
      <c r="H27" s="36"/>
    </row>
    <row r="28">
      <c r="A28" s="6" t="str">
        <f>'1_alcance'!C28</f>
        <v>3.5.3.1</v>
      </c>
      <c r="B28" s="6" t="str">
        <f>'1_alcance'!D28</f>
        <v>Robot modelado.</v>
      </c>
      <c r="C28" s="46"/>
      <c r="D28" s="46"/>
      <c r="E28" s="41">
        <f>'2_tiempos'!C27</f>
        <v>45307</v>
      </c>
      <c r="F28" s="41">
        <f>'2_tiempos'!E27</f>
        <v>45321</v>
      </c>
      <c r="G28" s="46"/>
      <c r="H28" s="36"/>
    </row>
    <row r="29">
      <c r="A29" s="6" t="str">
        <f>'1_alcance'!C29</f>
        <v>3.5.3.2</v>
      </c>
      <c r="B29" s="6" t="str">
        <f>'1_alcance'!D29</f>
        <v>Movimientos diseñados.</v>
      </c>
      <c r="C29" s="46"/>
      <c r="D29" s="46"/>
      <c r="E29" s="41">
        <f>'2_tiempos'!C28</f>
        <v>45307</v>
      </c>
      <c r="F29" s="41">
        <f>'2_tiempos'!E28</f>
        <v>45314</v>
      </c>
      <c r="G29" s="46"/>
      <c r="H29" s="36"/>
    </row>
    <row r="30">
      <c r="A30" s="6" t="str">
        <f>'1_alcance'!C30</f>
        <v>3.5.3.3</v>
      </c>
      <c r="B30" s="6" t="str">
        <f>'1_alcance'!D30</f>
        <v>Movimientos programados.</v>
      </c>
      <c r="C30" s="46"/>
      <c r="D30" s="46"/>
      <c r="E30" s="41">
        <f>'2_tiempos'!C29</f>
        <v>45307</v>
      </c>
      <c r="F30" s="41">
        <f>'2_tiempos'!E29</f>
        <v>45314</v>
      </c>
      <c r="G30" s="46"/>
      <c r="H30" s="36"/>
    </row>
    <row r="31">
      <c r="A31" s="6" t="str">
        <f>'1_alcance'!C31</f>
        <v>3.5.3.4</v>
      </c>
      <c r="B31" s="6" t="str">
        <f>'1_alcance'!D31</f>
        <v>Video de movimientos finalizado.</v>
      </c>
      <c r="C31" s="46"/>
      <c r="D31" s="46"/>
      <c r="E31" s="41">
        <f>'2_tiempos'!C30</f>
        <v>45307</v>
      </c>
      <c r="F31" s="41">
        <f>'2_tiempos'!E30</f>
        <v>45314</v>
      </c>
      <c r="G31" s="46"/>
      <c r="H31" s="36"/>
    </row>
    <row r="32">
      <c r="A32" s="6" t="str">
        <f>'1_alcance'!C32</f>
        <v>3.5.4.1</v>
      </c>
      <c r="B32" s="6" t="str">
        <f>'1_alcance'!D32</f>
        <v>Peligros identificados.</v>
      </c>
      <c r="C32" s="46"/>
      <c r="D32" s="46"/>
      <c r="E32" s="41">
        <f>'2_tiempos'!C31</f>
        <v>45314</v>
      </c>
      <c r="F32" s="41">
        <f>'2_tiempos'!E31</f>
        <v>45315</v>
      </c>
      <c r="G32" s="46"/>
      <c r="H32" s="36"/>
    </row>
    <row r="33">
      <c r="A33" s="6" t="str">
        <f>'1_alcance'!C33</f>
        <v>3.5.4.2</v>
      </c>
      <c r="B33" s="6" t="str">
        <f>'1_alcance'!D33</f>
        <v>Gestión de riesgo propuesto.</v>
      </c>
      <c r="C33" s="46"/>
      <c r="D33" s="46"/>
      <c r="E33" s="41">
        <f>'2_tiempos'!C32</f>
        <v>45314</v>
      </c>
      <c r="F33" s="41">
        <f>'2_tiempos'!E32</f>
        <v>45315</v>
      </c>
      <c r="G33" s="46"/>
      <c r="H33" s="36"/>
    </row>
    <row r="34">
      <c r="A34" s="6" t="str">
        <f>'1_alcance'!C34</f>
        <v>3.5.4.3</v>
      </c>
      <c r="B34" s="6" t="str">
        <f>'1_alcance'!D34</f>
        <v>Análisis de riesgos inicial realizado.</v>
      </c>
      <c r="C34" s="46"/>
      <c r="D34" s="46"/>
      <c r="E34" s="41">
        <f>'2_tiempos'!C33</f>
        <v>45314</v>
      </c>
      <c r="F34" s="41">
        <f>'2_tiempos'!E33</f>
        <v>45315</v>
      </c>
      <c r="G34" s="46"/>
      <c r="H34" s="36"/>
    </row>
    <row r="35">
      <c r="A35" s="6" t="str">
        <f>'1_alcance'!C35</f>
        <v>3.5.4.4</v>
      </c>
      <c r="B35" s="6" t="str">
        <f>'1_alcance'!D35</f>
        <v>Medidas de mitigación de riesgo planteadas.</v>
      </c>
      <c r="C35" s="46"/>
      <c r="D35" s="46"/>
      <c r="E35" s="41">
        <f>'2_tiempos'!C34</f>
        <v>45314</v>
      </c>
      <c r="F35" s="41">
        <f>'2_tiempos'!E34</f>
        <v>45315</v>
      </c>
      <c r="G35" s="46"/>
      <c r="H35" s="36"/>
    </row>
    <row r="36">
      <c r="A36" s="6" t="str">
        <f>'1_alcance'!C36</f>
        <v>3.5.4.5</v>
      </c>
      <c r="B36" s="6" t="str">
        <f>'1_alcance'!D36</f>
        <v>Riesgos pos-mitigación evaluado.</v>
      </c>
      <c r="C36" s="46"/>
      <c r="D36" s="46"/>
      <c r="E36" s="41">
        <f>'2_tiempos'!C35</f>
        <v>45315</v>
      </c>
      <c r="F36" s="41">
        <f>'2_tiempos'!E35</f>
        <v>45316</v>
      </c>
      <c r="G36" s="46"/>
      <c r="H36" s="36"/>
    </row>
    <row r="37">
      <c r="A37" s="6" t="str">
        <f>'1_alcance'!C37</f>
        <v>3.6.1.1</v>
      </c>
      <c r="B37" s="6" t="str">
        <f>'1_alcance'!D37</f>
        <v>Sistema modelado.</v>
      </c>
      <c r="C37" s="39"/>
      <c r="D37" s="39"/>
      <c r="E37" s="41">
        <f>'2_tiempos'!C36</f>
        <v>45316</v>
      </c>
      <c r="F37" s="41">
        <f>'2_tiempos'!E36</f>
        <v>45317</v>
      </c>
      <c r="G37" s="39"/>
      <c r="H37" s="43" t="s">
        <v>248</v>
      </c>
    </row>
    <row r="38">
      <c r="A38" s="6" t="str">
        <f>'1_alcance'!C38</f>
        <v>3.6.1.2</v>
      </c>
      <c r="B38" s="6" t="str">
        <f>'1_alcance'!D38</f>
        <v>Secuencia y lógica de funcionamiento del sistema configurada.</v>
      </c>
      <c r="C38" s="44" t="s">
        <v>249</v>
      </c>
      <c r="D38" s="44" t="s">
        <v>247</v>
      </c>
      <c r="E38" s="41">
        <f>'2_tiempos'!C37</f>
        <v>45317</v>
      </c>
      <c r="F38" s="41">
        <f>'2_tiempos'!E37</f>
        <v>45331</v>
      </c>
      <c r="G38" s="45">
        <v>1300000.0</v>
      </c>
      <c r="H38" s="36"/>
    </row>
    <row r="39">
      <c r="A39" s="6" t="str">
        <f>'1_alcance'!C39</f>
        <v>3.6.1.3</v>
      </c>
      <c r="B39" s="6" t="str">
        <f>'1_alcance'!D39</f>
        <v>Sensores y actuadores virtuales integrados.</v>
      </c>
      <c r="C39" s="46"/>
      <c r="D39" s="46"/>
      <c r="E39" s="41">
        <f>'2_tiempos'!C38</f>
        <v>45317</v>
      </c>
      <c r="F39" s="41">
        <f>'2_tiempos'!E38</f>
        <v>45324</v>
      </c>
      <c r="G39" s="46"/>
      <c r="H39" s="36"/>
    </row>
    <row r="40">
      <c r="A40" s="6" t="str">
        <f>'1_alcance'!C40</f>
        <v>3.6.2</v>
      </c>
      <c r="B40" s="6" t="str">
        <f>'1_alcance'!D40</f>
        <v>Video de simulación finalizado.</v>
      </c>
      <c r="C40" s="39"/>
      <c r="D40" s="39"/>
      <c r="E40" s="41">
        <f>'2_tiempos'!C39</f>
        <v>45317</v>
      </c>
      <c r="F40" s="41">
        <f>'2_tiempos'!E39</f>
        <v>45324</v>
      </c>
      <c r="G40" s="39"/>
      <c r="H40" s="43" t="s">
        <v>248</v>
      </c>
    </row>
    <row r="41">
      <c r="A41" s="6" t="str">
        <f>'1_alcance'!C41</f>
        <v>3.7.1</v>
      </c>
      <c r="B41" s="6" t="str">
        <f>'1_alcance'!D41</f>
        <v>Explicación de desglosamiento de problema de control escrita.</v>
      </c>
      <c r="C41" s="17" t="s">
        <v>234</v>
      </c>
      <c r="D41" s="17" t="s">
        <v>234</v>
      </c>
      <c r="E41" s="41">
        <f>'2_tiempos'!C40</f>
        <v>45324</v>
      </c>
      <c r="F41" s="41">
        <f>'2_tiempos'!E40</f>
        <v>45325</v>
      </c>
      <c r="G41" s="42" t="s">
        <v>234</v>
      </c>
      <c r="H41" s="43" t="s">
        <v>250</v>
      </c>
    </row>
    <row r="42">
      <c r="A42" s="6" t="str">
        <f>'1_alcance'!C42</f>
        <v>3.7.2</v>
      </c>
      <c r="B42" s="6" t="str">
        <f>'1_alcance'!D42</f>
        <v>Lógica programada implementada.</v>
      </c>
      <c r="C42" s="17" t="s">
        <v>234</v>
      </c>
      <c r="D42" s="17" t="s">
        <v>234</v>
      </c>
      <c r="E42" s="41">
        <f>'2_tiempos'!C41</f>
        <v>45324</v>
      </c>
      <c r="F42" s="41">
        <f>'2_tiempos'!E41</f>
        <v>45327</v>
      </c>
      <c r="G42" s="42" t="s">
        <v>234</v>
      </c>
      <c r="H42" s="43" t="s">
        <v>245</v>
      </c>
    </row>
    <row r="43">
      <c r="A43" s="6" t="str">
        <f>'1_alcance'!C43</f>
        <v>3.7.3</v>
      </c>
      <c r="B43" s="6" t="str">
        <f>'1_alcance'!D43</f>
        <v>Posibles puntos de aplicación de actuadores identificados.</v>
      </c>
      <c r="C43" s="17" t="s">
        <v>251</v>
      </c>
      <c r="D43" s="17" t="s">
        <v>247</v>
      </c>
      <c r="E43" s="41">
        <f>'2_tiempos'!C42</f>
        <v>45327</v>
      </c>
      <c r="F43" s="41">
        <f>'2_tiempos'!E42</f>
        <v>45334</v>
      </c>
      <c r="G43" s="42">
        <v>4200000.0</v>
      </c>
      <c r="H43" s="36"/>
    </row>
    <row r="44">
      <c r="A44" s="6" t="str">
        <f>'1_alcance'!C44</f>
        <v>3.8.1</v>
      </c>
      <c r="B44" s="6" t="str">
        <f>'1_alcance'!D44</f>
        <v>Comunicaciones utilizadas para el proyecto descritas.</v>
      </c>
      <c r="C44" s="17" t="s">
        <v>234</v>
      </c>
      <c r="D44" s="17" t="s">
        <v>234</v>
      </c>
      <c r="E44" s="41">
        <f>'2_tiempos'!C43</f>
        <v>45327</v>
      </c>
      <c r="F44" s="41">
        <f>'2_tiempos'!E43</f>
        <v>45330</v>
      </c>
      <c r="G44" s="42" t="s">
        <v>234</v>
      </c>
      <c r="H44" s="43" t="s">
        <v>242</v>
      </c>
    </row>
    <row r="45">
      <c r="A45" s="6" t="str">
        <f>'1_alcance'!C45</f>
        <v>3.8.2</v>
      </c>
      <c r="B45" s="6" t="str">
        <f>'1_alcance'!D45</f>
        <v>Protocolos, canales, niveles de la pirámide de automatización identificados.</v>
      </c>
      <c r="C45" s="44" t="s">
        <v>234</v>
      </c>
      <c r="D45" s="44" t="s">
        <v>234</v>
      </c>
      <c r="E45" s="41">
        <f>'2_tiempos'!C44</f>
        <v>45324</v>
      </c>
      <c r="F45" s="41">
        <f>'2_tiempos'!E44</f>
        <v>45331</v>
      </c>
      <c r="G45" s="45" t="s">
        <v>234</v>
      </c>
      <c r="H45" s="36"/>
    </row>
    <row r="46">
      <c r="A46" s="6" t="str">
        <f>'1_alcance'!C46</f>
        <v>3.9.1</v>
      </c>
      <c r="B46" s="6" t="str">
        <f>'1_alcance'!D46</f>
        <v>Sistema SCADA operando.</v>
      </c>
      <c r="C46" s="39"/>
      <c r="D46" s="39"/>
      <c r="E46" s="41">
        <f>'2_tiempos'!C45</f>
        <v>45331</v>
      </c>
      <c r="F46" s="41">
        <f>'2_tiempos'!E45</f>
        <v>45334</v>
      </c>
      <c r="G46" s="39"/>
      <c r="H46" s="43" t="s">
        <v>242</v>
      </c>
    </row>
    <row r="47">
      <c r="A47" s="6" t="str">
        <f>'1_alcance'!C47</f>
        <v>3.9.2</v>
      </c>
      <c r="B47" s="6" t="str">
        <f>'1_alcance'!D47</f>
        <v>Video interfaz SCADA finalizado.</v>
      </c>
      <c r="C47" s="17" t="s">
        <v>252</v>
      </c>
      <c r="D47" s="17" t="s">
        <v>247</v>
      </c>
      <c r="E47" s="41">
        <f>'2_tiempos'!C46</f>
        <v>45330</v>
      </c>
      <c r="F47" s="41">
        <f>'2_tiempos'!E46</f>
        <v>45351</v>
      </c>
      <c r="G47" s="42">
        <v>4300000.0</v>
      </c>
      <c r="H47" s="36"/>
    </row>
    <row r="48">
      <c r="A48" s="6" t="str">
        <f>'1_alcance'!C48</f>
        <v>3.10</v>
      </c>
      <c r="B48" s="6" t="str">
        <f>'1_alcance'!D48</f>
        <v>Repositorio de Github actualizado.</v>
      </c>
      <c r="C48" s="17" t="s">
        <v>234</v>
      </c>
      <c r="D48" s="17" t="s">
        <v>234</v>
      </c>
      <c r="E48" s="41">
        <f>'2_tiempos'!C47</f>
        <v>45351</v>
      </c>
      <c r="F48" s="41">
        <f>'2_tiempos'!E47</f>
        <v>45352</v>
      </c>
      <c r="G48" s="42" t="s">
        <v>234</v>
      </c>
      <c r="H48" s="43" t="s">
        <v>253</v>
      </c>
    </row>
    <row r="49">
      <c r="A49" s="6" t="str">
        <f>'1_alcance'!C49</f>
        <v>3.11</v>
      </c>
      <c r="B49" s="6" t="str">
        <f>'1_alcance'!D49</f>
        <v>Página de Github pages actualizada.</v>
      </c>
      <c r="C49" s="44" t="s">
        <v>234</v>
      </c>
      <c r="D49" s="44" t="s">
        <v>234</v>
      </c>
      <c r="E49" s="41">
        <f>'2_tiempos'!C48</f>
        <v>45352</v>
      </c>
      <c r="F49" s="41">
        <f>'2_tiempos'!E48</f>
        <v>45353</v>
      </c>
      <c r="G49" s="45" t="s">
        <v>234</v>
      </c>
      <c r="H49" s="36"/>
    </row>
    <row r="50">
      <c r="A50" s="6" t="str">
        <f>'1_alcance'!C50</f>
        <v>4.1.1</v>
      </c>
      <c r="B50" s="6" t="str">
        <f>'1_alcance'!D50</f>
        <v>Sección de proceso de aprendizaje escrito.</v>
      </c>
      <c r="C50" s="39"/>
      <c r="D50" s="39"/>
      <c r="E50" s="41">
        <f>'2_tiempos'!C49</f>
        <v>45353</v>
      </c>
      <c r="F50" s="41">
        <f>'2_tiempos'!E49</f>
        <v>45354</v>
      </c>
      <c r="G50" s="39"/>
      <c r="H50" s="43" t="s">
        <v>254</v>
      </c>
    </row>
    <row r="51">
      <c r="A51" s="6" t="str">
        <f>'1_alcance'!C51</f>
        <v>4.1.2</v>
      </c>
      <c r="B51" s="6" t="str">
        <f>'1_alcance'!D51</f>
        <v>Sección de recomendaciones escritas.</v>
      </c>
      <c r="C51" s="49"/>
      <c r="D51" s="49"/>
      <c r="E51" s="41">
        <f>'2_tiempos'!C50</f>
        <v>45352</v>
      </c>
      <c r="F51" s="41">
        <f>'2_tiempos'!E50</f>
        <v>45353</v>
      </c>
      <c r="G51" s="47"/>
      <c r="H51" s="36"/>
    </row>
    <row r="52">
      <c r="A52" s="6" t="str">
        <f>'1_alcance'!C52</f>
        <v>4.2.1</v>
      </c>
      <c r="B52" s="6" t="str">
        <f>'1_alcance'!D52</f>
        <v>Sección de gestión de proyecto escrito.</v>
      </c>
      <c r="C52" s="46"/>
      <c r="D52" s="46"/>
      <c r="E52" s="41">
        <f>'2_tiempos'!C51</f>
        <v>45352</v>
      </c>
      <c r="F52" s="41">
        <f>'2_tiempos'!E51</f>
        <v>45353</v>
      </c>
      <c r="G52" s="46"/>
      <c r="H52" s="36"/>
    </row>
    <row r="53">
      <c r="A53" s="6" t="str">
        <f>'1_alcance'!C53</f>
        <v>4.2.2</v>
      </c>
      <c r="B53" s="6" t="str">
        <f>'1_alcance'!D53</f>
        <v>Sección de trabajo colaborativo escrita.</v>
      </c>
      <c r="C53" s="46"/>
      <c r="D53" s="46"/>
      <c r="E53" s="41">
        <f>'2_tiempos'!C52</f>
        <v>45352</v>
      </c>
      <c r="F53" s="41">
        <f>'2_tiempos'!E52</f>
        <v>45353</v>
      </c>
      <c r="G53" s="46"/>
      <c r="H53" s="36"/>
    </row>
    <row r="54">
      <c r="A54" s="6" t="str">
        <f>'1_alcance'!C54</f>
        <v>4.3</v>
      </c>
      <c r="B54" s="6" t="str">
        <f>'1_alcance'!D54</f>
        <v>Repositorio de Github actualizado.</v>
      </c>
      <c r="C54" s="39"/>
      <c r="D54" s="39"/>
      <c r="E54" s="41">
        <f>'2_tiempos'!C53</f>
        <v>45352</v>
      </c>
      <c r="F54" s="41">
        <f>'2_tiempos'!E53</f>
        <v>45353</v>
      </c>
      <c r="G54" s="39"/>
      <c r="H54" s="43" t="s">
        <v>245</v>
      </c>
    </row>
    <row r="55">
      <c r="A55" s="6" t="str">
        <f>'1_alcance'!C55</f>
        <v>4.4</v>
      </c>
      <c r="B55" s="6" t="str">
        <f>'1_alcance'!D55</f>
        <v>Página de Github pages actualizada.</v>
      </c>
      <c r="C55" s="44" t="s">
        <v>234</v>
      </c>
      <c r="D55" s="44" t="s">
        <v>234</v>
      </c>
      <c r="E55" s="41">
        <f>'2_tiempos'!C54</f>
        <v>45353</v>
      </c>
      <c r="F55" s="41">
        <f>'2_tiempos'!E54</f>
        <v>45354</v>
      </c>
      <c r="G55" s="45" t="s">
        <v>234</v>
      </c>
      <c r="H55" s="36"/>
    </row>
    <row r="56">
      <c r="A56" s="6" t="str">
        <f>'1_alcance'!C56</f>
        <v>5.1.1</v>
      </c>
      <c r="B56" s="6" t="str">
        <f>'1_alcance'!D56</f>
        <v>Diapositivas creadas.</v>
      </c>
      <c r="C56" s="39"/>
      <c r="D56" s="39"/>
      <c r="E56" s="41">
        <f>'2_tiempos'!C55</f>
        <v>45354</v>
      </c>
      <c r="F56" s="41">
        <f>'2_tiempos'!E55</f>
        <v>45355</v>
      </c>
      <c r="G56" s="39"/>
      <c r="H56" s="43" t="s">
        <v>254</v>
      </c>
    </row>
    <row r="57">
      <c r="A57" s="6" t="str">
        <f>'1_alcance'!C57</f>
        <v>5.1.2</v>
      </c>
      <c r="B57" s="6" t="str">
        <f>'1_alcance'!D57</f>
        <v>Contenidos asignados.</v>
      </c>
      <c r="C57" s="17" t="s">
        <v>234</v>
      </c>
      <c r="D57" s="17" t="s">
        <v>234</v>
      </c>
      <c r="E57" s="41">
        <f>'2_tiempos'!C56</f>
        <v>45355</v>
      </c>
      <c r="F57" s="41">
        <f>'2_tiempos'!E56</f>
        <v>45356</v>
      </c>
      <c r="G57" s="42" t="s">
        <v>234</v>
      </c>
      <c r="H57" s="43" t="s">
        <v>255</v>
      </c>
    </row>
    <row r="58">
      <c r="A58" s="6" t="str">
        <f>'1_alcance'!C58</f>
        <v>5.2.1</v>
      </c>
      <c r="B58" s="6" t="str">
        <f>'1_alcance'!D58</f>
        <v>Diapositivas creadas.</v>
      </c>
      <c r="C58" s="17" t="s">
        <v>234</v>
      </c>
      <c r="D58" s="17" t="s">
        <v>234</v>
      </c>
      <c r="E58" s="41">
        <f>'2_tiempos'!C57</f>
        <v>45356</v>
      </c>
      <c r="F58" s="41">
        <f>'2_tiempos'!E57</f>
        <v>45357</v>
      </c>
      <c r="G58" s="42" t="s">
        <v>234</v>
      </c>
      <c r="H58" s="43" t="s">
        <v>245</v>
      </c>
    </row>
    <row r="59">
      <c r="A59" s="6" t="str">
        <f>'1_alcance'!C59</f>
        <v>5.2.2</v>
      </c>
      <c r="B59" s="6" t="str">
        <f>'1_alcance'!D59</f>
        <v>Contenidos asignados.</v>
      </c>
      <c r="C59" s="17" t="s">
        <v>234</v>
      </c>
      <c r="D59" s="17" t="s">
        <v>234</v>
      </c>
      <c r="E59" s="41">
        <f>'2_tiempos'!C58</f>
        <v>45357</v>
      </c>
      <c r="F59" s="41">
        <f>'2_tiempos'!E58</f>
        <v>45358</v>
      </c>
      <c r="G59" s="42" t="s">
        <v>234</v>
      </c>
      <c r="H59" s="43" t="s">
        <v>255</v>
      </c>
    </row>
    <row r="60">
      <c r="A60" s="6" t="str">
        <f>'1_alcance'!C60</f>
        <v/>
      </c>
      <c r="B60" s="6" t="str">
        <f>'1_alcance'!D60</f>
        <v/>
      </c>
      <c r="C60" s="17" t="s">
        <v>234</v>
      </c>
      <c r="D60" s="17" t="s">
        <v>234</v>
      </c>
      <c r="E60" s="41">
        <f>'2_tiempos'!C59</f>
        <v>45358</v>
      </c>
      <c r="F60" s="41">
        <f>'2_tiempos'!E59</f>
        <v>45359</v>
      </c>
      <c r="G60" s="42" t="s">
        <v>234</v>
      </c>
      <c r="H60" s="43" t="s">
        <v>245</v>
      </c>
    </row>
    <row r="116">
      <c r="A116" s="50"/>
      <c r="G116" s="25"/>
    </row>
    <row r="117">
      <c r="A117" s="50"/>
      <c r="G117" s="25"/>
    </row>
    <row r="118">
      <c r="A118" s="50"/>
      <c r="G118" s="25"/>
    </row>
    <row r="119">
      <c r="A119" s="50"/>
      <c r="G119" s="25"/>
    </row>
    <row r="120">
      <c r="A120" s="50"/>
      <c r="G120" s="25"/>
    </row>
    <row r="121">
      <c r="A121" s="50"/>
      <c r="G121" s="25"/>
    </row>
    <row r="122">
      <c r="A122" s="50"/>
      <c r="G122" s="25"/>
    </row>
    <row r="123">
      <c r="A123" s="50"/>
      <c r="G123" s="25"/>
    </row>
    <row r="124">
      <c r="A124" s="50"/>
      <c r="G124" s="25"/>
    </row>
    <row r="125">
      <c r="A125" s="50"/>
      <c r="G125" s="25"/>
    </row>
    <row r="126">
      <c r="A126" s="50"/>
      <c r="G126" s="25"/>
    </row>
    <row r="127">
      <c r="A127" s="50"/>
      <c r="G127" s="25"/>
    </row>
    <row r="128">
      <c r="A128" s="50"/>
      <c r="G128" s="25"/>
    </row>
    <row r="129">
      <c r="A129" s="50"/>
      <c r="G129" s="25"/>
    </row>
    <row r="130">
      <c r="A130" s="50"/>
      <c r="G130" s="25"/>
    </row>
    <row r="131">
      <c r="A131" s="50"/>
      <c r="G131" s="25"/>
    </row>
    <row r="132">
      <c r="A132" s="50"/>
      <c r="G132" s="25"/>
    </row>
    <row r="133">
      <c r="A133" s="50"/>
      <c r="G133" s="25"/>
    </row>
    <row r="134">
      <c r="A134" s="50"/>
      <c r="G134" s="25"/>
    </row>
    <row r="135">
      <c r="A135" s="50"/>
      <c r="G135" s="25"/>
    </row>
    <row r="136">
      <c r="A136" s="50"/>
      <c r="G136" s="25"/>
    </row>
    <row r="137">
      <c r="A137" s="50"/>
      <c r="G137" s="25"/>
    </row>
    <row r="138">
      <c r="A138" s="50"/>
      <c r="G138" s="25"/>
    </row>
    <row r="139">
      <c r="A139" s="50"/>
      <c r="G139" s="25"/>
    </row>
    <row r="140">
      <c r="A140" s="50"/>
      <c r="G140" s="25"/>
    </row>
    <row r="141">
      <c r="A141" s="50"/>
      <c r="G141" s="25"/>
    </row>
    <row r="142">
      <c r="A142" s="50"/>
      <c r="G142" s="25"/>
    </row>
    <row r="143">
      <c r="A143" s="50"/>
      <c r="G143" s="25"/>
    </row>
    <row r="144">
      <c r="A144" s="50"/>
      <c r="G144" s="25"/>
    </row>
    <row r="145">
      <c r="A145" s="50"/>
      <c r="G145" s="25"/>
    </row>
    <row r="146">
      <c r="A146" s="50"/>
      <c r="G146" s="25"/>
    </row>
    <row r="147">
      <c r="A147" s="50"/>
      <c r="G147" s="25"/>
    </row>
    <row r="148">
      <c r="A148" s="50"/>
      <c r="G148" s="25"/>
    </row>
    <row r="149">
      <c r="A149" s="50"/>
      <c r="G149" s="25"/>
    </row>
    <row r="150">
      <c r="A150" s="50"/>
      <c r="G150" s="25"/>
    </row>
    <row r="151">
      <c r="A151" s="50"/>
      <c r="G151" s="25"/>
    </row>
    <row r="152">
      <c r="A152" s="50"/>
      <c r="G152" s="25"/>
    </row>
    <row r="153">
      <c r="A153" s="50"/>
      <c r="G153" s="25"/>
    </row>
    <row r="154">
      <c r="A154" s="50"/>
      <c r="G154" s="25"/>
    </row>
    <row r="155">
      <c r="A155" s="50"/>
      <c r="G155" s="25"/>
    </row>
    <row r="156">
      <c r="A156" s="50"/>
      <c r="G156" s="25"/>
    </row>
    <row r="157">
      <c r="A157" s="50"/>
      <c r="G157" s="25"/>
    </row>
    <row r="158">
      <c r="A158" s="50"/>
      <c r="G158" s="25"/>
    </row>
    <row r="159">
      <c r="A159" s="50"/>
      <c r="G159" s="25"/>
    </row>
    <row r="160">
      <c r="A160" s="50"/>
      <c r="G160" s="25"/>
    </row>
    <row r="161">
      <c r="A161" s="50"/>
      <c r="G161" s="25"/>
    </row>
    <row r="162">
      <c r="A162" s="50"/>
      <c r="G162" s="25"/>
    </row>
    <row r="163">
      <c r="A163" s="50"/>
      <c r="G163" s="25"/>
    </row>
    <row r="164">
      <c r="A164" s="50"/>
      <c r="G164" s="25"/>
    </row>
    <row r="165">
      <c r="A165" s="50"/>
      <c r="G165" s="25"/>
    </row>
    <row r="166">
      <c r="A166" s="50"/>
      <c r="G166" s="25"/>
    </row>
    <row r="167">
      <c r="A167" s="50"/>
      <c r="G167" s="25"/>
    </row>
    <row r="168">
      <c r="A168" s="50"/>
      <c r="G168" s="25"/>
    </row>
    <row r="169">
      <c r="A169" s="50"/>
      <c r="G169" s="25"/>
    </row>
    <row r="170">
      <c r="A170" s="50"/>
      <c r="G170" s="25"/>
    </row>
    <row r="171">
      <c r="A171" s="50"/>
      <c r="G171" s="25"/>
    </row>
    <row r="172">
      <c r="A172" s="50"/>
      <c r="G172" s="25"/>
    </row>
    <row r="173">
      <c r="A173" s="50"/>
      <c r="G173" s="25"/>
    </row>
    <row r="174">
      <c r="A174" s="50"/>
      <c r="G174" s="25"/>
    </row>
    <row r="175">
      <c r="A175" s="50"/>
      <c r="G175" s="25"/>
    </row>
    <row r="176">
      <c r="A176" s="50"/>
      <c r="G176" s="25"/>
    </row>
    <row r="177">
      <c r="A177" s="50"/>
      <c r="G177" s="25"/>
    </row>
    <row r="178">
      <c r="A178" s="50"/>
      <c r="G178" s="25"/>
    </row>
    <row r="179">
      <c r="A179" s="50"/>
      <c r="G179" s="25"/>
    </row>
    <row r="180">
      <c r="A180" s="50"/>
      <c r="G180" s="25"/>
    </row>
    <row r="181">
      <c r="A181" s="50"/>
      <c r="G181" s="25"/>
    </row>
    <row r="182">
      <c r="A182" s="50"/>
      <c r="G182" s="25"/>
    </row>
    <row r="183">
      <c r="A183" s="50"/>
      <c r="G183" s="25"/>
    </row>
    <row r="184">
      <c r="A184" s="50"/>
      <c r="G184" s="25"/>
    </row>
    <row r="185">
      <c r="A185" s="50"/>
      <c r="G185" s="25"/>
    </row>
    <row r="186">
      <c r="A186" s="50"/>
      <c r="G186" s="25"/>
    </row>
    <row r="187">
      <c r="A187" s="50"/>
      <c r="G187" s="25"/>
    </row>
    <row r="188">
      <c r="A188" s="50"/>
      <c r="G188" s="25"/>
    </row>
    <row r="189">
      <c r="A189" s="50"/>
      <c r="G189" s="25"/>
    </row>
    <row r="190">
      <c r="A190" s="50"/>
      <c r="G190" s="25"/>
    </row>
    <row r="191">
      <c r="A191" s="50"/>
      <c r="G191" s="25"/>
    </row>
    <row r="192">
      <c r="A192" s="50"/>
      <c r="G192" s="25"/>
    </row>
    <row r="193">
      <c r="A193" s="50"/>
      <c r="G193" s="25"/>
    </row>
    <row r="194">
      <c r="A194" s="50"/>
      <c r="G194" s="25"/>
    </row>
    <row r="195">
      <c r="A195" s="50"/>
      <c r="G195" s="25"/>
    </row>
    <row r="196">
      <c r="A196" s="50"/>
      <c r="G196" s="25"/>
    </row>
    <row r="197">
      <c r="A197" s="50"/>
      <c r="G197" s="25"/>
    </row>
    <row r="198">
      <c r="A198" s="50"/>
      <c r="G198" s="25"/>
    </row>
    <row r="199">
      <c r="A199" s="50"/>
      <c r="G199" s="25"/>
    </row>
    <row r="200">
      <c r="A200" s="50"/>
      <c r="G200" s="25"/>
    </row>
    <row r="201">
      <c r="A201" s="50"/>
      <c r="G201" s="25"/>
    </row>
    <row r="202">
      <c r="A202" s="50"/>
      <c r="G202" s="25"/>
    </row>
    <row r="203">
      <c r="A203" s="50"/>
      <c r="G203" s="25"/>
    </row>
    <row r="204">
      <c r="A204" s="50"/>
      <c r="G204" s="25"/>
    </row>
    <row r="205">
      <c r="A205" s="50"/>
      <c r="G205" s="25"/>
    </row>
    <row r="206">
      <c r="A206" s="50"/>
      <c r="G206" s="25"/>
    </row>
    <row r="207">
      <c r="A207" s="50"/>
      <c r="G207" s="25"/>
    </row>
    <row r="208">
      <c r="A208" s="50"/>
      <c r="G208" s="25"/>
    </row>
    <row r="209">
      <c r="A209" s="50"/>
      <c r="G209" s="25"/>
    </row>
    <row r="210">
      <c r="A210" s="50"/>
      <c r="G210" s="25"/>
    </row>
    <row r="211">
      <c r="A211" s="50"/>
      <c r="G211" s="25"/>
    </row>
    <row r="212">
      <c r="A212" s="50"/>
      <c r="G212" s="25"/>
    </row>
    <row r="213">
      <c r="A213" s="50"/>
      <c r="G213" s="25"/>
    </row>
    <row r="214">
      <c r="A214" s="50"/>
      <c r="G214" s="25"/>
    </row>
    <row r="215">
      <c r="A215" s="50"/>
      <c r="G215" s="25"/>
    </row>
    <row r="216">
      <c r="A216" s="50"/>
      <c r="G216" s="25"/>
    </row>
    <row r="217">
      <c r="A217" s="50"/>
      <c r="G217" s="25"/>
    </row>
    <row r="218">
      <c r="A218" s="50"/>
      <c r="G218" s="25"/>
    </row>
    <row r="219">
      <c r="A219" s="50"/>
      <c r="G219" s="25"/>
    </row>
    <row r="220">
      <c r="A220" s="50"/>
      <c r="G220" s="25"/>
    </row>
    <row r="221">
      <c r="A221" s="50"/>
      <c r="G221" s="25"/>
    </row>
    <row r="222">
      <c r="A222" s="50"/>
      <c r="G222" s="25"/>
    </row>
    <row r="223">
      <c r="A223" s="50"/>
      <c r="G223" s="25"/>
    </row>
    <row r="224">
      <c r="A224" s="50"/>
      <c r="G224" s="25"/>
    </row>
    <row r="225">
      <c r="A225" s="50"/>
      <c r="G225" s="25"/>
    </row>
    <row r="226">
      <c r="A226" s="50"/>
      <c r="G226" s="25"/>
    </row>
    <row r="227">
      <c r="A227" s="50"/>
      <c r="G227" s="25"/>
    </row>
    <row r="228">
      <c r="A228" s="50"/>
      <c r="G228" s="25"/>
    </row>
    <row r="229">
      <c r="A229" s="50"/>
      <c r="G229" s="25"/>
    </row>
    <row r="230">
      <c r="A230" s="50"/>
      <c r="G230" s="25"/>
    </row>
    <row r="231">
      <c r="A231" s="50"/>
      <c r="G231" s="25"/>
    </row>
    <row r="232">
      <c r="A232" s="50"/>
      <c r="G232" s="25"/>
    </row>
    <row r="233">
      <c r="A233" s="50"/>
      <c r="G233" s="25"/>
    </row>
    <row r="234">
      <c r="A234" s="50"/>
      <c r="G234" s="25"/>
    </row>
    <row r="235">
      <c r="A235" s="50"/>
      <c r="G235" s="25"/>
    </row>
    <row r="236">
      <c r="A236" s="50"/>
      <c r="G236" s="25"/>
    </row>
    <row r="237">
      <c r="A237" s="50"/>
      <c r="G237" s="25"/>
    </row>
    <row r="238">
      <c r="A238" s="50"/>
      <c r="G238" s="25"/>
    </row>
    <row r="239">
      <c r="A239" s="50"/>
      <c r="G239" s="25"/>
    </row>
    <row r="240">
      <c r="A240" s="50"/>
      <c r="G240" s="25"/>
    </row>
    <row r="241">
      <c r="A241" s="50"/>
      <c r="G241" s="25"/>
    </row>
    <row r="242">
      <c r="A242" s="50"/>
      <c r="G242" s="25"/>
    </row>
    <row r="243">
      <c r="A243" s="50"/>
      <c r="G243" s="25"/>
    </row>
    <row r="244">
      <c r="A244" s="50"/>
      <c r="G244" s="25"/>
    </row>
    <row r="245">
      <c r="A245" s="50"/>
      <c r="G245" s="25"/>
    </row>
    <row r="246">
      <c r="A246" s="50"/>
      <c r="G246" s="25"/>
    </row>
    <row r="247">
      <c r="A247" s="50"/>
      <c r="G247" s="25"/>
    </row>
    <row r="248">
      <c r="A248" s="50"/>
      <c r="G248" s="25"/>
    </row>
    <row r="249">
      <c r="A249" s="50"/>
      <c r="G249" s="25"/>
    </row>
    <row r="250">
      <c r="A250" s="50"/>
      <c r="G250" s="25"/>
    </row>
    <row r="251">
      <c r="A251" s="50"/>
      <c r="G251" s="25"/>
    </row>
    <row r="252">
      <c r="A252" s="50"/>
      <c r="G252" s="25"/>
    </row>
    <row r="253">
      <c r="A253" s="50"/>
      <c r="G253" s="25"/>
    </row>
    <row r="254">
      <c r="A254" s="50"/>
      <c r="G254" s="25"/>
    </row>
    <row r="255">
      <c r="A255" s="50"/>
      <c r="G255" s="25"/>
    </row>
    <row r="256">
      <c r="A256" s="50"/>
      <c r="G256" s="25"/>
    </row>
    <row r="257">
      <c r="A257" s="50"/>
      <c r="G257" s="25"/>
    </row>
    <row r="258">
      <c r="A258" s="50"/>
      <c r="G258" s="25"/>
    </row>
    <row r="259">
      <c r="A259" s="50"/>
      <c r="G259" s="25"/>
    </row>
    <row r="260">
      <c r="A260" s="50"/>
      <c r="G260" s="25"/>
    </row>
    <row r="261">
      <c r="A261" s="50"/>
      <c r="G261" s="25"/>
    </row>
    <row r="262">
      <c r="A262" s="50"/>
      <c r="G262" s="25"/>
    </row>
    <row r="263">
      <c r="A263" s="50"/>
      <c r="G263" s="25"/>
    </row>
    <row r="264">
      <c r="A264" s="50"/>
      <c r="G264" s="25"/>
    </row>
    <row r="265">
      <c r="A265" s="50"/>
      <c r="G265" s="25"/>
    </row>
    <row r="266">
      <c r="A266" s="50"/>
      <c r="G266" s="25"/>
    </row>
    <row r="267">
      <c r="A267" s="50"/>
      <c r="G267" s="25"/>
    </row>
    <row r="268">
      <c r="A268" s="50"/>
      <c r="G268" s="25"/>
    </row>
    <row r="269">
      <c r="A269" s="50"/>
      <c r="G269" s="25"/>
    </row>
    <row r="270">
      <c r="A270" s="50"/>
      <c r="G270" s="25"/>
    </row>
    <row r="271">
      <c r="A271" s="50"/>
      <c r="G271" s="25"/>
    </row>
    <row r="272">
      <c r="A272" s="50"/>
      <c r="G272" s="25"/>
    </row>
    <row r="273">
      <c r="A273" s="50"/>
      <c r="G273" s="25"/>
    </row>
    <row r="274">
      <c r="A274" s="50"/>
      <c r="G274" s="25"/>
    </row>
    <row r="275">
      <c r="A275" s="50"/>
      <c r="G275" s="25"/>
    </row>
    <row r="276">
      <c r="A276" s="50"/>
      <c r="G276" s="25"/>
    </row>
    <row r="277">
      <c r="A277" s="50"/>
      <c r="G277" s="25"/>
    </row>
    <row r="278">
      <c r="A278" s="50"/>
      <c r="G278" s="25"/>
    </row>
    <row r="279">
      <c r="A279" s="50"/>
      <c r="G279" s="25"/>
    </row>
    <row r="280">
      <c r="A280" s="50"/>
      <c r="G280" s="25"/>
    </row>
    <row r="281">
      <c r="A281" s="50"/>
      <c r="G281" s="25"/>
    </row>
    <row r="282">
      <c r="A282" s="50"/>
      <c r="G282" s="25"/>
    </row>
    <row r="283">
      <c r="A283" s="50"/>
      <c r="G283" s="25"/>
    </row>
    <row r="284">
      <c r="A284" s="50"/>
      <c r="G284" s="25"/>
    </row>
    <row r="285">
      <c r="A285" s="50"/>
      <c r="G285" s="25"/>
    </row>
    <row r="286">
      <c r="A286" s="50"/>
      <c r="G286" s="25"/>
    </row>
    <row r="287">
      <c r="A287" s="50"/>
      <c r="G287" s="25"/>
    </row>
    <row r="288">
      <c r="A288" s="50"/>
      <c r="G288" s="25"/>
    </row>
    <row r="289">
      <c r="A289" s="50"/>
      <c r="G289" s="25"/>
    </row>
    <row r="290">
      <c r="A290" s="50"/>
      <c r="G290" s="25"/>
    </row>
    <row r="291">
      <c r="A291" s="50"/>
      <c r="G291" s="25"/>
    </row>
    <row r="292">
      <c r="A292" s="50"/>
      <c r="G292" s="25"/>
    </row>
    <row r="293">
      <c r="A293" s="50"/>
      <c r="G293" s="25"/>
    </row>
    <row r="294">
      <c r="A294" s="50"/>
      <c r="G294" s="25"/>
    </row>
    <row r="295">
      <c r="A295" s="50"/>
      <c r="G295" s="25"/>
    </row>
    <row r="296">
      <c r="A296" s="50"/>
      <c r="G296" s="25"/>
    </row>
    <row r="297">
      <c r="A297" s="50"/>
      <c r="G297" s="25"/>
    </row>
    <row r="298">
      <c r="A298" s="50"/>
      <c r="G298" s="25"/>
    </row>
    <row r="299">
      <c r="A299" s="50"/>
      <c r="G299" s="25"/>
    </row>
    <row r="300">
      <c r="A300" s="50"/>
      <c r="G300" s="25"/>
    </row>
    <row r="301">
      <c r="A301" s="50"/>
      <c r="G301" s="25"/>
    </row>
    <row r="302">
      <c r="A302" s="50"/>
      <c r="G302" s="25"/>
    </row>
    <row r="303">
      <c r="A303" s="50"/>
      <c r="G303" s="25"/>
    </row>
    <row r="304">
      <c r="A304" s="50"/>
      <c r="G304" s="25"/>
    </row>
    <row r="305">
      <c r="A305" s="50"/>
      <c r="G305" s="25"/>
    </row>
    <row r="306">
      <c r="A306" s="50"/>
      <c r="G306" s="25"/>
    </row>
    <row r="307">
      <c r="A307" s="50"/>
      <c r="G307" s="25"/>
    </row>
    <row r="308">
      <c r="A308" s="50"/>
      <c r="G308" s="25"/>
    </row>
    <row r="309">
      <c r="A309" s="50"/>
      <c r="G309" s="25"/>
    </row>
    <row r="310">
      <c r="A310" s="50"/>
      <c r="G310" s="25"/>
    </row>
    <row r="311">
      <c r="A311" s="50"/>
      <c r="G311" s="25"/>
    </row>
    <row r="312">
      <c r="A312" s="50"/>
      <c r="G312" s="25"/>
    </row>
    <row r="313">
      <c r="A313" s="50"/>
      <c r="G313" s="25"/>
    </row>
    <row r="314">
      <c r="A314" s="50"/>
      <c r="G314" s="25"/>
    </row>
    <row r="315">
      <c r="A315" s="50"/>
      <c r="G315" s="25"/>
    </row>
    <row r="316">
      <c r="A316" s="50"/>
      <c r="G316" s="25"/>
    </row>
    <row r="317">
      <c r="A317" s="50"/>
      <c r="G317" s="25"/>
    </row>
    <row r="318">
      <c r="A318" s="50"/>
      <c r="G318" s="25"/>
    </row>
    <row r="319">
      <c r="A319" s="50"/>
      <c r="G319" s="25"/>
    </row>
    <row r="320">
      <c r="A320" s="50"/>
      <c r="G320" s="25"/>
    </row>
    <row r="321">
      <c r="A321" s="50"/>
      <c r="G321" s="25"/>
    </row>
    <row r="322">
      <c r="A322" s="50"/>
      <c r="G322" s="25"/>
    </row>
    <row r="323">
      <c r="A323" s="50"/>
      <c r="G323" s="25"/>
    </row>
    <row r="324">
      <c r="A324" s="50"/>
      <c r="G324" s="25"/>
    </row>
    <row r="325">
      <c r="A325" s="50"/>
      <c r="G325" s="25"/>
    </row>
    <row r="326">
      <c r="A326" s="50"/>
      <c r="G326" s="25"/>
    </row>
    <row r="327">
      <c r="A327" s="50"/>
      <c r="G327" s="25"/>
    </row>
    <row r="328">
      <c r="A328" s="50"/>
      <c r="G328" s="25"/>
    </row>
    <row r="329">
      <c r="A329" s="50"/>
      <c r="G329" s="25"/>
    </row>
    <row r="330">
      <c r="A330" s="50"/>
      <c r="G330" s="25"/>
    </row>
    <row r="331">
      <c r="A331" s="50"/>
      <c r="G331" s="25"/>
    </row>
    <row r="332">
      <c r="A332" s="50"/>
      <c r="G332" s="25"/>
    </row>
    <row r="333">
      <c r="A333" s="50"/>
      <c r="G333" s="25"/>
    </row>
    <row r="334">
      <c r="A334" s="50"/>
      <c r="G334" s="25"/>
    </row>
    <row r="335">
      <c r="A335" s="50"/>
      <c r="G335" s="25"/>
    </row>
    <row r="336">
      <c r="A336" s="50"/>
      <c r="G336" s="25"/>
    </row>
    <row r="337">
      <c r="A337" s="50"/>
      <c r="G337" s="25"/>
    </row>
    <row r="338">
      <c r="A338" s="50"/>
      <c r="G338" s="25"/>
    </row>
    <row r="339">
      <c r="A339" s="50"/>
      <c r="G339" s="25"/>
    </row>
    <row r="340">
      <c r="A340" s="50"/>
      <c r="G340" s="25"/>
    </row>
    <row r="341">
      <c r="A341" s="50"/>
      <c r="G341" s="25"/>
    </row>
    <row r="342">
      <c r="A342" s="50"/>
      <c r="G342" s="25"/>
    </row>
    <row r="343">
      <c r="A343" s="50"/>
      <c r="G343" s="25"/>
    </row>
    <row r="344">
      <c r="A344" s="50"/>
      <c r="G344" s="25"/>
    </row>
    <row r="345">
      <c r="A345" s="50"/>
      <c r="G345" s="25"/>
    </row>
    <row r="346">
      <c r="A346" s="50"/>
      <c r="G346" s="25"/>
    </row>
    <row r="347">
      <c r="A347" s="50"/>
      <c r="G347" s="25"/>
    </row>
    <row r="348">
      <c r="A348" s="50"/>
      <c r="G348" s="25"/>
    </row>
    <row r="349">
      <c r="A349" s="50"/>
      <c r="G349" s="25"/>
    </row>
    <row r="350">
      <c r="A350" s="50"/>
      <c r="G350" s="25"/>
    </row>
    <row r="351">
      <c r="A351" s="50"/>
      <c r="G351" s="25"/>
    </row>
    <row r="352">
      <c r="A352" s="50"/>
      <c r="G352" s="25"/>
    </row>
    <row r="353">
      <c r="A353" s="50"/>
      <c r="G353" s="25"/>
    </row>
    <row r="354">
      <c r="A354" s="50"/>
      <c r="G354" s="25"/>
    </row>
    <row r="355">
      <c r="A355" s="50"/>
      <c r="G355" s="25"/>
    </row>
    <row r="356">
      <c r="A356" s="50"/>
      <c r="G356" s="25"/>
    </row>
    <row r="357">
      <c r="A357" s="50"/>
      <c r="G357" s="25"/>
    </row>
    <row r="358">
      <c r="A358" s="50"/>
      <c r="G358" s="25"/>
    </row>
    <row r="359">
      <c r="A359" s="50"/>
      <c r="G359" s="25"/>
    </row>
    <row r="360">
      <c r="A360" s="50"/>
      <c r="G360" s="25"/>
    </row>
    <row r="361">
      <c r="A361" s="50"/>
      <c r="G361" s="25"/>
    </row>
    <row r="362">
      <c r="A362" s="50"/>
      <c r="G362" s="25"/>
    </row>
    <row r="363">
      <c r="A363" s="50"/>
      <c r="G363" s="25"/>
    </row>
    <row r="364">
      <c r="A364" s="50"/>
      <c r="G364" s="25"/>
    </row>
    <row r="365">
      <c r="A365" s="50"/>
      <c r="G365" s="25"/>
    </row>
    <row r="366">
      <c r="A366" s="50"/>
      <c r="G366" s="25"/>
    </row>
    <row r="367">
      <c r="A367" s="50"/>
      <c r="G367" s="25"/>
    </row>
    <row r="368">
      <c r="A368" s="50"/>
      <c r="G368" s="25"/>
    </row>
    <row r="369">
      <c r="A369" s="50"/>
      <c r="G369" s="25"/>
    </row>
    <row r="370">
      <c r="A370" s="50"/>
      <c r="G370" s="25"/>
    </row>
    <row r="371">
      <c r="A371" s="50"/>
      <c r="G371" s="25"/>
    </row>
    <row r="372">
      <c r="A372" s="50"/>
      <c r="G372" s="25"/>
    </row>
    <row r="373">
      <c r="A373" s="50"/>
      <c r="G373" s="25"/>
    </row>
    <row r="374">
      <c r="A374" s="50"/>
      <c r="G374" s="25"/>
    </row>
    <row r="375">
      <c r="A375" s="50"/>
      <c r="G375" s="25"/>
    </row>
    <row r="376">
      <c r="A376" s="50"/>
      <c r="G376" s="25"/>
    </row>
    <row r="377">
      <c r="A377" s="50"/>
      <c r="G377" s="25"/>
    </row>
    <row r="378">
      <c r="A378" s="50"/>
      <c r="G378" s="25"/>
    </row>
    <row r="379">
      <c r="A379" s="50"/>
      <c r="G379" s="25"/>
    </row>
    <row r="380">
      <c r="A380" s="50"/>
      <c r="G380" s="25"/>
    </row>
    <row r="381">
      <c r="A381" s="50"/>
      <c r="G381" s="25"/>
    </row>
    <row r="382">
      <c r="A382" s="50"/>
      <c r="G382" s="25"/>
    </row>
    <row r="383">
      <c r="A383" s="50"/>
      <c r="G383" s="25"/>
    </row>
    <row r="384">
      <c r="A384" s="50"/>
      <c r="G384" s="25"/>
    </row>
    <row r="385">
      <c r="A385" s="50"/>
      <c r="G385" s="25"/>
    </row>
    <row r="386">
      <c r="A386" s="50"/>
      <c r="G386" s="25"/>
    </row>
    <row r="387">
      <c r="A387" s="50"/>
      <c r="G387" s="25"/>
    </row>
    <row r="388">
      <c r="A388" s="50"/>
      <c r="G388" s="25"/>
    </row>
    <row r="389">
      <c r="A389" s="50"/>
      <c r="G389" s="25"/>
    </row>
    <row r="390">
      <c r="A390" s="50"/>
      <c r="G390" s="25"/>
    </row>
    <row r="391">
      <c r="A391" s="50"/>
      <c r="G391" s="25"/>
    </row>
    <row r="392">
      <c r="A392" s="50"/>
      <c r="G392" s="25"/>
    </row>
    <row r="393">
      <c r="A393" s="50"/>
      <c r="G393" s="25"/>
    </row>
    <row r="394">
      <c r="A394" s="50"/>
      <c r="G394" s="25"/>
    </row>
    <row r="395">
      <c r="A395" s="50"/>
      <c r="G395" s="25"/>
    </row>
    <row r="396">
      <c r="A396" s="50"/>
      <c r="G396" s="25"/>
    </row>
    <row r="397">
      <c r="A397" s="50"/>
      <c r="G397" s="25"/>
    </row>
    <row r="398">
      <c r="A398" s="50"/>
      <c r="G398" s="25"/>
    </row>
    <row r="399">
      <c r="A399" s="50"/>
      <c r="G399" s="25"/>
    </row>
    <row r="400">
      <c r="A400" s="50"/>
      <c r="G400" s="25"/>
    </row>
    <row r="401">
      <c r="A401" s="50"/>
      <c r="G401" s="25"/>
    </row>
    <row r="402">
      <c r="A402" s="50"/>
      <c r="G402" s="25"/>
    </row>
    <row r="403">
      <c r="A403" s="50"/>
      <c r="G403" s="25"/>
    </row>
    <row r="404">
      <c r="A404" s="50"/>
      <c r="G404" s="25"/>
    </row>
    <row r="405">
      <c r="A405" s="50"/>
      <c r="G405" s="25"/>
    </row>
    <row r="406">
      <c r="A406" s="50"/>
      <c r="G406" s="25"/>
    </row>
    <row r="407">
      <c r="A407" s="50"/>
      <c r="G407" s="25"/>
    </row>
    <row r="408">
      <c r="A408" s="50"/>
      <c r="G408" s="25"/>
    </row>
    <row r="409">
      <c r="A409" s="50"/>
      <c r="G409" s="25"/>
    </row>
    <row r="410">
      <c r="A410" s="50"/>
      <c r="G410" s="25"/>
    </row>
    <row r="411">
      <c r="A411" s="50"/>
      <c r="G411" s="25"/>
    </row>
    <row r="412">
      <c r="A412" s="50"/>
      <c r="G412" s="25"/>
    </row>
    <row r="413">
      <c r="A413" s="50"/>
      <c r="G413" s="25"/>
    </row>
    <row r="414">
      <c r="A414" s="50"/>
      <c r="G414" s="25"/>
    </row>
    <row r="415">
      <c r="A415" s="50"/>
      <c r="G415" s="25"/>
    </row>
    <row r="416">
      <c r="A416" s="50"/>
      <c r="G416" s="25"/>
    </row>
    <row r="417">
      <c r="A417" s="50"/>
      <c r="G417" s="25"/>
    </row>
    <row r="418">
      <c r="A418" s="50"/>
      <c r="G418" s="25"/>
    </row>
    <row r="419">
      <c r="A419" s="50"/>
      <c r="G419" s="25"/>
    </row>
    <row r="420">
      <c r="A420" s="50"/>
      <c r="G420" s="25"/>
    </row>
    <row r="421">
      <c r="A421" s="50"/>
      <c r="G421" s="25"/>
    </row>
    <row r="422">
      <c r="A422" s="50"/>
      <c r="G422" s="25"/>
    </row>
    <row r="423">
      <c r="A423" s="50"/>
      <c r="G423" s="25"/>
    </row>
    <row r="424">
      <c r="A424" s="50"/>
      <c r="G424" s="25"/>
    </row>
    <row r="425">
      <c r="A425" s="50"/>
      <c r="G425" s="25"/>
    </row>
    <row r="426">
      <c r="A426" s="50"/>
      <c r="G426" s="25"/>
    </row>
    <row r="427">
      <c r="A427" s="50"/>
      <c r="G427" s="25"/>
    </row>
    <row r="428">
      <c r="A428" s="50"/>
      <c r="G428" s="25"/>
    </row>
    <row r="429">
      <c r="A429" s="50"/>
      <c r="G429" s="25"/>
    </row>
    <row r="430">
      <c r="A430" s="50"/>
      <c r="G430" s="25"/>
    </row>
    <row r="431">
      <c r="A431" s="50"/>
      <c r="G431" s="25"/>
    </row>
    <row r="432">
      <c r="A432" s="50"/>
      <c r="G432" s="25"/>
    </row>
    <row r="433">
      <c r="A433" s="50"/>
      <c r="G433" s="25"/>
    </row>
    <row r="434">
      <c r="A434" s="50"/>
      <c r="G434" s="25"/>
    </row>
    <row r="435">
      <c r="A435" s="50"/>
      <c r="G435" s="25"/>
    </row>
    <row r="436">
      <c r="A436" s="50"/>
      <c r="G436" s="25"/>
    </row>
    <row r="437">
      <c r="A437" s="50"/>
      <c r="G437" s="25"/>
    </row>
    <row r="438">
      <c r="A438" s="50"/>
      <c r="G438" s="25"/>
    </row>
    <row r="439">
      <c r="A439" s="50"/>
      <c r="G439" s="25"/>
    </row>
    <row r="440">
      <c r="A440" s="50"/>
      <c r="G440" s="25"/>
    </row>
    <row r="441">
      <c r="A441" s="50"/>
      <c r="G441" s="25"/>
    </row>
    <row r="442">
      <c r="A442" s="50"/>
      <c r="G442" s="25"/>
    </row>
    <row r="443">
      <c r="A443" s="50"/>
      <c r="G443" s="25"/>
    </row>
    <row r="444">
      <c r="A444" s="50"/>
      <c r="G444" s="25"/>
    </row>
    <row r="445">
      <c r="A445" s="50"/>
      <c r="G445" s="25"/>
    </row>
    <row r="446">
      <c r="A446" s="50"/>
      <c r="G446" s="25"/>
    </row>
    <row r="447">
      <c r="A447" s="50"/>
      <c r="G447" s="25"/>
    </row>
    <row r="448">
      <c r="A448" s="50"/>
      <c r="G448" s="25"/>
    </row>
    <row r="449">
      <c r="A449" s="50"/>
      <c r="G449" s="25"/>
    </row>
    <row r="450">
      <c r="A450" s="50"/>
      <c r="G450" s="25"/>
    </row>
    <row r="451">
      <c r="A451" s="50"/>
      <c r="G451" s="25"/>
    </row>
    <row r="452">
      <c r="A452" s="50"/>
      <c r="G452" s="25"/>
    </row>
    <row r="453">
      <c r="A453" s="50"/>
      <c r="G453" s="25"/>
    </row>
    <row r="454">
      <c r="A454" s="50"/>
      <c r="G454" s="25"/>
    </row>
    <row r="455">
      <c r="A455" s="50"/>
      <c r="G455" s="25"/>
    </row>
    <row r="456">
      <c r="A456" s="50"/>
      <c r="G456" s="25"/>
    </row>
    <row r="457">
      <c r="A457" s="50"/>
      <c r="G457" s="25"/>
    </row>
    <row r="458">
      <c r="A458" s="50"/>
      <c r="G458" s="25"/>
    </row>
    <row r="459">
      <c r="A459" s="50"/>
      <c r="G459" s="25"/>
    </row>
    <row r="460">
      <c r="A460" s="50"/>
      <c r="G460" s="25"/>
    </row>
    <row r="461">
      <c r="A461" s="50"/>
      <c r="G461" s="25"/>
    </row>
    <row r="462">
      <c r="A462" s="50"/>
      <c r="G462" s="25"/>
    </row>
    <row r="463">
      <c r="A463" s="50"/>
      <c r="G463" s="25"/>
    </row>
    <row r="464">
      <c r="A464" s="50"/>
      <c r="G464" s="25"/>
    </row>
    <row r="465">
      <c r="A465" s="50"/>
      <c r="G465" s="25"/>
    </row>
    <row r="466">
      <c r="A466" s="50"/>
      <c r="G466" s="25"/>
    </row>
    <row r="467">
      <c r="A467" s="50"/>
      <c r="G467" s="25"/>
    </row>
    <row r="468">
      <c r="A468" s="50"/>
      <c r="G468" s="25"/>
    </row>
    <row r="469">
      <c r="A469" s="50"/>
      <c r="G469" s="25"/>
    </row>
    <row r="470">
      <c r="A470" s="50"/>
      <c r="G470" s="25"/>
    </row>
    <row r="471">
      <c r="A471" s="50"/>
      <c r="G471" s="25"/>
    </row>
    <row r="472">
      <c r="A472" s="50"/>
      <c r="G472" s="25"/>
    </row>
    <row r="473">
      <c r="A473" s="50"/>
      <c r="G473" s="25"/>
    </row>
    <row r="474">
      <c r="A474" s="50"/>
      <c r="G474" s="25"/>
    </row>
    <row r="475">
      <c r="A475" s="50"/>
      <c r="G475" s="25"/>
    </row>
    <row r="476">
      <c r="A476" s="50"/>
      <c r="G476" s="25"/>
    </row>
    <row r="477">
      <c r="A477" s="50"/>
      <c r="G477" s="25"/>
    </row>
    <row r="478">
      <c r="A478" s="50"/>
      <c r="G478" s="25"/>
    </row>
    <row r="479">
      <c r="A479" s="50"/>
      <c r="G479" s="25"/>
    </row>
    <row r="480">
      <c r="A480" s="50"/>
      <c r="G480" s="25"/>
    </row>
    <row r="481">
      <c r="A481" s="50"/>
      <c r="G481" s="25"/>
    </row>
    <row r="482">
      <c r="A482" s="50"/>
      <c r="G482" s="25"/>
    </row>
    <row r="483">
      <c r="A483" s="50"/>
      <c r="G483" s="25"/>
    </row>
    <row r="484">
      <c r="A484" s="50"/>
      <c r="G484" s="25"/>
    </row>
    <row r="485">
      <c r="A485" s="50"/>
      <c r="G485" s="25"/>
    </row>
    <row r="486">
      <c r="A486" s="50"/>
      <c r="G486" s="25"/>
    </row>
    <row r="487">
      <c r="A487" s="50"/>
      <c r="G487" s="25"/>
    </row>
    <row r="488">
      <c r="A488" s="50"/>
      <c r="G488" s="25"/>
    </row>
    <row r="489">
      <c r="A489" s="50"/>
      <c r="G489" s="25"/>
    </row>
    <row r="490">
      <c r="A490" s="50"/>
      <c r="G490" s="25"/>
    </row>
    <row r="491">
      <c r="A491" s="50"/>
      <c r="G491" s="25"/>
    </row>
    <row r="492">
      <c r="A492" s="50"/>
      <c r="G492" s="25"/>
    </row>
    <row r="493">
      <c r="A493" s="50"/>
      <c r="G493" s="25"/>
    </row>
    <row r="494">
      <c r="A494" s="50"/>
      <c r="G494" s="25"/>
    </row>
    <row r="495">
      <c r="A495" s="50"/>
      <c r="G495" s="25"/>
    </row>
    <row r="496">
      <c r="A496" s="50"/>
      <c r="G496" s="25"/>
    </row>
    <row r="497">
      <c r="A497" s="50"/>
      <c r="G497" s="25"/>
    </row>
    <row r="498">
      <c r="A498" s="50"/>
      <c r="G498" s="25"/>
    </row>
    <row r="499">
      <c r="A499" s="50"/>
      <c r="G499" s="25"/>
    </row>
    <row r="500">
      <c r="A500" s="50"/>
      <c r="G500" s="25"/>
    </row>
    <row r="501">
      <c r="A501" s="50"/>
      <c r="G501" s="25"/>
    </row>
    <row r="502">
      <c r="A502" s="50"/>
      <c r="G502" s="25"/>
    </row>
    <row r="503">
      <c r="A503" s="50"/>
      <c r="G503" s="25"/>
    </row>
    <row r="504">
      <c r="A504" s="50"/>
      <c r="G504" s="25"/>
    </row>
    <row r="505">
      <c r="A505" s="50"/>
      <c r="G505" s="25"/>
    </row>
    <row r="506">
      <c r="A506" s="50"/>
      <c r="G506" s="25"/>
    </row>
    <row r="507">
      <c r="A507" s="50"/>
      <c r="G507" s="25"/>
    </row>
    <row r="508">
      <c r="A508" s="50"/>
      <c r="G508" s="25"/>
    </row>
    <row r="509">
      <c r="A509" s="50"/>
      <c r="G509" s="25"/>
    </row>
    <row r="510">
      <c r="A510" s="50"/>
      <c r="G510" s="25"/>
    </row>
    <row r="511">
      <c r="A511" s="50"/>
      <c r="G511" s="25"/>
    </row>
    <row r="512">
      <c r="A512" s="50"/>
      <c r="G512" s="25"/>
    </row>
    <row r="513">
      <c r="A513" s="50"/>
      <c r="G513" s="25"/>
    </row>
    <row r="514">
      <c r="A514" s="50"/>
      <c r="G514" s="25"/>
    </row>
    <row r="515">
      <c r="A515" s="50"/>
      <c r="G515" s="25"/>
    </row>
    <row r="516">
      <c r="A516" s="50"/>
      <c r="G516" s="25"/>
    </row>
    <row r="517">
      <c r="A517" s="50"/>
      <c r="G517" s="25"/>
    </row>
    <row r="518">
      <c r="A518" s="50"/>
      <c r="G518" s="25"/>
    </row>
    <row r="519">
      <c r="A519" s="50"/>
      <c r="G519" s="25"/>
    </row>
    <row r="520">
      <c r="A520" s="50"/>
      <c r="G520" s="25"/>
    </row>
    <row r="521">
      <c r="A521" s="50"/>
      <c r="G521" s="25"/>
    </row>
    <row r="522">
      <c r="A522" s="50"/>
      <c r="G522" s="25"/>
    </row>
    <row r="523">
      <c r="A523" s="50"/>
      <c r="G523" s="25"/>
    </row>
    <row r="524">
      <c r="A524" s="50"/>
      <c r="G524" s="25"/>
    </row>
    <row r="525">
      <c r="A525" s="50"/>
      <c r="G525" s="25"/>
    </row>
    <row r="526">
      <c r="A526" s="50"/>
      <c r="G526" s="25"/>
    </row>
    <row r="527">
      <c r="A527" s="50"/>
      <c r="G527" s="25"/>
    </row>
    <row r="528">
      <c r="A528" s="50"/>
      <c r="G528" s="25"/>
    </row>
    <row r="529">
      <c r="A529" s="50"/>
      <c r="G529" s="25"/>
    </row>
    <row r="530">
      <c r="A530" s="50"/>
      <c r="G530" s="25"/>
    </row>
    <row r="531">
      <c r="A531" s="50"/>
      <c r="G531" s="25"/>
    </row>
    <row r="532">
      <c r="A532" s="50"/>
      <c r="G532" s="25"/>
    </row>
    <row r="533">
      <c r="A533" s="50"/>
      <c r="G533" s="25"/>
    </row>
    <row r="534">
      <c r="A534" s="50"/>
      <c r="G534" s="25"/>
    </row>
    <row r="535">
      <c r="A535" s="50"/>
      <c r="G535" s="25"/>
    </row>
    <row r="536">
      <c r="A536" s="50"/>
      <c r="G536" s="25"/>
    </row>
    <row r="537">
      <c r="A537" s="50"/>
      <c r="G537" s="25"/>
    </row>
    <row r="538">
      <c r="A538" s="50"/>
      <c r="G538" s="25"/>
    </row>
    <row r="539">
      <c r="A539" s="50"/>
      <c r="G539" s="25"/>
    </row>
    <row r="540">
      <c r="A540" s="50"/>
      <c r="G540" s="25"/>
    </row>
    <row r="541">
      <c r="A541" s="50"/>
      <c r="G541" s="25"/>
    </row>
    <row r="542">
      <c r="A542" s="50"/>
      <c r="G542" s="25"/>
    </row>
    <row r="543">
      <c r="A543" s="50"/>
      <c r="G543" s="25"/>
    </row>
    <row r="544">
      <c r="A544" s="50"/>
      <c r="G544" s="25"/>
    </row>
    <row r="545">
      <c r="A545" s="50"/>
      <c r="G545" s="25"/>
    </row>
    <row r="546">
      <c r="A546" s="50"/>
      <c r="G546" s="25"/>
    </row>
    <row r="547">
      <c r="A547" s="50"/>
      <c r="G547" s="25"/>
    </row>
    <row r="548">
      <c r="A548" s="50"/>
      <c r="G548" s="25"/>
    </row>
    <row r="549">
      <c r="A549" s="50"/>
      <c r="G549" s="25"/>
    </row>
    <row r="550">
      <c r="A550" s="50"/>
      <c r="G550" s="25"/>
    </row>
    <row r="551">
      <c r="A551" s="50"/>
      <c r="G551" s="25"/>
    </row>
    <row r="552">
      <c r="A552" s="50"/>
      <c r="G552" s="25"/>
    </row>
    <row r="553">
      <c r="A553" s="50"/>
      <c r="G553" s="25"/>
    </row>
    <row r="554">
      <c r="A554" s="50"/>
      <c r="G554" s="25"/>
    </row>
    <row r="555">
      <c r="A555" s="50"/>
      <c r="G555" s="25"/>
    </row>
    <row r="556">
      <c r="A556" s="50"/>
      <c r="G556" s="25"/>
    </row>
    <row r="557">
      <c r="A557" s="50"/>
      <c r="G557" s="25"/>
    </row>
    <row r="558">
      <c r="A558" s="50"/>
      <c r="G558" s="25"/>
    </row>
    <row r="559">
      <c r="A559" s="50"/>
      <c r="G559" s="25"/>
    </row>
    <row r="560">
      <c r="A560" s="50"/>
      <c r="G560" s="25"/>
    </row>
    <row r="561">
      <c r="A561" s="50"/>
      <c r="G561" s="25"/>
    </row>
    <row r="562">
      <c r="A562" s="50"/>
      <c r="G562" s="25"/>
    </row>
    <row r="563">
      <c r="A563" s="50"/>
      <c r="G563" s="25"/>
    </row>
    <row r="564">
      <c r="A564" s="50"/>
      <c r="G564" s="25"/>
    </row>
    <row r="565">
      <c r="A565" s="50"/>
      <c r="G565" s="25"/>
    </row>
    <row r="566">
      <c r="A566" s="50"/>
      <c r="G566" s="25"/>
    </row>
    <row r="567">
      <c r="A567" s="50"/>
      <c r="G567" s="25"/>
    </row>
    <row r="568">
      <c r="A568" s="50"/>
      <c r="G568" s="25"/>
    </row>
    <row r="569">
      <c r="A569" s="50"/>
      <c r="G569" s="25"/>
    </row>
    <row r="570">
      <c r="A570" s="50"/>
      <c r="G570" s="25"/>
    </row>
    <row r="571">
      <c r="A571" s="50"/>
      <c r="G571" s="25"/>
    </row>
    <row r="572">
      <c r="A572" s="50"/>
      <c r="G572" s="25"/>
    </row>
    <row r="573">
      <c r="A573" s="50"/>
      <c r="G573" s="25"/>
    </row>
    <row r="574">
      <c r="A574" s="50"/>
      <c r="G574" s="25"/>
    </row>
    <row r="575">
      <c r="A575" s="50"/>
      <c r="G575" s="25"/>
    </row>
    <row r="576">
      <c r="A576" s="50"/>
      <c r="G576" s="25"/>
    </row>
    <row r="577">
      <c r="A577" s="50"/>
      <c r="G577" s="25"/>
    </row>
    <row r="578">
      <c r="A578" s="50"/>
      <c r="G578" s="25"/>
    </row>
    <row r="579">
      <c r="A579" s="50"/>
      <c r="G579" s="25"/>
    </row>
    <row r="580">
      <c r="A580" s="50"/>
      <c r="G580" s="25"/>
    </row>
    <row r="581">
      <c r="A581" s="50"/>
      <c r="G581" s="25"/>
    </row>
    <row r="582">
      <c r="A582" s="50"/>
      <c r="G582" s="25"/>
    </row>
    <row r="583">
      <c r="A583" s="50"/>
      <c r="G583" s="25"/>
    </row>
    <row r="584">
      <c r="A584" s="50"/>
      <c r="G584" s="25"/>
    </row>
    <row r="585">
      <c r="A585" s="50"/>
      <c r="G585" s="25"/>
    </row>
    <row r="586">
      <c r="A586" s="50"/>
      <c r="G586" s="25"/>
    </row>
    <row r="587">
      <c r="A587" s="50"/>
      <c r="G587" s="25"/>
    </row>
    <row r="588">
      <c r="A588" s="50"/>
      <c r="G588" s="25"/>
    </row>
    <row r="589">
      <c r="A589" s="50"/>
      <c r="G589" s="25"/>
    </row>
    <row r="590">
      <c r="A590" s="50"/>
      <c r="G590" s="25"/>
    </row>
    <row r="591">
      <c r="A591" s="50"/>
      <c r="G591" s="25"/>
    </row>
    <row r="592">
      <c r="A592" s="50"/>
      <c r="G592" s="25"/>
    </row>
    <row r="593">
      <c r="A593" s="50"/>
      <c r="G593" s="25"/>
    </row>
    <row r="594">
      <c r="A594" s="50"/>
      <c r="G594" s="25"/>
    </row>
    <row r="595">
      <c r="A595" s="50"/>
      <c r="G595" s="25"/>
    </row>
    <row r="596">
      <c r="A596" s="50"/>
      <c r="G596" s="25"/>
    </row>
    <row r="597">
      <c r="A597" s="50"/>
      <c r="G597" s="25"/>
    </row>
    <row r="598">
      <c r="A598" s="50"/>
      <c r="G598" s="25"/>
    </row>
    <row r="599">
      <c r="A599" s="50"/>
      <c r="G599" s="25"/>
    </row>
    <row r="600">
      <c r="A600" s="50"/>
      <c r="G600" s="25"/>
    </row>
    <row r="601">
      <c r="A601" s="50"/>
      <c r="G601" s="25"/>
    </row>
    <row r="602">
      <c r="A602" s="50"/>
      <c r="G602" s="25"/>
    </row>
    <row r="603">
      <c r="A603" s="50"/>
      <c r="G603" s="25"/>
    </row>
    <row r="604">
      <c r="A604" s="50"/>
      <c r="G604" s="25"/>
    </row>
    <row r="605">
      <c r="A605" s="50"/>
      <c r="G605" s="25"/>
    </row>
    <row r="606">
      <c r="A606" s="50"/>
      <c r="G606" s="25"/>
    </row>
    <row r="607">
      <c r="A607" s="50"/>
      <c r="G607" s="25"/>
    </row>
    <row r="608">
      <c r="A608" s="50"/>
      <c r="G608" s="25"/>
    </row>
    <row r="609">
      <c r="A609" s="50"/>
      <c r="G609" s="25"/>
    </row>
    <row r="610">
      <c r="A610" s="50"/>
      <c r="G610" s="25"/>
    </row>
    <row r="611">
      <c r="A611" s="50"/>
      <c r="G611" s="25"/>
    </row>
    <row r="612">
      <c r="A612" s="50"/>
      <c r="G612" s="25"/>
    </row>
    <row r="613">
      <c r="A613" s="50"/>
      <c r="G613" s="25"/>
    </row>
    <row r="614">
      <c r="A614" s="50"/>
      <c r="G614" s="25"/>
    </row>
    <row r="615">
      <c r="A615" s="50"/>
      <c r="G615" s="25"/>
    </row>
    <row r="616">
      <c r="A616" s="50"/>
      <c r="G616" s="25"/>
    </row>
    <row r="617">
      <c r="A617" s="50"/>
      <c r="G617" s="25"/>
    </row>
    <row r="618">
      <c r="A618" s="50"/>
      <c r="G618" s="25"/>
    </row>
    <row r="619">
      <c r="A619" s="50"/>
      <c r="G619" s="25"/>
    </row>
    <row r="620">
      <c r="A620" s="50"/>
      <c r="G620" s="25"/>
    </row>
    <row r="621">
      <c r="A621" s="50"/>
      <c r="G621" s="25"/>
    </row>
    <row r="622">
      <c r="A622" s="50"/>
      <c r="G622" s="25"/>
    </row>
    <row r="623">
      <c r="A623" s="50"/>
      <c r="G623" s="25"/>
    </row>
    <row r="624">
      <c r="A624" s="50"/>
      <c r="G624" s="25"/>
    </row>
    <row r="625">
      <c r="A625" s="50"/>
      <c r="G625" s="25"/>
    </row>
    <row r="626">
      <c r="A626" s="50"/>
      <c r="G626" s="25"/>
    </row>
    <row r="627">
      <c r="A627" s="50"/>
      <c r="G627" s="25"/>
    </row>
    <row r="628">
      <c r="A628" s="50"/>
      <c r="G628" s="25"/>
    </row>
    <row r="629">
      <c r="A629" s="50"/>
      <c r="G629" s="25"/>
    </row>
    <row r="630">
      <c r="A630" s="50"/>
      <c r="G630" s="25"/>
    </row>
    <row r="631">
      <c r="A631" s="50"/>
      <c r="G631" s="25"/>
    </row>
    <row r="632">
      <c r="A632" s="50"/>
      <c r="G632" s="25"/>
    </row>
    <row r="633">
      <c r="A633" s="50"/>
      <c r="G633" s="25"/>
    </row>
    <row r="634">
      <c r="A634" s="50"/>
      <c r="G634" s="25"/>
    </row>
    <row r="635">
      <c r="A635" s="50"/>
      <c r="G635" s="25"/>
    </row>
    <row r="636">
      <c r="A636" s="50"/>
      <c r="G636" s="25"/>
    </row>
    <row r="637">
      <c r="A637" s="50"/>
      <c r="G637" s="25"/>
    </row>
    <row r="638">
      <c r="A638" s="50"/>
      <c r="G638" s="25"/>
    </row>
    <row r="639">
      <c r="A639" s="50"/>
      <c r="G639" s="25"/>
    </row>
    <row r="640">
      <c r="A640" s="50"/>
      <c r="G640" s="25"/>
    </row>
    <row r="641">
      <c r="A641" s="50"/>
      <c r="G641" s="25"/>
    </row>
    <row r="642">
      <c r="A642" s="50"/>
      <c r="G642" s="25"/>
    </row>
    <row r="643">
      <c r="A643" s="50"/>
      <c r="G643" s="25"/>
    </row>
    <row r="644">
      <c r="A644" s="50"/>
      <c r="G644" s="25"/>
    </row>
    <row r="645">
      <c r="A645" s="50"/>
      <c r="G645" s="25"/>
    </row>
    <row r="646">
      <c r="A646" s="50"/>
      <c r="G646" s="25"/>
    </row>
    <row r="647">
      <c r="A647" s="50"/>
      <c r="G647" s="25"/>
    </row>
    <row r="648">
      <c r="A648" s="50"/>
      <c r="G648" s="25"/>
    </row>
    <row r="649">
      <c r="A649" s="50"/>
      <c r="G649" s="25"/>
    </row>
    <row r="650">
      <c r="A650" s="50"/>
      <c r="G650" s="25"/>
    </row>
    <row r="651">
      <c r="A651" s="50"/>
      <c r="G651" s="25"/>
    </row>
    <row r="652">
      <c r="A652" s="50"/>
      <c r="G652" s="25"/>
    </row>
    <row r="653">
      <c r="A653" s="50"/>
      <c r="G653" s="25"/>
    </row>
    <row r="654">
      <c r="A654" s="50"/>
      <c r="G654" s="25"/>
    </row>
    <row r="655">
      <c r="A655" s="50"/>
      <c r="G655" s="25"/>
    </row>
    <row r="656">
      <c r="A656" s="50"/>
      <c r="G656" s="25"/>
    </row>
    <row r="657">
      <c r="A657" s="50"/>
      <c r="G657" s="25"/>
    </row>
    <row r="658">
      <c r="A658" s="50"/>
      <c r="G658" s="25"/>
    </row>
    <row r="659">
      <c r="A659" s="50"/>
      <c r="G659" s="25"/>
    </row>
    <row r="660">
      <c r="A660" s="50"/>
      <c r="G660" s="25"/>
    </row>
    <row r="661">
      <c r="A661" s="50"/>
      <c r="G661" s="25"/>
    </row>
    <row r="662">
      <c r="A662" s="50"/>
      <c r="G662" s="25"/>
    </row>
    <row r="663">
      <c r="A663" s="50"/>
      <c r="G663" s="25"/>
    </row>
    <row r="664">
      <c r="A664" s="50"/>
      <c r="G664" s="25"/>
    </row>
    <row r="665">
      <c r="A665" s="50"/>
      <c r="G665" s="25"/>
    </row>
    <row r="666">
      <c r="A666" s="50"/>
      <c r="G666" s="25"/>
    </row>
    <row r="667">
      <c r="A667" s="50"/>
      <c r="G667" s="25"/>
    </row>
    <row r="668">
      <c r="A668" s="50"/>
      <c r="G668" s="25"/>
    </row>
    <row r="669">
      <c r="A669" s="50"/>
      <c r="G669" s="25"/>
    </row>
    <row r="670">
      <c r="A670" s="50"/>
      <c r="G670" s="25"/>
    </row>
    <row r="671">
      <c r="A671" s="50"/>
      <c r="G671" s="25"/>
    </row>
    <row r="672">
      <c r="A672" s="50"/>
      <c r="G672" s="25"/>
    </row>
    <row r="673">
      <c r="A673" s="50"/>
      <c r="G673" s="25"/>
    </row>
    <row r="674">
      <c r="A674" s="50"/>
      <c r="G674" s="25"/>
    </row>
    <row r="675">
      <c r="A675" s="50"/>
      <c r="G675" s="25"/>
    </row>
    <row r="676">
      <c r="A676" s="50"/>
      <c r="G676" s="25"/>
    </row>
    <row r="677">
      <c r="A677" s="50"/>
      <c r="G677" s="25"/>
    </row>
    <row r="678">
      <c r="A678" s="50"/>
      <c r="G678" s="25"/>
    </row>
    <row r="679">
      <c r="A679" s="50"/>
      <c r="G679" s="25"/>
    </row>
    <row r="680">
      <c r="A680" s="50"/>
      <c r="G680" s="25"/>
    </row>
    <row r="681">
      <c r="A681" s="50"/>
      <c r="G681" s="25"/>
    </row>
    <row r="682">
      <c r="A682" s="50"/>
      <c r="G682" s="25"/>
    </row>
    <row r="683">
      <c r="A683" s="50"/>
      <c r="G683" s="25"/>
    </row>
    <row r="684">
      <c r="A684" s="50"/>
      <c r="G684" s="25"/>
    </row>
    <row r="685">
      <c r="A685" s="50"/>
      <c r="G685" s="25"/>
    </row>
    <row r="686">
      <c r="A686" s="50"/>
      <c r="G686" s="25"/>
    </row>
    <row r="687">
      <c r="A687" s="50"/>
      <c r="G687" s="25"/>
    </row>
    <row r="688">
      <c r="A688" s="50"/>
      <c r="G688" s="25"/>
    </row>
    <row r="689">
      <c r="A689" s="50"/>
      <c r="G689" s="25"/>
    </row>
    <row r="690">
      <c r="A690" s="50"/>
      <c r="G690" s="25"/>
    </row>
    <row r="691">
      <c r="A691" s="50"/>
      <c r="G691" s="25"/>
    </row>
    <row r="692">
      <c r="A692" s="50"/>
      <c r="G692" s="25"/>
    </row>
    <row r="693">
      <c r="A693" s="50"/>
      <c r="G693" s="25"/>
    </row>
    <row r="694">
      <c r="A694" s="50"/>
      <c r="G694" s="25"/>
    </row>
    <row r="695">
      <c r="A695" s="50"/>
      <c r="G695" s="25"/>
    </row>
    <row r="696">
      <c r="A696" s="50"/>
      <c r="G696" s="25"/>
    </row>
    <row r="697">
      <c r="A697" s="50"/>
      <c r="G697" s="25"/>
    </row>
    <row r="698">
      <c r="A698" s="50"/>
      <c r="G698" s="25"/>
    </row>
    <row r="699">
      <c r="A699" s="50"/>
      <c r="G699" s="25"/>
    </row>
    <row r="700">
      <c r="A700" s="50"/>
      <c r="G700" s="25"/>
    </row>
    <row r="701">
      <c r="A701" s="50"/>
      <c r="G701" s="25"/>
    </row>
    <row r="702">
      <c r="A702" s="50"/>
      <c r="G702" s="25"/>
    </row>
    <row r="703">
      <c r="A703" s="50"/>
      <c r="G703" s="25"/>
    </row>
    <row r="704">
      <c r="A704" s="50"/>
      <c r="G704" s="25"/>
    </row>
    <row r="705">
      <c r="A705" s="50"/>
      <c r="G705" s="25"/>
    </row>
    <row r="706">
      <c r="A706" s="50"/>
      <c r="G706" s="25"/>
    </row>
    <row r="707">
      <c r="A707" s="50"/>
      <c r="G707" s="25"/>
    </row>
    <row r="708">
      <c r="A708" s="50"/>
      <c r="G708" s="25"/>
    </row>
    <row r="709">
      <c r="A709" s="50"/>
      <c r="G709" s="25"/>
    </row>
    <row r="710">
      <c r="A710" s="50"/>
      <c r="G710" s="25"/>
    </row>
    <row r="711">
      <c r="A711" s="50"/>
      <c r="G711" s="25"/>
    </row>
    <row r="712">
      <c r="A712" s="50"/>
      <c r="G712" s="25"/>
    </row>
    <row r="713">
      <c r="A713" s="50"/>
      <c r="G713" s="25"/>
    </row>
    <row r="714">
      <c r="A714" s="50"/>
      <c r="G714" s="25"/>
    </row>
    <row r="715">
      <c r="A715" s="50"/>
      <c r="G715" s="25"/>
    </row>
    <row r="716">
      <c r="A716" s="50"/>
      <c r="G716" s="25"/>
    </row>
    <row r="717">
      <c r="A717" s="50"/>
      <c r="G717" s="25"/>
    </row>
    <row r="718">
      <c r="A718" s="50"/>
      <c r="G718" s="25"/>
    </row>
    <row r="719">
      <c r="A719" s="50"/>
      <c r="G719" s="25"/>
    </row>
    <row r="720">
      <c r="A720" s="50"/>
      <c r="G720" s="25"/>
    </row>
    <row r="721">
      <c r="A721" s="50"/>
      <c r="G721" s="25"/>
    </row>
    <row r="722">
      <c r="A722" s="50"/>
      <c r="G722" s="25"/>
    </row>
    <row r="723">
      <c r="A723" s="50"/>
      <c r="G723" s="25"/>
    </row>
    <row r="724">
      <c r="A724" s="50"/>
      <c r="G724" s="25"/>
    </row>
    <row r="725">
      <c r="A725" s="50"/>
      <c r="G725" s="25"/>
    </row>
    <row r="726">
      <c r="A726" s="50"/>
      <c r="G726" s="25"/>
    </row>
    <row r="727">
      <c r="A727" s="50"/>
      <c r="G727" s="25"/>
    </row>
    <row r="728">
      <c r="A728" s="50"/>
      <c r="G728" s="25"/>
    </row>
    <row r="729">
      <c r="A729" s="50"/>
      <c r="G729" s="25"/>
    </row>
    <row r="730">
      <c r="A730" s="50"/>
      <c r="G730" s="25"/>
    </row>
    <row r="731">
      <c r="A731" s="50"/>
      <c r="G731" s="25"/>
    </row>
    <row r="732">
      <c r="A732" s="50"/>
      <c r="G732" s="25"/>
    </row>
    <row r="733">
      <c r="A733" s="50"/>
      <c r="G733" s="25"/>
    </row>
    <row r="734">
      <c r="A734" s="50"/>
      <c r="G734" s="25"/>
    </row>
    <row r="735">
      <c r="A735" s="50"/>
      <c r="G735" s="25"/>
    </row>
    <row r="736">
      <c r="A736" s="50"/>
      <c r="G736" s="25"/>
    </row>
    <row r="737">
      <c r="A737" s="50"/>
      <c r="G737" s="25"/>
    </row>
    <row r="738">
      <c r="A738" s="50"/>
      <c r="G738" s="25"/>
    </row>
    <row r="739">
      <c r="A739" s="50"/>
      <c r="G739" s="25"/>
    </row>
    <row r="740">
      <c r="A740" s="50"/>
      <c r="G740" s="25"/>
    </row>
    <row r="741">
      <c r="A741" s="50"/>
      <c r="G741" s="25"/>
    </row>
    <row r="742">
      <c r="A742" s="50"/>
      <c r="G742" s="25"/>
    </row>
    <row r="743">
      <c r="A743" s="50"/>
      <c r="G743" s="25"/>
    </row>
    <row r="744">
      <c r="A744" s="50"/>
      <c r="G744" s="25"/>
    </row>
    <row r="745">
      <c r="A745" s="50"/>
      <c r="G745" s="25"/>
    </row>
    <row r="746">
      <c r="A746" s="50"/>
      <c r="G746" s="25"/>
    </row>
    <row r="747">
      <c r="A747" s="50"/>
      <c r="G747" s="25"/>
    </row>
    <row r="748">
      <c r="A748" s="50"/>
      <c r="G748" s="25"/>
    </row>
    <row r="749">
      <c r="A749" s="50"/>
      <c r="G749" s="25"/>
    </row>
    <row r="750">
      <c r="A750" s="50"/>
      <c r="G750" s="25"/>
    </row>
    <row r="751">
      <c r="A751" s="50"/>
      <c r="G751" s="25"/>
    </row>
    <row r="752">
      <c r="A752" s="50"/>
      <c r="G752" s="25"/>
    </row>
    <row r="753">
      <c r="A753" s="50"/>
      <c r="G753" s="25"/>
    </row>
    <row r="754">
      <c r="A754" s="50"/>
      <c r="G754" s="25"/>
    </row>
    <row r="755">
      <c r="A755" s="50"/>
      <c r="G755" s="25"/>
    </row>
    <row r="756">
      <c r="A756" s="50"/>
      <c r="G756" s="25"/>
    </row>
    <row r="757">
      <c r="A757" s="50"/>
      <c r="G757" s="25"/>
    </row>
    <row r="758">
      <c r="A758" s="50"/>
      <c r="G758" s="25"/>
    </row>
    <row r="759">
      <c r="A759" s="50"/>
      <c r="G759" s="25"/>
    </row>
    <row r="760">
      <c r="A760" s="50"/>
      <c r="G760" s="25"/>
    </row>
    <row r="761">
      <c r="A761" s="50"/>
      <c r="G761" s="25"/>
    </row>
    <row r="762">
      <c r="A762" s="50"/>
      <c r="G762" s="25"/>
    </row>
    <row r="763">
      <c r="A763" s="50"/>
      <c r="G763" s="25"/>
    </row>
    <row r="764">
      <c r="A764" s="50"/>
      <c r="G764" s="25"/>
    </row>
    <row r="765">
      <c r="A765" s="50"/>
      <c r="G765" s="25"/>
    </row>
    <row r="766">
      <c r="A766" s="50"/>
      <c r="G766" s="25"/>
    </row>
    <row r="767">
      <c r="A767" s="50"/>
      <c r="G767" s="25"/>
    </row>
    <row r="768">
      <c r="A768" s="50"/>
      <c r="G768" s="25"/>
    </row>
    <row r="769">
      <c r="A769" s="50"/>
      <c r="G769" s="25"/>
    </row>
    <row r="770">
      <c r="A770" s="50"/>
      <c r="G770" s="25"/>
    </row>
    <row r="771">
      <c r="A771" s="50"/>
      <c r="G771" s="25"/>
    </row>
    <row r="772">
      <c r="A772" s="50"/>
      <c r="G772" s="25"/>
    </row>
    <row r="773">
      <c r="A773" s="50"/>
      <c r="G773" s="25"/>
    </row>
    <row r="774">
      <c r="A774" s="50"/>
      <c r="G774" s="25"/>
    </row>
    <row r="775">
      <c r="A775" s="50"/>
      <c r="G775" s="25"/>
    </row>
    <row r="776">
      <c r="A776" s="50"/>
      <c r="G776" s="25"/>
    </row>
    <row r="777">
      <c r="A777" s="50"/>
      <c r="G777" s="25"/>
    </row>
    <row r="778">
      <c r="A778" s="50"/>
      <c r="G778" s="25"/>
    </row>
    <row r="779">
      <c r="A779" s="50"/>
      <c r="G779" s="25"/>
    </row>
    <row r="780">
      <c r="A780" s="50"/>
      <c r="G780" s="25"/>
    </row>
    <row r="781">
      <c r="A781" s="50"/>
      <c r="G781" s="25"/>
    </row>
    <row r="782">
      <c r="A782" s="50"/>
      <c r="G782" s="25"/>
    </row>
    <row r="783">
      <c r="A783" s="50"/>
      <c r="G783" s="25"/>
    </row>
    <row r="784">
      <c r="A784" s="50"/>
      <c r="G784" s="25"/>
    </row>
    <row r="785">
      <c r="A785" s="50"/>
      <c r="G785" s="25"/>
    </row>
    <row r="786">
      <c r="A786" s="50"/>
      <c r="G786" s="25"/>
    </row>
    <row r="787">
      <c r="A787" s="50"/>
      <c r="G787" s="25"/>
    </row>
    <row r="788">
      <c r="A788" s="50"/>
      <c r="G788" s="25"/>
    </row>
    <row r="789">
      <c r="A789" s="50"/>
      <c r="G789" s="25"/>
    </row>
    <row r="790">
      <c r="A790" s="50"/>
      <c r="G790" s="25"/>
    </row>
    <row r="791">
      <c r="A791" s="50"/>
      <c r="G791" s="25"/>
    </row>
    <row r="792">
      <c r="A792" s="50"/>
      <c r="G792" s="25"/>
    </row>
    <row r="793">
      <c r="A793" s="50"/>
      <c r="G793" s="25"/>
    </row>
    <row r="794">
      <c r="A794" s="50"/>
      <c r="G794" s="25"/>
    </row>
    <row r="795">
      <c r="A795" s="50"/>
      <c r="G795" s="25"/>
    </row>
    <row r="796">
      <c r="A796" s="50"/>
      <c r="G796" s="25"/>
    </row>
    <row r="797">
      <c r="A797" s="50"/>
      <c r="G797" s="25"/>
    </row>
    <row r="798">
      <c r="A798" s="50"/>
      <c r="G798" s="25"/>
    </row>
    <row r="799">
      <c r="A799" s="50"/>
      <c r="G799" s="25"/>
    </row>
    <row r="800">
      <c r="A800" s="50"/>
      <c r="G800" s="25"/>
    </row>
    <row r="801">
      <c r="A801" s="50"/>
      <c r="G801" s="25"/>
    </row>
    <row r="802">
      <c r="A802" s="50"/>
      <c r="G802" s="25"/>
    </row>
    <row r="803">
      <c r="A803" s="50"/>
      <c r="G803" s="25"/>
    </row>
    <row r="804">
      <c r="A804" s="50"/>
      <c r="G804" s="25"/>
    </row>
    <row r="805">
      <c r="A805" s="50"/>
      <c r="G805" s="25"/>
    </row>
    <row r="806">
      <c r="A806" s="50"/>
      <c r="G806" s="25"/>
    </row>
    <row r="807">
      <c r="A807" s="50"/>
      <c r="G807" s="25"/>
    </row>
    <row r="808">
      <c r="A808" s="50"/>
      <c r="G808" s="25"/>
    </row>
    <row r="809">
      <c r="A809" s="50"/>
      <c r="G809" s="25"/>
    </row>
    <row r="810">
      <c r="A810" s="50"/>
      <c r="G810" s="25"/>
    </row>
    <row r="811">
      <c r="A811" s="50"/>
      <c r="G811" s="25"/>
    </row>
    <row r="812">
      <c r="A812" s="50"/>
      <c r="G812" s="25"/>
    </row>
    <row r="813">
      <c r="A813" s="50"/>
      <c r="G813" s="25"/>
    </row>
    <row r="814">
      <c r="A814" s="50"/>
      <c r="G814" s="25"/>
    </row>
    <row r="815">
      <c r="A815" s="50"/>
      <c r="G815" s="25"/>
    </row>
    <row r="816">
      <c r="A816" s="50"/>
      <c r="G816" s="25"/>
    </row>
    <row r="817">
      <c r="A817" s="50"/>
      <c r="G817" s="25"/>
    </row>
    <row r="818">
      <c r="A818" s="50"/>
      <c r="G818" s="25"/>
    </row>
    <row r="819">
      <c r="A819" s="50"/>
      <c r="G819" s="25"/>
    </row>
    <row r="820">
      <c r="A820" s="50"/>
      <c r="G820" s="25"/>
    </row>
    <row r="821">
      <c r="A821" s="50"/>
      <c r="G821" s="25"/>
    </row>
    <row r="822">
      <c r="A822" s="50"/>
      <c r="G822" s="25"/>
    </row>
    <row r="823">
      <c r="A823" s="50"/>
      <c r="G823" s="25"/>
    </row>
    <row r="824">
      <c r="A824" s="50"/>
      <c r="G824" s="25"/>
    </row>
    <row r="825">
      <c r="A825" s="50"/>
      <c r="G825" s="25"/>
    </row>
    <row r="826">
      <c r="A826" s="50"/>
      <c r="G826" s="25"/>
    </row>
    <row r="827">
      <c r="A827" s="50"/>
      <c r="G827" s="25"/>
    </row>
    <row r="828">
      <c r="A828" s="50"/>
      <c r="G828" s="25"/>
    </row>
    <row r="829">
      <c r="A829" s="50"/>
      <c r="G829" s="25"/>
    </row>
    <row r="830">
      <c r="A830" s="50"/>
      <c r="G830" s="25"/>
    </row>
    <row r="831">
      <c r="A831" s="50"/>
      <c r="G831" s="25"/>
    </row>
    <row r="832">
      <c r="A832" s="50"/>
      <c r="G832" s="25"/>
    </row>
    <row r="833">
      <c r="A833" s="50"/>
      <c r="G833" s="25"/>
    </row>
    <row r="834">
      <c r="A834" s="50"/>
      <c r="G834" s="25"/>
    </row>
    <row r="835">
      <c r="A835" s="50"/>
      <c r="G835" s="25"/>
    </row>
    <row r="836">
      <c r="A836" s="50"/>
      <c r="G836" s="25"/>
    </row>
    <row r="837">
      <c r="A837" s="50"/>
      <c r="G837" s="25"/>
    </row>
    <row r="838">
      <c r="A838" s="50"/>
      <c r="G838" s="25"/>
    </row>
    <row r="839">
      <c r="A839" s="50"/>
      <c r="G839" s="25"/>
    </row>
    <row r="840">
      <c r="A840" s="50"/>
      <c r="G840" s="25"/>
    </row>
    <row r="841">
      <c r="A841" s="50"/>
      <c r="G841" s="25"/>
    </row>
    <row r="842">
      <c r="A842" s="50"/>
      <c r="G842" s="25"/>
    </row>
    <row r="843">
      <c r="A843" s="50"/>
      <c r="G843" s="25"/>
    </row>
    <row r="844">
      <c r="A844" s="50"/>
      <c r="G844" s="25"/>
    </row>
    <row r="845">
      <c r="A845" s="50"/>
      <c r="G845" s="25"/>
    </row>
    <row r="846">
      <c r="A846" s="50"/>
      <c r="G846" s="25"/>
    </row>
    <row r="847">
      <c r="A847" s="50"/>
      <c r="G847" s="25"/>
    </row>
    <row r="848">
      <c r="A848" s="50"/>
      <c r="G848" s="25"/>
    </row>
    <row r="849">
      <c r="A849" s="50"/>
      <c r="G849" s="25"/>
    </row>
    <row r="850">
      <c r="A850" s="50"/>
      <c r="G850" s="25"/>
    </row>
    <row r="851">
      <c r="A851" s="50"/>
      <c r="G851" s="25"/>
    </row>
    <row r="852">
      <c r="A852" s="50"/>
      <c r="G852" s="25"/>
    </row>
    <row r="853">
      <c r="A853" s="50"/>
      <c r="G853" s="25"/>
    </row>
    <row r="854">
      <c r="A854" s="50"/>
      <c r="G854" s="25"/>
    </row>
    <row r="855">
      <c r="A855" s="50"/>
      <c r="G855" s="25"/>
    </row>
    <row r="856">
      <c r="A856" s="50"/>
      <c r="G856" s="25"/>
    </row>
    <row r="857">
      <c r="A857" s="50"/>
      <c r="G857" s="25"/>
    </row>
    <row r="858">
      <c r="A858" s="50"/>
      <c r="G858" s="25"/>
    </row>
    <row r="859">
      <c r="A859" s="50"/>
      <c r="G859" s="25"/>
    </row>
    <row r="860">
      <c r="A860" s="50"/>
      <c r="G860" s="25"/>
    </row>
    <row r="861">
      <c r="A861" s="50"/>
      <c r="G861" s="25"/>
    </row>
    <row r="862">
      <c r="A862" s="50"/>
      <c r="G862" s="25"/>
    </row>
    <row r="863">
      <c r="A863" s="50"/>
      <c r="G863" s="25"/>
    </row>
    <row r="864">
      <c r="A864" s="50"/>
      <c r="G864" s="25"/>
    </row>
    <row r="865">
      <c r="A865" s="50"/>
      <c r="G865" s="25"/>
    </row>
    <row r="866">
      <c r="A866" s="50"/>
      <c r="G866" s="25"/>
    </row>
    <row r="867">
      <c r="A867" s="50"/>
      <c r="G867" s="25"/>
    </row>
    <row r="868">
      <c r="A868" s="50"/>
      <c r="G868" s="25"/>
    </row>
    <row r="869">
      <c r="A869" s="50"/>
      <c r="G869" s="25"/>
    </row>
    <row r="870">
      <c r="A870" s="50"/>
      <c r="G870" s="25"/>
    </row>
    <row r="871">
      <c r="A871" s="50"/>
      <c r="G871" s="25"/>
    </row>
    <row r="872">
      <c r="A872" s="50"/>
      <c r="G872" s="25"/>
    </row>
    <row r="873">
      <c r="A873" s="50"/>
      <c r="G873" s="25"/>
    </row>
    <row r="874">
      <c r="A874" s="50"/>
      <c r="G874" s="25"/>
    </row>
    <row r="875">
      <c r="A875" s="50"/>
      <c r="G875" s="25"/>
    </row>
    <row r="876">
      <c r="A876" s="50"/>
      <c r="G876" s="25"/>
    </row>
    <row r="877">
      <c r="A877" s="50"/>
      <c r="G877" s="25"/>
    </row>
    <row r="878">
      <c r="A878" s="50"/>
      <c r="G878" s="25"/>
    </row>
    <row r="879">
      <c r="A879" s="50"/>
      <c r="G879" s="25"/>
    </row>
    <row r="880">
      <c r="A880" s="50"/>
      <c r="G880" s="25"/>
    </row>
    <row r="881">
      <c r="A881" s="50"/>
      <c r="G881" s="25"/>
    </row>
    <row r="882">
      <c r="A882" s="50"/>
      <c r="G882" s="25"/>
    </row>
    <row r="883">
      <c r="A883" s="50"/>
      <c r="G883" s="25"/>
    </row>
    <row r="884">
      <c r="A884" s="50"/>
      <c r="G884" s="25"/>
    </row>
    <row r="885">
      <c r="A885" s="50"/>
      <c r="G885" s="25"/>
    </row>
    <row r="886">
      <c r="A886" s="50"/>
      <c r="G886" s="25"/>
    </row>
    <row r="887">
      <c r="A887" s="50"/>
      <c r="G887" s="25"/>
    </row>
    <row r="888">
      <c r="A888" s="50"/>
      <c r="G888" s="25"/>
    </row>
    <row r="889">
      <c r="A889" s="50"/>
      <c r="G889" s="25"/>
    </row>
    <row r="890">
      <c r="A890" s="50"/>
      <c r="G890" s="25"/>
    </row>
    <row r="891">
      <c r="A891" s="50"/>
      <c r="G891" s="25"/>
    </row>
    <row r="892">
      <c r="A892" s="50"/>
      <c r="G892" s="25"/>
    </row>
    <row r="893">
      <c r="A893" s="50"/>
      <c r="G893" s="25"/>
    </row>
    <row r="894">
      <c r="A894" s="50"/>
      <c r="G894" s="25"/>
    </row>
    <row r="895">
      <c r="A895" s="50"/>
      <c r="G895" s="25"/>
    </row>
    <row r="896">
      <c r="A896" s="50"/>
      <c r="G896" s="25"/>
    </row>
    <row r="897">
      <c r="A897" s="50"/>
      <c r="G897" s="25"/>
    </row>
    <row r="898">
      <c r="A898" s="50"/>
      <c r="G898" s="25"/>
    </row>
    <row r="899">
      <c r="A899" s="50"/>
      <c r="G899" s="25"/>
    </row>
    <row r="900">
      <c r="A900" s="50"/>
      <c r="G900" s="25"/>
    </row>
    <row r="901">
      <c r="A901" s="50"/>
      <c r="G901" s="25"/>
    </row>
    <row r="902">
      <c r="A902" s="50"/>
      <c r="G902" s="25"/>
    </row>
    <row r="903">
      <c r="A903" s="50"/>
      <c r="G903" s="25"/>
    </row>
    <row r="904">
      <c r="A904" s="50"/>
      <c r="G904" s="25"/>
    </row>
    <row r="905">
      <c r="A905" s="50"/>
      <c r="G905" s="25"/>
    </row>
    <row r="906">
      <c r="A906" s="50"/>
      <c r="G906" s="25"/>
    </row>
    <row r="907">
      <c r="A907" s="50"/>
      <c r="G907" s="25"/>
    </row>
    <row r="908">
      <c r="A908" s="50"/>
      <c r="G908" s="25"/>
    </row>
    <row r="909">
      <c r="A909" s="50"/>
      <c r="G909" s="25"/>
    </row>
    <row r="910">
      <c r="A910" s="50"/>
      <c r="G910" s="25"/>
    </row>
    <row r="911">
      <c r="A911" s="50"/>
      <c r="G911" s="25"/>
    </row>
    <row r="912">
      <c r="A912" s="50"/>
      <c r="G912" s="25"/>
    </row>
    <row r="913">
      <c r="A913" s="50"/>
      <c r="G913" s="25"/>
    </row>
    <row r="914">
      <c r="A914" s="50"/>
      <c r="G914" s="25"/>
    </row>
    <row r="915">
      <c r="A915" s="50"/>
      <c r="G915" s="25"/>
    </row>
    <row r="916">
      <c r="A916" s="50"/>
      <c r="G916" s="25"/>
    </row>
    <row r="917">
      <c r="A917" s="50"/>
      <c r="G917" s="25"/>
    </row>
    <row r="918">
      <c r="A918" s="50"/>
      <c r="G918" s="25"/>
    </row>
    <row r="919">
      <c r="A919" s="50"/>
      <c r="G919" s="25"/>
    </row>
    <row r="920">
      <c r="A920" s="50"/>
      <c r="G920" s="25"/>
    </row>
    <row r="921">
      <c r="A921" s="50"/>
      <c r="G921" s="25"/>
    </row>
    <row r="922">
      <c r="A922" s="50"/>
      <c r="G922" s="25"/>
    </row>
    <row r="923">
      <c r="A923" s="50"/>
      <c r="G923" s="25"/>
    </row>
    <row r="924">
      <c r="A924" s="50"/>
      <c r="G924" s="25"/>
    </row>
    <row r="925">
      <c r="A925" s="50"/>
      <c r="G925" s="25"/>
    </row>
    <row r="926">
      <c r="A926" s="50"/>
      <c r="G926" s="25"/>
    </row>
    <row r="927">
      <c r="A927" s="50"/>
      <c r="G927" s="25"/>
    </row>
    <row r="928">
      <c r="A928" s="50"/>
      <c r="G928" s="25"/>
    </row>
    <row r="929">
      <c r="A929" s="50"/>
      <c r="G929" s="25"/>
    </row>
    <row r="930">
      <c r="A930" s="50"/>
      <c r="G930" s="25"/>
    </row>
    <row r="931">
      <c r="A931" s="50"/>
      <c r="G931" s="25"/>
    </row>
    <row r="932">
      <c r="A932" s="50"/>
      <c r="G932" s="25"/>
    </row>
    <row r="933">
      <c r="A933" s="50"/>
      <c r="G933" s="25"/>
    </row>
    <row r="934">
      <c r="A934" s="50"/>
      <c r="G934" s="25"/>
    </row>
    <row r="935">
      <c r="A935" s="50"/>
      <c r="G935" s="25"/>
    </row>
    <row r="936">
      <c r="A936" s="50"/>
      <c r="G936" s="25"/>
    </row>
    <row r="937">
      <c r="A937" s="50"/>
      <c r="G937" s="25"/>
    </row>
    <row r="938">
      <c r="A938" s="50"/>
      <c r="G938" s="25"/>
    </row>
    <row r="939">
      <c r="A939" s="50"/>
      <c r="G939" s="25"/>
    </row>
    <row r="940">
      <c r="A940" s="50"/>
      <c r="G940" s="25"/>
    </row>
    <row r="941">
      <c r="A941" s="50"/>
      <c r="G941" s="25"/>
    </row>
    <row r="942">
      <c r="A942" s="50"/>
      <c r="G942" s="25"/>
    </row>
    <row r="943">
      <c r="A943" s="50"/>
      <c r="G943" s="25"/>
    </row>
    <row r="944">
      <c r="A944" s="50"/>
      <c r="G944" s="25"/>
    </row>
    <row r="945">
      <c r="A945" s="50"/>
      <c r="G945" s="25"/>
    </row>
    <row r="946">
      <c r="A946" s="50"/>
      <c r="G946" s="25"/>
    </row>
    <row r="947">
      <c r="A947" s="50"/>
      <c r="G947" s="25"/>
    </row>
    <row r="948">
      <c r="A948" s="50"/>
      <c r="G948" s="25"/>
    </row>
    <row r="949">
      <c r="A949" s="50"/>
      <c r="G949" s="25"/>
    </row>
    <row r="950">
      <c r="A950" s="50"/>
      <c r="G950" s="25"/>
    </row>
    <row r="951">
      <c r="A951" s="50"/>
      <c r="G951" s="25"/>
    </row>
    <row r="952">
      <c r="A952" s="50"/>
      <c r="G952" s="25"/>
    </row>
    <row r="953">
      <c r="A953" s="50"/>
      <c r="G953" s="25"/>
    </row>
    <row r="954">
      <c r="A954" s="50"/>
      <c r="G954" s="25"/>
    </row>
    <row r="955">
      <c r="A955" s="50"/>
      <c r="G955" s="25"/>
    </row>
    <row r="956">
      <c r="A956" s="50"/>
      <c r="G956" s="25"/>
    </row>
    <row r="957">
      <c r="A957" s="50"/>
      <c r="G957" s="25"/>
    </row>
    <row r="958">
      <c r="A958" s="50"/>
      <c r="G958" s="25"/>
    </row>
    <row r="959">
      <c r="A959" s="50"/>
      <c r="G959" s="25"/>
    </row>
    <row r="960">
      <c r="A960" s="50"/>
      <c r="G960" s="25"/>
    </row>
    <row r="961">
      <c r="A961" s="50"/>
      <c r="G961" s="25"/>
    </row>
    <row r="962">
      <c r="A962" s="50"/>
      <c r="G962" s="25"/>
    </row>
    <row r="963">
      <c r="A963" s="50"/>
      <c r="G963" s="25"/>
    </row>
    <row r="964">
      <c r="A964" s="50"/>
      <c r="G964" s="25"/>
    </row>
    <row r="965">
      <c r="A965" s="50"/>
      <c r="G965" s="25"/>
    </row>
    <row r="966">
      <c r="A966" s="50"/>
      <c r="G966" s="25"/>
    </row>
    <row r="967">
      <c r="A967" s="50"/>
      <c r="G967" s="25"/>
    </row>
    <row r="968">
      <c r="A968" s="50"/>
      <c r="G968" s="25"/>
    </row>
    <row r="969">
      <c r="A969" s="50"/>
      <c r="G969" s="25"/>
    </row>
    <row r="970">
      <c r="A970" s="50"/>
      <c r="G970" s="25"/>
    </row>
    <row r="971">
      <c r="A971" s="50"/>
      <c r="G971" s="25"/>
    </row>
    <row r="972">
      <c r="A972" s="50"/>
      <c r="G972" s="25"/>
    </row>
    <row r="973">
      <c r="A973" s="50"/>
      <c r="G973" s="25"/>
    </row>
    <row r="974">
      <c r="A974" s="50"/>
      <c r="G974" s="25"/>
    </row>
    <row r="975">
      <c r="A975" s="50"/>
      <c r="G975" s="25"/>
    </row>
    <row r="976">
      <c r="A976" s="50"/>
      <c r="G976" s="25"/>
    </row>
    <row r="977">
      <c r="A977" s="50"/>
      <c r="G977" s="25"/>
    </row>
    <row r="978">
      <c r="A978" s="50"/>
      <c r="G978" s="25"/>
    </row>
    <row r="979">
      <c r="A979" s="50"/>
      <c r="G979" s="25"/>
    </row>
    <row r="980">
      <c r="A980" s="50"/>
      <c r="G980" s="25"/>
    </row>
    <row r="981">
      <c r="A981" s="50"/>
      <c r="G981" s="25"/>
    </row>
    <row r="982">
      <c r="A982" s="50"/>
      <c r="G982" s="25"/>
    </row>
    <row r="983">
      <c r="A983" s="50"/>
      <c r="G983" s="25"/>
    </row>
    <row r="984">
      <c r="A984" s="50"/>
      <c r="G984" s="25"/>
    </row>
    <row r="985">
      <c r="A985" s="50"/>
      <c r="G985" s="25"/>
    </row>
    <row r="986">
      <c r="A986" s="50"/>
      <c r="G986" s="25"/>
    </row>
    <row r="987">
      <c r="A987" s="50"/>
      <c r="G987" s="25"/>
    </row>
    <row r="988">
      <c r="A988" s="50"/>
      <c r="G988" s="25"/>
    </row>
    <row r="989">
      <c r="A989" s="50"/>
      <c r="G989" s="25"/>
    </row>
  </sheetData>
  <mergeCells count="35">
    <mergeCell ref="A1:B2"/>
    <mergeCell ref="C1:C2"/>
    <mergeCell ref="D1:D2"/>
    <mergeCell ref="E1:F1"/>
    <mergeCell ref="G1:G2"/>
    <mergeCell ref="D6:D13"/>
    <mergeCell ref="G6:G13"/>
    <mergeCell ref="C6:C13"/>
    <mergeCell ref="C14:C16"/>
    <mergeCell ref="D14:D16"/>
    <mergeCell ref="C17:C18"/>
    <mergeCell ref="D17:D18"/>
    <mergeCell ref="C23:C25"/>
    <mergeCell ref="D23:D25"/>
    <mergeCell ref="C49:C50"/>
    <mergeCell ref="C51:C54"/>
    <mergeCell ref="D51:D54"/>
    <mergeCell ref="C55:C56"/>
    <mergeCell ref="D55:D56"/>
    <mergeCell ref="C27:C37"/>
    <mergeCell ref="D27:D37"/>
    <mergeCell ref="C38:C40"/>
    <mergeCell ref="D38:D40"/>
    <mergeCell ref="C45:C46"/>
    <mergeCell ref="D45:D46"/>
    <mergeCell ref="D49:D50"/>
    <mergeCell ref="G51:G54"/>
    <mergeCell ref="G55:G56"/>
    <mergeCell ref="G14:G16"/>
    <mergeCell ref="G17:G18"/>
    <mergeCell ref="G23:G25"/>
    <mergeCell ref="G27:G37"/>
    <mergeCell ref="G38:G40"/>
    <mergeCell ref="G45:G46"/>
    <mergeCell ref="G49:G50"/>
  </mergeCells>
  <hyperlinks>
    <hyperlink r:id="rId1" ref="H18"/>
    <hyperlink r:id="rId2" ref="H20"/>
    <hyperlink r:id="rId3" ref="H22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3.88"/>
    <col customWidth="1" min="3" max="3" width="12.0"/>
    <col customWidth="1" min="4" max="4" width="14.13"/>
    <col customWidth="1" min="5" max="5" width="1.88"/>
    <col customWidth="1" min="6" max="6" width="2.13"/>
    <col customWidth="1" min="7" max="7" width="1.88"/>
    <col customWidth="1" min="8" max="8" width="14.0"/>
  </cols>
  <sheetData>
    <row r="1">
      <c r="A1" s="31" t="s">
        <v>197</v>
      </c>
      <c r="B1" s="32"/>
      <c r="C1" s="33" t="s">
        <v>256</v>
      </c>
      <c r="D1" s="33" t="s">
        <v>257</v>
      </c>
      <c r="E1" s="33" t="s">
        <v>258</v>
      </c>
      <c r="F1" s="33" t="s">
        <v>259</v>
      </c>
      <c r="G1" s="33" t="s">
        <v>260</v>
      </c>
      <c r="H1" s="33" t="s">
        <v>261</v>
      </c>
    </row>
    <row r="2">
      <c r="A2" s="6" t="str">
        <f>'1_alcance'!C2</f>
        <v>1</v>
      </c>
      <c r="B2" s="6" t="str">
        <f>'1_alcance'!D2</f>
        <v>Repositorio de Github creado.</v>
      </c>
      <c r="C2" s="17" t="s">
        <v>262</v>
      </c>
      <c r="D2" s="17" t="s">
        <v>263</v>
      </c>
      <c r="E2" s="17">
        <v>3.0</v>
      </c>
      <c r="F2" s="17">
        <v>1.0</v>
      </c>
      <c r="G2" s="17">
        <f t="shared" ref="G2:G56" si="1">F2+E2</f>
        <v>4</v>
      </c>
      <c r="H2" s="17" t="s">
        <v>264</v>
      </c>
    </row>
    <row r="3">
      <c r="A3" s="6" t="str">
        <f>'1_alcance'!C3</f>
        <v>2.1</v>
      </c>
      <c r="B3" s="6" t="str">
        <f>'1_alcance'!D3</f>
        <v>Interfaz gráfica diseñada.</v>
      </c>
      <c r="C3" s="17" t="s">
        <v>265</v>
      </c>
      <c r="D3" s="17" t="s">
        <v>266</v>
      </c>
      <c r="E3" s="17">
        <v>3.0</v>
      </c>
      <c r="F3" s="17">
        <v>2.0</v>
      </c>
      <c r="G3" s="17">
        <f t="shared" si="1"/>
        <v>5</v>
      </c>
      <c r="H3" s="17" t="s">
        <v>267</v>
      </c>
    </row>
    <row r="4">
      <c r="A4" s="6" t="str">
        <f>'1_alcance'!C4</f>
        <v>2.2</v>
      </c>
      <c r="B4" s="6" t="str">
        <f>'1_alcance'!D4</f>
        <v>Repositorio de Github configurado.</v>
      </c>
      <c r="C4" s="17" t="s">
        <v>262</v>
      </c>
      <c r="D4" s="17" t="s">
        <v>268</v>
      </c>
      <c r="E4" s="17">
        <v>3.0</v>
      </c>
      <c r="F4" s="17">
        <v>1.0</v>
      </c>
      <c r="G4" s="17">
        <f t="shared" si="1"/>
        <v>4</v>
      </c>
      <c r="H4" s="17" t="s">
        <v>269</v>
      </c>
    </row>
    <row r="5">
      <c r="A5" s="6" t="str">
        <f>'1_alcance'!C5</f>
        <v>3.1.1.1</v>
      </c>
      <c r="B5" s="6" t="str">
        <f>'1_alcance'!D5</f>
        <v>Fallas de equipos analizadas.</v>
      </c>
      <c r="C5" s="17" t="s">
        <v>262</v>
      </c>
      <c r="D5" s="17" t="s">
        <v>270</v>
      </c>
      <c r="E5" s="17">
        <v>3.0</v>
      </c>
      <c r="F5" s="17">
        <v>2.0</v>
      </c>
      <c r="G5" s="17">
        <f t="shared" si="1"/>
        <v>5</v>
      </c>
      <c r="H5" s="17" t="s">
        <v>271</v>
      </c>
    </row>
    <row r="6">
      <c r="A6" s="6" t="str">
        <f>'1_alcance'!C6</f>
        <v>3.1.1.2</v>
      </c>
      <c r="B6" s="6" t="str">
        <f>'1_alcance'!D6</f>
        <v>Disponibilidad analizada.</v>
      </c>
      <c r="C6" s="17" t="s">
        <v>272</v>
      </c>
      <c r="D6" s="17" t="s">
        <v>273</v>
      </c>
      <c r="E6" s="17">
        <v>3.0</v>
      </c>
      <c r="F6" s="17">
        <v>3.0</v>
      </c>
      <c r="G6" s="17">
        <f t="shared" si="1"/>
        <v>6</v>
      </c>
      <c r="H6" s="17" t="s">
        <v>274</v>
      </c>
    </row>
    <row r="7">
      <c r="A7" s="6" t="str">
        <f>'1_alcance'!C7</f>
        <v>3.1.1.3</v>
      </c>
      <c r="B7" s="6" t="str">
        <f>'1_alcance'!D7</f>
        <v>Calidad analizada.</v>
      </c>
      <c r="C7" s="17" t="s">
        <v>275</v>
      </c>
      <c r="D7" s="17" t="s">
        <v>276</v>
      </c>
      <c r="E7" s="17">
        <v>3.0</v>
      </c>
      <c r="F7" s="17">
        <v>3.0</v>
      </c>
      <c r="G7" s="17">
        <f t="shared" si="1"/>
        <v>6</v>
      </c>
      <c r="H7" s="17" t="s">
        <v>277</v>
      </c>
    </row>
    <row r="8">
      <c r="A8" s="6" t="str">
        <f>'1_alcance'!C8</f>
        <v>3.1.1.4</v>
      </c>
      <c r="B8" s="6" t="str">
        <f>'1_alcance'!D8</f>
        <v>Set-up analizado.</v>
      </c>
      <c r="C8" s="17" t="s">
        <v>272</v>
      </c>
      <c r="D8" s="17" t="s">
        <v>278</v>
      </c>
      <c r="E8" s="17">
        <v>2.0</v>
      </c>
      <c r="F8" s="17">
        <v>2.0</v>
      </c>
      <c r="G8" s="17">
        <f t="shared" si="1"/>
        <v>4</v>
      </c>
      <c r="H8" s="17" t="s">
        <v>279</v>
      </c>
    </row>
    <row r="9">
      <c r="A9" s="6" t="str">
        <f>'1_alcance'!C9</f>
        <v>3.1.1.5</v>
      </c>
      <c r="B9" s="6" t="str">
        <f>'1_alcance'!D9</f>
        <v>Tiempos de producción analizados.</v>
      </c>
      <c r="C9" s="17" t="s">
        <v>280</v>
      </c>
      <c r="D9" s="17" t="s">
        <v>281</v>
      </c>
      <c r="E9" s="17">
        <v>3.0</v>
      </c>
      <c r="F9" s="17">
        <v>3.0</v>
      </c>
      <c r="G9" s="17">
        <f t="shared" si="1"/>
        <v>6</v>
      </c>
      <c r="H9" s="17" t="s">
        <v>282</v>
      </c>
    </row>
    <row r="10">
      <c r="A10" s="6" t="str">
        <f>'1_alcance'!C10</f>
        <v>3.1.1.6</v>
      </c>
      <c r="B10" s="6" t="str">
        <f>'1_alcance'!D10</f>
        <v>Balance de líneas analizadas.</v>
      </c>
      <c r="C10" s="17" t="s">
        <v>283</v>
      </c>
      <c r="D10" s="17" t="s">
        <v>284</v>
      </c>
      <c r="E10" s="17">
        <v>3.0</v>
      </c>
      <c r="F10" s="17">
        <v>2.0</v>
      </c>
      <c r="G10" s="17">
        <f t="shared" si="1"/>
        <v>5</v>
      </c>
      <c r="H10" s="17" t="s">
        <v>285</v>
      </c>
    </row>
    <row r="11">
      <c r="A11" s="6" t="str">
        <f>'1_alcance'!C11</f>
        <v>3.1.1.7</v>
      </c>
      <c r="B11" s="6" t="str">
        <f>'1_alcance'!D11</f>
        <v>Colas analizadas.</v>
      </c>
      <c r="C11" s="17" t="s">
        <v>283</v>
      </c>
      <c r="D11" s="17" t="s">
        <v>286</v>
      </c>
      <c r="E11" s="17">
        <v>3.0</v>
      </c>
      <c r="F11" s="17">
        <v>2.0</v>
      </c>
      <c r="G11" s="17">
        <f t="shared" si="1"/>
        <v>5</v>
      </c>
      <c r="H11" s="17" t="s">
        <v>287</v>
      </c>
    </row>
    <row r="12">
      <c r="A12" s="6" t="str">
        <f>'1_alcance'!C12</f>
        <v>3.1.1.8</v>
      </c>
      <c r="B12" s="6" t="str">
        <f>'1_alcance'!D12</f>
        <v>OEE determinado.</v>
      </c>
      <c r="C12" s="17" t="s">
        <v>288</v>
      </c>
      <c r="D12" s="17" t="s">
        <v>289</v>
      </c>
      <c r="E12" s="17">
        <v>3.0</v>
      </c>
      <c r="F12" s="17">
        <v>2.0</v>
      </c>
      <c r="G12" s="17">
        <f t="shared" si="1"/>
        <v>5</v>
      </c>
      <c r="H12" s="17" t="s">
        <v>290</v>
      </c>
    </row>
    <row r="13">
      <c r="A13" s="6" t="str">
        <f>'1_alcance'!C13</f>
        <v>3.1.2.1.1</v>
      </c>
      <c r="B13" s="6" t="str">
        <f>'1_alcance'!D13</f>
        <v>Secciones del proceso de fabricación identificadas.</v>
      </c>
      <c r="C13" s="17" t="s">
        <v>272</v>
      </c>
      <c r="D13" s="17" t="s">
        <v>291</v>
      </c>
      <c r="E13" s="17">
        <v>3.0</v>
      </c>
      <c r="F13" s="17">
        <v>2.0</v>
      </c>
      <c r="G13" s="17">
        <f t="shared" si="1"/>
        <v>5</v>
      </c>
      <c r="H13" s="17" t="s">
        <v>292</v>
      </c>
    </row>
    <row r="14">
      <c r="A14" s="6" t="str">
        <f>'1_alcance'!C14</f>
        <v>3.1.2.1.2</v>
      </c>
      <c r="B14" s="6" t="str">
        <f>'1_alcance'!D14</f>
        <v>Análisis de tiempos realizados.</v>
      </c>
      <c r="C14" s="17" t="s">
        <v>280</v>
      </c>
      <c r="D14" s="17" t="s">
        <v>293</v>
      </c>
      <c r="E14" s="17">
        <v>3.0</v>
      </c>
      <c r="F14" s="17">
        <v>2.0</v>
      </c>
      <c r="G14" s="17">
        <f t="shared" si="1"/>
        <v>5</v>
      </c>
      <c r="H14" s="17" t="s">
        <v>294</v>
      </c>
    </row>
    <row r="15">
      <c r="A15" s="6" t="str">
        <f>'1_alcance'!C15</f>
        <v>3.1.2.1.3</v>
      </c>
      <c r="B15" s="6" t="str">
        <f>'1_alcance'!D15</f>
        <v>KPIs planteados.</v>
      </c>
      <c r="C15" s="17" t="s">
        <v>295</v>
      </c>
      <c r="D15" s="17" t="s">
        <v>296</v>
      </c>
      <c r="E15" s="17">
        <v>3.0</v>
      </c>
      <c r="F15" s="17">
        <v>3.0</v>
      </c>
      <c r="G15" s="17">
        <f t="shared" si="1"/>
        <v>6</v>
      </c>
      <c r="H15" s="17" t="s">
        <v>297</v>
      </c>
    </row>
    <row r="16">
      <c r="A16" s="6" t="str">
        <f>'1_alcance'!C16</f>
        <v>3.1.2.2.1</v>
      </c>
      <c r="B16" s="6" t="str">
        <f>'1_alcance'!D16</f>
        <v>VSM pre-automatización diagramado.</v>
      </c>
      <c r="C16" s="17" t="s">
        <v>262</v>
      </c>
      <c r="D16" s="17" t="s">
        <v>298</v>
      </c>
      <c r="E16" s="17">
        <v>3.0</v>
      </c>
      <c r="F16" s="17">
        <v>3.0</v>
      </c>
      <c r="G16" s="17">
        <f t="shared" si="1"/>
        <v>6</v>
      </c>
      <c r="H16" s="17" t="s">
        <v>299</v>
      </c>
    </row>
    <row r="17">
      <c r="A17" s="6" t="str">
        <f>'1_alcance'!C17</f>
        <v>3.1.2.2.2</v>
      </c>
      <c r="B17" s="6" t="str">
        <f>'1_alcance'!D17</f>
        <v>VSM pos-automatización diagramado.</v>
      </c>
      <c r="C17" s="17" t="s">
        <v>295</v>
      </c>
      <c r="D17" s="17" t="s">
        <v>300</v>
      </c>
      <c r="E17" s="17">
        <v>1.0</v>
      </c>
      <c r="F17" s="17">
        <v>2.0</v>
      </c>
      <c r="G17" s="17">
        <f t="shared" si="1"/>
        <v>3</v>
      </c>
      <c r="H17" s="17" t="s">
        <v>301</v>
      </c>
    </row>
    <row r="18">
      <c r="A18" s="6" t="str">
        <f>'1_alcance'!C18</f>
        <v>3.1.3</v>
      </c>
      <c r="B18" s="6" t="str">
        <f>'1_alcance'!D18</f>
        <v>Propuesta de cómo llevar información de la planta a un sistema MES realizada.</v>
      </c>
      <c r="C18" s="17" t="s">
        <v>302</v>
      </c>
      <c r="D18" s="17" t="s">
        <v>303</v>
      </c>
      <c r="E18" s="17">
        <v>3.0</v>
      </c>
      <c r="F18" s="17">
        <v>2.0</v>
      </c>
      <c r="G18" s="17">
        <f t="shared" si="1"/>
        <v>5</v>
      </c>
      <c r="H18" s="17" t="s">
        <v>304</v>
      </c>
    </row>
    <row r="19">
      <c r="A19" s="6" t="str">
        <f>'1_alcance'!C19</f>
        <v>3.2.1</v>
      </c>
      <c r="B19" s="6" t="str">
        <f>'1_alcance'!D19</f>
        <v>Imagen de arquitectura de las comunicaciones realizada.</v>
      </c>
      <c r="C19" s="17" t="s">
        <v>305</v>
      </c>
      <c r="D19" s="17" t="s">
        <v>306</v>
      </c>
      <c r="E19" s="17">
        <v>2.0</v>
      </c>
      <c r="F19" s="17">
        <v>2.0</v>
      </c>
      <c r="G19" s="17">
        <f t="shared" si="1"/>
        <v>4</v>
      </c>
      <c r="H19" s="17" t="s">
        <v>307</v>
      </c>
    </row>
    <row r="20">
      <c r="A20" s="6" t="str">
        <f>'1_alcance'!C20</f>
        <v>3.3.1</v>
      </c>
      <c r="B20" s="6" t="str">
        <f>'1_alcance'!D20</f>
        <v>EDT realizado.</v>
      </c>
      <c r="C20" s="17" t="s">
        <v>272</v>
      </c>
      <c r="D20" s="17" t="s">
        <v>308</v>
      </c>
      <c r="E20" s="17">
        <v>2.0</v>
      </c>
      <c r="F20" s="17">
        <v>2.0</v>
      </c>
      <c r="G20" s="17">
        <f t="shared" si="1"/>
        <v>4</v>
      </c>
      <c r="H20" s="17" t="s">
        <v>309</v>
      </c>
    </row>
    <row r="21">
      <c r="A21" s="6" t="str">
        <f>'1_alcance'!C21</f>
        <v>3.3.2</v>
      </c>
      <c r="B21" s="6" t="str">
        <f>'1_alcance'!D21</f>
        <v>Cronograma del proyecto realizado.</v>
      </c>
      <c r="C21" s="17" t="s">
        <v>272</v>
      </c>
      <c r="D21" s="17" t="s">
        <v>310</v>
      </c>
      <c r="E21" s="17">
        <v>2.0</v>
      </c>
      <c r="F21" s="17">
        <v>2.0</v>
      </c>
      <c r="G21" s="17">
        <f t="shared" si="1"/>
        <v>4</v>
      </c>
      <c r="H21" s="17" t="s">
        <v>311</v>
      </c>
    </row>
    <row r="22">
      <c r="A22" s="6" t="str">
        <f>'1_alcance'!C22</f>
        <v>3.4.1.1</v>
      </c>
      <c r="B22" s="6" t="str">
        <f>'1_alcance'!D22</f>
        <v>VPN calculado.</v>
      </c>
      <c r="C22" s="17" t="s">
        <v>288</v>
      </c>
      <c r="D22" s="17" t="s">
        <v>312</v>
      </c>
      <c r="E22" s="17">
        <v>1.0</v>
      </c>
      <c r="F22" s="17">
        <v>1.0</v>
      </c>
      <c r="G22" s="17">
        <f t="shared" si="1"/>
        <v>2</v>
      </c>
      <c r="H22" s="17" t="s">
        <v>313</v>
      </c>
    </row>
    <row r="23">
      <c r="A23" s="6" t="str">
        <f>'1_alcance'!C23</f>
        <v>3.4.1.2</v>
      </c>
      <c r="B23" s="6" t="str">
        <f>'1_alcance'!D23</f>
        <v>TIR calculada.</v>
      </c>
      <c r="C23" s="17" t="s">
        <v>288</v>
      </c>
      <c r="D23" s="17" t="s">
        <v>314</v>
      </c>
      <c r="E23" s="17">
        <v>1.0</v>
      </c>
      <c r="F23" s="17">
        <v>1.0</v>
      </c>
      <c r="G23" s="17">
        <f t="shared" si="1"/>
        <v>2</v>
      </c>
      <c r="H23" s="17" t="s">
        <v>315</v>
      </c>
    </row>
    <row r="24">
      <c r="A24" s="6" t="str">
        <f>'1_alcance'!C24</f>
        <v>3.4.1.3</v>
      </c>
      <c r="B24" s="6" t="str">
        <f>'1_alcance'!D24</f>
        <v>Payback calculado.</v>
      </c>
      <c r="C24" s="17" t="s">
        <v>288</v>
      </c>
      <c r="D24" s="17" t="s">
        <v>316</v>
      </c>
      <c r="E24" s="17">
        <v>1.0</v>
      </c>
      <c r="F24" s="17">
        <v>1.0</v>
      </c>
      <c r="G24" s="17">
        <f t="shared" si="1"/>
        <v>2</v>
      </c>
      <c r="H24" s="17" t="s">
        <v>317</v>
      </c>
    </row>
    <row r="25">
      <c r="A25" s="6" t="str">
        <f>'1_alcance'!C25</f>
        <v>3.4.2</v>
      </c>
      <c r="B25" s="6" t="str">
        <f>'1_alcance'!D25</f>
        <v>Oferta comercial escrita.</v>
      </c>
      <c r="C25" s="17" t="s">
        <v>318</v>
      </c>
      <c r="D25" s="17" t="s">
        <v>319</v>
      </c>
      <c r="E25" s="17">
        <v>2.0</v>
      </c>
      <c r="F25" s="17">
        <v>2.0</v>
      </c>
      <c r="G25" s="17">
        <f t="shared" si="1"/>
        <v>4</v>
      </c>
      <c r="H25" s="17" t="s">
        <v>320</v>
      </c>
    </row>
    <row r="26">
      <c r="A26" s="6" t="str">
        <f>'1_alcance'!C26</f>
        <v>3.5.1</v>
      </c>
      <c r="B26" s="6" t="str">
        <f>'1_alcance'!D26</f>
        <v>Robotización analizada y justificada.</v>
      </c>
      <c r="C26" s="17" t="s">
        <v>295</v>
      </c>
      <c r="D26" s="17" t="s">
        <v>321</v>
      </c>
      <c r="E26" s="17">
        <v>3.0</v>
      </c>
      <c r="F26" s="17">
        <v>2.0</v>
      </c>
      <c r="G26" s="17">
        <f t="shared" si="1"/>
        <v>5</v>
      </c>
      <c r="H26" s="17" t="s">
        <v>322</v>
      </c>
    </row>
    <row r="27">
      <c r="A27" s="6" t="str">
        <f>'1_alcance'!C27</f>
        <v>3.5.2</v>
      </c>
      <c r="B27" s="6" t="str">
        <f>'1_alcance'!D27</f>
        <v>Celda robotizada diseñada.</v>
      </c>
      <c r="C27" s="17" t="s">
        <v>323</v>
      </c>
      <c r="D27" s="17" t="s">
        <v>324</v>
      </c>
      <c r="E27" s="17">
        <v>3.0</v>
      </c>
      <c r="F27" s="17">
        <v>2.0</v>
      </c>
      <c r="G27" s="17">
        <f t="shared" si="1"/>
        <v>5</v>
      </c>
      <c r="H27" s="17" t="s">
        <v>325</v>
      </c>
    </row>
    <row r="28">
      <c r="A28" s="6" t="str">
        <f>'1_alcance'!C28</f>
        <v>3.5.3.1</v>
      </c>
      <c r="B28" s="6" t="str">
        <f>'1_alcance'!D28</f>
        <v>Robot modelado.</v>
      </c>
      <c r="C28" s="17" t="s">
        <v>262</v>
      </c>
      <c r="D28" s="17" t="s">
        <v>326</v>
      </c>
      <c r="E28" s="17">
        <v>3.0</v>
      </c>
      <c r="F28" s="17">
        <v>2.0</v>
      </c>
      <c r="G28" s="17">
        <f t="shared" si="1"/>
        <v>5</v>
      </c>
      <c r="H28" s="17" t="s">
        <v>327</v>
      </c>
    </row>
    <row r="29">
      <c r="A29" s="6" t="str">
        <f>'1_alcance'!C29</f>
        <v>3.5.3.2</v>
      </c>
      <c r="B29" s="6" t="str">
        <f>'1_alcance'!D29</f>
        <v>Movimientos diseñados.</v>
      </c>
      <c r="C29" s="17" t="s">
        <v>283</v>
      </c>
      <c r="D29" s="17" t="s">
        <v>328</v>
      </c>
      <c r="E29" s="17">
        <v>3.0</v>
      </c>
      <c r="F29" s="17">
        <v>2.0</v>
      </c>
      <c r="G29" s="17">
        <f t="shared" si="1"/>
        <v>5</v>
      </c>
      <c r="H29" s="17" t="s">
        <v>329</v>
      </c>
    </row>
    <row r="30">
      <c r="A30" s="6" t="str">
        <f>'1_alcance'!C30</f>
        <v>3.5.3.3</v>
      </c>
      <c r="B30" s="6" t="str">
        <f>'1_alcance'!D30</f>
        <v>Movimientos programados.</v>
      </c>
      <c r="C30" s="17" t="s">
        <v>262</v>
      </c>
      <c r="D30" s="17" t="s">
        <v>330</v>
      </c>
      <c r="E30" s="17">
        <v>3.0</v>
      </c>
      <c r="F30" s="17">
        <v>2.0</v>
      </c>
      <c r="G30" s="17">
        <f t="shared" si="1"/>
        <v>5</v>
      </c>
      <c r="H30" s="17" t="s">
        <v>331</v>
      </c>
    </row>
    <row r="31">
      <c r="A31" s="6" t="str">
        <f>'1_alcance'!C31</f>
        <v>3.5.3.4</v>
      </c>
      <c r="B31" s="6" t="str">
        <f>'1_alcance'!D31</f>
        <v>Video de movimientos finalizado.</v>
      </c>
      <c r="C31" s="17" t="s">
        <v>305</v>
      </c>
      <c r="D31" s="17" t="s">
        <v>332</v>
      </c>
      <c r="E31" s="51"/>
      <c r="F31" s="51"/>
      <c r="G31" s="17">
        <f t="shared" si="1"/>
        <v>0</v>
      </c>
      <c r="H31" s="17" t="s">
        <v>333</v>
      </c>
    </row>
    <row r="32">
      <c r="A32" s="6" t="str">
        <f>'1_alcance'!C32</f>
        <v>3.5.4.1</v>
      </c>
      <c r="B32" s="6" t="str">
        <f>'1_alcance'!D32</f>
        <v>Peligros identificados.</v>
      </c>
      <c r="C32" s="17" t="s">
        <v>323</v>
      </c>
      <c r="D32" s="17" t="s">
        <v>334</v>
      </c>
      <c r="E32" s="17">
        <v>3.0</v>
      </c>
      <c r="F32" s="17">
        <v>2.0</v>
      </c>
      <c r="G32" s="17">
        <f t="shared" si="1"/>
        <v>5</v>
      </c>
      <c r="H32" s="17" t="s">
        <v>335</v>
      </c>
    </row>
    <row r="33">
      <c r="A33" s="6" t="str">
        <f>'1_alcance'!C33</f>
        <v>3.5.4.2</v>
      </c>
      <c r="B33" s="6" t="str">
        <f>'1_alcance'!D33</f>
        <v>Gestión de riesgo propuesto.</v>
      </c>
      <c r="C33" s="17" t="s">
        <v>295</v>
      </c>
      <c r="D33" s="17" t="s">
        <v>336</v>
      </c>
      <c r="E33" s="17">
        <v>3.0</v>
      </c>
      <c r="F33" s="17">
        <v>2.0</v>
      </c>
      <c r="G33" s="17">
        <f t="shared" si="1"/>
        <v>5</v>
      </c>
      <c r="H33" s="17" t="s">
        <v>337</v>
      </c>
    </row>
    <row r="34">
      <c r="A34" s="6" t="str">
        <f>'1_alcance'!C34</f>
        <v>3.5.4.3</v>
      </c>
      <c r="B34" s="6" t="str">
        <f>'1_alcance'!D34</f>
        <v>Análisis de riesgos inicial realizado.</v>
      </c>
      <c r="C34" s="17" t="s">
        <v>338</v>
      </c>
      <c r="D34" s="17" t="s">
        <v>339</v>
      </c>
      <c r="E34" s="17">
        <v>3.0</v>
      </c>
      <c r="F34" s="17">
        <v>2.0</v>
      </c>
      <c r="G34" s="17">
        <f t="shared" si="1"/>
        <v>5</v>
      </c>
      <c r="H34" s="17" t="s">
        <v>340</v>
      </c>
    </row>
    <row r="35">
      <c r="A35" s="6" t="str">
        <f>'1_alcance'!C35</f>
        <v>3.5.4.4</v>
      </c>
      <c r="B35" s="6" t="str">
        <f>'1_alcance'!D35</f>
        <v>Medidas de mitigación de riesgo planteadas.</v>
      </c>
      <c r="C35" s="17" t="s">
        <v>283</v>
      </c>
      <c r="D35" s="17" t="s">
        <v>341</v>
      </c>
      <c r="E35" s="17">
        <v>3.0</v>
      </c>
      <c r="F35" s="17">
        <v>3.0</v>
      </c>
      <c r="G35" s="17">
        <f t="shared" si="1"/>
        <v>6</v>
      </c>
      <c r="H35" s="17" t="s">
        <v>342</v>
      </c>
    </row>
    <row r="36">
      <c r="A36" s="6" t="str">
        <f>'1_alcance'!C36</f>
        <v>3.5.4.5</v>
      </c>
      <c r="B36" s="6" t="str">
        <f>'1_alcance'!D36</f>
        <v>Riesgos pos-mitigación evaluado.</v>
      </c>
      <c r="C36" s="17" t="s">
        <v>338</v>
      </c>
      <c r="D36" s="17" t="s">
        <v>343</v>
      </c>
      <c r="E36" s="17">
        <v>1.0</v>
      </c>
      <c r="F36" s="17">
        <v>1.0</v>
      </c>
      <c r="G36" s="17">
        <f t="shared" si="1"/>
        <v>2</v>
      </c>
      <c r="H36" s="17" t="s">
        <v>344</v>
      </c>
    </row>
    <row r="37">
      <c r="A37" s="6" t="str">
        <f>'1_alcance'!C37</f>
        <v>3.6.1.1</v>
      </c>
      <c r="B37" s="6" t="str">
        <f>'1_alcance'!D37</f>
        <v>Sistema modelado.</v>
      </c>
      <c r="C37" s="17" t="s">
        <v>262</v>
      </c>
      <c r="D37" s="17" t="s">
        <v>345</v>
      </c>
      <c r="E37" s="17">
        <v>3.0</v>
      </c>
      <c r="F37" s="17">
        <v>2.0</v>
      </c>
      <c r="G37" s="17">
        <f t="shared" si="1"/>
        <v>5</v>
      </c>
      <c r="H37" s="17" t="s">
        <v>346</v>
      </c>
    </row>
    <row r="38">
      <c r="A38" s="6" t="str">
        <f>'1_alcance'!C38</f>
        <v>3.6.1.2</v>
      </c>
      <c r="B38" s="6" t="str">
        <f>'1_alcance'!D38</f>
        <v>Secuencia y lógica de funcionamiento del sistema configurada.</v>
      </c>
      <c r="C38" s="17" t="s">
        <v>283</v>
      </c>
      <c r="D38" s="17" t="s">
        <v>347</v>
      </c>
      <c r="E38" s="17">
        <v>2.0</v>
      </c>
      <c r="F38" s="17">
        <v>2.0</v>
      </c>
      <c r="G38" s="17">
        <f t="shared" si="1"/>
        <v>4</v>
      </c>
      <c r="H38" s="17" t="s">
        <v>348</v>
      </c>
    </row>
    <row r="39">
      <c r="A39" s="6" t="str">
        <f>'1_alcance'!C39</f>
        <v>3.6.1.3</v>
      </c>
      <c r="B39" s="6" t="str">
        <f>'1_alcance'!D39</f>
        <v>Sensores y actuadores virtuales integrados.</v>
      </c>
      <c r="C39" s="17" t="s">
        <v>262</v>
      </c>
      <c r="D39" s="17" t="s">
        <v>349</v>
      </c>
      <c r="E39" s="17">
        <v>3.0</v>
      </c>
      <c r="F39" s="17">
        <v>2.0</v>
      </c>
      <c r="G39" s="17">
        <f t="shared" si="1"/>
        <v>5</v>
      </c>
      <c r="H39" s="17" t="s">
        <v>350</v>
      </c>
    </row>
    <row r="40">
      <c r="A40" s="6" t="str">
        <f>'1_alcance'!C40</f>
        <v>3.6.2</v>
      </c>
      <c r="B40" s="6" t="str">
        <f>'1_alcance'!D40</f>
        <v>Video de simulación finalizado.</v>
      </c>
      <c r="C40" s="17" t="s">
        <v>305</v>
      </c>
      <c r="D40" s="17" t="s">
        <v>351</v>
      </c>
      <c r="E40" s="17">
        <v>1.0</v>
      </c>
      <c r="F40" s="17">
        <v>1.0</v>
      </c>
      <c r="G40" s="17">
        <f t="shared" si="1"/>
        <v>2</v>
      </c>
      <c r="H40" s="17" t="s">
        <v>352</v>
      </c>
    </row>
    <row r="41">
      <c r="A41" s="6" t="str">
        <f>'1_alcance'!C41</f>
        <v>3.7.1</v>
      </c>
      <c r="B41" s="6" t="str">
        <f>'1_alcance'!D41</f>
        <v>Explicación de desglosamiento de problema de control escrita.</v>
      </c>
      <c r="C41" s="17" t="s">
        <v>305</v>
      </c>
      <c r="D41" s="17" t="s">
        <v>353</v>
      </c>
      <c r="E41" s="17">
        <v>1.0</v>
      </c>
      <c r="F41" s="17">
        <v>1.0</v>
      </c>
      <c r="G41" s="17">
        <f t="shared" si="1"/>
        <v>2</v>
      </c>
      <c r="H41" s="17" t="s">
        <v>354</v>
      </c>
    </row>
    <row r="42">
      <c r="A42" s="6" t="str">
        <f>'1_alcance'!C42</f>
        <v>3.7.2</v>
      </c>
      <c r="B42" s="6" t="str">
        <f>'1_alcance'!D42</f>
        <v>Lógica programada implementada.</v>
      </c>
      <c r="C42" s="17" t="s">
        <v>262</v>
      </c>
      <c r="D42" s="17" t="s">
        <v>355</v>
      </c>
      <c r="E42" s="17">
        <v>3.0</v>
      </c>
      <c r="F42" s="17">
        <v>1.0</v>
      </c>
      <c r="G42" s="17">
        <f t="shared" si="1"/>
        <v>4</v>
      </c>
      <c r="H42" s="17" t="s">
        <v>356</v>
      </c>
    </row>
    <row r="43">
      <c r="A43" s="6" t="str">
        <f>'1_alcance'!C43</f>
        <v>3.7.3</v>
      </c>
      <c r="B43" s="6" t="str">
        <f>'1_alcance'!D43</f>
        <v>Posibles puntos de aplicación de actuadores identificados.</v>
      </c>
      <c r="C43" s="17" t="s">
        <v>283</v>
      </c>
      <c r="D43" s="17" t="s">
        <v>357</v>
      </c>
      <c r="E43" s="17">
        <v>3.0</v>
      </c>
      <c r="F43" s="17">
        <v>1.0</v>
      </c>
      <c r="G43" s="17">
        <f t="shared" si="1"/>
        <v>4</v>
      </c>
      <c r="H43" s="17" t="s">
        <v>358</v>
      </c>
    </row>
    <row r="44">
      <c r="A44" s="6" t="str">
        <f>'1_alcance'!C44</f>
        <v>3.8.1</v>
      </c>
      <c r="B44" s="6" t="str">
        <f>'1_alcance'!D44</f>
        <v>Comunicaciones utilizadas para el proyecto descritas.</v>
      </c>
      <c r="C44" s="17" t="s">
        <v>305</v>
      </c>
      <c r="D44" s="17" t="s">
        <v>359</v>
      </c>
      <c r="E44" s="17">
        <v>2.0</v>
      </c>
      <c r="F44" s="17">
        <v>1.0</v>
      </c>
      <c r="G44" s="17">
        <f t="shared" si="1"/>
        <v>3</v>
      </c>
      <c r="H44" s="17" t="s">
        <v>360</v>
      </c>
    </row>
    <row r="45">
      <c r="A45" s="6" t="str">
        <f>'1_alcance'!C45</f>
        <v>3.8.2</v>
      </c>
      <c r="B45" s="6" t="str">
        <f>'1_alcance'!D45</f>
        <v>Protocolos, canales, niveles de la pirámide de automatización identificados.</v>
      </c>
      <c r="C45" s="17" t="s">
        <v>262</v>
      </c>
      <c r="D45" s="17" t="s">
        <v>361</v>
      </c>
      <c r="E45" s="17">
        <v>3.0</v>
      </c>
      <c r="F45" s="17">
        <v>2.0</v>
      </c>
      <c r="G45" s="17">
        <f t="shared" si="1"/>
        <v>5</v>
      </c>
      <c r="H45" s="17" t="s">
        <v>362</v>
      </c>
    </row>
    <row r="46">
      <c r="A46" s="6" t="str">
        <f>'1_alcance'!C46</f>
        <v>3.9.1</v>
      </c>
      <c r="B46" s="6" t="str">
        <f>'1_alcance'!D46</f>
        <v>Sistema SCADA operando.</v>
      </c>
      <c r="C46" s="17" t="s">
        <v>262</v>
      </c>
      <c r="D46" s="17" t="s">
        <v>363</v>
      </c>
      <c r="E46" s="17">
        <v>3.0</v>
      </c>
      <c r="F46" s="17">
        <v>2.0</v>
      </c>
      <c r="G46" s="17">
        <f t="shared" si="1"/>
        <v>5</v>
      </c>
      <c r="H46" s="17" t="s">
        <v>364</v>
      </c>
    </row>
    <row r="47">
      <c r="A47" s="6" t="str">
        <f>'1_alcance'!C47</f>
        <v>3.9.2</v>
      </c>
      <c r="B47" s="6" t="str">
        <f>'1_alcance'!D47</f>
        <v>Video interfaz SCADA finalizado.</v>
      </c>
      <c r="C47" s="17" t="s">
        <v>305</v>
      </c>
      <c r="D47" s="17" t="s">
        <v>365</v>
      </c>
      <c r="E47" s="17">
        <v>1.0</v>
      </c>
      <c r="F47" s="17">
        <v>1.0</v>
      </c>
      <c r="G47" s="17">
        <f t="shared" si="1"/>
        <v>2</v>
      </c>
      <c r="H47" s="17" t="s">
        <v>366</v>
      </c>
    </row>
    <row r="48">
      <c r="A48" s="6" t="str">
        <f>'1_alcance'!C48</f>
        <v>3.10</v>
      </c>
      <c r="B48" s="6" t="str">
        <f>'1_alcance'!D48</f>
        <v>Repositorio de Github actualizado.</v>
      </c>
      <c r="C48" s="17" t="s">
        <v>262</v>
      </c>
      <c r="D48" s="17" t="s">
        <v>367</v>
      </c>
      <c r="E48" s="17">
        <v>3.0</v>
      </c>
      <c r="F48" s="17">
        <v>2.0</v>
      </c>
      <c r="G48" s="17">
        <f t="shared" si="1"/>
        <v>5</v>
      </c>
      <c r="H48" s="17" t="s">
        <v>368</v>
      </c>
    </row>
    <row r="49">
      <c r="A49" s="6" t="str">
        <f>'1_alcance'!C49</f>
        <v>3.11</v>
      </c>
      <c r="B49" s="6" t="str">
        <f>'1_alcance'!D49</f>
        <v>Página de Github pages actualizada.</v>
      </c>
      <c r="C49" s="17" t="s">
        <v>283</v>
      </c>
      <c r="D49" s="17" t="s">
        <v>369</v>
      </c>
      <c r="E49" s="17">
        <v>3.0</v>
      </c>
      <c r="F49" s="17">
        <v>3.0</v>
      </c>
      <c r="G49" s="17">
        <f t="shared" si="1"/>
        <v>6</v>
      </c>
      <c r="H49" s="17" t="s">
        <v>370</v>
      </c>
    </row>
    <row r="50">
      <c r="A50" s="6" t="str">
        <f>'1_alcance'!C50</f>
        <v>4.1.1</v>
      </c>
      <c r="B50" s="6" t="str">
        <f>'1_alcance'!D50</f>
        <v>Sección de proceso de aprendizaje escrito.</v>
      </c>
      <c r="C50" s="17" t="s">
        <v>371</v>
      </c>
      <c r="D50" s="17" t="s">
        <v>372</v>
      </c>
      <c r="E50" s="17">
        <v>1.0</v>
      </c>
      <c r="F50" s="17">
        <v>2.0</v>
      </c>
      <c r="G50" s="17">
        <f t="shared" si="1"/>
        <v>3</v>
      </c>
      <c r="H50" s="17" t="s">
        <v>373</v>
      </c>
    </row>
    <row r="51">
      <c r="A51" s="6" t="str">
        <f>'1_alcance'!C51</f>
        <v>4.1.2</v>
      </c>
      <c r="B51" s="6" t="str">
        <f>'1_alcance'!D51</f>
        <v>Sección de recomendaciones escritas.</v>
      </c>
      <c r="C51" s="17" t="s">
        <v>374</v>
      </c>
      <c r="D51" s="17" t="s">
        <v>375</v>
      </c>
      <c r="E51" s="17">
        <v>1.0</v>
      </c>
      <c r="F51" s="17">
        <v>2.0</v>
      </c>
      <c r="G51" s="17">
        <f t="shared" si="1"/>
        <v>3</v>
      </c>
      <c r="H51" s="17" t="s">
        <v>376</v>
      </c>
    </row>
    <row r="52">
      <c r="A52" s="6" t="str">
        <f>'1_alcance'!C52</f>
        <v>4.2.1</v>
      </c>
      <c r="B52" s="6" t="str">
        <f>'1_alcance'!D52</f>
        <v>Sección de gestión de proyecto escrito.</v>
      </c>
      <c r="C52" s="17" t="s">
        <v>371</v>
      </c>
      <c r="D52" s="17" t="s">
        <v>377</v>
      </c>
      <c r="E52" s="17">
        <v>2.0</v>
      </c>
      <c r="F52" s="17">
        <v>2.0</v>
      </c>
      <c r="G52" s="17">
        <f t="shared" si="1"/>
        <v>4</v>
      </c>
      <c r="H52" s="17" t="s">
        <v>378</v>
      </c>
    </row>
    <row r="53">
      <c r="A53" s="6" t="str">
        <f>'1_alcance'!C53</f>
        <v>4.2.2</v>
      </c>
      <c r="B53" s="6" t="str">
        <f>'1_alcance'!D53</f>
        <v>Sección de trabajo colaborativo escrita.</v>
      </c>
      <c r="C53" s="17" t="s">
        <v>379</v>
      </c>
      <c r="D53" s="17" t="s">
        <v>380</v>
      </c>
      <c r="E53" s="17">
        <v>2.0</v>
      </c>
      <c r="F53" s="17">
        <v>2.0</v>
      </c>
      <c r="G53" s="17">
        <f t="shared" si="1"/>
        <v>4</v>
      </c>
      <c r="H53" s="17" t="s">
        <v>381</v>
      </c>
    </row>
    <row r="54">
      <c r="A54" s="6" t="str">
        <f>'1_alcance'!C54</f>
        <v>4.3</v>
      </c>
      <c r="B54" s="6" t="str">
        <f>'1_alcance'!D54</f>
        <v>Repositorio de Github actualizado.</v>
      </c>
      <c r="C54" s="17" t="s">
        <v>262</v>
      </c>
      <c r="D54" s="17" t="s">
        <v>382</v>
      </c>
      <c r="E54" s="17">
        <v>3.0</v>
      </c>
      <c r="F54" s="17">
        <v>3.0</v>
      </c>
      <c r="G54" s="17">
        <f t="shared" si="1"/>
        <v>6</v>
      </c>
      <c r="H54" s="17" t="s">
        <v>383</v>
      </c>
    </row>
    <row r="55">
      <c r="A55" s="6" t="str">
        <f>'1_alcance'!C55</f>
        <v>4.4</v>
      </c>
      <c r="B55" s="6" t="str">
        <f>'1_alcance'!D55</f>
        <v>Página de Github pages actualizada.</v>
      </c>
      <c r="C55" s="17" t="s">
        <v>283</v>
      </c>
      <c r="D55" s="17" t="s">
        <v>384</v>
      </c>
      <c r="E55" s="17">
        <v>3.0</v>
      </c>
      <c r="F55" s="17">
        <v>1.0</v>
      </c>
      <c r="G55" s="17">
        <f t="shared" si="1"/>
        <v>4</v>
      </c>
      <c r="H55" s="17" t="s">
        <v>385</v>
      </c>
    </row>
    <row r="56">
      <c r="A56" s="6" t="str">
        <f>'1_alcance'!C56</f>
        <v>5.1.1</v>
      </c>
      <c r="B56" s="6" t="str">
        <f>'1_alcance'!D56</f>
        <v>Diapositivas creadas.</v>
      </c>
      <c r="C56" s="44" t="s">
        <v>305</v>
      </c>
      <c r="D56" s="44" t="s">
        <v>386</v>
      </c>
      <c r="E56" s="44">
        <v>2.0</v>
      </c>
      <c r="F56" s="44">
        <v>1.0</v>
      </c>
      <c r="G56" s="44">
        <f t="shared" si="1"/>
        <v>3</v>
      </c>
      <c r="H56" s="44" t="s">
        <v>387</v>
      </c>
    </row>
    <row r="57">
      <c r="A57" s="6" t="str">
        <f>'1_alcance'!C57</f>
        <v>5.1.2</v>
      </c>
      <c r="B57" s="6" t="str">
        <f>'1_alcance'!D57</f>
        <v>Contenidos asignados.</v>
      </c>
      <c r="C57" s="46"/>
      <c r="D57" s="46"/>
      <c r="E57" s="46"/>
      <c r="F57" s="46"/>
      <c r="G57" s="46"/>
      <c r="H57" s="46"/>
    </row>
    <row r="58">
      <c r="A58" s="6" t="str">
        <f>'1_alcance'!C58</f>
        <v>5.2.1</v>
      </c>
      <c r="B58" s="6" t="str">
        <f>'1_alcance'!D58</f>
        <v>Diapositivas creadas.</v>
      </c>
      <c r="C58" s="46"/>
      <c r="D58" s="46"/>
      <c r="E58" s="46"/>
      <c r="F58" s="46"/>
      <c r="G58" s="46"/>
      <c r="H58" s="46"/>
    </row>
    <row r="59">
      <c r="A59" s="6" t="str">
        <f>'1_alcance'!C59</f>
        <v>5.2.2</v>
      </c>
      <c r="B59" s="6" t="str">
        <f>'1_alcance'!D59</f>
        <v>Contenidos asignados.</v>
      </c>
      <c r="C59" s="39"/>
      <c r="D59" s="39"/>
      <c r="E59" s="39"/>
      <c r="F59" s="39"/>
      <c r="G59" s="39"/>
      <c r="H59" s="39"/>
    </row>
  </sheetData>
  <mergeCells count="7">
    <mergeCell ref="A1:B1"/>
    <mergeCell ref="C56:C59"/>
    <mergeCell ref="D56:D59"/>
    <mergeCell ref="E56:E59"/>
    <mergeCell ref="F56:F59"/>
    <mergeCell ref="G56:G59"/>
    <mergeCell ref="H56:H59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52"/>
      <c r="B1" s="33" t="s">
        <v>197</v>
      </c>
      <c r="C1" s="34" t="s">
        <v>388</v>
      </c>
      <c r="D1" s="3"/>
      <c r="E1" s="34" t="s">
        <v>389</v>
      </c>
      <c r="F1" s="3"/>
      <c r="G1" s="34" t="s">
        <v>390</v>
      </c>
      <c r="H1" s="3"/>
      <c r="I1" s="34" t="s">
        <v>391</v>
      </c>
      <c r="J1" s="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39"/>
      <c r="B2" s="39"/>
      <c r="C2" s="17" t="s">
        <v>392</v>
      </c>
      <c r="D2" s="17" t="s">
        <v>393</v>
      </c>
      <c r="E2" s="17" t="s">
        <v>394</v>
      </c>
      <c r="F2" s="17" t="s">
        <v>395</v>
      </c>
      <c r="G2" s="17" t="s">
        <v>396</v>
      </c>
      <c r="H2" s="17" t="s">
        <v>397</v>
      </c>
      <c r="I2" s="17" t="s">
        <v>398</v>
      </c>
      <c r="J2" s="17" t="s">
        <v>399</v>
      </c>
    </row>
    <row r="3">
      <c r="A3" s="6" t="str">
        <f>'1_alcance'!C2</f>
        <v>1</v>
      </c>
      <c r="B3" s="6" t="str">
        <f>'1_alcance'!D2</f>
        <v>Repositorio de Github creado.</v>
      </c>
      <c r="C3" s="54" t="s">
        <v>400</v>
      </c>
      <c r="D3" s="54" t="s">
        <v>401</v>
      </c>
      <c r="E3" s="54" t="s">
        <v>402</v>
      </c>
      <c r="F3" s="54" t="s">
        <v>403</v>
      </c>
      <c r="G3" s="54" t="s">
        <v>404</v>
      </c>
      <c r="H3" s="54" t="s">
        <v>404</v>
      </c>
      <c r="I3" s="41">
        <f>'2_tiempos'!C2</f>
        <v>45292</v>
      </c>
      <c r="J3" s="17" t="s">
        <v>405</v>
      </c>
    </row>
    <row r="4">
      <c r="A4" s="6" t="str">
        <f>'1_alcance'!C3</f>
        <v>2.1</v>
      </c>
      <c r="B4" s="6" t="str">
        <f>'1_alcance'!D3</f>
        <v>Interfaz gráfica diseñada.</v>
      </c>
      <c r="C4" s="54" t="s">
        <v>406</v>
      </c>
      <c r="D4" s="54" t="s">
        <v>407</v>
      </c>
      <c r="E4" s="54" t="s">
        <v>408</v>
      </c>
      <c r="F4" s="54" t="s">
        <v>409</v>
      </c>
      <c r="G4" s="54" t="s">
        <v>404</v>
      </c>
      <c r="H4" s="54" t="s">
        <v>404</v>
      </c>
      <c r="I4" s="41">
        <f>'2_tiempos'!C3</f>
        <v>45292</v>
      </c>
      <c r="J4" s="17" t="s">
        <v>405</v>
      </c>
    </row>
    <row r="5">
      <c r="A5" s="6" t="str">
        <f>'1_alcance'!C4</f>
        <v>2.2</v>
      </c>
      <c r="B5" s="6" t="str">
        <f>'1_alcance'!D4</f>
        <v>Repositorio de Github configurado.</v>
      </c>
      <c r="C5" s="54" t="s">
        <v>410</v>
      </c>
      <c r="D5" s="54" t="s">
        <v>411</v>
      </c>
      <c r="E5" s="54" t="s">
        <v>402</v>
      </c>
      <c r="F5" s="54" t="s">
        <v>412</v>
      </c>
      <c r="G5" s="54" t="s">
        <v>404</v>
      </c>
      <c r="H5" s="54" t="s">
        <v>404</v>
      </c>
      <c r="I5" s="41">
        <f>'2_tiempos'!C4</f>
        <v>45293</v>
      </c>
      <c r="J5" s="17" t="s">
        <v>405</v>
      </c>
    </row>
    <row r="6">
      <c r="A6" s="6" t="str">
        <f>'1_alcance'!C5</f>
        <v>3.1.1.1</v>
      </c>
      <c r="B6" s="6" t="str">
        <f>'1_alcance'!D5</f>
        <v>Fallas de equipos analizadas.</v>
      </c>
      <c r="C6" s="54" t="s">
        <v>413</v>
      </c>
      <c r="D6" s="54" t="s">
        <v>414</v>
      </c>
      <c r="E6" s="54" t="s">
        <v>415</v>
      </c>
      <c r="F6" s="54" t="s">
        <v>416</v>
      </c>
      <c r="G6" s="54" t="s">
        <v>415</v>
      </c>
      <c r="H6" s="54" t="s">
        <v>415</v>
      </c>
      <c r="I6" s="41">
        <f>'2_tiempos'!C5</f>
        <v>45351</v>
      </c>
      <c r="J6" s="17" t="s">
        <v>405</v>
      </c>
    </row>
    <row r="7">
      <c r="A7" s="6" t="str">
        <f>'1_alcance'!C6</f>
        <v>3.1.1.2</v>
      </c>
      <c r="B7" s="6" t="str">
        <f>'1_alcance'!D6</f>
        <v>Disponibilidad analizada.</v>
      </c>
      <c r="C7" s="54" t="s">
        <v>417</v>
      </c>
      <c r="D7" s="54" t="s">
        <v>418</v>
      </c>
      <c r="E7" s="54" t="s">
        <v>415</v>
      </c>
      <c r="F7" s="54" t="s">
        <v>419</v>
      </c>
      <c r="G7" s="54" t="s">
        <v>415</v>
      </c>
      <c r="H7" s="54" t="s">
        <v>415</v>
      </c>
      <c r="I7" s="41">
        <f>'2_tiempos'!C6</f>
        <v>45351</v>
      </c>
      <c r="J7" s="17" t="s">
        <v>405</v>
      </c>
    </row>
    <row r="8">
      <c r="A8" s="6" t="str">
        <f>'1_alcance'!C7</f>
        <v>3.1.1.3</v>
      </c>
      <c r="B8" s="6" t="str">
        <f>'1_alcance'!D7</f>
        <v>Calidad analizada.</v>
      </c>
      <c r="C8" s="54" t="s">
        <v>420</v>
      </c>
      <c r="D8" s="54" t="s">
        <v>421</v>
      </c>
      <c r="E8" s="54" t="s">
        <v>422</v>
      </c>
      <c r="F8" s="54" t="s">
        <v>423</v>
      </c>
      <c r="G8" s="54" t="s">
        <v>422</v>
      </c>
      <c r="H8" s="54" t="s">
        <v>422</v>
      </c>
      <c r="I8" s="41">
        <f>'2_tiempos'!C7</f>
        <v>45351</v>
      </c>
      <c r="J8" s="17" t="s">
        <v>405</v>
      </c>
    </row>
    <row r="9">
      <c r="A9" s="6" t="str">
        <f>'1_alcance'!C8</f>
        <v>3.1.1.4</v>
      </c>
      <c r="B9" s="6" t="str">
        <f>'1_alcance'!D8</f>
        <v>Set-up analizado.</v>
      </c>
      <c r="C9" s="54" t="s">
        <v>424</v>
      </c>
      <c r="D9" s="54" t="s">
        <v>425</v>
      </c>
      <c r="E9" s="54" t="s">
        <v>415</v>
      </c>
      <c r="F9" s="54" t="s">
        <v>426</v>
      </c>
      <c r="G9" s="54" t="s">
        <v>415</v>
      </c>
      <c r="H9" s="54" t="s">
        <v>415</v>
      </c>
      <c r="I9" s="41">
        <f>'2_tiempos'!C8</f>
        <v>45351</v>
      </c>
      <c r="J9" s="17" t="s">
        <v>405</v>
      </c>
    </row>
    <row r="10">
      <c r="A10" s="6" t="str">
        <f>'1_alcance'!C9</f>
        <v>3.1.1.5</v>
      </c>
      <c r="B10" s="6" t="str">
        <f>'1_alcance'!D9</f>
        <v>Tiempos de producción analizados.</v>
      </c>
      <c r="C10" s="54" t="s">
        <v>427</v>
      </c>
      <c r="D10" s="54" t="s">
        <v>428</v>
      </c>
      <c r="E10" s="54" t="s">
        <v>415</v>
      </c>
      <c r="F10" s="54" t="s">
        <v>429</v>
      </c>
      <c r="G10" s="54" t="s">
        <v>415</v>
      </c>
      <c r="H10" s="54" t="s">
        <v>415</v>
      </c>
      <c r="I10" s="41">
        <f>'2_tiempos'!C9</f>
        <v>45351</v>
      </c>
      <c r="J10" s="17" t="s">
        <v>405</v>
      </c>
    </row>
    <row r="11">
      <c r="A11" s="6" t="str">
        <f>'1_alcance'!C10</f>
        <v>3.1.1.6</v>
      </c>
      <c r="B11" s="6" t="str">
        <f>'1_alcance'!D10</f>
        <v>Balance de líneas analizadas.</v>
      </c>
      <c r="C11" s="54" t="s">
        <v>430</v>
      </c>
      <c r="D11" s="54" t="s">
        <v>431</v>
      </c>
      <c r="E11" s="54" t="s">
        <v>415</v>
      </c>
      <c r="F11" s="54" t="s">
        <v>432</v>
      </c>
      <c r="G11" s="54" t="s">
        <v>415</v>
      </c>
      <c r="H11" s="54" t="s">
        <v>415</v>
      </c>
      <c r="I11" s="41">
        <f>'2_tiempos'!C10</f>
        <v>45351</v>
      </c>
      <c r="J11" s="17" t="s">
        <v>405</v>
      </c>
    </row>
    <row r="12">
      <c r="A12" s="6" t="str">
        <f>'1_alcance'!C11</f>
        <v>3.1.1.7</v>
      </c>
      <c r="B12" s="6" t="str">
        <f>'1_alcance'!D11</f>
        <v>Colas analizadas.</v>
      </c>
      <c r="C12" s="54" t="s">
        <v>433</v>
      </c>
      <c r="D12" s="54" t="s">
        <v>434</v>
      </c>
      <c r="E12" s="54" t="s">
        <v>415</v>
      </c>
      <c r="F12" s="54" t="s">
        <v>435</v>
      </c>
      <c r="G12" s="54" t="s">
        <v>415</v>
      </c>
      <c r="H12" s="54" t="s">
        <v>415</v>
      </c>
      <c r="I12" s="41">
        <f>'2_tiempos'!C11</f>
        <v>45351</v>
      </c>
      <c r="J12" s="17" t="s">
        <v>405</v>
      </c>
    </row>
    <row r="13">
      <c r="A13" s="6" t="str">
        <f>'1_alcance'!C12</f>
        <v>3.1.1.8</v>
      </c>
      <c r="B13" s="6" t="str">
        <f>'1_alcance'!D12</f>
        <v>OEE determinado.</v>
      </c>
      <c r="C13" s="54" t="s">
        <v>436</v>
      </c>
      <c r="D13" s="54" t="s">
        <v>437</v>
      </c>
      <c r="E13" s="54" t="s">
        <v>415</v>
      </c>
      <c r="F13" s="54" t="s">
        <v>438</v>
      </c>
      <c r="G13" s="54" t="s">
        <v>415</v>
      </c>
      <c r="H13" s="54" t="s">
        <v>415</v>
      </c>
      <c r="I13" s="41">
        <f>'2_tiempos'!C12</f>
        <v>45358</v>
      </c>
      <c r="J13" s="17" t="s">
        <v>405</v>
      </c>
    </row>
    <row r="14">
      <c r="A14" s="6" t="str">
        <f>'1_alcance'!C13</f>
        <v>3.1.2.1.1</v>
      </c>
      <c r="B14" s="6" t="str">
        <f>'1_alcance'!D13</f>
        <v>Secciones del proceso de fabricación identificadas.</v>
      </c>
      <c r="C14" s="54" t="s">
        <v>439</v>
      </c>
      <c r="D14" s="54" t="s">
        <v>440</v>
      </c>
      <c r="E14" s="54" t="s">
        <v>441</v>
      </c>
      <c r="F14" s="54" t="s">
        <v>442</v>
      </c>
      <c r="G14" s="54" t="s">
        <v>441</v>
      </c>
      <c r="H14" s="54" t="s">
        <v>441</v>
      </c>
      <c r="I14" s="41">
        <f>'2_tiempos'!C13</f>
        <v>45292</v>
      </c>
      <c r="J14" s="17" t="s">
        <v>405</v>
      </c>
    </row>
    <row r="15">
      <c r="A15" s="6" t="str">
        <f>'1_alcance'!C14</f>
        <v>3.1.2.1.2</v>
      </c>
      <c r="B15" s="6" t="str">
        <f>'1_alcance'!D14</f>
        <v>Análisis de tiempos realizados.</v>
      </c>
      <c r="C15" s="54" t="s">
        <v>443</v>
      </c>
      <c r="D15" s="54" t="s">
        <v>444</v>
      </c>
      <c r="E15" s="54" t="s">
        <v>441</v>
      </c>
      <c r="F15" s="54" t="s">
        <v>445</v>
      </c>
      <c r="G15" s="54" t="s">
        <v>441</v>
      </c>
      <c r="H15" s="54" t="s">
        <v>441</v>
      </c>
      <c r="I15" s="41">
        <f>'2_tiempos'!C14</f>
        <v>45292</v>
      </c>
      <c r="J15" s="17" t="s">
        <v>405</v>
      </c>
    </row>
    <row r="16">
      <c r="A16" s="6" t="str">
        <f>'1_alcance'!C15</f>
        <v>3.1.2.1.3</v>
      </c>
      <c r="B16" s="6" t="str">
        <f>'1_alcance'!D15</f>
        <v>KPIs planteados.</v>
      </c>
      <c r="C16" s="54" t="s">
        <v>446</v>
      </c>
      <c r="D16" s="54" t="s">
        <v>447</v>
      </c>
      <c r="E16" s="54" t="s">
        <v>441</v>
      </c>
      <c r="F16" s="54" t="s">
        <v>448</v>
      </c>
      <c r="G16" s="54" t="s">
        <v>441</v>
      </c>
      <c r="H16" s="54" t="s">
        <v>441</v>
      </c>
      <c r="I16" s="41">
        <f>'2_tiempos'!C15</f>
        <v>45299</v>
      </c>
      <c r="J16" s="17" t="s">
        <v>405</v>
      </c>
    </row>
    <row r="17">
      <c r="A17" s="6" t="str">
        <f>'1_alcance'!C16</f>
        <v>3.1.2.2.1</v>
      </c>
      <c r="B17" s="6" t="str">
        <f>'1_alcance'!D16</f>
        <v>VSM pre-automatización diagramado.</v>
      </c>
      <c r="C17" s="54" t="s">
        <v>449</v>
      </c>
      <c r="D17" s="54" t="s">
        <v>450</v>
      </c>
      <c r="E17" s="54" t="s">
        <v>415</v>
      </c>
      <c r="F17" s="54" t="s">
        <v>451</v>
      </c>
      <c r="G17" s="54" t="s">
        <v>415</v>
      </c>
      <c r="H17" s="54" t="s">
        <v>415</v>
      </c>
      <c r="I17" s="41">
        <f>'2_tiempos'!C16</f>
        <v>45299</v>
      </c>
      <c r="J17" s="17" t="s">
        <v>405</v>
      </c>
    </row>
    <row r="18">
      <c r="A18" s="6" t="str">
        <f>'1_alcance'!C17</f>
        <v>3.1.2.2.2</v>
      </c>
      <c r="B18" s="6" t="str">
        <f>'1_alcance'!D17</f>
        <v>VSM pos-automatización diagramado.</v>
      </c>
      <c r="C18" s="54" t="s">
        <v>452</v>
      </c>
      <c r="D18" s="54" t="s">
        <v>453</v>
      </c>
      <c r="E18" s="54" t="s">
        <v>415</v>
      </c>
      <c r="F18" s="54" t="s">
        <v>454</v>
      </c>
      <c r="G18" s="54" t="s">
        <v>415</v>
      </c>
      <c r="H18" s="54" t="s">
        <v>415</v>
      </c>
      <c r="I18" s="41">
        <f>'2_tiempos'!C17</f>
        <v>45352</v>
      </c>
      <c r="J18" s="17" t="s">
        <v>405</v>
      </c>
    </row>
    <row r="19">
      <c r="A19" s="6" t="str">
        <f>'1_alcance'!C18</f>
        <v>3.1.3</v>
      </c>
      <c r="B19" s="6" t="str">
        <f>'1_alcance'!D18</f>
        <v>Propuesta de cómo llevar información de la planta a un sistema MES realizada.</v>
      </c>
      <c r="C19" s="54" t="s">
        <v>455</v>
      </c>
      <c r="D19" s="54" t="s">
        <v>456</v>
      </c>
      <c r="E19" s="54" t="s">
        <v>422</v>
      </c>
      <c r="F19" s="54" t="s">
        <v>457</v>
      </c>
      <c r="G19" s="54" t="s">
        <v>422</v>
      </c>
      <c r="H19" s="54" t="s">
        <v>422</v>
      </c>
      <c r="I19" s="41">
        <f>'2_tiempos'!C18</f>
        <v>45359</v>
      </c>
      <c r="J19" s="17" t="s">
        <v>405</v>
      </c>
    </row>
    <row r="20">
      <c r="A20" s="6" t="str">
        <f>'1_alcance'!C19</f>
        <v>3.2.1</v>
      </c>
      <c r="B20" s="6" t="str">
        <f>'1_alcance'!D19</f>
        <v>Imagen de arquitectura de las comunicaciones realizada.</v>
      </c>
      <c r="C20" s="54" t="s">
        <v>458</v>
      </c>
      <c r="D20" s="54" t="s">
        <v>459</v>
      </c>
      <c r="E20" s="54" t="s">
        <v>460</v>
      </c>
      <c r="F20" s="54" t="s">
        <v>461</v>
      </c>
      <c r="G20" s="54" t="s">
        <v>460</v>
      </c>
      <c r="H20" s="54" t="s">
        <v>460</v>
      </c>
      <c r="I20" s="41">
        <f>'2_tiempos'!C19</f>
        <v>45331</v>
      </c>
      <c r="J20" s="17" t="s">
        <v>405</v>
      </c>
    </row>
    <row r="21">
      <c r="A21" s="6" t="str">
        <f>'1_alcance'!C20</f>
        <v>3.3.1</v>
      </c>
      <c r="B21" s="6" t="str">
        <f>'1_alcance'!D20</f>
        <v>EDT realizado.</v>
      </c>
      <c r="C21" s="54" t="s">
        <v>462</v>
      </c>
      <c r="D21" s="54" t="s">
        <v>463</v>
      </c>
      <c r="E21" s="54" t="s">
        <v>441</v>
      </c>
      <c r="F21" s="54" t="s">
        <v>464</v>
      </c>
      <c r="G21" s="54" t="s">
        <v>441</v>
      </c>
      <c r="H21" s="54" t="s">
        <v>441</v>
      </c>
      <c r="I21" s="41">
        <f>'2_tiempos'!C20</f>
        <v>45292</v>
      </c>
      <c r="J21" s="17" t="s">
        <v>405</v>
      </c>
    </row>
    <row r="22">
      <c r="A22" s="6" t="str">
        <f>'1_alcance'!C21</f>
        <v>3.3.2</v>
      </c>
      <c r="B22" s="6" t="str">
        <f>'1_alcance'!D21</f>
        <v>Cronograma del proyecto realizado.</v>
      </c>
      <c r="C22" s="54" t="s">
        <v>465</v>
      </c>
      <c r="D22" s="54" t="s">
        <v>466</v>
      </c>
      <c r="E22" s="54" t="s">
        <v>402</v>
      </c>
      <c r="F22" s="54" t="s">
        <v>467</v>
      </c>
      <c r="G22" s="54" t="s">
        <v>441</v>
      </c>
      <c r="H22" s="54" t="s">
        <v>441</v>
      </c>
      <c r="I22" s="41">
        <f>'2_tiempos'!C21</f>
        <v>45292</v>
      </c>
      <c r="J22" s="17" t="s">
        <v>405</v>
      </c>
    </row>
    <row r="23">
      <c r="A23" s="6" t="str">
        <f>'1_alcance'!C22</f>
        <v>3.4.1.1</v>
      </c>
      <c r="B23" s="6" t="str">
        <f>'1_alcance'!D22</f>
        <v>VPN calculado.</v>
      </c>
      <c r="C23" s="54" t="s">
        <v>468</v>
      </c>
      <c r="D23" s="54" t="s">
        <v>469</v>
      </c>
      <c r="E23" s="54" t="s">
        <v>470</v>
      </c>
      <c r="F23" s="54" t="s">
        <v>471</v>
      </c>
      <c r="G23" s="54" t="s">
        <v>470</v>
      </c>
      <c r="H23" s="54" t="s">
        <v>470</v>
      </c>
      <c r="I23" s="41">
        <f>'2_tiempos'!C22</f>
        <v>45351</v>
      </c>
      <c r="J23" s="17" t="s">
        <v>405</v>
      </c>
    </row>
    <row r="24">
      <c r="A24" s="6" t="str">
        <f>'1_alcance'!C23</f>
        <v>3.4.1.2</v>
      </c>
      <c r="B24" s="6" t="str">
        <f>'1_alcance'!D23</f>
        <v>TIR calculada.</v>
      </c>
      <c r="C24" s="54" t="s">
        <v>472</v>
      </c>
      <c r="D24" s="54" t="s">
        <v>473</v>
      </c>
      <c r="E24" s="54" t="s">
        <v>470</v>
      </c>
      <c r="F24" s="54" t="s">
        <v>474</v>
      </c>
      <c r="G24" s="54" t="s">
        <v>470</v>
      </c>
      <c r="H24" s="54" t="s">
        <v>470</v>
      </c>
      <c r="I24" s="41">
        <f>'2_tiempos'!C23</f>
        <v>45351</v>
      </c>
      <c r="J24" s="17" t="s">
        <v>405</v>
      </c>
    </row>
    <row r="25">
      <c r="A25" s="6" t="str">
        <f>'1_alcance'!C24</f>
        <v>3.4.1.3</v>
      </c>
      <c r="B25" s="6" t="str">
        <f>'1_alcance'!D24</f>
        <v>Payback calculado.</v>
      </c>
      <c r="C25" s="54" t="s">
        <v>475</v>
      </c>
      <c r="D25" s="54" t="s">
        <v>476</v>
      </c>
      <c r="E25" s="54" t="s">
        <v>470</v>
      </c>
      <c r="F25" s="54" t="s">
        <v>477</v>
      </c>
      <c r="G25" s="54" t="s">
        <v>470</v>
      </c>
      <c r="H25" s="54" t="s">
        <v>470</v>
      </c>
      <c r="I25" s="41">
        <f>'2_tiempos'!C24</f>
        <v>45351</v>
      </c>
      <c r="J25" s="17" t="s">
        <v>405</v>
      </c>
    </row>
    <row r="26">
      <c r="A26" s="6" t="str">
        <f>'1_alcance'!C25</f>
        <v>3.4.2</v>
      </c>
      <c r="B26" s="6" t="str">
        <f>'1_alcance'!D25</f>
        <v>Oferta comercial escrita.</v>
      </c>
      <c r="C26" s="54" t="s">
        <v>478</v>
      </c>
      <c r="D26" s="54" t="s">
        <v>479</v>
      </c>
      <c r="E26" s="54" t="s">
        <v>470</v>
      </c>
      <c r="F26" s="54" t="s">
        <v>480</v>
      </c>
      <c r="G26" s="54" t="s">
        <v>470</v>
      </c>
      <c r="H26" s="54" t="s">
        <v>470</v>
      </c>
      <c r="I26" s="41">
        <f>'2_tiempos'!C25</f>
        <v>45352</v>
      </c>
      <c r="J26" s="17" t="s">
        <v>405</v>
      </c>
    </row>
    <row r="27">
      <c r="A27" s="6" t="str">
        <f>'1_alcance'!C26</f>
        <v>3.5.1</v>
      </c>
      <c r="B27" s="6" t="str">
        <f>'1_alcance'!D26</f>
        <v>Robotización analizada y justificada.</v>
      </c>
      <c r="C27" s="54" t="s">
        <v>481</v>
      </c>
      <c r="D27" s="54" t="s">
        <v>482</v>
      </c>
      <c r="E27" s="54" t="s">
        <v>483</v>
      </c>
      <c r="F27" s="54" t="s">
        <v>484</v>
      </c>
      <c r="G27" s="54" t="s">
        <v>483</v>
      </c>
      <c r="H27" s="54" t="s">
        <v>483</v>
      </c>
      <c r="I27" s="41">
        <f>'2_tiempos'!C26</f>
        <v>45300</v>
      </c>
      <c r="J27" s="17" t="s">
        <v>405</v>
      </c>
    </row>
    <row r="28">
      <c r="A28" s="6" t="str">
        <f>'1_alcance'!C27</f>
        <v>3.5.2</v>
      </c>
      <c r="B28" s="6" t="str">
        <f>'1_alcance'!D27</f>
        <v>Celda robotizada diseñada.</v>
      </c>
      <c r="C28" s="54" t="s">
        <v>485</v>
      </c>
      <c r="D28" s="54" t="s">
        <v>486</v>
      </c>
      <c r="E28" s="54" t="s">
        <v>483</v>
      </c>
      <c r="F28" s="54" t="s">
        <v>487</v>
      </c>
      <c r="G28" s="54" t="s">
        <v>483</v>
      </c>
      <c r="H28" s="54" t="s">
        <v>483</v>
      </c>
      <c r="I28" s="41">
        <f>'2_tiempos'!C27</f>
        <v>45307</v>
      </c>
      <c r="J28" s="17" t="s">
        <v>405</v>
      </c>
    </row>
    <row r="29">
      <c r="A29" s="6" t="str">
        <f>'1_alcance'!C28</f>
        <v>3.5.3.1</v>
      </c>
      <c r="B29" s="6" t="str">
        <f>'1_alcance'!D28</f>
        <v>Robot modelado.</v>
      </c>
      <c r="C29" s="54" t="s">
        <v>488</v>
      </c>
      <c r="D29" s="54" t="s">
        <v>489</v>
      </c>
      <c r="E29" s="54" t="s">
        <v>483</v>
      </c>
      <c r="F29" s="54" t="s">
        <v>490</v>
      </c>
      <c r="G29" s="54" t="s">
        <v>483</v>
      </c>
      <c r="H29" s="54" t="s">
        <v>483</v>
      </c>
      <c r="I29" s="41">
        <f>'2_tiempos'!C28</f>
        <v>45307</v>
      </c>
      <c r="J29" s="17" t="s">
        <v>405</v>
      </c>
    </row>
    <row r="30">
      <c r="A30" s="6" t="str">
        <f>'1_alcance'!C29</f>
        <v>3.5.3.2</v>
      </c>
      <c r="B30" s="6" t="str">
        <f>'1_alcance'!D29</f>
        <v>Movimientos diseñados.</v>
      </c>
      <c r="C30" s="54" t="s">
        <v>491</v>
      </c>
      <c r="D30" s="54" t="s">
        <v>492</v>
      </c>
      <c r="E30" s="54" t="s">
        <v>483</v>
      </c>
      <c r="F30" s="54" t="s">
        <v>493</v>
      </c>
      <c r="G30" s="54" t="s">
        <v>483</v>
      </c>
      <c r="H30" s="54" t="s">
        <v>483</v>
      </c>
      <c r="I30" s="41">
        <f>'2_tiempos'!C29</f>
        <v>45307</v>
      </c>
      <c r="J30" s="17" t="s">
        <v>405</v>
      </c>
    </row>
    <row r="31">
      <c r="A31" s="6" t="str">
        <f>'1_alcance'!C30</f>
        <v>3.5.3.3</v>
      </c>
      <c r="B31" s="6" t="str">
        <f>'1_alcance'!D30</f>
        <v>Movimientos programados.</v>
      </c>
      <c r="C31" s="54" t="s">
        <v>494</v>
      </c>
      <c r="D31" s="54" t="s">
        <v>495</v>
      </c>
      <c r="E31" s="54" t="s">
        <v>483</v>
      </c>
      <c r="F31" s="54" t="s">
        <v>496</v>
      </c>
      <c r="G31" s="54" t="s">
        <v>483</v>
      </c>
      <c r="H31" s="54" t="s">
        <v>483</v>
      </c>
      <c r="I31" s="41">
        <f>'2_tiempos'!C30</f>
        <v>45307</v>
      </c>
      <c r="J31" s="17" t="s">
        <v>405</v>
      </c>
    </row>
    <row r="32">
      <c r="A32" s="6" t="str">
        <f>'1_alcance'!C31</f>
        <v>3.5.3.4</v>
      </c>
      <c r="B32" s="6" t="str">
        <f>'1_alcance'!D31</f>
        <v>Video de movimientos finalizado.</v>
      </c>
      <c r="C32" s="54" t="s">
        <v>497</v>
      </c>
      <c r="D32" s="54" t="s">
        <v>498</v>
      </c>
      <c r="E32" s="54" t="s">
        <v>499</v>
      </c>
      <c r="F32" s="54" t="s">
        <v>500</v>
      </c>
      <c r="G32" s="54" t="s">
        <v>483</v>
      </c>
      <c r="H32" s="54" t="s">
        <v>483</v>
      </c>
      <c r="I32" s="41">
        <f>'2_tiempos'!C31</f>
        <v>45314</v>
      </c>
      <c r="J32" s="17" t="s">
        <v>405</v>
      </c>
    </row>
    <row r="33">
      <c r="A33" s="6" t="str">
        <f>'1_alcance'!C32</f>
        <v>3.5.4.1</v>
      </c>
      <c r="B33" s="6" t="str">
        <f>'1_alcance'!D32</f>
        <v>Peligros identificados.</v>
      </c>
      <c r="C33" s="54" t="s">
        <v>501</v>
      </c>
      <c r="D33" s="54" t="s">
        <v>502</v>
      </c>
      <c r="E33" s="54" t="s">
        <v>483</v>
      </c>
      <c r="F33" s="54" t="s">
        <v>503</v>
      </c>
      <c r="G33" s="54" t="s">
        <v>483</v>
      </c>
      <c r="H33" s="54" t="s">
        <v>483</v>
      </c>
      <c r="I33" s="41">
        <f>'2_tiempos'!C32</f>
        <v>45314</v>
      </c>
      <c r="J33" s="17" t="s">
        <v>405</v>
      </c>
    </row>
    <row r="34">
      <c r="A34" s="6" t="str">
        <f>'1_alcance'!C33</f>
        <v>3.5.4.2</v>
      </c>
      <c r="B34" s="6" t="str">
        <f>'1_alcance'!D33</f>
        <v>Gestión de riesgo propuesto.</v>
      </c>
      <c r="C34" s="54" t="s">
        <v>504</v>
      </c>
      <c r="D34" s="54" t="s">
        <v>505</v>
      </c>
      <c r="E34" s="54" t="s">
        <v>483</v>
      </c>
      <c r="F34" s="54" t="s">
        <v>506</v>
      </c>
      <c r="G34" s="54" t="s">
        <v>483</v>
      </c>
      <c r="H34" s="54" t="s">
        <v>483</v>
      </c>
      <c r="I34" s="41">
        <f>'2_tiempos'!C33</f>
        <v>45314</v>
      </c>
      <c r="J34" s="17" t="s">
        <v>405</v>
      </c>
    </row>
    <row r="35">
      <c r="A35" s="6" t="str">
        <f>'1_alcance'!C34</f>
        <v>3.5.4.3</v>
      </c>
      <c r="B35" s="6" t="str">
        <f>'1_alcance'!D34</f>
        <v>Análisis de riesgos inicial realizado.</v>
      </c>
      <c r="C35" s="54" t="s">
        <v>507</v>
      </c>
      <c r="D35" s="54" t="s">
        <v>508</v>
      </c>
      <c r="E35" s="54" t="s">
        <v>483</v>
      </c>
      <c r="F35" s="54" t="s">
        <v>509</v>
      </c>
      <c r="G35" s="54" t="s">
        <v>483</v>
      </c>
      <c r="H35" s="54" t="s">
        <v>483</v>
      </c>
      <c r="I35" s="41">
        <f>'2_tiempos'!C34</f>
        <v>45314</v>
      </c>
      <c r="J35" s="17" t="s">
        <v>405</v>
      </c>
    </row>
    <row r="36">
      <c r="A36" s="6" t="str">
        <f>'1_alcance'!C35</f>
        <v>3.5.4.4</v>
      </c>
      <c r="B36" s="6" t="str">
        <f>'1_alcance'!D35</f>
        <v>Medidas de mitigación de riesgo planteadas.</v>
      </c>
      <c r="C36" s="54" t="s">
        <v>510</v>
      </c>
      <c r="D36" s="54" t="s">
        <v>511</v>
      </c>
      <c r="E36" s="54" t="s">
        <v>483</v>
      </c>
      <c r="F36" s="54" t="s">
        <v>512</v>
      </c>
      <c r="G36" s="54" t="s">
        <v>483</v>
      </c>
      <c r="H36" s="54" t="s">
        <v>483</v>
      </c>
      <c r="I36" s="41">
        <f>'2_tiempos'!C35</f>
        <v>45315</v>
      </c>
      <c r="J36" s="17" t="s">
        <v>405</v>
      </c>
    </row>
    <row r="37">
      <c r="A37" s="6" t="str">
        <f>'1_alcance'!C36</f>
        <v>3.5.4.5</v>
      </c>
      <c r="B37" s="6" t="str">
        <f>'1_alcance'!D36</f>
        <v>Riesgos pos-mitigación evaluado.</v>
      </c>
      <c r="C37" s="54" t="s">
        <v>513</v>
      </c>
      <c r="D37" s="54" t="s">
        <v>514</v>
      </c>
      <c r="E37" s="54" t="s">
        <v>483</v>
      </c>
      <c r="F37" s="54" t="s">
        <v>515</v>
      </c>
      <c r="G37" s="54" t="s">
        <v>483</v>
      </c>
      <c r="H37" s="54" t="s">
        <v>483</v>
      </c>
      <c r="I37" s="41">
        <f>'2_tiempos'!C36</f>
        <v>45316</v>
      </c>
      <c r="J37" s="17" t="s">
        <v>405</v>
      </c>
    </row>
    <row r="38">
      <c r="A38" s="6" t="str">
        <f>'1_alcance'!C37</f>
        <v>3.6.1.1</v>
      </c>
      <c r="B38" s="6" t="str">
        <f>'1_alcance'!D37</f>
        <v>Sistema modelado.</v>
      </c>
      <c r="C38" s="54" t="s">
        <v>516</v>
      </c>
      <c r="D38" s="54" t="s">
        <v>517</v>
      </c>
      <c r="E38" s="54" t="s">
        <v>518</v>
      </c>
      <c r="F38" s="54" t="s">
        <v>519</v>
      </c>
      <c r="G38" s="54" t="s">
        <v>518</v>
      </c>
      <c r="H38" s="54" t="s">
        <v>518</v>
      </c>
      <c r="I38" s="41">
        <f>'2_tiempos'!C37</f>
        <v>45317</v>
      </c>
      <c r="J38" s="17" t="s">
        <v>405</v>
      </c>
    </row>
    <row r="39">
      <c r="A39" s="6" t="str">
        <f>'1_alcance'!C38</f>
        <v>3.6.1.2</v>
      </c>
      <c r="B39" s="6" t="str">
        <f>'1_alcance'!D38</f>
        <v>Secuencia y lógica de funcionamiento del sistema configurada.</v>
      </c>
      <c r="C39" s="54" t="s">
        <v>520</v>
      </c>
      <c r="D39" s="54" t="s">
        <v>521</v>
      </c>
      <c r="E39" s="54" t="s">
        <v>522</v>
      </c>
      <c r="F39" s="54" t="s">
        <v>523</v>
      </c>
      <c r="G39" s="54" t="s">
        <v>522</v>
      </c>
      <c r="H39" s="54" t="s">
        <v>522</v>
      </c>
      <c r="I39" s="41">
        <f>'2_tiempos'!C38</f>
        <v>45317</v>
      </c>
      <c r="J39" s="17" t="s">
        <v>405</v>
      </c>
    </row>
    <row r="40">
      <c r="A40" s="6" t="str">
        <f>'1_alcance'!C39</f>
        <v>3.6.1.3</v>
      </c>
      <c r="B40" s="6" t="str">
        <f>'1_alcance'!D39</f>
        <v>Sensores y actuadores virtuales integrados.</v>
      </c>
      <c r="C40" s="54" t="s">
        <v>524</v>
      </c>
      <c r="D40" s="54" t="s">
        <v>525</v>
      </c>
      <c r="E40" s="54" t="s">
        <v>518</v>
      </c>
      <c r="F40" s="54" t="s">
        <v>526</v>
      </c>
      <c r="G40" s="54" t="s">
        <v>518</v>
      </c>
      <c r="H40" s="54" t="s">
        <v>518</v>
      </c>
      <c r="I40" s="41">
        <f>'2_tiempos'!C39</f>
        <v>45317</v>
      </c>
      <c r="J40" s="17" t="s">
        <v>405</v>
      </c>
    </row>
    <row r="41">
      <c r="A41" s="6" t="str">
        <f>'1_alcance'!C40</f>
        <v>3.6.2</v>
      </c>
      <c r="B41" s="6" t="str">
        <f>'1_alcance'!D40</f>
        <v>Video de simulación finalizado.</v>
      </c>
      <c r="C41" s="54" t="s">
        <v>527</v>
      </c>
      <c r="D41" s="54" t="s">
        <v>528</v>
      </c>
      <c r="E41" s="54" t="s">
        <v>499</v>
      </c>
      <c r="F41" s="54" t="s">
        <v>529</v>
      </c>
      <c r="G41" s="54" t="s">
        <v>518</v>
      </c>
      <c r="H41" s="54" t="s">
        <v>518</v>
      </c>
      <c r="I41" s="41">
        <f>'2_tiempos'!C40</f>
        <v>45324</v>
      </c>
      <c r="J41" s="17" t="s">
        <v>405</v>
      </c>
    </row>
    <row r="42">
      <c r="A42" s="6" t="str">
        <f>'1_alcance'!C41</f>
        <v>3.7.1</v>
      </c>
      <c r="B42" s="6" t="str">
        <f>'1_alcance'!D41</f>
        <v>Explicación de desglosamiento de problema de control escrita.</v>
      </c>
      <c r="C42" s="54" t="s">
        <v>530</v>
      </c>
      <c r="D42" s="54" t="s">
        <v>531</v>
      </c>
      <c r="E42" s="54" t="s">
        <v>522</v>
      </c>
      <c r="F42" s="54" t="s">
        <v>532</v>
      </c>
      <c r="G42" s="54" t="s">
        <v>522</v>
      </c>
      <c r="H42" s="54" t="s">
        <v>522</v>
      </c>
      <c r="I42" s="41">
        <f>'2_tiempos'!C41</f>
        <v>45324</v>
      </c>
      <c r="J42" s="17" t="s">
        <v>405</v>
      </c>
    </row>
    <row r="43">
      <c r="A43" s="6" t="str">
        <f>'1_alcance'!C42</f>
        <v>3.7.2</v>
      </c>
      <c r="B43" s="6" t="str">
        <f>'1_alcance'!D42</f>
        <v>Lógica programada implementada.</v>
      </c>
      <c r="C43" s="54" t="s">
        <v>533</v>
      </c>
      <c r="D43" s="54" t="s">
        <v>534</v>
      </c>
      <c r="E43" s="54" t="s">
        <v>522</v>
      </c>
      <c r="F43" s="54" t="s">
        <v>535</v>
      </c>
      <c r="G43" s="54" t="s">
        <v>522</v>
      </c>
      <c r="H43" s="54" t="s">
        <v>522</v>
      </c>
      <c r="I43" s="41">
        <f>'2_tiempos'!C42</f>
        <v>45327</v>
      </c>
      <c r="J43" s="17" t="s">
        <v>405</v>
      </c>
    </row>
    <row r="44">
      <c r="A44" s="6" t="str">
        <f>'1_alcance'!C43</f>
        <v>3.7.3</v>
      </c>
      <c r="B44" s="6" t="str">
        <f>'1_alcance'!D43</f>
        <v>Posibles puntos de aplicación de actuadores identificados.</v>
      </c>
      <c r="C44" s="54" t="s">
        <v>536</v>
      </c>
      <c r="D44" s="54" t="s">
        <v>537</v>
      </c>
      <c r="E44" s="54" t="s">
        <v>483</v>
      </c>
      <c r="F44" s="54" t="s">
        <v>538</v>
      </c>
      <c r="G44" s="54" t="s">
        <v>483</v>
      </c>
      <c r="H44" s="54" t="s">
        <v>483</v>
      </c>
      <c r="I44" s="41">
        <f>'2_tiempos'!C43</f>
        <v>45327</v>
      </c>
      <c r="J44" s="17" t="s">
        <v>405</v>
      </c>
    </row>
    <row r="45">
      <c r="A45" s="6" t="str">
        <f>'1_alcance'!C44</f>
        <v>3.8.1</v>
      </c>
      <c r="B45" s="6" t="str">
        <f>'1_alcance'!D44</f>
        <v>Comunicaciones utilizadas para el proyecto descritas.</v>
      </c>
      <c r="C45" s="54" t="s">
        <v>539</v>
      </c>
      <c r="D45" s="54" t="s">
        <v>540</v>
      </c>
      <c r="E45" s="54" t="s">
        <v>460</v>
      </c>
      <c r="F45" s="54" t="s">
        <v>541</v>
      </c>
      <c r="G45" s="54" t="s">
        <v>460</v>
      </c>
      <c r="H45" s="54" t="s">
        <v>460</v>
      </c>
      <c r="I45" s="41">
        <f>'2_tiempos'!C44</f>
        <v>45324</v>
      </c>
      <c r="J45" s="17" t="s">
        <v>405</v>
      </c>
    </row>
    <row r="46">
      <c r="A46" s="6" t="str">
        <f>'1_alcance'!C45</f>
        <v>3.8.2</v>
      </c>
      <c r="B46" s="6" t="str">
        <f>'1_alcance'!D45</f>
        <v>Protocolos, canales, niveles de la pirámide de automatización identificados.</v>
      </c>
      <c r="C46" s="54" t="s">
        <v>542</v>
      </c>
      <c r="D46" s="54" t="s">
        <v>543</v>
      </c>
      <c r="E46" s="54" t="s">
        <v>460</v>
      </c>
      <c r="F46" s="54" t="s">
        <v>544</v>
      </c>
      <c r="G46" s="54" t="s">
        <v>460</v>
      </c>
      <c r="H46" s="54" t="s">
        <v>460</v>
      </c>
      <c r="I46" s="41">
        <f>'2_tiempos'!C45</f>
        <v>45331</v>
      </c>
      <c r="J46" s="17" t="s">
        <v>405</v>
      </c>
    </row>
    <row r="47">
      <c r="A47" s="6" t="str">
        <f>'1_alcance'!C46</f>
        <v>3.9.1</v>
      </c>
      <c r="B47" s="6" t="str">
        <f>'1_alcance'!D46</f>
        <v>Sistema SCADA operando.</v>
      </c>
      <c r="C47" s="54" t="s">
        <v>545</v>
      </c>
      <c r="D47" s="54" t="s">
        <v>546</v>
      </c>
      <c r="E47" s="54" t="s">
        <v>547</v>
      </c>
      <c r="F47" s="54" t="s">
        <v>548</v>
      </c>
      <c r="G47" s="54" t="s">
        <v>547</v>
      </c>
      <c r="H47" s="54" t="s">
        <v>547</v>
      </c>
      <c r="I47" s="41">
        <f>'2_tiempos'!C46</f>
        <v>45330</v>
      </c>
      <c r="J47" s="17" t="s">
        <v>405</v>
      </c>
    </row>
    <row r="48">
      <c r="A48" s="6" t="str">
        <f>'1_alcance'!C47</f>
        <v>3.9.2</v>
      </c>
      <c r="B48" s="6" t="str">
        <f>'1_alcance'!D47</f>
        <v>Video interfaz SCADA finalizado.</v>
      </c>
      <c r="C48" s="54" t="s">
        <v>549</v>
      </c>
      <c r="D48" s="54" t="s">
        <v>550</v>
      </c>
      <c r="E48" s="54" t="s">
        <v>547</v>
      </c>
      <c r="F48" s="54" t="s">
        <v>551</v>
      </c>
      <c r="G48" s="54" t="s">
        <v>547</v>
      </c>
      <c r="H48" s="54" t="s">
        <v>547</v>
      </c>
      <c r="I48" s="41">
        <f>'2_tiempos'!C47</f>
        <v>45351</v>
      </c>
      <c r="J48" s="17" t="s">
        <v>405</v>
      </c>
    </row>
    <row r="49">
      <c r="A49" s="6" t="str">
        <f>'1_alcance'!C48</f>
        <v>3.10</v>
      </c>
      <c r="B49" s="6" t="str">
        <f>'1_alcance'!D48</f>
        <v>Repositorio de Github actualizado.</v>
      </c>
      <c r="C49" s="54" t="s">
        <v>552</v>
      </c>
      <c r="D49" s="54" t="s">
        <v>553</v>
      </c>
      <c r="E49" s="54" t="s">
        <v>404</v>
      </c>
      <c r="F49" s="54" t="s">
        <v>554</v>
      </c>
      <c r="G49" s="54" t="s">
        <v>404</v>
      </c>
      <c r="H49" s="54" t="s">
        <v>404</v>
      </c>
      <c r="I49" s="41">
        <f>'2_tiempos'!C48</f>
        <v>45352</v>
      </c>
      <c r="J49" s="17" t="s">
        <v>405</v>
      </c>
    </row>
    <row r="50">
      <c r="A50" s="6" t="str">
        <f>'1_alcance'!C49</f>
        <v>3.11</v>
      </c>
      <c r="B50" s="6" t="str">
        <f>'1_alcance'!D49</f>
        <v>Página de Github pages actualizada.</v>
      </c>
      <c r="C50" s="54" t="s">
        <v>555</v>
      </c>
      <c r="D50" s="54" t="s">
        <v>556</v>
      </c>
      <c r="E50" s="54" t="s">
        <v>408</v>
      </c>
      <c r="F50" s="54" t="s">
        <v>557</v>
      </c>
      <c r="G50" s="54" t="s">
        <v>404</v>
      </c>
      <c r="H50" s="54" t="s">
        <v>404</v>
      </c>
      <c r="I50" s="41">
        <f>'2_tiempos'!C49</f>
        <v>45353</v>
      </c>
      <c r="J50" s="17" t="s">
        <v>558</v>
      </c>
    </row>
    <row r="51">
      <c r="A51" s="6" t="str">
        <f>'1_alcance'!C50</f>
        <v>4.1.1</v>
      </c>
      <c r="B51" s="6" t="str">
        <f>'1_alcance'!D50</f>
        <v>Sección de proceso de aprendizaje escrito.</v>
      </c>
      <c r="C51" s="54" t="s">
        <v>559</v>
      </c>
      <c r="D51" s="54" t="s">
        <v>560</v>
      </c>
      <c r="E51" s="54" t="s">
        <v>402</v>
      </c>
      <c r="F51" s="54" t="s">
        <v>561</v>
      </c>
      <c r="G51" s="54" t="s">
        <v>562</v>
      </c>
      <c r="H51" s="54" t="s">
        <v>441</v>
      </c>
      <c r="I51" s="41">
        <f>'2_tiempos'!C50</f>
        <v>45352</v>
      </c>
      <c r="J51" s="17" t="s">
        <v>405</v>
      </c>
    </row>
    <row r="52">
      <c r="A52" s="6" t="str">
        <f>'1_alcance'!C51</f>
        <v>4.1.2</v>
      </c>
      <c r="B52" s="6" t="str">
        <f>'1_alcance'!D51</f>
        <v>Sección de recomendaciones escritas.</v>
      </c>
      <c r="C52" s="54" t="s">
        <v>563</v>
      </c>
      <c r="D52" s="54" t="s">
        <v>564</v>
      </c>
      <c r="E52" s="54" t="s">
        <v>499</v>
      </c>
      <c r="F52" s="54" t="s">
        <v>565</v>
      </c>
      <c r="G52" s="54" t="s">
        <v>441</v>
      </c>
      <c r="H52" s="54" t="s">
        <v>441</v>
      </c>
      <c r="I52" s="41">
        <f>'2_tiempos'!C51</f>
        <v>45352</v>
      </c>
      <c r="J52" s="17" t="s">
        <v>405</v>
      </c>
    </row>
    <row r="53">
      <c r="A53" s="6" t="str">
        <f>'1_alcance'!C52</f>
        <v>4.2.1</v>
      </c>
      <c r="B53" s="6" t="str">
        <f>'1_alcance'!D52</f>
        <v>Sección de gestión de proyecto escrito.</v>
      </c>
      <c r="C53" s="54" t="s">
        <v>566</v>
      </c>
      <c r="D53" s="54" t="s">
        <v>567</v>
      </c>
      <c r="E53" s="54" t="s">
        <v>402</v>
      </c>
      <c r="F53" s="54" t="s">
        <v>568</v>
      </c>
      <c r="G53" s="54" t="s">
        <v>441</v>
      </c>
      <c r="H53" s="54" t="s">
        <v>441</v>
      </c>
      <c r="I53" s="41">
        <f>'2_tiempos'!C52</f>
        <v>45352</v>
      </c>
      <c r="J53" s="17" t="s">
        <v>405</v>
      </c>
    </row>
    <row r="54">
      <c r="A54" s="6" t="str">
        <f>'1_alcance'!C53</f>
        <v>4.2.2</v>
      </c>
      <c r="B54" s="6" t="str">
        <f>'1_alcance'!D53</f>
        <v>Sección de trabajo colaborativo escrita.</v>
      </c>
      <c r="C54" s="54" t="s">
        <v>569</v>
      </c>
      <c r="D54" s="54" t="s">
        <v>570</v>
      </c>
      <c r="E54" s="54" t="s">
        <v>402</v>
      </c>
      <c r="F54" s="54" t="s">
        <v>571</v>
      </c>
      <c r="G54" s="54" t="s">
        <v>572</v>
      </c>
      <c r="H54" s="54" t="s">
        <v>441</v>
      </c>
      <c r="I54" s="41">
        <f>'2_tiempos'!C53</f>
        <v>45352</v>
      </c>
      <c r="J54" s="17" t="s">
        <v>405</v>
      </c>
    </row>
    <row r="55">
      <c r="A55" s="6"/>
      <c r="B55" s="6" t="str">
        <f>'1_alcance'!D56</f>
        <v>Diapositivas creadas.</v>
      </c>
      <c r="C55" s="54" t="s">
        <v>573</v>
      </c>
      <c r="D55" s="54" t="s">
        <v>574</v>
      </c>
      <c r="E55" s="54" t="s">
        <v>499</v>
      </c>
      <c r="F55" s="54" t="s">
        <v>575</v>
      </c>
      <c r="G55" s="54" t="s">
        <v>576</v>
      </c>
      <c r="H55" s="54" t="s">
        <v>576</v>
      </c>
      <c r="I55" s="41">
        <f>'2_tiempos'!C54</f>
        <v>45353</v>
      </c>
      <c r="J55" s="17" t="s">
        <v>577</v>
      </c>
    </row>
    <row r="56">
      <c r="A56" s="6"/>
      <c r="B56" s="6" t="str">
        <f>'1_alcance'!D57</f>
        <v>Contenidos asignados.</v>
      </c>
      <c r="C56" s="54" t="s">
        <v>578</v>
      </c>
      <c r="D56" s="54" t="s">
        <v>579</v>
      </c>
      <c r="E56" s="54" t="s">
        <v>402</v>
      </c>
      <c r="F56" s="54" t="s">
        <v>580</v>
      </c>
      <c r="G56" s="54" t="s">
        <v>581</v>
      </c>
      <c r="H56" s="54" t="s">
        <v>581</v>
      </c>
      <c r="I56" s="41">
        <f>'2_tiempos'!C55</f>
        <v>45354</v>
      </c>
      <c r="J56" s="17" t="s">
        <v>577</v>
      </c>
    </row>
  </sheetData>
  <mergeCells count="6">
    <mergeCell ref="A1:A2"/>
    <mergeCell ref="B1:B2"/>
    <mergeCell ref="C1:D1"/>
    <mergeCell ref="E1:F1"/>
    <mergeCell ref="G1:H1"/>
    <mergeCell ref="I1:J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</cols>
  <sheetData>
    <row r="1">
      <c r="A1" s="51"/>
      <c r="B1" s="17" t="s">
        <v>197</v>
      </c>
      <c r="C1" s="17" t="s">
        <v>582</v>
      </c>
      <c r="D1" s="17" t="s">
        <v>583</v>
      </c>
      <c r="E1" s="17" t="s">
        <v>584</v>
      </c>
      <c r="F1" s="17" t="s">
        <v>585</v>
      </c>
    </row>
    <row r="2">
      <c r="A2" s="6" t="str">
        <f>'1_alcance'!C2</f>
        <v>1</v>
      </c>
      <c r="B2" s="6" t="str">
        <f>'1_alcance'!D2</f>
        <v>Repositorio de Github creado.</v>
      </c>
      <c r="C2" s="54" t="s">
        <v>404</v>
      </c>
      <c r="D2" s="54" t="s">
        <v>415</v>
      </c>
      <c r="E2" s="54" t="s">
        <v>441</v>
      </c>
      <c r="F2" s="54" t="s">
        <v>460</v>
      </c>
    </row>
    <row r="3">
      <c r="A3" s="6" t="str">
        <f>'1_alcance'!C3</f>
        <v>2.1</v>
      </c>
      <c r="B3" s="6" t="str">
        <f>'1_alcance'!D3</f>
        <v>Interfaz gráfica diseñada.</v>
      </c>
      <c r="C3" s="54" t="s">
        <v>518</v>
      </c>
      <c r="D3" s="54" t="s">
        <v>415</v>
      </c>
      <c r="E3" s="54" t="s">
        <v>586</v>
      </c>
      <c r="F3" s="54" t="s">
        <v>547</v>
      </c>
    </row>
    <row r="4">
      <c r="A4" s="6" t="str">
        <f>'1_alcance'!C4</f>
        <v>2.2</v>
      </c>
      <c r="B4" s="6" t="str">
        <f>'1_alcance'!D4</f>
        <v>Repositorio de Github configurado.</v>
      </c>
      <c r="C4" s="54" t="s">
        <v>404</v>
      </c>
      <c r="D4" s="54" t="s">
        <v>441</v>
      </c>
      <c r="E4" s="54" t="s">
        <v>587</v>
      </c>
      <c r="F4" s="54" t="s">
        <v>460</v>
      </c>
    </row>
    <row r="5">
      <c r="A5" s="6" t="str">
        <f>'1_alcance'!C5</f>
        <v>3.1.1.1</v>
      </c>
      <c r="B5" s="6" t="str">
        <f>'1_alcance'!D5</f>
        <v>Fallas de equipos analizadas.</v>
      </c>
      <c r="C5" s="54" t="s">
        <v>470</v>
      </c>
      <c r="D5" s="54" t="s">
        <v>415</v>
      </c>
      <c r="E5" s="54" t="s">
        <v>483</v>
      </c>
      <c r="F5" s="54" t="s">
        <v>441</v>
      </c>
    </row>
    <row r="6">
      <c r="A6" s="6" t="str">
        <f>'1_alcance'!C6</f>
        <v>3.1.1.2</v>
      </c>
      <c r="B6" s="6" t="str">
        <f>'1_alcance'!D6</f>
        <v>Disponibilidad analizada.</v>
      </c>
      <c r="C6" s="54" t="s">
        <v>470</v>
      </c>
      <c r="D6" s="54" t="s">
        <v>415</v>
      </c>
      <c r="E6" s="54" t="s">
        <v>587</v>
      </c>
      <c r="F6" s="54" t="s">
        <v>441</v>
      </c>
    </row>
    <row r="7">
      <c r="A7" s="6" t="str">
        <f>'1_alcance'!C7</f>
        <v>3.1.1.3</v>
      </c>
      <c r="B7" s="6" t="str">
        <f>'1_alcance'!D7</f>
        <v>Calidad analizada.</v>
      </c>
      <c r="C7" s="54" t="s">
        <v>470</v>
      </c>
      <c r="D7" s="54" t="s">
        <v>415</v>
      </c>
      <c r="E7" s="54" t="s">
        <v>587</v>
      </c>
      <c r="F7" s="54" t="s">
        <v>441</v>
      </c>
    </row>
    <row r="8">
      <c r="A8" s="6" t="str">
        <f>'1_alcance'!C8</f>
        <v>3.1.1.4</v>
      </c>
      <c r="B8" s="6" t="str">
        <f>'1_alcance'!D8</f>
        <v>Set-up analizado.</v>
      </c>
      <c r="C8" s="54" t="s">
        <v>470</v>
      </c>
      <c r="D8" s="54" t="s">
        <v>415</v>
      </c>
      <c r="E8" s="54" t="s">
        <v>587</v>
      </c>
      <c r="F8" s="54" t="s">
        <v>441</v>
      </c>
    </row>
    <row r="9">
      <c r="A9" s="6" t="str">
        <f>'1_alcance'!C9</f>
        <v>3.1.1.5</v>
      </c>
      <c r="B9" s="6" t="str">
        <f>'1_alcance'!D9</f>
        <v>Tiempos de producción analizados.</v>
      </c>
      <c r="C9" s="54" t="s">
        <v>470</v>
      </c>
      <c r="D9" s="54" t="s">
        <v>415</v>
      </c>
      <c r="E9" s="54" t="s">
        <v>587</v>
      </c>
      <c r="F9" s="54" t="s">
        <v>441</v>
      </c>
    </row>
    <row r="10">
      <c r="A10" s="6" t="str">
        <f>'1_alcance'!C10</f>
        <v>3.1.1.6</v>
      </c>
      <c r="B10" s="6" t="str">
        <f>'1_alcance'!D10</f>
        <v>Balance de líneas analizadas.</v>
      </c>
      <c r="C10" s="54" t="s">
        <v>470</v>
      </c>
      <c r="D10" s="54" t="s">
        <v>415</v>
      </c>
      <c r="E10" s="54" t="s">
        <v>587</v>
      </c>
      <c r="F10" s="54" t="s">
        <v>441</v>
      </c>
    </row>
    <row r="11">
      <c r="A11" s="6" t="str">
        <f>'1_alcance'!C11</f>
        <v>3.1.1.7</v>
      </c>
      <c r="B11" s="6" t="str">
        <f>'1_alcance'!D11</f>
        <v>Colas analizadas.</v>
      </c>
      <c r="C11" s="54" t="s">
        <v>470</v>
      </c>
      <c r="D11" s="54" t="s">
        <v>415</v>
      </c>
      <c r="E11" s="54" t="s">
        <v>587</v>
      </c>
      <c r="F11" s="54" t="s">
        <v>441</v>
      </c>
    </row>
    <row r="12">
      <c r="A12" s="6" t="str">
        <f>'1_alcance'!C12</f>
        <v>3.1.1.8</v>
      </c>
      <c r="B12" s="6" t="str">
        <f>'1_alcance'!D12</f>
        <v>OEE determinado.</v>
      </c>
      <c r="C12" s="54" t="s">
        <v>422</v>
      </c>
      <c r="D12" s="54" t="s">
        <v>470</v>
      </c>
      <c r="E12" s="54" t="s">
        <v>483</v>
      </c>
      <c r="F12" s="54" t="s">
        <v>441</v>
      </c>
    </row>
    <row r="13">
      <c r="A13" s="6" t="str">
        <f>'1_alcance'!C13</f>
        <v>3.1.2.1.1</v>
      </c>
      <c r="B13" s="6" t="str">
        <f>'1_alcance'!D13</f>
        <v>Secciones del proceso de fabricación identificadas.</v>
      </c>
      <c r="C13" s="54" t="s">
        <v>422</v>
      </c>
      <c r="D13" s="54" t="s">
        <v>415</v>
      </c>
      <c r="E13" s="54" t="s">
        <v>483</v>
      </c>
      <c r="F13" s="54" t="s">
        <v>441</v>
      </c>
    </row>
    <row r="14">
      <c r="A14" s="6" t="str">
        <f>'1_alcance'!C14</f>
        <v>3.1.2.1.2</v>
      </c>
      <c r="B14" s="6" t="str">
        <f>'1_alcance'!D14</f>
        <v>Análisis de tiempos realizados.</v>
      </c>
      <c r="C14" s="54" t="s">
        <v>422</v>
      </c>
      <c r="D14" s="54" t="s">
        <v>470</v>
      </c>
      <c r="E14" s="54" t="s">
        <v>483</v>
      </c>
      <c r="F14" s="54" t="s">
        <v>441</v>
      </c>
    </row>
    <row r="15">
      <c r="A15" s="6" t="str">
        <f>'1_alcance'!C15</f>
        <v>3.1.2.1.3</v>
      </c>
      <c r="B15" s="6" t="str">
        <f>'1_alcance'!D15</f>
        <v>KPIs planteados.</v>
      </c>
      <c r="C15" s="54" t="s">
        <v>441</v>
      </c>
      <c r="D15" s="54" t="s">
        <v>415</v>
      </c>
      <c r="E15" s="54" t="s">
        <v>470</v>
      </c>
      <c r="F15" s="54" t="s">
        <v>460</v>
      </c>
    </row>
    <row r="16">
      <c r="A16" s="6" t="str">
        <f>'1_alcance'!C16</f>
        <v>3.1.2.2.1</v>
      </c>
      <c r="B16" s="6" t="str">
        <f>'1_alcance'!D16</f>
        <v>VSM pre-automatización diagramado.</v>
      </c>
      <c r="C16" s="54" t="s">
        <v>518</v>
      </c>
      <c r="D16" s="54" t="s">
        <v>422</v>
      </c>
      <c r="E16" s="54" t="s">
        <v>483</v>
      </c>
      <c r="F16" s="54" t="s">
        <v>441</v>
      </c>
    </row>
    <row r="17">
      <c r="A17" s="6" t="str">
        <f>'1_alcance'!C17</f>
        <v>3.1.2.2.2</v>
      </c>
      <c r="B17" s="6" t="str">
        <f>'1_alcance'!D17</f>
        <v>VSM pos-automatización diagramado.</v>
      </c>
      <c r="C17" s="54" t="s">
        <v>518</v>
      </c>
      <c r="D17" s="54" t="s">
        <v>422</v>
      </c>
      <c r="E17" s="54" t="s">
        <v>483</v>
      </c>
      <c r="F17" s="54" t="s">
        <v>441</v>
      </c>
    </row>
    <row r="18">
      <c r="A18" s="6" t="str">
        <f>'1_alcance'!C18</f>
        <v>3.1.3</v>
      </c>
      <c r="B18" s="6" t="str">
        <f>'1_alcance'!D18</f>
        <v>Propuesta de cómo llevar información de la planta a un sistema MES realizada.</v>
      </c>
      <c r="C18" s="54" t="s">
        <v>522</v>
      </c>
      <c r="D18" s="54" t="s">
        <v>415</v>
      </c>
      <c r="E18" s="54" t="s">
        <v>422</v>
      </c>
      <c r="F18" s="54" t="s">
        <v>547</v>
      </c>
    </row>
    <row r="19">
      <c r="A19" s="6" t="str">
        <f>'1_alcance'!C19</f>
        <v>3.2.1</v>
      </c>
      <c r="B19" s="6" t="str">
        <f>'1_alcance'!D19</f>
        <v>Imagen de arquitectura de las comunicaciones realizada.</v>
      </c>
      <c r="C19" s="54" t="s">
        <v>460</v>
      </c>
      <c r="D19" s="54" t="s">
        <v>441</v>
      </c>
      <c r="E19" s="54" t="s">
        <v>522</v>
      </c>
      <c r="F19" s="54" t="s">
        <v>404</v>
      </c>
    </row>
    <row r="20">
      <c r="A20" s="6" t="str">
        <f>'1_alcance'!C20</f>
        <v>3.3.1</v>
      </c>
      <c r="B20" s="6" t="str">
        <f>'1_alcance'!D20</f>
        <v>EDT realizado.</v>
      </c>
      <c r="C20" s="54" t="s">
        <v>441</v>
      </c>
      <c r="D20" s="54" t="s">
        <v>415</v>
      </c>
      <c r="E20" s="54" t="s">
        <v>588</v>
      </c>
      <c r="F20" s="54" t="s">
        <v>587</v>
      </c>
    </row>
    <row r="21">
      <c r="A21" s="6" t="str">
        <f>'1_alcance'!C21</f>
        <v>3.3.2</v>
      </c>
      <c r="B21" s="6" t="str">
        <f>'1_alcance'!D21</f>
        <v>Cronograma del proyecto realizado.</v>
      </c>
      <c r="C21" s="54" t="s">
        <v>441</v>
      </c>
      <c r="D21" s="54" t="s">
        <v>415</v>
      </c>
      <c r="E21" s="54" t="s">
        <v>588</v>
      </c>
      <c r="F21" s="54" t="s">
        <v>587</v>
      </c>
    </row>
    <row r="22">
      <c r="A22" s="6" t="str">
        <f>'1_alcance'!C22</f>
        <v>3.4.1.1</v>
      </c>
      <c r="B22" s="6" t="str">
        <f>'1_alcance'!D22</f>
        <v>VPN calculado.</v>
      </c>
      <c r="C22" s="54" t="s">
        <v>470</v>
      </c>
      <c r="D22" s="54" t="s">
        <v>415</v>
      </c>
      <c r="E22" s="54" t="s">
        <v>587</v>
      </c>
      <c r="F22" s="54" t="s">
        <v>441</v>
      </c>
    </row>
    <row r="23">
      <c r="A23" s="6" t="str">
        <f>'1_alcance'!C23</f>
        <v>3.4.1.2</v>
      </c>
      <c r="B23" s="6" t="str">
        <f>'1_alcance'!D23</f>
        <v>TIR calculada.</v>
      </c>
      <c r="C23" s="54" t="s">
        <v>470</v>
      </c>
      <c r="D23" s="54" t="s">
        <v>415</v>
      </c>
      <c r="E23" s="54" t="s">
        <v>587</v>
      </c>
      <c r="F23" s="54" t="s">
        <v>441</v>
      </c>
    </row>
    <row r="24">
      <c r="A24" s="6" t="str">
        <f>'1_alcance'!C24</f>
        <v>3.4.1.3</v>
      </c>
      <c r="B24" s="6" t="str">
        <f>'1_alcance'!D24</f>
        <v>Payback calculado.</v>
      </c>
      <c r="C24" s="54" t="s">
        <v>470</v>
      </c>
      <c r="D24" s="54" t="s">
        <v>415</v>
      </c>
      <c r="E24" s="54" t="s">
        <v>587</v>
      </c>
      <c r="F24" s="54" t="s">
        <v>441</v>
      </c>
    </row>
    <row r="25">
      <c r="A25" s="6" t="str">
        <f>'1_alcance'!C25</f>
        <v>3.4.2</v>
      </c>
      <c r="B25" s="6" t="str">
        <f>'1_alcance'!D25</f>
        <v>Oferta comercial escrita.</v>
      </c>
      <c r="C25" s="54" t="s">
        <v>460</v>
      </c>
      <c r="D25" s="54" t="s">
        <v>441</v>
      </c>
      <c r="E25" s="54" t="s">
        <v>404</v>
      </c>
      <c r="F25" s="54" t="s">
        <v>415</v>
      </c>
    </row>
    <row r="26">
      <c r="A26" s="6" t="str">
        <f>'1_alcance'!C26</f>
        <v>3.5.1</v>
      </c>
      <c r="B26" s="6" t="str">
        <f>'1_alcance'!D26</f>
        <v>Robotización analizada y justificada.</v>
      </c>
      <c r="C26" s="54" t="s">
        <v>483</v>
      </c>
      <c r="D26" s="54" t="s">
        <v>415</v>
      </c>
      <c r="E26" s="54" t="s">
        <v>422</v>
      </c>
      <c r="F26" s="54" t="s">
        <v>518</v>
      </c>
    </row>
    <row r="27">
      <c r="A27" s="6" t="str">
        <f>'1_alcance'!C27</f>
        <v>3.5.2</v>
      </c>
      <c r="B27" s="6" t="str">
        <f>'1_alcance'!D27</f>
        <v>Celda robotizada diseñada.</v>
      </c>
      <c r="C27" s="54" t="s">
        <v>483</v>
      </c>
      <c r="D27" s="54" t="s">
        <v>415</v>
      </c>
      <c r="E27" s="54" t="s">
        <v>422</v>
      </c>
      <c r="F27" s="54" t="s">
        <v>518</v>
      </c>
    </row>
    <row r="28">
      <c r="A28" s="6" t="str">
        <f>'1_alcance'!C28</f>
        <v>3.5.3.1</v>
      </c>
      <c r="B28" s="6" t="str">
        <f>'1_alcance'!D28</f>
        <v>Robot modelado.</v>
      </c>
      <c r="C28" s="54" t="s">
        <v>483</v>
      </c>
      <c r="D28" s="54" t="s">
        <v>415</v>
      </c>
      <c r="E28" s="54" t="s">
        <v>518</v>
      </c>
      <c r="F28" s="54" t="s">
        <v>441</v>
      </c>
    </row>
    <row r="29">
      <c r="A29" s="6" t="str">
        <f>'1_alcance'!C29</f>
        <v>3.5.3.2</v>
      </c>
      <c r="B29" s="6" t="str">
        <f>'1_alcance'!D29</f>
        <v>Movimientos diseñados.</v>
      </c>
      <c r="C29" s="54" t="s">
        <v>483</v>
      </c>
      <c r="D29" s="54" t="s">
        <v>415</v>
      </c>
      <c r="E29" s="54" t="s">
        <v>422</v>
      </c>
      <c r="F29" s="54" t="s">
        <v>518</v>
      </c>
    </row>
    <row r="30">
      <c r="A30" s="6" t="str">
        <f>'1_alcance'!C30</f>
        <v>3.5.3.3</v>
      </c>
      <c r="B30" s="6" t="str">
        <f>'1_alcance'!D30</f>
        <v>Movimientos programados.</v>
      </c>
      <c r="C30" s="54" t="s">
        <v>483</v>
      </c>
      <c r="D30" s="54" t="s">
        <v>415</v>
      </c>
      <c r="E30" s="54" t="s">
        <v>522</v>
      </c>
      <c r="F30" s="54" t="s">
        <v>518</v>
      </c>
    </row>
    <row r="31">
      <c r="A31" s="6" t="str">
        <f>'1_alcance'!C31</f>
        <v>3.5.3.4</v>
      </c>
      <c r="B31" s="6" t="str">
        <f>'1_alcance'!D31</f>
        <v>Video de movimientos finalizado.</v>
      </c>
      <c r="C31" s="54" t="s">
        <v>483</v>
      </c>
      <c r="D31" s="54" t="s">
        <v>415</v>
      </c>
      <c r="E31" s="54" t="s">
        <v>587</v>
      </c>
      <c r="F31" s="54" t="s">
        <v>588</v>
      </c>
    </row>
    <row r="32">
      <c r="A32" s="6" t="str">
        <f>'1_alcance'!C32</f>
        <v>3.5.4.1</v>
      </c>
      <c r="B32" s="6" t="str">
        <f>'1_alcance'!D32</f>
        <v>Peligros identificados.</v>
      </c>
      <c r="C32" s="54" t="s">
        <v>483</v>
      </c>
      <c r="D32" s="54" t="s">
        <v>415</v>
      </c>
      <c r="E32" s="54" t="s">
        <v>470</v>
      </c>
      <c r="F32" s="54" t="s">
        <v>441</v>
      </c>
    </row>
    <row r="33">
      <c r="A33" s="6" t="str">
        <f>'1_alcance'!C33</f>
        <v>3.5.4.2</v>
      </c>
      <c r="B33" s="6" t="str">
        <f>'1_alcance'!D33</f>
        <v>Gestión de riesgo propuesto.</v>
      </c>
      <c r="C33" s="54" t="s">
        <v>483</v>
      </c>
      <c r="D33" s="54" t="s">
        <v>415</v>
      </c>
      <c r="E33" s="54" t="s">
        <v>470</v>
      </c>
      <c r="F33" s="54" t="s">
        <v>441</v>
      </c>
    </row>
    <row r="34">
      <c r="A34" s="6" t="str">
        <f>'1_alcance'!C34</f>
        <v>3.5.4.3</v>
      </c>
      <c r="B34" s="6" t="str">
        <f>'1_alcance'!D34</f>
        <v>Análisis de riesgos inicial realizado.</v>
      </c>
      <c r="C34" s="54" t="s">
        <v>483</v>
      </c>
      <c r="D34" s="54" t="s">
        <v>415</v>
      </c>
      <c r="E34" s="54" t="s">
        <v>470</v>
      </c>
      <c r="F34" s="54" t="s">
        <v>441</v>
      </c>
    </row>
    <row r="35">
      <c r="A35" s="6" t="str">
        <f>'1_alcance'!C35</f>
        <v>3.5.4.4</v>
      </c>
      <c r="B35" s="6" t="str">
        <f>'1_alcance'!D35</f>
        <v>Medidas de mitigación de riesgo planteadas.</v>
      </c>
      <c r="C35" s="54" t="s">
        <v>483</v>
      </c>
      <c r="D35" s="54" t="s">
        <v>415</v>
      </c>
      <c r="E35" s="54" t="s">
        <v>470</v>
      </c>
      <c r="F35" s="54" t="s">
        <v>441</v>
      </c>
    </row>
    <row r="36">
      <c r="A36" s="6" t="str">
        <f>'1_alcance'!C36</f>
        <v>3.5.4.5</v>
      </c>
      <c r="B36" s="6" t="str">
        <f>'1_alcance'!D36</f>
        <v>Riesgos pos-mitigación evaluado.</v>
      </c>
      <c r="C36" s="54" t="s">
        <v>483</v>
      </c>
      <c r="D36" s="54" t="s">
        <v>415</v>
      </c>
      <c r="E36" s="54" t="s">
        <v>470</v>
      </c>
      <c r="F36" s="54" t="s">
        <v>441</v>
      </c>
    </row>
    <row r="37">
      <c r="A37" s="6" t="str">
        <f>'1_alcance'!C37</f>
        <v>3.6.1.1</v>
      </c>
      <c r="B37" s="6" t="str">
        <f>'1_alcance'!D37</f>
        <v>Sistema modelado.</v>
      </c>
      <c r="C37" s="54" t="s">
        <v>518</v>
      </c>
      <c r="D37" s="54" t="s">
        <v>415</v>
      </c>
      <c r="E37" s="54" t="s">
        <v>483</v>
      </c>
      <c r="F37" s="54" t="s">
        <v>441</v>
      </c>
    </row>
    <row r="38">
      <c r="A38" s="6" t="str">
        <f>'1_alcance'!C38</f>
        <v>3.6.1.2</v>
      </c>
      <c r="B38" s="6" t="str">
        <f>'1_alcance'!D38</f>
        <v>Secuencia y lógica de funcionamiento del sistema configurada.</v>
      </c>
      <c r="C38" s="54" t="s">
        <v>522</v>
      </c>
      <c r="D38" s="54" t="s">
        <v>415</v>
      </c>
      <c r="E38" s="54" t="s">
        <v>483</v>
      </c>
      <c r="F38" s="54" t="s">
        <v>547</v>
      </c>
    </row>
    <row r="39">
      <c r="A39" s="6" t="str">
        <f>'1_alcance'!C39</f>
        <v>3.6.1.3</v>
      </c>
      <c r="B39" s="6" t="str">
        <f>'1_alcance'!D39</f>
        <v>Sensores y actuadores virtuales integrados.</v>
      </c>
      <c r="C39" s="54" t="s">
        <v>522</v>
      </c>
      <c r="D39" s="54" t="s">
        <v>415</v>
      </c>
      <c r="E39" s="54" t="s">
        <v>483</v>
      </c>
      <c r="F39" s="54" t="s">
        <v>547</v>
      </c>
    </row>
    <row r="40">
      <c r="A40" s="6" t="str">
        <f>'1_alcance'!C40</f>
        <v>3.6.2</v>
      </c>
      <c r="B40" s="6" t="str">
        <f>'1_alcance'!D40</f>
        <v>Video de simulación finalizado.</v>
      </c>
      <c r="C40" s="54" t="s">
        <v>518</v>
      </c>
      <c r="D40" s="54" t="s">
        <v>415</v>
      </c>
      <c r="E40" s="54" t="s">
        <v>586</v>
      </c>
      <c r="F40" s="54" t="s">
        <v>588</v>
      </c>
    </row>
    <row r="41">
      <c r="A41" s="6" t="str">
        <f>'1_alcance'!C41</f>
        <v>3.7.1</v>
      </c>
      <c r="B41" s="6" t="str">
        <f>'1_alcance'!D41</f>
        <v>Explicación de desglosamiento de problema de control escrita.</v>
      </c>
      <c r="C41" s="54" t="s">
        <v>522</v>
      </c>
      <c r="D41" s="54" t="s">
        <v>415</v>
      </c>
      <c r="E41" s="54" t="s">
        <v>483</v>
      </c>
      <c r="F41" s="54" t="s">
        <v>460</v>
      </c>
    </row>
    <row r="42">
      <c r="A42" s="6" t="str">
        <f>'1_alcance'!C42</f>
        <v>3.7.2</v>
      </c>
      <c r="B42" s="6" t="str">
        <f>'1_alcance'!D42</f>
        <v>Lógica programada implementada.</v>
      </c>
      <c r="C42" s="54" t="s">
        <v>522</v>
      </c>
      <c r="D42" s="54" t="s">
        <v>415</v>
      </c>
      <c r="E42" s="54" t="s">
        <v>483</v>
      </c>
      <c r="F42" s="54" t="s">
        <v>460</v>
      </c>
    </row>
    <row r="43">
      <c r="A43" s="6" t="str">
        <f>'1_alcance'!C43</f>
        <v>3.7.3</v>
      </c>
      <c r="B43" s="6" t="str">
        <f>'1_alcance'!D43</f>
        <v>Posibles puntos de aplicación de actuadores identificados.</v>
      </c>
      <c r="C43" s="54" t="s">
        <v>522</v>
      </c>
      <c r="D43" s="54" t="s">
        <v>415</v>
      </c>
      <c r="E43" s="54" t="s">
        <v>483</v>
      </c>
      <c r="F43" s="54" t="s">
        <v>547</v>
      </c>
    </row>
    <row r="44">
      <c r="A44" s="6" t="str">
        <f>'1_alcance'!C44</f>
        <v>3.8.1</v>
      </c>
      <c r="B44" s="6" t="str">
        <f>'1_alcance'!D44</f>
        <v>Comunicaciones utilizadas para el proyecto descritas.</v>
      </c>
      <c r="C44" s="54" t="s">
        <v>460</v>
      </c>
      <c r="D44" s="54" t="s">
        <v>441</v>
      </c>
      <c r="E44" s="54" t="s">
        <v>588</v>
      </c>
      <c r="F44" s="54" t="s">
        <v>587</v>
      </c>
    </row>
    <row r="45">
      <c r="A45" s="6" t="str">
        <f>'1_alcance'!C45</f>
        <v>3.8.2</v>
      </c>
      <c r="B45" s="6" t="str">
        <f>'1_alcance'!D45</f>
        <v>Protocolos, canales, niveles de la pirámide de automatización identificados.</v>
      </c>
      <c r="C45" s="54" t="s">
        <v>522</v>
      </c>
      <c r="D45" s="54" t="s">
        <v>415</v>
      </c>
      <c r="E45" s="54" t="s">
        <v>586</v>
      </c>
      <c r="F45" s="54" t="s">
        <v>547</v>
      </c>
    </row>
    <row r="46">
      <c r="A46" s="6" t="str">
        <f>'1_alcance'!C46</f>
        <v>3.9.1</v>
      </c>
      <c r="B46" s="6" t="str">
        <f>'1_alcance'!D46</f>
        <v>Sistema SCADA operando.</v>
      </c>
      <c r="C46" s="54" t="s">
        <v>547</v>
      </c>
      <c r="D46" s="54" t="s">
        <v>415</v>
      </c>
      <c r="E46" s="54" t="s">
        <v>522</v>
      </c>
      <c r="F46" s="54" t="s">
        <v>460</v>
      </c>
    </row>
    <row r="47">
      <c r="A47" s="6" t="str">
        <f>'1_alcance'!C47</f>
        <v>3.9.2</v>
      </c>
      <c r="B47" s="6" t="str">
        <f>'1_alcance'!D47</f>
        <v>Video interfaz SCADA finalizado.</v>
      </c>
      <c r="C47" s="54" t="s">
        <v>547</v>
      </c>
      <c r="D47" s="54" t="s">
        <v>415</v>
      </c>
      <c r="E47" s="54" t="s">
        <v>522</v>
      </c>
      <c r="F47" s="54" t="s">
        <v>588</v>
      </c>
    </row>
    <row r="48">
      <c r="A48" s="6" t="str">
        <f>'1_alcance'!C48</f>
        <v>3.10</v>
      </c>
      <c r="B48" s="6" t="str">
        <f>'1_alcance'!D48</f>
        <v>Repositorio de Github actualizado.</v>
      </c>
      <c r="C48" s="54" t="s">
        <v>404</v>
      </c>
      <c r="D48" s="54" t="s">
        <v>441</v>
      </c>
      <c r="E48" s="54" t="s">
        <v>587</v>
      </c>
      <c r="F48" s="54" t="s">
        <v>460</v>
      </c>
    </row>
    <row r="49">
      <c r="A49" s="6" t="str">
        <f>'1_alcance'!C49</f>
        <v>3.11</v>
      </c>
      <c r="B49" s="6" t="str">
        <f>'1_alcance'!D49</f>
        <v>Página de Github pages actualizada.</v>
      </c>
      <c r="C49" s="54" t="s">
        <v>404</v>
      </c>
      <c r="D49" s="54" t="s">
        <v>441</v>
      </c>
      <c r="E49" s="54" t="s">
        <v>587</v>
      </c>
      <c r="F49" s="54" t="s">
        <v>460</v>
      </c>
    </row>
    <row r="50">
      <c r="A50" s="6" t="str">
        <f>'1_alcance'!C50</f>
        <v>4.1.1</v>
      </c>
      <c r="B50" s="6" t="str">
        <f>'1_alcance'!D50</f>
        <v>Sección de proceso de aprendizaje escrito.</v>
      </c>
      <c r="C50" s="54" t="s">
        <v>441</v>
      </c>
      <c r="D50" s="54" t="s">
        <v>415</v>
      </c>
      <c r="E50" s="54" t="s">
        <v>588</v>
      </c>
      <c r="F50" s="54" t="s">
        <v>587</v>
      </c>
    </row>
    <row r="51">
      <c r="A51" s="6" t="str">
        <f>'1_alcance'!C51</f>
        <v>4.1.2</v>
      </c>
      <c r="B51" s="6" t="str">
        <f>'1_alcance'!D51</f>
        <v>Sección de recomendaciones escritas.</v>
      </c>
      <c r="C51" s="54" t="s">
        <v>441</v>
      </c>
      <c r="D51" s="54" t="s">
        <v>415</v>
      </c>
      <c r="E51" s="54" t="s">
        <v>588</v>
      </c>
      <c r="F51" s="54" t="s">
        <v>587</v>
      </c>
    </row>
    <row r="52">
      <c r="A52" s="6" t="str">
        <f>'1_alcance'!C52</f>
        <v>4.2.1</v>
      </c>
      <c r="B52" s="6" t="str">
        <f>'1_alcance'!D52</f>
        <v>Sección de gestión de proyecto escrito.</v>
      </c>
      <c r="C52" s="54" t="s">
        <v>441</v>
      </c>
      <c r="D52" s="54" t="s">
        <v>415</v>
      </c>
      <c r="E52" s="54" t="s">
        <v>588</v>
      </c>
      <c r="F52" s="54" t="s">
        <v>587</v>
      </c>
    </row>
    <row r="53">
      <c r="A53" s="6" t="str">
        <f>'1_alcance'!C53</f>
        <v>4.2.2</v>
      </c>
      <c r="B53" s="6" t="str">
        <f>'1_alcance'!D53</f>
        <v>Sección de trabajo colaborativo escrita.</v>
      </c>
      <c r="C53" s="54" t="s">
        <v>441</v>
      </c>
      <c r="D53" s="54" t="s">
        <v>415</v>
      </c>
      <c r="E53" s="54" t="s">
        <v>588</v>
      </c>
      <c r="F53" s="54" t="s">
        <v>587</v>
      </c>
    </row>
    <row r="54">
      <c r="A54" s="6" t="str">
        <f>'1_alcance'!C54</f>
        <v>4.3</v>
      </c>
      <c r="B54" s="6" t="str">
        <f>'1_alcance'!D54</f>
        <v>Repositorio de Github actualizado.</v>
      </c>
      <c r="C54" s="54" t="s">
        <v>404</v>
      </c>
      <c r="D54" s="54" t="s">
        <v>441</v>
      </c>
      <c r="E54" s="54" t="s">
        <v>587</v>
      </c>
      <c r="F54" s="54" t="s">
        <v>460</v>
      </c>
    </row>
    <row r="55">
      <c r="A55" s="6" t="str">
        <f>'1_alcance'!C55</f>
        <v>4.4</v>
      </c>
      <c r="B55" s="6" t="str">
        <f>'1_alcance'!D55</f>
        <v>Página de Github pages actualizada.</v>
      </c>
      <c r="C55" s="54" t="s">
        <v>404</v>
      </c>
      <c r="D55" s="54" t="s">
        <v>441</v>
      </c>
      <c r="E55" s="54" t="s">
        <v>587</v>
      </c>
      <c r="F55" s="54" t="s">
        <v>460</v>
      </c>
    </row>
    <row r="56">
      <c r="A56" s="6" t="str">
        <f>'1_alcance'!C56</f>
        <v>5.1.1</v>
      </c>
      <c r="B56" s="6" t="str">
        <f>'1_alcance'!D56</f>
        <v>Diapositivas creadas.</v>
      </c>
      <c r="C56" s="54" t="s">
        <v>460</v>
      </c>
      <c r="D56" s="54" t="s">
        <v>441</v>
      </c>
      <c r="E56" s="54" t="s">
        <v>587</v>
      </c>
      <c r="F56" s="54" t="s">
        <v>588</v>
      </c>
    </row>
    <row r="57">
      <c r="A57" s="6" t="str">
        <f>'1_alcance'!C57</f>
        <v>5.1.2</v>
      </c>
      <c r="B57" s="6" t="str">
        <f>'1_alcance'!D57</f>
        <v>Contenidos asignados.</v>
      </c>
      <c r="C57" s="54" t="s">
        <v>460</v>
      </c>
      <c r="D57" s="54" t="s">
        <v>441</v>
      </c>
      <c r="E57" s="54" t="s">
        <v>587</v>
      </c>
      <c r="F57" s="54" t="s">
        <v>588</v>
      </c>
    </row>
    <row r="58">
      <c r="A58" s="6" t="str">
        <f>'1_alcance'!C58</f>
        <v>5.2.1</v>
      </c>
      <c r="B58" s="6" t="str">
        <f>'1_alcance'!D58</f>
        <v>Diapositivas creadas.</v>
      </c>
      <c r="C58" s="54" t="s">
        <v>460</v>
      </c>
      <c r="D58" s="54" t="s">
        <v>441</v>
      </c>
      <c r="E58" s="54" t="s">
        <v>587</v>
      </c>
      <c r="F58" s="54" t="s">
        <v>588</v>
      </c>
    </row>
    <row r="59">
      <c r="A59" s="6" t="str">
        <f>'1_alcance'!C59</f>
        <v>5.2.2</v>
      </c>
      <c r="B59" s="6" t="str">
        <f>'1_alcance'!D59</f>
        <v>Contenidos asignados.</v>
      </c>
      <c r="C59" s="54" t="s">
        <v>460</v>
      </c>
      <c r="D59" s="54" t="s">
        <v>441</v>
      </c>
      <c r="E59" s="54" t="s">
        <v>587</v>
      </c>
      <c r="F59" s="54" t="s">
        <v>588</v>
      </c>
    </row>
  </sheetData>
  <drawing r:id="rId1"/>
</worksheet>
</file>