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Admin\Desktop\Đồ Án 2\"/>
    </mc:Choice>
  </mc:AlternateContent>
  <xr:revisionPtr revIDLastSave="0" documentId="13_ncr:1_{37E700EE-2BF3-4C47-B3D6-B1F79778F7E2}" xr6:coauthVersionLast="47" xr6:coauthVersionMax="47" xr10:uidLastSave="{00000000-0000-0000-0000-000000000000}"/>
  <bookViews>
    <workbookView xWindow="-108" yWindow="-108" windowWidth="23256" windowHeight="12576" xr2:uid="{00000000-000D-0000-FFFF-FFFF00000000}"/>
  </bookViews>
  <sheets>
    <sheet name="TC_DangNhap" sheetId="1" r:id="rId1"/>
    <sheet name="TC_DangKy" sheetId="2" r:id="rId2"/>
    <sheet name="TC_TimKiem" sheetId="3" r:id="rId3"/>
    <sheet name="TC_Hienthigame" sheetId="8" r:id="rId4"/>
    <sheet name="TC_Chitietgame" sheetId="7" r:id="rId5"/>
    <sheet name="TC_Yeuthich" sheetId="9" r:id="rId6"/>
  </sheets>
  <calcPr calcId="191029"/>
</workbook>
</file>

<file path=xl/calcChain.xml><?xml version="1.0" encoding="utf-8"?>
<calcChain xmlns="http://schemas.openxmlformats.org/spreadsheetml/2006/main">
  <c r="D1" i="9" l="1"/>
  <c r="D2" i="7"/>
  <c r="D1" i="7"/>
  <c r="D2" i="8"/>
  <c r="D1" i="8"/>
  <c r="D2" i="3"/>
  <c r="D1" i="3"/>
  <c r="D2" i="2"/>
  <c r="D1" i="2"/>
  <c r="D2" i="1"/>
  <c r="D1" i="1"/>
  <c r="D2" i="9"/>
  <c r="E3" i="9" l="1"/>
  <c r="D3" i="9"/>
  <c r="E2" i="9"/>
  <c r="E1" i="9"/>
  <c r="E3" i="8"/>
  <c r="D3" i="8"/>
  <c r="E2" i="8"/>
  <c r="E1" i="8"/>
  <c r="E3" i="7"/>
  <c r="D3" i="7"/>
  <c r="E2" i="7"/>
  <c r="E1" i="7"/>
  <c r="E3" i="3"/>
  <c r="D3" i="3"/>
  <c r="E2" i="3"/>
  <c r="E1" i="3"/>
  <c r="E3" i="2"/>
  <c r="D3" i="2"/>
  <c r="E2" i="2"/>
  <c r="E1" i="2"/>
  <c r="E3" i="1"/>
  <c r="D3" i="1"/>
  <c r="E2" i="1"/>
  <c r="E1" i="1"/>
</calcChain>
</file>

<file path=xl/sharedStrings.xml><?xml version="1.0" encoding="utf-8"?>
<sst xmlns="http://schemas.openxmlformats.org/spreadsheetml/2006/main" count="669" uniqueCount="341">
  <si>
    <t>Back to TestReport</t>
  </si>
  <si>
    <t>To Buglist</t>
  </si>
  <si>
    <t>Module Code</t>
  </si>
  <si>
    <t>WithDraw</t>
  </si>
  <si>
    <t>Tester</t>
  </si>
  <si>
    <t>ID</t>
  </si>
  <si>
    <t xml:space="preserve">Test Case Description   (Tên test case)   </t>
  </si>
  <si>
    <t>Pre -Condition             (Điều kiện trước)</t>
  </si>
  <si>
    <t>Test Case Procedure                                                      (Các bước kiểm thử)</t>
  </si>
  <si>
    <t>Expected Output (Kết quả mong muốn)</t>
  </si>
  <si>
    <t xml:space="preserve">Actual results (Kết quả thực tế) </t>
  </si>
  <si>
    <t>Status (Trạng thái)</t>
  </si>
  <si>
    <t>Test date</t>
  </si>
  <si>
    <t>Note</t>
  </si>
  <si>
    <t>TC001</t>
  </si>
  <si>
    <t>Bỏ trống email và password</t>
  </si>
  <si>
    <t>Người dùng chưa đăng nhập vào hệ thống</t>
  </si>
  <si>
    <t>Hiển thị giao diện trang chủ, nhấn vào tài khoản mới hiện giao diện đăng nhập
Thông báo "Không bỏ trống trường này"
Làm mới trường thông tin để người dùng nhập lại</t>
  </si>
  <si>
    <t>Pass</t>
  </si>
  <si>
    <t>TC002</t>
  </si>
  <si>
    <t>Bỏ trống email, nhập password</t>
  </si>
  <si>
    <t>Người dùng đã có tài khoản, chưa đăng nhập</t>
  </si>
  <si>
    <t>TC003</t>
  </si>
  <si>
    <t>Nhập email, bỏ trống password</t>
  </si>
  <si>
    <t>TC004</t>
  </si>
  <si>
    <t>Nhập đúng email, sai password (password &lt;6 ký tự)</t>
  </si>
  <si>
    <t>Hiển thị giao diện trang chủ, nhấn vào tài khoản mới hiện giao diện đăng nhập
Thông báo "Thông tin không hợp lệ"
Làm mới trường thông tin để người dùng nhập lại</t>
  </si>
  <si>
    <t>TC005</t>
  </si>
  <si>
    <t>Nhập đúng email, sai password (password &gt;=6 ký tự)</t>
  </si>
  <si>
    <t>TC006</t>
  </si>
  <si>
    <t>Nhập sai email (không có "@","."), đúng password</t>
  </si>
  <si>
    <t>TC007</t>
  </si>
  <si>
    <t>Nhập sai email (có khoảng trắng ở đầu), đúng password</t>
  </si>
  <si>
    <t>Expected Output 
(Kết quả mong muốn)</t>
  </si>
  <si>
    <t xml:space="preserve">Actual results 
(Kết quả thực tế) </t>
  </si>
  <si>
    <t>TC010</t>
  </si>
  <si>
    <t>TC011</t>
  </si>
  <si>
    <t>TC013</t>
  </si>
  <si>
    <t>TC014</t>
  </si>
  <si>
    <t>TC015</t>
  </si>
  <si>
    <t>TC016</t>
  </si>
  <si>
    <t>Fail</t>
  </si>
  <si>
    <t>TC026</t>
  </si>
  <si>
    <t>Không nhập giá trị</t>
  </si>
  <si>
    <t>Người dùng đã truy cập vào trang web</t>
  </si>
  <si>
    <t>Hệ thống hiện thông báo "Vui lòng điền vào trường này"</t>
  </si>
  <si>
    <t>TC027</t>
  </si>
  <si>
    <t>Nhập dấu khoảng trắng " "</t>
  </si>
  <si>
    <t>Hiện thông báo "Không được chỉ chứa khoảng trắng"</t>
  </si>
  <si>
    <t>Hệ thống không phản hồi</t>
  </si>
  <si>
    <t>TC028</t>
  </si>
  <si>
    <t xml:space="preserve">Nhập kí tự là số </t>
  </si>
  <si>
    <t>Hiện các sản phẩm chứa số 1 có trong thông tin sản phẩm</t>
  </si>
  <si>
    <t>Hệ thống hiển thị danh sách sản phẩm</t>
  </si>
  <si>
    <t>TC029</t>
  </si>
  <si>
    <t>Nhập kí tự đặc biệt "@"</t>
  </si>
  <si>
    <t>Hiện sản phẩm nếu có thông tin sản phẩm chứa kí tự "@"
Hiển thị thông báo không tìm thấy sản phẩm nếu không có sản phẩm nào chứa kí tự đó và hiện thông báo không chứa các kí tự đặc biệt hay emoji</t>
  </si>
  <si>
    <t>Hiển thị thông báo không tìm thấy kết quả tìm kiếm cho "@"</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</si>
  <si>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</si>
  <si>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</si>
  <si>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</si>
  <si>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</si>
  <si>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</si>
  <si>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</si>
  <si>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</si>
  <si>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</si>
  <si>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</si>
  <si>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</si>
  <si>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</si>
  <si>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</si>
  <si>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</si>
  <si>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</si>
  <si>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</si>
  <si>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</si>
  <si>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</si>
  <si>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</si>
  <si>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</si>
  <si>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</si>
  <si>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</si>
  <si>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</si>
  <si>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</si>
  <si>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</si>
  <si>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</si>
  <si>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</si>
  <si>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</si>
  <si>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</si>
  <si>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</si>
  <si>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</si>
  <si>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Hoàng Tiến Đạt</t>
  </si>
  <si>
    <t>B1: Truy cập vào website https://taigamekp.com/
B2: Chọn chức năng đăng nhập
B3: Bỏ trống Email
B4: Bỏ trống password
B5: Nhấn "Đăng nhập"</t>
  </si>
  <si>
    <t>B1: Truy cập vào website https://taigamekp.com/
B2: Chọn chức năng đăng nhập
B3: Bỏ trống Email
B4: Nhập password: 123456
B5: Nhấn "Đăng nhập"</t>
  </si>
  <si>
    <t>B1: Truy cập vào website https://taigamekp.com/
B2: Chọn chức năng đăng nhập
B3: Nhập Email: hdat5730@gmail.com
B4: Bỏ trống password
B5: Nhấn "Đăng nhập"</t>
  </si>
  <si>
    <t>B1: Truy cập vào website https://taigamekp.com/
B2: Chọn chức năng đăng nhập
B3: Nhập Email: hdat5730@gmail.com
B4: Nhập password: 1234
B5: Nhấn "Đăng nhập"</t>
  </si>
  <si>
    <t>B1: Truy cập vào website https://taigamekp.com/
B2: Chọn chức năng đăng nhập
B3: Nhập Email: hdat5730@gmail.com
B4: Nhập password: 123456
B5: Nhấn "Đăng nhập"</t>
  </si>
  <si>
    <t>B1: Truy cập vào website https://taigamekp.com/
B2: Chọn chức năng đăng nhập
B3: Nhập Email: " hdat5730@gmail.com"
B4: Nhập password: 123456
B5: Nhấn "Đăng nhập"</t>
  </si>
  <si>
    <t>B1: Truy cập vào website https://taigamekp.com/
B2: Chọn chức năng đăng nhập
B3: Nhập Email:hdat5730@gmail.com
B4: Nhập password: 123456
B5: Nhấn "Đăng nhập"</t>
  </si>
  <si>
    <t xml:space="preserve">Hiển thị trang chủ TaigameKP
Hiển thị giao diện đăng nhập
Thông báo lỗi và yêu cầu nhập lại
</t>
  </si>
  <si>
    <t>Đăng ký với dữ liệu hợp lệ</t>
  </si>
  <si>
    <t>Hệ thống hiển thị thông báo đăng ký thành công và chuyển hướng người dùng đến trang chủ. Tài khoản mới được tạo và có thể đăng nhập vào hệ thống.</t>
  </si>
  <si>
    <t>Đăng ký với tên người dùng đã tồn tại</t>
  </si>
  <si>
    <t>Hệ thống hiển thị thông báo lỗi "Tên người dùng đã tồn tại. Vui lòng chọn tên người dùng khác." và không cho phép tiếp tục đăng ký.</t>
  </si>
  <si>
    <t>Đăng ký với email không hợp lệ</t>
  </si>
  <si>
    <t>Hệ thống hiển thị thông báo lỗi "Email không hợp lệ. Vui lòng nhập email hợp lệ." và không cho phép tiếp tục đăng ký.</t>
  </si>
  <si>
    <t>Đăng ký với mật khẩu không khớp</t>
  </si>
  <si>
    <t>Hệ thống hiển thị thông báo lỗi "Mật khẩu không khớp. Vui lòng nhập lại mật khẩu." và không cho phép tiếp tục đăng ký.</t>
  </si>
  <si>
    <t>Đăng ký với tên người dùng trống</t>
  </si>
  <si>
    <t>Hệ thống hiển thị thông báo lỗi "Tên người dùng không được để trống. Vui lòng nhập tên người dùng." và không cho phép tiếp tục đăng ký.</t>
  </si>
  <si>
    <t>Đăng ký với email trống</t>
  </si>
  <si>
    <t>Hệ thống hiển thị thông báo lỗi "Email không được để trống. Vui lòng nhập email." và không cho phép tiếp tục đăng ký.</t>
  </si>
  <si>
    <t>Đăng ký với tên hiển thị trống</t>
  </si>
  <si>
    <t>Hệ thống hiển thị thông báo lỗi "Tên hiển thị không được để trống. Vui lòng nhập tên hiển thị." và không cho phép tiếp tục đăng ký.</t>
  </si>
  <si>
    <t>Đăng ký với mật khẩu trống</t>
  </si>
  <si>
    <t>Hệ thống hiển thị thông báo lỗi "Mật khẩu không được để trống. Vui lòng nhập mật khẩu." và không cho phép tiếp tục đăng ký.</t>
  </si>
  <si>
    <t>Đăng ký với trường nhập lại mật khẩu trống</t>
  </si>
  <si>
    <t>Hệ thống hiển thị thông báo lỗi "Vui lòng nhập lại mật khẩu." và không cho phép tiếp tục đăng ký.</t>
  </si>
  <si>
    <t>1.Truy cập website https://taigamekp.com
1. Mở form đăng ký
2. Nhập tên người dùng hợp lệ
3. Nhập email hợp lệ
4. Nhập tên hiển thị hợp lệ
5. Nhập mật khẩu hợp lệ
6. Nhập lại mật khẩu
7. Nhấn "Đăng ký"</t>
  </si>
  <si>
    <t>Người dùng chưa có tài khoản</t>
  </si>
  <si>
    <t>TC008</t>
  </si>
  <si>
    <t>TC009</t>
  </si>
  <si>
    <t>Chọn phân loại "Bắn Súng"</t>
  </si>
  <si>
    <t>Hiển thị danh sách các trò chơi thuộc thể loại "Bắn Súng"</t>
  </si>
  <si>
    <t>Chọn phân loại "Nhập Vai"</t>
  </si>
  <si>
    <t>Hiển thị danh sách các trò chơi thuộc thể loại "Nhập Vai"</t>
  </si>
  <si>
    <t>Chọn phân loại "Kinh Dị"</t>
  </si>
  <si>
    <t>Hiển thị danh sách các trò chơi thuộc thể loại "Kinh Dị"</t>
  </si>
  <si>
    <t>Chọn phân loại "Đối Kháng"</t>
  </si>
  <si>
    <t>Hiển thị danh sách các trò chơi thuộc thể loại "Đối Kháng"</t>
  </si>
  <si>
    <t>Chọn phân loại "Chiến Thuật"</t>
  </si>
  <si>
    <t>Hiển thị danh sách các trò chơi thuộc thể loại "Chiến Thuật"</t>
  </si>
  <si>
    <t>Chọn phân loại "Đua Xe"</t>
  </si>
  <si>
    <t>Hiển thị danh sách các trò chơi thuộc thể loại "Đua Xe"</t>
  </si>
  <si>
    <t>Chọn phân loại "Thể Thao"</t>
  </si>
  <si>
    <t>Hiển thị danh sách các trò chơi thuộc thể loại "Thể Thao"</t>
  </si>
  <si>
    <t>Không chọn phân loại nào</t>
  </si>
  <si>
    <t>1. Mở trang chủ
2. Chọn phần game offline</t>
  </si>
  <si>
    <t>1. Mở trang chủ
2.Chọn phần game offline
3. Nhấn vào menu "Bắn Súng"</t>
  </si>
  <si>
    <t>1. Mở trang chủ
2.Chọn phần game offline
3. Nhấn vào menu "Nhập Vai"</t>
  </si>
  <si>
    <t>1. Mở trang chủ
2.Chọn phần game offline
3. Nhấn vào menu "Kinh Dị"</t>
  </si>
  <si>
    <t>1. Mở trang chủ
2.Chọn phần game offline
3. Nhấn vào menu "Đối Kháng"</t>
  </si>
  <si>
    <t>1. Mở trang chủ
2.Chọn phần game offline
3. Nhấn vào menu "Chiến Thuật"</t>
  </si>
  <si>
    <t>1. Mở trang chủ
2.Chọn phần game offline
3. Nhấn vào menu "Đua Xe"</t>
  </si>
  <si>
    <t>1. Mở trang chủ
2.Chọn phần game offline
3. Nhấn vào menu "Thể Thao"</t>
  </si>
  <si>
    <t>Hiển thị danh sách tất cả các trò chơi trong web</t>
  </si>
  <si>
    <t>Tìm kiếm game</t>
  </si>
  <si>
    <t>Hiển thị danh sách các game phù hợp với từ khóa tìm kiếm</t>
  </si>
  <si>
    <t>Sắp xếp game theo mới nhất</t>
  </si>
  <si>
    <t>Hiển thị danh sách game được sắp xếp theo thứ tự mới nhất</t>
  </si>
  <si>
    <t>Sắp xếp game theo cập nhật</t>
  </si>
  <si>
    <t>Hiển thị danh sách game được sắp xếp theo thứ tự cập nhật mới nhất</t>
  </si>
  <si>
    <t>Hiển thị chi tiết game</t>
  </si>
  <si>
    <t>Hiển thị trang chi tiết của game với đầy đủ thông tin như dung lượng, thiết bị hỗ trợ, chế độ chơi, cấu hình PC, phiên bản, hạn sử dụng, và giá bán</t>
  </si>
  <si>
    <t>Tải game</t>
  </si>
  <si>
    <t>Hệ thống bắt đầu tải game</t>
  </si>
  <si>
    <t>Mua game trên Steam</t>
  </si>
  <si>
    <t>Chuyển hướng đến trang mua game trên Steam</t>
  </si>
  <si>
    <t>Hiển thị danh sách game theo thể loại</t>
  </si>
  <si>
    <t>Hiển thị danh sách các game thuộc thể loại đã chọn</t>
  </si>
  <si>
    <t>Truy cập trang chi tiết game</t>
  </si>
  <si>
    <t>Vào trang chủ</t>
  </si>
  <si>
    <t>1. Mở trang tải game
2. Nhập tên game vào thanh tìm kiếm
3. Nhấn nút "Tìm kiếm"</t>
  </si>
  <si>
    <t>1. Mở trang tải game
2. Chọn tùy chọn "Mới nhất" trong mục sắp xếp</t>
  </si>
  <si>
    <t>1. Mở trang tải game
2. Chọn tùy chọn "Update" trong mục sắp xếp</t>
  </si>
  <si>
    <t>1. Mở trang tải game
2. Nhấn vào tên game bất kỳ</t>
  </si>
  <si>
    <t>1. Mở trang chi tiết game
2. Nhấn vào nút "Tải game"</t>
  </si>
  <si>
    <t>1. Mở trang chi tiết game
2. Nhấn vào nút "Mua trên Steam"</t>
  </si>
  <si>
    <t>1. Mở trang tải game
2. Nhấn vào menu thể loại (ví dụ: "Bắn Súng")</t>
  </si>
  <si>
    <t>Tải trang yêu thích</t>
  </si>
  <si>
    <t>1. Mở trang yêu thích</t>
  </si>
  <si>
    <t>Trang yêu thích tải thành công và hiển thị danh sách game yêu thích</t>
  </si>
  <si>
    <t>Hiển thị thông tin người dùng</t>
  </si>
  <si>
    <t>Hiển thị đúng thông tin người dùng</t>
  </si>
  <si>
    <t>Hiển thị danh mục game</t>
  </si>
  <si>
    <t>Hiển thị đúng danh mục game yêu thích</t>
  </si>
  <si>
    <t>Lọc game theo thể loại</t>
  </si>
  <si>
    <t>Hiển thị danh sách game theo thể loại đã chọn</t>
  </si>
  <si>
    <t>Lọc game theo cấu hình</t>
  </si>
  <si>
    <t>Hiển thị danh sách game theo cấu hình đã chọn</t>
  </si>
  <si>
    <t>Lọc game theo dung lượng</t>
  </si>
  <si>
    <t>Hiển thị danh sách game theo dung lượng đã chọn</t>
  </si>
  <si>
    <t>Lọc game theo phương thức nhập</t>
  </si>
  <si>
    <t>Hiển thị danh sách game theo phương thức nhập đã chọn</t>
  </si>
  <si>
    <t>Hiển thị trang chi tiết của game với đầy đủ thông tin</t>
  </si>
  <si>
    <t>Hiển thị hình ảnh game</t>
  </si>
  <si>
    <t>Hiển thị đúng hình ảnh của các game yêu thích</t>
  </si>
  <si>
    <t>Phân trang</t>
  </si>
  <si>
    <t>Hiển thị đúng danh sách game trên trang tiếp theo</t>
  </si>
  <si>
    <t>Hiển thị thông báo lỗi khi server bị lỗi</t>
  </si>
  <si>
    <t>1. Mở trang yêu thích khi server bị lỗi</t>
  </si>
  <si>
    <t>Hiển thị thông báo lỗi "Server đang gặp sự cố. Vui lòng thử lại sau."</t>
  </si>
  <si>
    <t>Không hiển thị thông báo lỗi</t>
  </si>
  <si>
    <t>1. Mở trang yêu thích
2. Chọn thể loại game</t>
  </si>
  <si>
    <t>1. Mở trang yêu thích
2. Chọn cấu hình game</t>
  </si>
  <si>
    <t>1. Mở trang yêu thích
2. Chọn dung lượng game</t>
  </si>
  <si>
    <t>1. Mở trang yêu thích
2. Chọn phương thức nhập game</t>
  </si>
  <si>
    <t>1. Mở trang yêu thích
2. Nhấn vào tên game bất kỳ</t>
  </si>
  <si>
    <t>1. Mở trang yêu thích
2. Nhập tên game vào thanh tìm kiếm
3. Nhấn nút "Tìm kiếm"</t>
  </si>
  <si>
    <t>1. Mở trang yêu thích
2. Chọn tùy chọn "Mới nhất" trong mục sắp xếp</t>
  </si>
  <si>
    <t>1. Mở trang yêu thích
2. Chuyển sang trang tiếp theo</t>
  </si>
  <si>
    <t>vào trang yêu thích</t>
  </si>
  <si>
    <t>Kiểm tra màu nền trang chủ</t>
  </si>
  <si>
    <t>Màu nền trang chủ hiển thị đúng theo thiết kế.</t>
  </si>
  <si>
    <t>Kiểm tra màu chữ tiêu đề</t>
  </si>
  <si>
    <t>Màu chữ tiêu đề hiển thị đúng theo thiết kế.</t>
  </si>
  <si>
    <t>Kiểm tra font chữ nội dung</t>
  </si>
  <si>
    <t>Font chữ nội dung hiển thị đúng theo thiết kế.</t>
  </si>
  <si>
    <t>Kiểm tra căn chỉnh tiêu đề</t>
  </si>
  <si>
    <t>Tiêu đề được căn chỉnh đúng theo thiết kế.</t>
  </si>
  <si>
    <t>UI Testing</t>
  </si>
  <si>
    <t>Kiểm tra màu nền của form đăng ký</t>
  </si>
  <si>
    <t>Màu nền của form đăng ký hiển thị đúng theo thiết kế.</t>
  </si>
  <si>
    <t>Kiểm tra màu chữ của các trường nhập liệu</t>
  </si>
  <si>
    <t>Màu chữ của các trường nhập liệu hiển thị đúng theo thiết kế.</t>
  </si>
  <si>
    <t>Kiểm tra font chữ của các trường nhập liệu</t>
  </si>
  <si>
    <t>Font chữ của các trường nhập liệu hiển thị đúng theo thiết kế.</t>
  </si>
  <si>
    <t>Kiểm tra căn chỉnh của các trường nhập liệu</t>
  </si>
  <si>
    <t>Các trường nhập liệu được căn chỉnh đúng theo thiết kế.</t>
  </si>
  <si>
    <t>1. Truy cập trang đăng ký.
2. Kiểm tra màu nền của form đăng ký.</t>
  </si>
  <si>
    <t>1. Truy cập trang đăng ký.
2. Kiểm tra màu chữ của các trường nhập liệu.</t>
  </si>
  <si>
    <t>1. Truy cập trang đăng ký.
2. Kiểm tra font chữ của các trường nhập liệu.</t>
  </si>
  <si>
    <t>1. Truy cập trang đăng ký.
2. Kiểm tra căn chỉnh của các trường nhập liệu.</t>
  </si>
  <si>
    <t>Vào trang đăng ký</t>
  </si>
  <si>
    <t>vào trang đăng nhập</t>
  </si>
  <si>
    <t xml:space="preserve">B1: Truy cập vào website https://taigamekp.com
B2: Click vào thanh tìm kiếm
B3: Bỏ trống thanh tìm kiếm
B4: Nhấn Enter hoặc biểu tượng tìm kiếm
</t>
  </si>
  <si>
    <t xml:space="preserve">B1: Truy cập vào website https://taigamekp.comhttps://taigamekp.com
B2: Click vào thanh tìm kiếm
B3: Nhập khoảng trắng trên thanh tìm kiếm
B4: Nhấn Enter hoặc biểu tượng tìm kiếm
</t>
  </si>
  <si>
    <t xml:space="preserve">B1: Truy cập vào website https://taigamekp.com
B2: Click vào thanh tìm kiếm
B3: Nhập "1" thanh tìm kiếm
B4: Nhấn Enter hoặc biểu tượng tìm kiếm
</t>
  </si>
  <si>
    <t xml:space="preserve">B1: Truy cập vào website https://taigamekp.com
B2: Click vào thanh tìm kiếm
B3: Nhập "@" thanh tìm kiếm
B4: Nhấn Enter hoặc biểu tượng tìm kiếm
</t>
  </si>
  <si>
    <t>TC017</t>
  </si>
  <si>
    <t>TC018</t>
  </si>
  <si>
    <t>TC019</t>
  </si>
  <si>
    <t>TC020</t>
  </si>
  <si>
    <t>TC021</t>
  </si>
  <si>
    <t>TC022</t>
  </si>
  <si>
    <t>TC023</t>
  </si>
  <si>
    <t>TC024</t>
  </si>
  <si>
    <t>TC025</t>
  </si>
  <si>
    <t>Nhập vào một phần tên game</t>
  </si>
  <si>
    <t xml:space="preserve">B1: Truy cập vào website https://taigamekp.com
B2: Click vào thanh tìm kiếm
B3: Nhập "Call" thanh tìm kiếm
B4: Nhấn Enter hoặc biểu tượng tìm kiếm
</t>
  </si>
  <si>
    <t>Hiển thị ra những game có từ call trong tên game</t>
  </si>
  <si>
    <t>Nhập tên bộ game</t>
  </si>
  <si>
    <t xml:space="preserve">B1: Truy cập vào website https://taigamekp.com
B2: Click vào thanh tìm kiếm
B3: Nhập "Call of Duty " thanh tìm kiếm
B4: Nhấn Enter hoặc biểu tượng tìm kiếm
</t>
  </si>
  <si>
    <t xml:space="preserve">Hiển thị ra tất cả các game của bộ game </t>
  </si>
  <si>
    <t xml:space="preserve">Không hiển thị đầy đủ bộ game đó </t>
  </si>
  <si>
    <t>lỗi tìm kiếm phải ghi đầy đủ tên của các bản game còn lại mới tìm được</t>
  </si>
  <si>
    <t>Chọn game cùng thể loại</t>
  </si>
  <si>
    <t>1. Mở trang chủ
2. Chọn phần game offline
3.Chọn game "Call of Duty MW4" 
4.Chọn cùng thể loại</t>
  </si>
  <si>
    <t xml:space="preserve">Hiển thị ra những game cùng thể loại liên quan đến bắn súng và chiến tranh </t>
  </si>
  <si>
    <t>Hiện thị ra một số game không cùng thể loại như game anime,kinh dị</t>
  </si>
  <si>
    <t>Kiểm tra cỡ chữ của văn bản placeholder trong thanh tìm kiếm</t>
  </si>
  <si>
    <t>Thanh tìm kiếm hiển thị trên trang</t>
  </si>
  <si>
    <t>Văn bản placeholder "Tìm kiếm" có cỡ chữ đúng theo thiết kế.</t>
  </si>
  <si>
    <t>Kiểm tra màu sắc của văn bản placeholder trong thanh tìm kiếm</t>
  </si>
  <si>
    <t>Văn bản placeholder "Tìm kiếm" có màu sắc đúng theo thiết kế.</t>
  </si>
  <si>
    <t>Kiểm tra font chữ của văn bản placeholder trong thanh tìm kiếm</t>
  </si>
  <si>
    <t>Văn bản placeholder "Tìm kiếm" có font chữ đúng theo thiết kế.</t>
  </si>
  <si>
    <t>1. Mở trang tìm kiếm.  
2. Kiểm tra cỡ chữ của văn bản placeholder trong thanh tìm kiếm.</t>
  </si>
  <si>
    <t>1. Mở trang tìm kiếm. 
2. Kiểm tra màu sắc của văn bản placeholder trong thanh tìm kiếm.</t>
  </si>
  <si>
    <t>1. Mở trang tìm kiếm. 
2. Kiểm tra font chữ của văn bản placeholder trong thanh tìm kiếm.</t>
  </si>
  <si>
    <t>Kiểm tra màu sắc của văn bản tiêu đề game</t>
  </si>
  <si>
    <t>Trang hiển thị game mở</t>
  </si>
  <si>
    <t>Văn bản tiêu đề game có màu sắc đúng theo thiết kế.</t>
  </si>
  <si>
    <t>Kiểm tra màu sắc của văn bản mô tả game</t>
  </si>
  <si>
    <t>Văn bản mô tả game có màu sắc đúng theo thiết kế.</t>
  </si>
  <si>
    <t>Kiểm tra sắp xếp các phần tử trên trang</t>
  </si>
  <si>
    <t>Các phần tử trên trang được sắp xếp đúng theo thiết kế.</t>
  </si>
  <si>
    <t>Kiểm tra font chữ của văn bản tiêu đề game</t>
  </si>
  <si>
    <t>Văn bản tiêu đề game có font chữ đúng theo thiết kế.</t>
  </si>
  <si>
    <t>Kiểm tra font chữ của văn bản mô tả game</t>
  </si>
  <si>
    <t>Văn bản mô tả game có font chữ đúng theo thiết kế.</t>
  </si>
  <si>
    <t>Kiểm tra lỗi đè chữ của văn bản "Favourite"</t>
  </si>
  <si>
    <t>Văn bản "Favourite" hiển thị rõ ràng, không bị đè lên các phần tử khác.</t>
  </si>
  <si>
    <t>Văn bản "Favourite" bị đè lên các phần tử khác.</t>
  </si>
  <si>
    <t>Kiểm tra lỗi đè chữ của văn bản "© 2018 Khí Phách - Thành lập và phát triển bởi Vishin."</t>
  </si>
  <si>
    <t>Văn bản "© 2018 Khí Phách - Thành lập và phát triển bởi Vishin." hiển thị rõ ràng, không bị đè lên các phần tử khác.</t>
  </si>
  <si>
    <t>Văn bản "© 2018 Khí Phách - Thành lập và phát triển bởi Vishin." bị đè lên các phần tử khác.</t>
  </si>
  <si>
    <t>Kiểm tra lỗi đè chữ của văn bản "Việt hóa"</t>
  </si>
  <si>
    <t>Văn bản "Việt hóa" hiển thị rõ ràng, không bị đè lên các phần tử khác.</t>
  </si>
  <si>
    <t>Văn bản "Việt hóa" bị đè lên các phần tử khác.</t>
  </si>
  <si>
    <t>Kiểm tra màu sắc của văn bản "Yêu thích"</t>
  </si>
  <si>
    <t>Văn bản "Yêu thích" có màu sắc đúng theo thiết kế.</t>
  </si>
  <si>
    <t>Kiểm tra font chữ của văn bản "Yêu thích"</t>
  </si>
  <si>
    <t>Văn bản "Yêu thích" có font chữ đúng theo thiết kế.</t>
  </si>
  <si>
    <t>Kiểm tra lỗi đè chữ của text "Cập nhật"</t>
  </si>
  <si>
    <t>1. Mở trang hiển thị game. 
2. Kiểm tra văn bản "Cập nhật ở " ở góc dưới bên phải của ảnh game.</t>
  </si>
  <si>
    <t>Văn bản "Cập nhật" hiển thị rõ ràng, không bị đè lên các phần tử khác.</t>
  </si>
  <si>
    <t>Văn bản bị button "Yêu thích " đè lên</t>
  </si>
  <si>
    <t>Văn bản tiêu đề game có màu sắc đúng theo thiết kế (ví dụ: màu trắng).</t>
  </si>
  <si>
    <t>Văn bản mô tả game có màu sắc đúng theo thiết kế (ví dụ: màu xám nhạt).</t>
  </si>
  <si>
    <t>Kiểm tra màu sắc của văn bản "Favourite"</t>
  </si>
  <si>
    <t>Văn bản "Favourite" có màu sắc đúng theo thiết kế (ví dụ: màu xanh dương).</t>
  </si>
  <si>
    <t>Văn bản "Favourite" có màu sắc đúng theo thiết kế.</t>
  </si>
  <si>
    <t>Kiểm tra màu sắc của văn bản "Việt hóa"</t>
  </si>
  <si>
    <t>Văn bản "Việt hóa" có màu sắc đúng theo thiết kế (ví dụ: màu đỏ).</t>
  </si>
  <si>
    <t>Văn bản "Việt hóa" có màu sắc đúng theo thiết kế.</t>
  </si>
  <si>
    <t>Kiểm tra màu sắc của văn bản "© 2018 Khí Phách - Thành lập và phát triển bởi Vishin."</t>
  </si>
  <si>
    <t>Văn bản "© 2018 Khí Phách - Thành lập và phát triển bởi Vishin." có màu sắc đúng theo thiết kế (ví dụ: màu trắng).</t>
  </si>
  <si>
    <t>Văn bản "© 2018 Khí Phách - Thành lập và phát triển bởi Vishin." có màu sắc đúng theo thiết kế.</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</si>
  <si>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</si>
  <si>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</si>
  <si>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</si>
  <si>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</si>
  <si>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</si>
  <si>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</si>
  <si>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</si>
  <si>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</si>
  <si>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</si>
  <si>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</si>
  <si>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</si>
  <si>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</si>
  <si>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</si>
  <si>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</si>
  <si>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</si>
  <si>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</si>
  <si>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</si>
  <si>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</si>
  <si>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</si>
  <si>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</si>
  <si>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</si>
  <si>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</si>
  <si>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1. Truy cập trang chủ.
2. Kiểm tra màu nền của trang.</t>
  </si>
  <si>
    <t>1. Truy cập trang chủ.
2. Kiểm tra màu chữ của tiêu đề.</t>
  </si>
  <si>
    <t>1. Truy cập trang chủ.
2. Kiểm tra font chữ của nội dung.</t>
  </si>
  <si>
    <t>1. Truy cập trang chủ.
2. Kiểm tra căn chỉnh của tiêu đề.</t>
  </si>
  <si>
    <t>1. Mở trang hiển thị game. 
 2. Kiểm tra font chữ của văn bản tiêu đề game.</t>
  </si>
  <si>
    <t>1. Mở trang hiển thị game. 
 2. Kiểm tra màu sắc của văn bản tiêu đề game.</t>
  </si>
  <si>
    <t>1. Mở trang hiển thị game. 
2. Kiểm tra màu sắc của văn bản mô tả game.</t>
  </si>
  <si>
    <t>1. Mở trang hiển thị game. 
2. Kiểm tra sắp xếp các phần tử trên trang.</t>
  </si>
  <si>
    <t>1. Mở trang hiển thị game. 
2. Kiểm tra font chữ của văn bản mô tả game.</t>
  </si>
  <si>
    <t>1. Mở trang hiển thị game. 
2. Kiểm tra văn bản "Favourite" ở góc dưới bên trái màn hình.</t>
  </si>
  <si>
    <t>1. Mở trang hiển thị game. 
2. Kiểm tra văn bản "© 2018 Khí Phách - Thành lập và phát triển bởi Vishin." ở góc dưới bên trái màn hình.</t>
  </si>
  <si>
    <t>1. Mở trang hiển thị game. 
2. Kiểm tra văn bản "Việt hóa" ở góc dưới bên trái màn hình.</t>
  </si>
  <si>
    <t>1. Mở trang hiển thị game.  
2. Kiểm tra màu sắc của văn bản "Yêu thích".</t>
  </si>
  <si>
    <t>1. Mở trang hiển thị game.  
2. Kiểm tra sắp xếp các phần tử trên trang.</t>
  </si>
  <si>
    <t>1. Mở trang hiển thị game. 
2. Kiểm tra font chữ của văn bản "Yêu thích".</t>
  </si>
  <si>
    <t>1. Mở trang hiển thị game. 
2. Kiểm tra màu sắc của văn bản tiêu đề game.</t>
  </si>
  <si>
    <t>1. Mở trang hiển thị game. 
2. Kiểm tra màu sắc của văn bản "Favourite".</t>
  </si>
  <si>
    <t>1. Mở trang hiển thị game. 
2. Kiểm tra màu sắc của văn bản "Việt hóa".</t>
  </si>
  <si>
    <t>1. Mở trang hiển thị game. 
2. Kiểm tra màu sắc của văn bản "© 2018 Khí Phách - Thành lập và phát triển bởi Vishin."</t>
  </si>
  <si>
    <t>Phân loại trong yêu thích theo từng đầu mục</t>
  </si>
  <si>
    <t>1. Mở trang yêu thích
2. Chọn phân loại bắn súng,game hot</t>
  </si>
  <si>
    <t>Hiển thị game "Call of Duty"</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</si>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</sst>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3">
    <font>
      <sz val="11"/>
      <color theme="1"/>
      <name val="Calibri"/>
      <charset val="134"/>
      <scheme val="minor"/>
    </font>
    <font>
      <sz val="11"/>
      <color theme="1"/>
      <name val="Calibri"/>
      <family val="2"/>
      <scheme val="minor"/>
    </font>
    <font>
      <b/>
      <u/>
      <sz val="8"/>
      <color indexed="12"/>
      <name val="Tahoma"/>
      <family val="2"/>
    </font>
    <font>
      <sz val="8"/>
      <name val="Tahoma"/>
      <family val="2"/>
    </font>
    <font>
      <b/>
      <sz val="8"/>
      <name val="Tahoma"/>
      <family val="2"/>
    </font>
    <font>
      <b/>
      <sz val="8"/>
      <color indexed="9"/>
      <name val="Tahoma"/>
      <family val="2"/>
    </font>
    <font>
      <u/>
      <sz val="11"/>
      <color theme="10"/>
      <name val="Calibri"/>
      <family val="2"/>
      <scheme val="minor"/>
    </font>
    <font>
      <sz val="11"/>
      <name val="ＭＳ Ｐゴシック"/>
      <charset val="128"/>
    </font>
    <font>
      <sz val="8"/>
      <color theme="1"/>
      <name val="Tahoma"/>
      <family val="2"/>
    </font>
    <font>
      <sz val="8"/>
      <name val="Calibri"/>
      <family val="2"/>
      <scheme val="minor"/>
    </font>
    <font>
      <b/>
      <sz val="11"/>
      <color theme="1"/>
      <name val="Calibri"/>
      <family val="2"/>
      <scheme val="minor"/>
    </font>
    <font>
      <b/>
      <sz val="11"/>
      <color theme="1"/>
      <name val="Calibri"/>
      <charset val="134"/>
      <scheme val="minor"/>
    </font>
    <font>
      <b/>
      <sz val="8"/>
      <color theme="1"/>
      <name val="Tahoma"/>
      <family val="2"/>
    </font>
  </fonts>
  <fills count="8">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
      <patternFill patternType="solid">
        <fgColor theme="4"/>
        <bgColor indexed="64"/>
      </patternFill>
    </fill>
    <fill>
      <patternFill patternType="solid">
        <fgColor theme="9"/>
        <bgColor indexed="64"/>
      </patternFill>
    </fill>
    <fill>
      <patternFill patternType="solid">
        <fgColor rgb="FFC0000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3">
    <xf numFmtId="0" fontId="0" fillId="0" borderId="0"/>
    <xf numFmtId="0" fontId="6" fillId="0" borderId="0" applyNumberFormat="0" applyFill="0" applyBorder="0" applyAlignment="0" applyProtection="0"/>
    <xf numFmtId="0" fontId="7" fillId="0" borderId="0"/>
  </cellStyleXfs>
  <cellXfs count="53">
    <xf numFmtId="0" fontId="0" fillId="0" borderId="0" xfId="0"/>
    <xf numFmtId="0" fontId="2"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Alignment="1">
      <alignment vertical="top" wrapText="1"/>
    </xf>
    <xf numFmtId="0" fontId="3" fillId="0" borderId="0" xfId="0" applyFont="1" applyAlignment="1">
      <alignment wrapText="1"/>
    </xf>
    <xf numFmtId="0" fontId="4"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Alignment="1">
      <alignment vertical="top" wrapText="1"/>
    </xf>
    <xf numFmtId="0" fontId="5" fillId="3" borderId="1" xfId="2" applyFont="1" applyFill="1" applyBorder="1" applyAlignment="1">
      <alignment horizontal="center" vertical="center" wrapText="1"/>
    </xf>
    <xf numFmtId="0" fontId="3" fillId="0" borderId="0" xfId="0" applyFont="1" applyAlignment="1">
      <alignment vertical="top" wrapText="1"/>
    </xf>
    <xf numFmtId="0" fontId="3" fillId="4" borderId="1" xfId="0" applyFont="1" applyFill="1" applyBorder="1" applyAlignment="1">
      <alignment vertical="top" wrapText="1"/>
    </xf>
    <xf numFmtId="0" fontId="0" fillId="0" borderId="0" xfId="0" applyAlignment="1">
      <alignment wrapText="1"/>
    </xf>
    <xf numFmtId="0" fontId="2"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3" fillId="2" borderId="0" xfId="0" applyFont="1" applyFill="1" applyAlignment="1">
      <alignment vertical="center" wrapText="1"/>
    </xf>
    <xf numFmtId="0" fontId="3" fillId="0" borderId="0" xfId="0" applyFont="1" applyAlignment="1">
      <alignment vertical="center" wrapText="1"/>
    </xf>
    <xf numFmtId="0" fontId="4" fillId="2" borderId="1" xfId="2" applyFont="1" applyFill="1" applyBorder="1" applyAlignment="1">
      <alignment horizontal="left" vertical="center" wrapText="1"/>
    </xf>
    <xf numFmtId="0" fontId="3" fillId="2" borderId="1" xfId="2" applyFont="1" applyFill="1" applyBorder="1" applyAlignment="1">
      <alignment horizontal="left" vertical="center" wrapText="1"/>
    </xf>
    <xf numFmtId="2" fontId="3" fillId="2" borderId="1" xfId="0" applyNumberFormat="1" applyFont="1" applyFill="1" applyBorder="1" applyAlignment="1">
      <alignment vertical="center" wrapText="1"/>
    </xf>
    <xf numFmtId="2" fontId="3" fillId="2" borderId="0" xfId="0" applyNumberFormat="1" applyFont="1" applyFill="1" applyAlignment="1">
      <alignment vertical="center" wrapText="1"/>
    </xf>
    <xf numFmtId="0" fontId="3" fillId="0" borderId="1" xfId="0" applyFont="1" applyBorder="1" applyAlignment="1">
      <alignment vertical="center" wrapText="1"/>
    </xf>
    <xf numFmtId="164" fontId="3" fillId="0" borderId="1" xfId="0" applyNumberFormat="1" applyFont="1" applyBorder="1" applyAlignment="1">
      <alignment vertical="center" wrapText="1"/>
    </xf>
    <xf numFmtId="0" fontId="3" fillId="4" borderId="1" xfId="0" applyFont="1" applyFill="1" applyBorder="1" applyAlignment="1">
      <alignment vertical="center" wrapText="1"/>
    </xf>
    <xf numFmtId="164" fontId="3" fillId="4" borderId="1" xfId="0" applyNumberFormat="1" applyFont="1" applyFill="1" applyBorder="1" applyAlignment="1">
      <alignment vertical="center" wrapText="1"/>
    </xf>
    <xf numFmtId="0" fontId="3" fillId="0" borderId="0" xfId="0" applyFont="1"/>
    <xf numFmtId="0" fontId="3" fillId="0" borderId="1" xfId="0" applyFont="1" applyBorder="1" applyAlignment="1">
      <alignment vertical="top"/>
    </xf>
    <xf numFmtId="0" fontId="3" fillId="4" borderId="1" xfId="0" applyFont="1" applyFill="1" applyBorder="1" applyAlignment="1">
      <alignment vertical="top"/>
    </xf>
    <xf numFmtId="0" fontId="3" fillId="0" borderId="2" xfId="0" applyFont="1" applyBorder="1" applyAlignment="1">
      <alignment vertical="top"/>
    </xf>
    <xf numFmtId="0" fontId="3" fillId="0" borderId="0" xfId="0" applyFont="1" applyAlignment="1">
      <alignment vertical="top"/>
    </xf>
    <xf numFmtId="164" fontId="3" fillId="4" borderId="1" xfId="0" applyNumberFormat="1" applyFont="1" applyFill="1" applyBorder="1" applyAlignment="1">
      <alignment vertical="top"/>
    </xf>
    <xf numFmtId="0" fontId="3" fillId="0" borderId="0" xfId="0" applyFont="1" applyAlignment="1">
      <alignment horizontal="left" wrapText="1"/>
    </xf>
    <xf numFmtId="0" fontId="3" fillId="0" borderId="1" xfId="0" quotePrefix="1" applyFont="1" applyBorder="1" applyAlignment="1">
      <alignment vertical="center" wrapText="1"/>
    </xf>
    <xf numFmtId="0" fontId="0" fillId="0" borderId="0" xfId="0" applyAlignment="1">
      <alignment vertical="center" wrapText="1"/>
    </xf>
    <xf numFmtId="0" fontId="8" fillId="0" borderId="0" xfId="0" applyFont="1" applyAlignment="1">
      <alignment vertical="center" wrapText="1"/>
    </xf>
    <xf numFmtId="14" fontId="8" fillId="0" borderId="0" xfId="0" applyNumberFormat="1" applyFont="1" applyAlignment="1">
      <alignment vertical="center" wrapText="1"/>
    </xf>
    <xf numFmtId="0" fontId="8" fillId="0" borderId="0" xfId="0" applyFont="1" applyAlignment="1">
      <alignment wrapText="1"/>
    </xf>
    <xf numFmtId="0" fontId="8" fillId="0" borderId="0" xfId="0" applyFont="1"/>
    <xf numFmtId="0" fontId="1" fillId="0" borderId="0" xfId="0" applyFont="1"/>
    <xf numFmtId="0" fontId="10" fillId="5" borderId="0" xfId="0" applyFont="1" applyFill="1"/>
    <xf numFmtId="0" fontId="12" fillId="5" borderId="0" xfId="0" applyFont="1" applyFill="1" applyAlignment="1">
      <alignment vertical="center" wrapText="1"/>
    </xf>
    <xf numFmtId="0" fontId="11" fillId="5" borderId="0" xfId="0" applyFont="1" applyFill="1" applyAlignment="1">
      <alignment horizontal="center" vertical="center" wrapText="1"/>
    </xf>
    <xf numFmtId="0" fontId="0" fillId="5" borderId="0" xfId="0" applyFill="1"/>
    <xf numFmtId="0" fontId="12" fillId="5" borderId="0" xfId="0" applyFont="1" applyFill="1"/>
    <xf numFmtId="0" fontId="3" fillId="6" borderId="0" xfId="0" applyFont="1" applyFill="1" applyAlignment="1">
      <alignment vertical="top"/>
    </xf>
    <xf numFmtId="0" fontId="8" fillId="6" borderId="0" xfId="0" applyFont="1" applyFill="1" applyAlignment="1">
      <alignment vertical="center" wrapText="1"/>
    </xf>
    <xf numFmtId="0" fontId="3" fillId="6" borderId="1" xfId="0" applyFont="1" applyFill="1" applyBorder="1" applyAlignment="1">
      <alignment vertical="center" wrapText="1"/>
    </xf>
    <xf numFmtId="0" fontId="3" fillId="6" borderId="0" xfId="0" applyFont="1" applyFill="1" applyAlignment="1">
      <alignment vertical="center" wrapText="1"/>
    </xf>
    <xf numFmtId="0" fontId="3" fillId="7" borderId="1" xfId="0" applyFont="1" applyFill="1" applyBorder="1" applyAlignment="1">
      <alignment vertical="center" wrapText="1"/>
    </xf>
    <xf numFmtId="0" fontId="8" fillId="7" borderId="0" xfId="0" applyFont="1" applyFill="1" applyAlignment="1">
      <alignment vertical="center" wrapText="1"/>
    </xf>
    <xf numFmtId="0" fontId="3" fillId="2" borderId="1" xfId="1" applyFont="1" applyFill="1" applyBorder="1" applyAlignment="1">
      <alignment horizontal="left" vertical="top" wrapText="1"/>
    </xf>
  </cellXfs>
  <cellStyles count="3">
    <cellStyle name="Hyperlink" xfId="1" builtinId="8"/>
    <cellStyle name="Normal" xfId="0" builtinId="0"/>
    <cellStyle name="Normal_Sheet1" xfId="2"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10</xdr:col>
      <xdr:colOff>236220</xdr:colOff>
      <xdr:row>10</xdr:row>
      <xdr:rowOff>0</xdr:rowOff>
    </xdr:to>
    <xdr:pic>
      <xdr:nvPicPr>
        <xdr:cNvPr id="2" name="Picture 1">
          <a:extLst>
            <a:ext uri="{FF2B5EF4-FFF2-40B4-BE49-F238E27FC236}">
              <a16:creationId xmlns:a16="http://schemas.microsoft.com/office/drawing/2014/main" id="{F01264D7-103B-D181-F803-70A3B3BB5DB3}"/>
            </a:ext>
          </a:extLst>
        </xdr:cNvPr>
        <xdr:cNvPicPr>
          <a:picLocks noChangeAspect="1"/>
        </xdr:cNvPicPr>
      </xdr:nvPicPr>
      <xdr:blipFill>
        <a:blip xmlns:r="http://schemas.openxmlformats.org/officeDocument/2006/relationships" r:embed="rId1"/>
        <a:stretch>
          <a:fillRect/>
        </a:stretch>
      </xdr:blipFill>
      <xdr:spPr>
        <a:xfrm>
          <a:off x="10248900" y="4838700"/>
          <a:ext cx="3108960" cy="14401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12</xdr:row>
      <xdr:rowOff>1</xdr:rowOff>
    </xdr:from>
    <xdr:to>
      <xdr:col>9</xdr:col>
      <xdr:colOff>0</xdr:colOff>
      <xdr:row>13</xdr:row>
      <xdr:rowOff>1</xdr:rowOff>
    </xdr:to>
    <xdr:pic>
      <xdr:nvPicPr>
        <xdr:cNvPr id="3" name="Picture 2">
          <a:extLst>
            <a:ext uri="{FF2B5EF4-FFF2-40B4-BE49-F238E27FC236}">
              <a16:creationId xmlns:a16="http://schemas.microsoft.com/office/drawing/2014/main" id="{89504EF3-3DC3-11CD-0FA8-826478E8BF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63000" y="4229101"/>
          <a:ext cx="2727960" cy="1760220"/>
        </a:xfrm>
        <a:prstGeom prst="rect">
          <a:avLst/>
        </a:prstGeom>
      </xdr:spPr>
    </xdr:pic>
    <xdr:clientData/>
  </xdr:twoCellAnchor>
  <xdr:twoCellAnchor editAs="oneCell">
    <xdr:from>
      <xdr:col>8</xdr:col>
      <xdr:colOff>0</xdr:colOff>
      <xdr:row>19</xdr:row>
      <xdr:rowOff>0</xdr:rowOff>
    </xdr:from>
    <xdr:to>
      <xdr:col>10</xdr:col>
      <xdr:colOff>205740</xdr:colOff>
      <xdr:row>21</xdr:row>
      <xdr:rowOff>513761</xdr:rowOff>
    </xdr:to>
    <xdr:pic>
      <xdr:nvPicPr>
        <xdr:cNvPr id="5" name="Picture 4">
          <a:extLst>
            <a:ext uri="{FF2B5EF4-FFF2-40B4-BE49-F238E27FC236}">
              <a16:creationId xmlns:a16="http://schemas.microsoft.com/office/drawing/2014/main" id="{D7D97F83-94BF-6EC8-BC27-BBEA82EE892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763000" y="9235440"/>
          <a:ext cx="3550920" cy="19768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14</xdr:row>
      <xdr:rowOff>476250</xdr:rowOff>
    </xdr:from>
    <xdr:to>
      <xdr:col>12</xdr:col>
      <xdr:colOff>190500</xdr:colOff>
      <xdr:row>17</xdr:row>
      <xdr:rowOff>7620</xdr:rowOff>
    </xdr:to>
    <xdr:pic>
      <xdr:nvPicPr>
        <xdr:cNvPr id="2" name="Picture 1">
          <a:extLst>
            <a:ext uri="{FF2B5EF4-FFF2-40B4-BE49-F238E27FC236}">
              <a16:creationId xmlns:a16="http://schemas.microsoft.com/office/drawing/2014/main" id="{CF9106EA-3157-1328-559D-16E522616347}"/>
            </a:ext>
          </a:extLst>
        </xdr:cNvPr>
        <xdr:cNvPicPr>
          <a:picLocks noChangeAspect="1"/>
        </xdr:cNvPicPr>
      </xdr:nvPicPr>
      <xdr:blipFill>
        <a:blip xmlns:r="http://schemas.openxmlformats.org/officeDocument/2006/relationships" r:embed="rId1"/>
        <a:stretch>
          <a:fillRect/>
        </a:stretch>
      </xdr:blipFill>
      <xdr:spPr>
        <a:xfrm>
          <a:off x="9776460" y="5307330"/>
          <a:ext cx="2628900" cy="7886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topLeftCell="A9" workbookViewId="0">
      <selection activeCell="D10" sqref="D10"/>
    </sheetView>
  </sheetViews>
  <sheetFormatPr defaultColWidth="9" defaultRowHeight="14.4"/>
  <cols>
    <col min="1" max="1" width="10.109375" customWidth="1"/>
    <col min="2" max="2" width="17.109375" customWidth="1"/>
    <col min="3" max="3" width="13.5546875" customWidth="1"/>
    <col min="4" max="4" width="36.44140625" customWidth="1"/>
    <col min="5" max="5" width="22.88671875" customWidth="1"/>
    <col min="6" max="6" width="27.33203125" customWidth="1"/>
    <col min="7" max="7" width="9.77734375" customWidth="1"/>
  </cols>
  <sheetData>
    <row r="1" spans="1:9" s="27" customFormat="1" ht="12.75" customHeight="1">
      <c r="A1" s="1" t="s">
        <v>0</v>
      </c>
      <c r="B1" s="1" t="s">
        <v>1</v>
      </c>
      <c r="C1" s="52" t="s">
        <v>340</v>
      </c>
      <c r="D1" s="2">
        <f>COUNTIF(G:G,"Pass")</f>
        <v>11</v>
      </c>
      <c r="E1" s="3" t="e">
        <f>"Untested: "&amp;COUNTIF(#REF!,"Untest")</f>
        <v>#REF!</v>
      </c>
      <c r="F1" s="4"/>
      <c r="G1" s="4"/>
    </row>
    <row r="2" spans="1:9" s="27" customFormat="1" ht="12.75" customHeight="1">
      <c r="A2" s="6" t="s">
        <v>2</v>
      </c>
      <c r="B2" s="7" t="s">
        <v>3</v>
      </c>
      <c r="C2" s="7" t="s">
        <v>41</v>
      </c>
      <c r="D2" s="2">
        <f>COUNTIF(G:G,"Fail")</f>
        <v>0</v>
      </c>
      <c r="E2" s="3" t="e">
        <f>"N/A: "&amp;COUNTIF(#REF!,"N/A")</f>
        <v>#REF!</v>
      </c>
      <c r="F2" s="4"/>
      <c r="G2" s="4"/>
    </row>
    <row r="3" spans="1:9" s="27" customFormat="1" ht="12.75" customHeight="1">
      <c r="A3" s="6" t="s">
        <v>4</v>
      </c>
      <c r="B3" s="6" t="s">
        <v>88</v>
      </c>
      <c r="C3" s="6"/>
      <c r="D3" s="2" t="e">
        <f>"Percent Complete: "&amp;ROUND((COUNTIF(#REF!,"Pass")*100)/((COUNTA($A$5:$A$973)*5)-COUNTIF(#REF!,"N/A")),2)&amp;"%"</f>
        <v>#REF!</v>
      </c>
      <c r="E3" s="8" t="str">
        <f>"Number of cases: "&amp;(COUNTA($A$5:$A$973))</f>
        <v>Number of cases: 12</v>
      </c>
      <c r="F3" s="9"/>
      <c r="G3" s="9"/>
    </row>
    <row r="4" spans="1:9" s="27" customFormat="1" ht="28.35" customHeight="1">
      <c r="A4" s="10" t="s">
        <v>5</v>
      </c>
      <c r="B4" s="10" t="s">
        <v>6</v>
      </c>
      <c r="C4" s="10" t="s">
        <v>7</v>
      </c>
      <c r="D4" s="10" t="s">
        <v>8</v>
      </c>
      <c r="E4" s="10" t="s">
        <v>9</v>
      </c>
      <c r="F4" s="10" t="s">
        <v>10</v>
      </c>
      <c r="G4" s="10" t="s">
        <v>11</v>
      </c>
      <c r="H4" s="10" t="s">
        <v>12</v>
      </c>
      <c r="I4" s="10" t="s">
        <v>13</v>
      </c>
    </row>
    <row r="5" spans="1:9" s="28" customFormat="1" ht="51">
      <c r="A5" s="30" t="s">
        <v>14</v>
      </c>
      <c r="B5" s="11" t="s">
        <v>15</v>
      </c>
      <c r="C5" s="11" t="s">
        <v>16</v>
      </c>
      <c r="D5" s="11" t="s">
        <v>89</v>
      </c>
      <c r="E5" s="11" t="s">
        <v>96</v>
      </c>
      <c r="F5" s="11" t="s">
        <v>17</v>
      </c>
      <c r="G5" s="46" t="s">
        <v>18</v>
      </c>
      <c r="H5" s="31"/>
      <c r="I5" s="31"/>
    </row>
    <row r="6" spans="1:9" s="27" customFormat="1" ht="51">
      <c r="A6" s="29" t="s">
        <v>19</v>
      </c>
      <c r="B6" s="12" t="s">
        <v>20</v>
      </c>
      <c r="C6" s="12" t="s">
        <v>21</v>
      </c>
      <c r="D6" s="11" t="s">
        <v>90</v>
      </c>
      <c r="E6" s="11" t="s">
        <v>96</v>
      </c>
      <c r="F6" s="11" t="s">
        <v>17</v>
      </c>
      <c r="G6" s="46" t="s">
        <v>18</v>
      </c>
      <c r="H6" s="32"/>
      <c r="I6" s="29"/>
    </row>
    <row r="7" spans="1:9" s="27" customFormat="1" ht="50.25" customHeight="1">
      <c r="A7" s="29" t="s">
        <v>22</v>
      </c>
      <c r="B7" s="12" t="s">
        <v>23</v>
      </c>
      <c r="C7" s="12" t="s">
        <v>21</v>
      </c>
      <c r="D7" s="11" t="s">
        <v>91</v>
      </c>
      <c r="E7" s="11" t="s">
        <v>96</v>
      </c>
      <c r="F7" s="11" t="s">
        <v>17</v>
      </c>
      <c r="G7" s="46" t="s">
        <v>18</v>
      </c>
      <c r="H7" s="32"/>
      <c r="I7" s="29"/>
    </row>
    <row r="8" spans="1:9" s="27" customFormat="1" ht="51">
      <c r="A8" s="27" t="s">
        <v>24</v>
      </c>
      <c r="B8" s="33" t="s">
        <v>25</v>
      </c>
      <c r="C8" s="12" t="s">
        <v>21</v>
      </c>
      <c r="D8" s="11" t="s">
        <v>92</v>
      </c>
      <c r="E8" s="11" t="s">
        <v>96</v>
      </c>
      <c r="F8" s="11" t="s">
        <v>26</v>
      </c>
      <c r="G8" s="46" t="s">
        <v>18</v>
      </c>
      <c r="I8" s="29"/>
    </row>
    <row r="9" spans="1:9" s="27" customFormat="1" ht="51">
      <c r="A9" s="27" t="s">
        <v>27</v>
      </c>
      <c r="B9" s="5" t="s">
        <v>28</v>
      </c>
      <c r="C9" s="12" t="s">
        <v>21</v>
      </c>
      <c r="D9" s="11" t="s">
        <v>93</v>
      </c>
      <c r="E9" s="11" t="s">
        <v>96</v>
      </c>
      <c r="F9" s="11" t="s">
        <v>26</v>
      </c>
      <c r="G9" s="46" t="s">
        <v>18</v>
      </c>
      <c r="I9" s="29"/>
    </row>
    <row r="10" spans="1:9" s="27" customFormat="1" ht="51">
      <c r="A10" s="27" t="s">
        <v>29</v>
      </c>
      <c r="B10" s="5" t="s">
        <v>30</v>
      </c>
      <c r="C10" s="12" t="s">
        <v>21</v>
      </c>
      <c r="D10" s="11" t="s">
        <v>95</v>
      </c>
      <c r="E10" s="11" t="s">
        <v>96</v>
      </c>
      <c r="F10" s="11" t="s">
        <v>26</v>
      </c>
      <c r="G10" s="46" t="s">
        <v>18</v>
      </c>
    </row>
    <row r="11" spans="1:9" s="27" customFormat="1" ht="51">
      <c r="A11" s="27" t="s">
        <v>31</v>
      </c>
      <c r="B11" s="5" t="s">
        <v>32</v>
      </c>
      <c r="C11" s="12" t="s">
        <v>21</v>
      </c>
      <c r="D11" s="11" t="s">
        <v>94</v>
      </c>
      <c r="E11" s="11" t="s">
        <v>96</v>
      </c>
      <c r="F11" s="11" t="s">
        <v>26</v>
      </c>
      <c r="G11" s="46" t="s">
        <v>18</v>
      </c>
    </row>
    <row r="12" spans="1:9" s="44" customFormat="1" ht="27.6" customHeight="1">
      <c r="A12" s="43" t="s">
        <v>207</v>
      </c>
      <c r="B12" s="43"/>
      <c r="C12" s="43"/>
      <c r="D12" s="43"/>
      <c r="E12" s="43"/>
      <c r="F12" s="43"/>
      <c r="G12" s="43"/>
    </row>
    <row r="13" spans="1:9" ht="20.399999999999999">
      <c r="A13" s="36" t="s">
        <v>117</v>
      </c>
      <c r="B13" s="36" t="s">
        <v>199</v>
      </c>
      <c r="C13" s="36" t="s">
        <v>221</v>
      </c>
      <c r="D13" s="36" t="s">
        <v>318</v>
      </c>
      <c r="E13" s="36" t="s">
        <v>200</v>
      </c>
      <c r="F13" s="36" t="s">
        <v>200</v>
      </c>
      <c r="G13" s="47" t="s">
        <v>18</v>
      </c>
    </row>
    <row r="14" spans="1:9" ht="20.399999999999999">
      <c r="A14" s="36" t="s">
        <v>118</v>
      </c>
      <c r="B14" s="36" t="s">
        <v>201</v>
      </c>
      <c r="C14" s="36" t="s">
        <v>221</v>
      </c>
      <c r="D14" s="36" t="s">
        <v>319</v>
      </c>
      <c r="E14" s="36" t="s">
        <v>202</v>
      </c>
      <c r="F14" s="36" t="s">
        <v>202</v>
      </c>
      <c r="G14" s="47" t="s">
        <v>18</v>
      </c>
    </row>
    <row r="15" spans="1:9" ht="20.399999999999999">
      <c r="A15" s="36" t="s">
        <v>35</v>
      </c>
      <c r="B15" s="36" t="s">
        <v>203</v>
      </c>
      <c r="C15" s="36" t="s">
        <v>221</v>
      </c>
      <c r="D15" s="36" t="s">
        <v>320</v>
      </c>
      <c r="E15" s="36" t="s">
        <v>204</v>
      </c>
      <c r="F15" s="36" t="s">
        <v>204</v>
      </c>
      <c r="G15" s="47" t="s">
        <v>18</v>
      </c>
    </row>
    <row r="16" spans="1:9" ht="20.399999999999999">
      <c r="A16" s="36" t="s">
        <v>36</v>
      </c>
      <c r="B16" s="36" t="s">
        <v>205</v>
      </c>
      <c r="C16" s="36" t="s">
        <v>221</v>
      </c>
      <c r="D16" s="36" t="s">
        <v>321</v>
      </c>
      <c r="E16" s="36" t="s">
        <v>206</v>
      </c>
      <c r="F16" s="36" t="s">
        <v>206</v>
      </c>
      <c r="G16" s="47" t="s">
        <v>18</v>
      </c>
    </row>
  </sheetData>
  <phoneticPr fontId="9" type="noConversion"/>
  <hyperlinks>
    <hyperlink ref="A1" location="'Test report'!A1" display="Back to TestReport" xr:uid="{00000000-0004-0000-0000-000000000000}"/>
    <hyperlink ref="B1" location="BugList!A1" display="To Buglist"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
  <sheetViews>
    <sheetView topLeftCell="A10" zoomScale="70" zoomScaleNormal="70" workbookViewId="0">
      <selection activeCell="G13" sqref="G13"/>
    </sheetView>
  </sheetViews>
  <sheetFormatPr defaultColWidth="9" defaultRowHeight="14.4"/>
  <cols>
    <col min="2" max="2" width="17.109375" customWidth="1"/>
    <col min="3" max="3" width="13.5546875" customWidth="1"/>
    <col min="4" max="4" width="16.21875" customWidth="1"/>
    <col min="5" max="5" width="17.109375" customWidth="1"/>
    <col min="6" max="6" width="13.6640625" customWidth="1"/>
    <col min="8" max="8" width="11.88671875" customWidth="1"/>
  </cols>
  <sheetData>
    <row r="1" spans="1:9" s="27" customFormat="1" ht="12.75" customHeight="1">
      <c r="A1" s="1" t="s">
        <v>0</v>
      </c>
      <c r="B1" s="1" t="s">
        <v>1</v>
      </c>
      <c r="C1" s="52" t="s">
        <v>340</v>
      </c>
      <c r="D1" s="2">
        <f>COUNTIF(G:G,"Pass")</f>
        <v>13</v>
      </c>
      <c r="E1" s="3" t="e">
        <f>"Untested: "&amp;COUNTIF(#REF!,"Untest")</f>
        <v>#REF!</v>
      </c>
      <c r="F1" s="4"/>
      <c r="G1" s="4"/>
    </row>
    <row r="2" spans="1:9" s="27" customFormat="1" ht="12.75" customHeight="1">
      <c r="A2" s="6" t="s">
        <v>2</v>
      </c>
      <c r="B2" s="7" t="s">
        <v>3</v>
      </c>
      <c r="C2" s="7" t="s">
        <v>41</v>
      </c>
      <c r="D2" s="2">
        <f>COUNTIF(G:G,"Fail")</f>
        <v>0</v>
      </c>
      <c r="E2" s="3" t="e">
        <f>"N/A: "&amp;COUNTIF(#REF!,"N/A")</f>
        <v>#REF!</v>
      </c>
      <c r="F2" s="4"/>
      <c r="G2" s="4"/>
    </row>
    <row r="3" spans="1:9" s="27" customFormat="1" ht="12.75" customHeight="1">
      <c r="A3" s="6" t="s">
        <v>4</v>
      </c>
      <c r="B3" s="6" t="s">
        <v>88</v>
      </c>
      <c r="C3" s="6"/>
      <c r="D3" s="2" t="e">
        <f>"Percent Complete: "&amp;ROUND((COUNTIF(#REF!,"Pass")*100)/((COUNTA($A$5:$A$971)*5)-COUNTIF(#REF!,"N/A")),2)&amp;"%"</f>
        <v>#REF!</v>
      </c>
      <c r="E3" s="8" t="str">
        <f>"Number of cases: "&amp;(COUNTA($A$5:$A$971))</f>
        <v>Number of cases: 14</v>
      </c>
      <c r="F3" s="9"/>
      <c r="G3" s="9"/>
    </row>
    <row r="4" spans="1:9" s="27" customFormat="1" ht="28.35" customHeight="1">
      <c r="A4" s="10" t="s">
        <v>5</v>
      </c>
      <c r="B4" s="10" t="s">
        <v>6</v>
      </c>
      <c r="C4" s="10" t="s">
        <v>7</v>
      </c>
      <c r="D4" s="10" t="s">
        <v>8</v>
      </c>
      <c r="E4" s="10" t="s">
        <v>33</v>
      </c>
      <c r="F4" s="10" t="s">
        <v>34</v>
      </c>
      <c r="G4" s="10" t="s">
        <v>11</v>
      </c>
      <c r="H4" s="10" t="s">
        <v>12</v>
      </c>
      <c r="I4" s="10" t="s">
        <v>13</v>
      </c>
    </row>
    <row r="5" spans="1:9" s="27" customFormat="1" ht="122.4">
      <c r="A5" s="36" t="s">
        <v>37</v>
      </c>
      <c r="B5" s="36" t="s">
        <v>97</v>
      </c>
      <c r="C5" s="36" t="s">
        <v>116</v>
      </c>
      <c r="D5" s="36" t="s">
        <v>115</v>
      </c>
      <c r="E5" s="36" t="s">
        <v>98</v>
      </c>
      <c r="F5" s="36" t="s">
        <v>98</v>
      </c>
      <c r="G5" s="47" t="s">
        <v>18</v>
      </c>
      <c r="H5" s="37">
        <v>45651</v>
      </c>
      <c r="I5" s="36"/>
    </row>
    <row r="6" spans="1:9" s="27" customFormat="1" ht="122.4">
      <c r="A6" s="36" t="s">
        <v>38</v>
      </c>
      <c r="B6" s="36" t="s">
        <v>99</v>
      </c>
      <c r="C6" s="36" t="s">
        <v>116</v>
      </c>
      <c r="D6" s="36" t="s">
        <v>115</v>
      </c>
      <c r="E6" s="36" t="s">
        <v>100</v>
      </c>
      <c r="F6" s="36" t="s">
        <v>100</v>
      </c>
      <c r="G6" s="47" t="s">
        <v>18</v>
      </c>
      <c r="H6" s="37">
        <v>45651</v>
      </c>
      <c r="I6" s="36"/>
    </row>
    <row r="7" spans="1:9" s="27" customFormat="1" ht="122.4">
      <c r="A7" s="36" t="s">
        <v>39</v>
      </c>
      <c r="B7" s="36" t="s">
        <v>101</v>
      </c>
      <c r="C7" s="36" t="s">
        <v>116</v>
      </c>
      <c r="D7" s="36" t="s">
        <v>115</v>
      </c>
      <c r="E7" s="36" t="s">
        <v>102</v>
      </c>
      <c r="F7" s="36" t="s">
        <v>102</v>
      </c>
      <c r="G7" s="47" t="s">
        <v>18</v>
      </c>
      <c r="H7" s="37">
        <v>45651</v>
      </c>
      <c r="I7" s="36"/>
    </row>
    <row r="8" spans="1:9" s="27" customFormat="1" ht="122.4">
      <c r="A8" s="36" t="s">
        <v>40</v>
      </c>
      <c r="B8" s="36" t="s">
        <v>103</v>
      </c>
      <c r="C8" s="36" t="s">
        <v>116</v>
      </c>
      <c r="D8" s="36" t="s">
        <v>115</v>
      </c>
      <c r="E8" s="36" t="s">
        <v>104</v>
      </c>
      <c r="F8" s="36" t="s">
        <v>104</v>
      </c>
      <c r="G8" s="47" t="s">
        <v>18</v>
      </c>
      <c r="H8" s="37">
        <v>45651</v>
      </c>
      <c r="I8" s="36"/>
    </row>
    <row r="9" spans="1:9" s="27" customFormat="1" ht="122.4">
      <c r="A9" s="36" t="s">
        <v>226</v>
      </c>
      <c r="B9" s="36" t="s">
        <v>105</v>
      </c>
      <c r="C9" s="36" t="s">
        <v>116</v>
      </c>
      <c r="D9" s="36" t="s">
        <v>115</v>
      </c>
      <c r="E9" s="36" t="s">
        <v>106</v>
      </c>
      <c r="F9" s="36" t="s">
        <v>106</v>
      </c>
      <c r="G9" s="47" t="s">
        <v>18</v>
      </c>
      <c r="H9" s="37">
        <v>45651</v>
      </c>
      <c r="I9" s="36"/>
    </row>
    <row r="10" spans="1:9" s="27" customFormat="1" ht="122.4">
      <c r="A10" s="36" t="s">
        <v>227</v>
      </c>
      <c r="B10" s="36" t="s">
        <v>107</v>
      </c>
      <c r="C10" s="36" t="s">
        <v>116</v>
      </c>
      <c r="D10" s="36" t="s">
        <v>115</v>
      </c>
      <c r="E10" s="36" t="s">
        <v>108</v>
      </c>
      <c r="F10" s="36" t="s">
        <v>108</v>
      </c>
      <c r="G10" s="47" t="s">
        <v>18</v>
      </c>
      <c r="H10" s="37">
        <v>45651</v>
      </c>
      <c r="I10" s="36"/>
    </row>
    <row r="11" spans="1:9" s="27" customFormat="1" ht="122.4">
      <c r="A11" s="36" t="s">
        <v>228</v>
      </c>
      <c r="B11" s="36" t="s">
        <v>109</v>
      </c>
      <c r="C11" s="36" t="s">
        <v>116</v>
      </c>
      <c r="D11" s="36" t="s">
        <v>115</v>
      </c>
      <c r="E11" s="36" t="s">
        <v>110</v>
      </c>
      <c r="F11" s="36" t="s">
        <v>110</v>
      </c>
      <c r="G11" s="47" t="s">
        <v>18</v>
      </c>
      <c r="H11" s="37">
        <v>45651</v>
      </c>
      <c r="I11" s="36"/>
    </row>
    <row r="12" spans="1:9" s="27" customFormat="1" ht="122.4">
      <c r="A12" s="36" t="s">
        <v>229</v>
      </c>
      <c r="B12" s="36" t="s">
        <v>111</v>
      </c>
      <c r="C12" s="36" t="s">
        <v>116</v>
      </c>
      <c r="D12" s="36" t="s">
        <v>115</v>
      </c>
      <c r="E12" s="36" t="s">
        <v>112</v>
      </c>
      <c r="F12" s="36" t="s">
        <v>112</v>
      </c>
      <c r="G12" s="47" t="s">
        <v>18</v>
      </c>
      <c r="H12" s="37">
        <v>45651</v>
      </c>
      <c r="I12" s="36"/>
    </row>
    <row r="13" spans="1:9" s="27" customFormat="1" ht="122.4">
      <c r="A13" s="36" t="s">
        <v>230</v>
      </c>
      <c r="B13" s="36" t="s">
        <v>113</v>
      </c>
      <c r="C13" s="36" t="s">
        <v>116</v>
      </c>
      <c r="D13" s="36" t="s">
        <v>115</v>
      </c>
      <c r="E13" s="36" t="s">
        <v>114</v>
      </c>
      <c r="F13" s="36" t="s">
        <v>114</v>
      </c>
      <c r="G13" s="47" t="s">
        <v>18</v>
      </c>
      <c r="H13" s="37">
        <v>45651</v>
      </c>
      <c r="I13" s="36"/>
    </row>
    <row r="14" spans="1:9" s="41" customFormat="1">
      <c r="A14" s="42" t="s">
        <v>207</v>
      </c>
    </row>
    <row r="15" spans="1:9" ht="62.4" customHeight="1">
      <c r="A15" s="36" t="s">
        <v>231</v>
      </c>
      <c r="B15" s="36" t="s">
        <v>208</v>
      </c>
      <c r="C15" s="36" t="s">
        <v>220</v>
      </c>
      <c r="D15" s="36" t="s">
        <v>216</v>
      </c>
      <c r="E15" s="36" t="s">
        <v>209</v>
      </c>
      <c r="F15" s="36" t="s">
        <v>209</v>
      </c>
      <c r="G15" s="47" t="s">
        <v>18</v>
      </c>
      <c r="H15" s="36"/>
      <c r="I15" s="35"/>
    </row>
    <row r="16" spans="1:9" ht="45.6" customHeight="1">
      <c r="A16" s="36" t="s">
        <v>232</v>
      </c>
      <c r="B16" s="36" t="s">
        <v>210</v>
      </c>
      <c r="C16" s="36" t="s">
        <v>220</v>
      </c>
      <c r="D16" s="36" t="s">
        <v>217</v>
      </c>
      <c r="E16" s="36" t="s">
        <v>211</v>
      </c>
      <c r="F16" s="36" t="s">
        <v>211</v>
      </c>
      <c r="G16" s="47" t="s">
        <v>18</v>
      </c>
      <c r="H16" s="36"/>
      <c r="I16" s="35"/>
    </row>
    <row r="17" spans="1:9" ht="45.6" customHeight="1">
      <c r="A17" s="36" t="s">
        <v>233</v>
      </c>
      <c r="B17" s="36" t="s">
        <v>212</v>
      </c>
      <c r="C17" s="36" t="s">
        <v>220</v>
      </c>
      <c r="D17" s="36" t="s">
        <v>218</v>
      </c>
      <c r="E17" s="36" t="s">
        <v>213</v>
      </c>
      <c r="F17" s="36" t="s">
        <v>213</v>
      </c>
      <c r="G17" s="47" t="s">
        <v>18</v>
      </c>
      <c r="H17" s="36"/>
      <c r="I17" s="35"/>
    </row>
    <row r="18" spans="1:9" ht="45.6" customHeight="1">
      <c r="A18" s="36" t="s">
        <v>234</v>
      </c>
      <c r="B18" s="36" t="s">
        <v>214</v>
      </c>
      <c r="C18" s="36" t="s">
        <v>220</v>
      </c>
      <c r="D18" s="36" t="s">
        <v>219</v>
      </c>
      <c r="E18" s="36" t="s">
        <v>215</v>
      </c>
      <c r="F18" s="36" t="s">
        <v>215</v>
      </c>
      <c r="G18" s="47" t="s">
        <v>18</v>
      </c>
      <c r="H18" s="36"/>
      <c r="I18" s="35"/>
    </row>
  </sheetData>
  <phoneticPr fontId="9" type="noConversion"/>
  <hyperlinks>
    <hyperlink ref="A1" location="'Test report'!A1" display="Back to TestReport" xr:uid="{00000000-0004-0000-0100-000000000000}"/>
    <hyperlink ref="B1" location="BugList!A1" display="To Buglist"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topLeftCell="C4" zoomScale="85" zoomScaleNormal="85" workbookViewId="0">
      <selection activeCell="G5" sqref="G5"/>
    </sheetView>
  </sheetViews>
  <sheetFormatPr defaultColWidth="9" defaultRowHeight="14.4"/>
  <cols>
    <col min="1" max="1" width="6.109375" customWidth="1"/>
    <col min="2" max="2" width="19.77734375" bestFit="1" customWidth="1"/>
    <col min="3" max="3" width="13" bestFit="1" customWidth="1"/>
    <col min="4" max="4" width="32.33203125" bestFit="1" customWidth="1"/>
    <col min="5" max="5" width="27.6640625" customWidth="1"/>
    <col min="6" max="6" width="20" customWidth="1"/>
    <col min="8" max="8" width="14.109375" customWidth="1"/>
    <col min="9" max="9" width="13.77734375" customWidth="1"/>
    <col min="10" max="10" width="41.88671875" customWidth="1"/>
  </cols>
  <sheetData>
    <row r="1" spans="1:9" s="5" customFormat="1" ht="12.75" customHeight="1">
      <c r="A1" s="14" t="s">
        <v>0</v>
      </c>
      <c r="B1" s="14" t="s">
        <v>1</v>
      </c>
      <c r="C1" s="52" t="s">
        <v>340</v>
      </c>
      <c r="D1" s="2">
        <f>COUNTIF(G:G,"Pass")</f>
        <v>7</v>
      </c>
      <c r="E1" s="16" t="e">
        <f>"Untested: "&amp;COUNTIF(#REF!,"Untest")</f>
        <v>#REF!</v>
      </c>
      <c r="F1" s="17"/>
      <c r="G1" s="17"/>
      <c r="H1" s="18"/>
      <c r="I1" s="18"/>
    </row>
    <row r="2" spans="1:9" s="5" customFormat="1" ht="12.75" customHeight="1">
      <c r="A2" s="19" t="s">
        <v>2</v>
      </c>
      <c r="B2" s="20" t="s">
        <v>3</v>
      </c>
      <c r="C2" s="7" t="s">
        <v>41</v>
      </c>
      <c r="D2" s="2">
        <f>COUNTIF(G:G,"Fail")</f>
        <v>2</v>
      </c>
      <c r="E2" s="16" t="e">
        <f>"N/A: "&amp;COUNTIF(#REF!,"N/A")</f>
        <v>#REF!</v>
      </c>
      <c r="F2" s="17"/>
      <c r="G2" s="17"/>
      <c r="H2" s="18"/>
      <c r="I2" s="18"/>
    </row>
    <row r="3" spans="1:9" s="5" customFormat="1" ht="12.75" customHeight="1">
      <c r="A3" s="19" t="s">
        <v>4</v>
      </c>
      <c r="B3" s="19" t="s">
        <v>88</v>
      </c>
      <c r="C3" s="19"/>
      <c r="D3" s="15" t="e">
        <f>"Percent Complete: "&amp;ROUND((COUNTIF(#REF!,"Pass")*100)/((COUNTA($A$5:$A$973)*5)-COUNTIF(#REF!,"N/A")),2)&amp;"%"</f>
        <v>#REF!</v>
      </c>
      <c r="E3" s="21" t="str">
        <f>"Number of cases: "&amp;(COUNTA($A$5:$A$973))</f>
        <v>Number of cases: 10</v>
      </c>
      <c r="F3" s="22"/>
      <c r="G3" s="22"/>
      <c r="H3" s="18"/>
      <c r="I3" s="18"/>
    </row>
    <row r="4" spans="1:9" s="5" customFormat="1" ht="28.35" customHeight="1">
      <c r="A4" s="10" t="s">
        <v>5</v>
      </c>
      <c r="B4" s="10" t="s">
        <v>6</v>
      </c>
      <c r="C4" s="10" t="s">
        <v>7</v>
      </c>
      <c r="D4" s="10" t="s">
        <v>8</v>
      </c>
      <c r="E4" s="10" t="s">
        <v>9</v>
      </c>
      <c r="F4" s="10" t="s">
        <v>10</v>
      </c>
      <c r="G4" s="10" t="s">
        <v>11</v>
      </c>
      <c r="H4" s="10" t="s">
        <v>12</v>
      </c>
      <c r="I4" s="10" t="s">
        <v>13</v>
      </c>
    </row>
    <row r="5" spans="1:9" s="5" customFormat="1" ht="61.2">
      <c r="A5" s="23" t="s">
        <v>42</v>
      </c>
      <c r="B5" s="23" t="s">
        <v>43</v>
      </c>
      <c r="C5" s="34" t="s">
        <v>44</v>
      </c>
      <c r="D5" s="18" t="s">
        <v>222</v>
      </c>
      <c r="E5" s="23" t="s">
        <v>45</v>
      </c>
      <c r="F5" s="23" t="s">
        <v>45</v>
      </c>
      <c r="G5" s="48" t="s">
        <v>18</v>
      </c>
      <c r="H5" s="24"/>
      <c r="I5" s="23"/>
    </row>
    <row r="6" spans="1:9" s="5" customFormat="1" ht="61.2">
      <c r="A6" s="25" t="s">
        <v>46</v>
      </c>
      <c r="B6" s="25" t="s">
        <v>47</v>
      </c>
      <c r="C6" s="34" t="s">
        <v>44</v>
      </c>
      <c r="D6" s="18" t="s">
        <v>223</v>
      </c>
      <c r="E6" s="25" t="s">
        <v>48</v>
      </c>
      <c r="F6" s="25" t="s">
        <v>49</v>
      </c>
      <c r="G6" s="50" t="s">
        <v>41</v>
      </c>
      <c r="H6" s="26"/>
      <c r="I6" s="25"/>
    </row>
    <row r="7" spans="1:9" s="5" customFormat="1" ht="50.25" customHeight="1">
      <c r="A7" s="23" t="s">
        <v>50</v>
      </c>
      <c r="B7" s="25" t="s">
        <v>51</v>
      </c>
      <c r="C7" s="34" t="s">
        <v>44</v>
      </c>
      <c r="D7" s="18" t="s">
        <v>224</v>
      </c>
      <c r="E7" s="25" t="s">
        <v>52</v>
      </c>
      <c r="F7" s="25" t="s">
        <v>53</v>
      </c>
      <c r="G7" s="48" t="s">
        <v>18</v>
      </c>
      <c r="H7" s="26"/>
      <c r="I7" s="25"/>
    </row>
    <row r="8" spans="1:9" s="5" customFormat="1" ht="61.2">
      <c r="A8" s="25" t="s">
        <v>54</v>
      </c>
      <c r="B8" s="18" t="s">
        <v>55</v>
      </c>
      <c r="C8" s="34" t="s">
        <v>44</v>
      </c>
      <c r="D8" s="18" t="s">
        <v>225</v>
      </c>
      <c r="E8" s="18" t="s">
        <v>56</v>
      </c>
      <c r="F8" s="18" t="s">
        <v>57</v>
      </c>
      <c r="G8" s="49" t="s">
        <v>18</v>
      </c>
      <c r="H8" s="18"/>
      <c r="I8" s="25"/>
    </row>
    <row r="9" spans="1:9" s="35" customFormat="1" ht="61.2">
      <c r="A9" s="25" t="s">
        <v>58</v>
      </c>
      <c r="B9" s="36" t="s">
        <v>235</v>
      </c>
      <c r="C9" s="34" t="s">
        <v>44</v>
      </c>
      <c r="D9" s="18" t="s">
        <v>236</v>
      </c>
      <c r="E9" s="36" t="s">
        <v>237</v>
      </c>
      <c r="F9" s="36" t="s">
        <v>237</v>
      </c>
      <c r="G9" s="47" t="s">
        <v>18</v>
      </c>
    </row>
    <row r="10" spans="1:9" s="35" customFormat="1" ht="113.4" customHeight="1">
      <c r="A10" s="25" t="s">
        <v>59</v>
      </c>
      <c r="B10" s="36" t="s">
        <v>238</v>
      </c>
      <c r="C10" s="34" t="s">
        <v>44</v>
      </c>
      <c r="D10" s="18" t="s">
        <v>239</v>
      </c>
      <c r="E10" s="36" t="s">
        <v>240</v>
      </c>
      <c r="F10" s="36" t="s">
        <v>241</v>
      </c>
      <c r="G10" s="51" t="s">
        <v>41</v>
      </c>
      <c r="H10" s="36"/>
      <c r="I10" s="36" t="s">
        <v>242</v>
      </c>
    </row>
    <row r="11" spans="1:9" s="41" customFormat="1">
      <c r="A11" s="41" t="s">
        <v>207</v>
      </c>
    </row>
    <row r="12" spans="1:9" s="39" customFormat="1" ht="30.6">
      <c r="A12" s="39" t="s">
        <v>60</v>
      </c>
      <c r="B12" s="36" t="s">
        <v>247</v>
      </c>
      <c r="C12" s="36" t="s">
        <v>248</v>
      </c>
      <c r="D12" s="36" t="s">
        <v>254</v>
      </c>
      <c r="E12" s="36" t="s">
        <v>249</v>
      </c>
      <c r="F12" s="36" t="s">
        <v>249</v>
      </c>
      <c r="G12" s="47" t="s">
        <v>18</v>
      </c>
      <c r="H12" s="36"/>
      <c r="I12" s="36"/>
    </row>
    <row r="13" spans="1:9" s="39" customFormat="1" ht="30.6">
      <c r="A13" s="39" t="s">
        <v>61</v>
      </c>
      <c r="B13" s="36" t="s">
        <v>250</v>
      </c>
      <c r="C13" s="36" t="s">
        <v>248</v>
      </c>
      <c r="D13" s="36" t="s">
        <v>255</v>
      </c>
      <c r="E13" s="36" t="s">
        <v>251</v>
      </c>
      <c r="F13" s="36" t="s">
        <v>251</v>
      </c>
      <c r="G13" s="47" t="s">
        <v>18</v>
      </c>
      <c r="H13" s="36"/>
      <c r="I13" s="36"/>
    </row>
    <row r="14" spans="1:9" s="39" customFormat="1" ht="30.6">
      <c r="A14" s="39" t="s">
        <v>62</v>
      </c>
      <c r="B14" s="36" t="s">
        <v>252</v>
      </c>
      <c r="C14" s="36" t="s">
        <v>248</v>
      </c>
      <c r="D14" s="36" t="s">
        <v>256</v>
      </c>
      <c r="E14" s="36" t="s">
        <v>253</v>
      </c>
      <c r="F14" s="36" t="s">
        <v>253</v>
      </c>
      <c r="G14" s="47" t="s">
        <v>18</v>
      </c>
      <c r="H14" s="36"/>
      <c r="I14" s="36"/>
    </row>
  </sheetData>
  <phoneticPr fontId="9" type="noConversion"/>
  <hyperlinks>
    <hyperlink ref="A1" location="'Test report'!A1" display="Back to TestReport" xr:uid="{00000000-0004-0000-0200-000000000000}"/>
    <hyperlink ref="B1" location="BugList!A1" display="To Buglist" xr:uid="{00000000-0004-0000-0200-000001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15C7-6344-410B-A196-27CF96BB0938}">
  <dimension ref="A1:I31"/>
  <sheetViews>
    <sheetView zoomScale="70" zoomScaleNormal="70" workbookViewId="0">
      <selection activeCell="G13" sqref="G13"/>
    </sheetView>
  </sheetViews>
  <sheetFormatPr defaultColWidth="9" defaultRowHeight="14.4"/>
  <cols>
    <col min="1" max="1" width="9" style="13"/>
    <col min="2" max="2" width="17.109375" style="13" customWidth="1"/>
    <col min="3" max="3" width="13.5546875" style="13" customWidth="1"/>
    <col min="4" max="4" width="36.44140625" style="13" customWidth="1"/>
    <col min="5" max="5" width="17" style="13" customWidth="1"/>
    <col min="6" max="6" width="13.6640625" style="13" customWidth="1"/>
    <col min="7" max="7" width="9" style="13"/>
    <col min="8" max="8" width="12" style="13" customWidth="1"/>
    <col min="9" max="9" width="39.77734375" style="13" customWidth="1"/>
    <col min="10" max="16384" width="9" style="13"/>
  </cols>
  <sheetData>
    <row r="1" spans="1:9" s="5" customFormat="1" ht="12.75" customHeight="1">
      <c r="A1" s="1" t="s">
        <v>0</v>
      </c>
      <c r="B1" s="1" t="s">
        <v>1</v>
      </c>
      <c r="C1" s="52" t="s">
        <v>340</v>
      </c>
      <c r="D1" s="2">
        <f>COUNTIF(G:G,"Pass")</f>
        <v>13</v>
      </c>
      <c r="E1" s="3" t="e">
        <f>"Untested: "&amp;COUNTIF(#REF!,"Untest")</f>
        <v>#REF!</v>
      </c>
      <c r="F1" s="4"/>
      <c r="G1" s="4"/>
    </row>
    <row r="2" spans="1:9" s="5" customFormat="1" ht="12.75" customHeight="1">
      <c r="A2" s="6" t="s">
        <v>2</v>
      </c>
      <c r="B2" s="7" t="s">
        <v>3</v>
      </c>
      <c r="C2" s="7" t="s">
        <v>41</v>
      </c>
      <c r="D2" s="2">
        <f>COUNTIF(G:G,"Fail")</f>
        <v>4</v>
      </c>
      <c r="E2" s="3" t="e">
        <f>"N/A: "&amp;COUNTIF(#REF!,"N/A")</f>
        <v>#REF!</v>
      </c>
      <c r="F2" s="4"/>
      <c r="G2" s="4"/>
    </row>
    <row r="3" spans="1:9" s="5" customFormat="1" ht="12.75" customHeight="1">
      <c r="A3" s="6" t="s">
        <v>4</v>
      </c>
      <c r="B3" s="6" t="s">
        <v>88</v>
      </c>
      <c r="C3" s="6"/>
      <c r="D3" s="2" t="e">
        <f>"Percent Complete: "&amp;ROUND((COUNTIF(#REF!,"Pass")*100)/((COUNTA($A$5:$A$968)*5)-COUNTIF(#REF!,"N/A")),2)&amp;"%"</f>
        <v>#REF!</v>
      </c>
      <c r="E3" s="8" t="str">
        <f>"Number of cases: "&amp;(COUNTA($A$5:$A$968))</f>
        <v>Number of cases: 18</v>
      </c>
      <c r="F3" s="9"/>
      <c r="G3" s="9"/>
    </row>
    <row r="4" spans="1:9" s="5" customFormat="1" ht="28.35" customHeight="1">
      <c r="A4" s="10" t="s">
        <v>5</v>
      </c>
      <c r="B4" s="10" t="s">
        <v>6</v>
      </c>
      <c r="C4" s="10" t="s">
        <v>7</v>
      </c>
      <c r="D4" s="10" t="s">
        <v>8</v>
      </c>
      <c r="E4" s="10" t="s">
        <v>33</v>
      </c>
      <c r="F4" s="10" t="s">
        <v>34</v>
      </c>
      <c r="G4" s="10" t="s">
        <v>11</v>
      </c>
      <c r="H4" s="10" t="s">
        <v>12</v>
      </c>
      <c r="I4" s="10" t="s">
        <v>13</v>
      </c>
    </row>
    <row r="5" spans="1:9" ht="30.6">
      <c r="A5" s="36" t="s">
        <v>63</v>
      </c>
      <c r="B5" s="36" t="s">
        <v>119</v>
      </c>
      <c r="C5" s="36" t="s">
        <v>158</v>
      </c>
      <c r="D5" s="36" t="s">
        <v>135</v>
      </c>
      <c r="E5" s="36" t="s">
        <v>120</v>
      </c>
      <c r="F5" s="36" t="s">
        <v>120</v>
      </c>
      <c r="G5" s="47" t="s">
        <v>18</v>
      </c>
      <c r="H5" s="37">
        <v>45653</v>
      </c>
      <c r="I5" s="36"/>
    </row>
    <row r="6" spans="1:9" ht="30.6">
      <c r="A6" s="36" t="s">
        <v>64</v>
      </c>
      <c r="B6" s="36" t="s">
        <v>121</v>
      </c>
      <c r="C6" s="36" t="s">
        <v>158</v>
      </c>
      <c r="D6" s="36" t="s">
        <v>136</v>
      </c>
      <c r="E6" s="36" t="s">
        <v>122</v>
      </c>
      <c r="F6" s="36" t="s">
        <v>122</v>
      </c>
      <c r="G6" s="47" t="s">
        <v>18</v>
      </c>
      <c r="H6" s="37">
        <v>45653</v>
      </c>
      <c r="I6" s="36"/>
    </row>
    <row r="7" spans="1:9" ht="30.6">
      <c r="A7" s="36" t="s">
        <v>65</v>
      </c>
      <c r="B7" s="36" t="s">
        <v>123</v>
      </c>
      <c r="C7" s="36" t="s">
        <v>158</v>
      </c>
      <c r="D7" s="36" t="s">
        <v>137</v>
      </c>
      <c r="E7" s="36" t="s">
        <v>124</v>
      </c>
      <c r="F7" s="36" t="s">
        <v>124</v>
      </c>
      <c r="G7" s="47" t="s">
        <v>18</v>
      </c>
      <c r="H7" s="37">
        <v>45653</v>
      </c>
      <c r="I7" s="36"/>
    </row>
    <row r="8" spans="1:9" ht="30.6">
      <c r="A8" s="36" t="s">
        <v>66</v>
      </c>
      <c r="B8" s="36" t="s">
        <v>125</v>
      </c>
      <c r="C8" s="36" t="s">
        <v>158</v>
      </c>
      <c r="D8" s="36" t="s">
        <v>138</v>
      </c>
      <c r="E8" s="36" t="s">
        <v>126</v>
      </c>
      <c r="F8" s="36" t="s">
        <v>126</v>
      </c>
      <c r="G8" s="47" t="s">
        <v>18</v>
      </c>
      <c r="H8" s="37">
        <v>45653</v>
      </c>
      <c r="I8" s="36"/>
    </row>
    <row r="9" spans="1:9" ht="40.799999999999997">
      <c r="A9" s="36" t="s">
        <v>67</v>
      </c>
      <c r="B9" s="36" t="s">
        <v>127</v>
      </c>
      <c r="C9" s="36" t="s">
        <v>158</v>
      </c>
      <c r="D9" s="36" t="s">
        <v>139</v>
      </c>
      <c r="E9" s="36" t="s">
        <v>128</v>
      </c>
      <c r="F9" s="36" t="s">
        <v>128</v>
      </c>
      <c r="G9" s="47" t="s">
        <v>18</v>
      </c>
      <c r="H9" s="37">
        <v>45653</v>
      </c>
      <c r="I9" s="36"/>
    </row>
    <row r="10" spans="1:9" ht="30.6">
      <c r="A10" s="36" t="s">
        <v>68</v>
      </c>
      <c r="B10" s="36" t="s">
        <v>129</v>
      </c>
      <c r="C10" s="36" t="s">
        <v>158</v>
      </c>
      <c r="D10" s="36" t="s">
        <v>140</v>
      </c>
      <c r="E10" s="36" t="s">
        <v>130</v>
      </c>
      <c r="F10" s="36" t="s">
        <v>130</v>
      </c>
      <c r="G10" s="47" t="s">
        <v>18</v>
      </c>
      <c r="H10" s="37">
        <v>45653</v>
      </c>
      <c r="I10" s="36"/>
    </row>
    <row r="11" spans="1:9" ht="30.6">
      <c r="A11" s="36" t="s">
        <v>69</v>
      </c>
      <c r="B11" s="36" t="s">
        <v>131</v>
      </c>
      <c r="C11" s="36" t="s">
        <v>158</v>
      </c>
      <c r="D11" s="36" t="s">
        <v>141</v>
      </c>
      <c r="E11" s="36" t="s">
        <v>132</v>
      </c>
      <c r="F11" s="36" t="s">
        <v>132</v>
      </c>
      <c r="G11" s="47" t="s">
        <v>18</v>
      </c>
      <c r="H11" s="37">
        <v>45653</v>
      </c>
      <c r="I11" s="36"/>
    </row>
    <row r="12" spans="1:9" s="38" customFormat="1" ht="42.6" customHeight="1">
      <c r="A12" s="36" t="s">
        <v>70</v>
      </c>
      <c r="B12" s="38" t="s">
        <v>133</v>
      </c>
      <c r="C12" s="36" t="s">
        <v>158</v>
      </c>
      <c r="D12" s="36" t="s">
        <v>134</v>
      </c>
      <c r="E12" s="36" t="s">
        <v>142</v>
      </c>
      <c r="F12" s="36" t="s">
        <v>142</v>
      </c>
      <c r="G12" s="47" t="s">
        <v>18</v>
      </c>
      <c r="H12" s="37">
        <v>45654</v>
      </c>
    </row>
    <row r="13" spans="1:9" s="36" customFormat="1" ht="138.6" customHeight="1">
      <c r="A13" s="36" t="s">
        <v>71</v>
      </c>
      <c r="B13" s="36" t="s">
        <v>243</v>
      </c>
      <c r="C13" s="36" t="s">
        <v>158</v>
      </c>
      <c r="D13" s="36" t="s">
        <v>244</v>
      </c>
      <c r="E13" s="36" t="s">
        <v>245</v>
      </c>
      <c r="F13" s="36" t="s">
        <v>246</v>
      </c>
      <c r="G13" s="51" t="s">
        <v>41</v>
      </c>
      <c r="H13" s="37">
        <v>45654</v>
      </c>
      <c r="I13" s="37"/>
    </row>
    <row r="14" spans="1:9" s="42" customFormat="1" ht="18.600000000000001" customHeight="1">
      <c r="A14" s="42" t="s">
        <v>207</v>
      </c>
    </row>
    <row r="15" spans="1:9" s="36" customFormat="1" ht="47.4" customHeight="1">
      <c r="A15" s="36" t="s">
        <v>72</v>
      </c>
      <c r="B15" s="36" t="s">
        <v>257</v>
      </c>
      <c r="C15" s="36" t="s">
        <v>258</v>
      </c>
      <c r="D15" s="36" t="s">
        <v>323</v>
      </c>
      <c r="E15" s="36" t="s">
        <v>259</v>
      </c>
      <c r="F15" s="36" t="s">
        <v>259</v>
      </c>
      <c r="G15" s="47" t="s">
        <v>18</v>
      </c>
      <c r="H15" s="37">
        <v>45654</v>
      </c>
    </row>
    <row r="16" spans="1:9" s="36" customFormat="1" ht="47.4" customHeight="1">
      <c r="A16" s="36" t="s">
        <v>73</v>
      </c>
      <c r="B16" s="36" t="s">
        <v>260</v>
      </c>
      <c r="C16" s="36" t="s">
        <v>258</v>
      </c>
      <c r="D16" s="36" t="s">
        <v>324</v>
      </c>
      <c r="E16" s="36" t="s">
        <v>261</v>
      </c>
      <c r="F16" s="36" t="s">
        <v>261</v>
      </c>
      <c r="G16" s="47" t="s">
        <v>18</v>
      </c>
      <c r="H16" s="37">
        <v>45654</v>
      </c>
    </row>
    <row r="17" spans="1:8" s="36" customFormat="1" ht="47.4" customHeight="1">
      <c r="A17" s="36" t="s">
        <v>74</v>
      </c>
      <c r="B17" s="36" t="s">
        <v>262</v>
      </c>
      <c r="C17" s="36" t="s">
        <v>258</v>
      </c>
      <c r="D17" s="36" t="s">
        <v>325</v>
      </c>
      <c r="E17" s="36" t="s">
        <v>263</v>
      </c>
      <c r="F17" s="36" t="s">
        <v>263</v>
      </c>
      <c r="G17" s="47" t="s">
        <v>18</v>
      </c>
      <c r="H17" s="37">
        <v>45654</v>
      </c>
    </row>
    <row r="18" spans="1:8" s="36" customFormat="1" ht="47.4" customHeight="1">
      <c r="A18" s="36" t="s">
        <v>75</v>
      </c>
      <c r="B18" s="36" t="s">
        <v>264</v>
      </c>
      <c r="C18" s="36" t="s">
        <v>258</v>
      </c>
      <c r="D18" s="36" t="s">
        <v>322</v>
      </c>
      <c r="E18" s="36" t="s">
        <v>265</v>
      </c>
      <c r="F18" s="36" t="s">
        <v>265</v>
      </c>
      <c r="G18" s="47" t="s">
        <v>18</v>
      </c>
      <c r="H18" s="37">
        <v>45654</v>
      </c>
    </row>
    <row r="19" spans="1:8" s="36" customFormat="1" ht="47.4" customHeight="1">
      <c r="A19" s="36" t="s">
        <v>76</v>
      </c>
      <c r="B19" s="36" t="s">
        <v>266</v>
      </c>
      <c r="C19" s="36" t="s">
        <v>258</v>
      </c>
      <c r="D19" s="36" t="s">
        <v>326</v>
      </c>
      <c r="E19" s="36" t="s">
        <v>267</v>
      </c>
      <c r="F19" s="36" t="s">
        <v>267</v>
      </c>
      <c r="G19" s="47" t="s">
        <v>18</v>
      </c>
      <c r="H19" s="37">
        <v>45654</v>
      </c>
    </row>
    <row r="20" spans="1:8" s="36" customFormat="1" ht="47.4" customHeight="1">
      <c r="A20" s="36" t="s">
        <v>77</v>
      </c>
      <c r="B20" s="36" t="s">
        <v>268</v>
      </c>
      <c r="C20" s="36" t="s">
        <v>258</v>
      </c>
      <c r="D20" s="36" t="s">
        <v>327</v>
      </c>
      <c r="E20" s="36" t="s">
        <v>269</v>
      </c>
      <c r="F20" s="36" t="s">
        <v>270</v>
      </c>
      <c r="G20" s="51" t="s">
        <v>41</v>
      </c>
      <c r="H20" s="37">
        <v>45654</v>
      </c>
    </row>
    <row r="21" spans="1:8" s="36" customFormat="1" ht="67.8" customHeight="1">
      <c r="A21" s="36" t="s">
        <v>78</v>
      </c>
      <c r="B21" s="36" t="s">
        <v>271</v>
      </c>
      <c r="C21" s="36" t="s">
        <v>258</v>
      </c>
      <c r="D21" s="36" t="s">
        <v>328</v>
      </c>
      <c r="E21" s="36" t="s">
        <v>272</v>
      </c>
      <c r="F21" s="36" t="s">
        <v>273</v>
      </c>
      <c r="G21" s="51" t="s">
        <v>41</v>
      </c>
      <c r="H21" s="37">
        <v>45654</v>
      </c>
    </row>
    <row r="22" spans="1:8" s="36" customFormat="1" ht="47.4" customHeight="1">
      <c r="A22" s="36" t="s">
        <v>79</v>
      </c>
      <c r="B22" s="36" t="s">
        <v>274</v>
      </c>
      <c r="C22" s="36" t="s">
        <v>258</v>
      </c>
      <c r="D22" s="36" t="s">
        <v>329</v>
      </c>
      <c r="E22" s="36" t="s">
        <v>275</v>
      </c>
      <c r="F22" s="36" t="s">
        <v>276</v>
      </c>
      <c r="G22" s="51" t="s">
        <v>41</v>
      </c>
      <c r="H22" s="37">
        <v>45654</v>
      </c>
    </row>
    <row r="23" spans="1:8" s="36" customFormat="1" ht="18.600000000000001" customHeight="1"/>
    <row r="24" spans="1:8" s="36" customFormat="1" ht="18.600000000000001" customHeight="1"/>
    <row r="25" spans="1:8" s="36" customFormat="1" ht="18.600000000000001" customHeight="1"/>
    <row r="26" spans="1:8" s="36" customFormat="1" ht="18.600000000000001" customHeight="1"/>
    <row r="27" spans="1:8" s="36" customFormat="1" ht="18.600000000000001" customHeight="1"/>
    <row r="28" spans="1:8" s="36" customFormat="1" ht="18.600000000000001" customHeight="1"/>
    <row r="29" spans="1:8" s="36" customFormat="1" ht="18.600000000000001" customHeight="1"/>
    <row r="30" spans="1:8" s="36" customFormat="1" ht="18.600000000000001" customHeight="1"/>
    <row r="31" spans="1:8" s="36" customFormat="1" ht="18.600000000000001" customHeight="1"/>
  </sheetData>
  <phoneticPr fontId="9" type="noConversion"/>
  <hyperlinks>
    <hyperlink ref="A1" location="'Test report'!A1" display="Back to TestReport" xr:uid="{6ABCB556-8A37-4C8F-9C9E-652EF7EE9DDF}"/>
    <hyperlink ref="B1" location="BugList!A1" display="To Buglist" xr:uid="{859FE3A3-F23C-486A-BA13-539E46A985BD}"/>
  </hyperlinks>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7"/>
  <sheetViews>
    <sheetView topLeftCell="B1" zoomScale="70" zoomScaleNormal="70" workbookViewId="0">
      <selection activeCell="G11" sqref="G11"/>
    </sheetView>
  </sheetViews>
  <sheetFormatPr defaultColWidth="8.88671875" defaultRowHeight="14.4"/>
  <cols>
    <col min="2" max="2" width="20.33203125" customWidth="1"/>
    <col min="3" max="3" width="12.44140625" customWidth="1"/>
    <col min="4" max="4" width="37.44140625" customWidth="1"/>
    <col min="5" max="5" width="20.6640625" customWidth="1"/>
    <col min="6" max="6" width="22.21875" customWidth="1"/>
    <col min="8" max="8" width="11.6640625" customWidth="1"/>
  </cols>
  <sheetData>
    <row r="1" spans="1:12" ht="20.399999999999999">
      <c r="A1" s="1" t="s">
        <v>0</v>
      </c>
      <c r="B1" s="1" t="s">
        <v>1</v>
      </c>
      <c r="C1" s="52" t="s">
        <v>340</v>
      </c>
      <c r="D1" s="2">
        <f>COUNTIF(G:G,"Pass")</f>
        <v>10</v>
      </c>
      <c r="E1" s="3" t="e">
        <f>"Untested: "&amp;COUNTIF(#REF!,"Untest")</f>
        <v>#REF!</v>
      </c>
      <c r="F1" s="4"/>
      <c r="G1" s="4"/>
      <c r="H1" s="5"/>
      <c r="I1" s="5"/>
      <c r="J1" s="13"/>
      <c r="K1" s="13"/>
      <c r="L1" s="13"/>
    </row>
    <row r="2" spans="1:12" ht="20.399999999999999">
      <c r="A2" s="6" t="s">
        <v>2</v>
      </c>
      <c r="B2" s="7" t="s">
        <v>3</v>
      </c>
      <c r="C2" s="7" t="s">
        <v>41</v>
      </c>
      <c r="D2" s="2">
        <f>COUNTIF(G:G,"Fail")</f>
        <v>1</v>
      </c>
      <c r="E2" s="3" t="e">
        <f>"N/A: "&amp;COUNTIF(#REF!,"N/A")</f>
        <v>#REF!</v>
      </c>
      <c r="F2" s="4"/>
      <c r="G2" s="4"/>
      <c r="H2" s="5"/>
      <c r="I2" s="5"/>
      <c r="J2" s="13"/>
      <c r="K2" s="13"/>
      <c r="L2" s="13"/>
    </row>
    <row r="3" spans="1:12">
      <c r="A3" s="6" t="s">
        <v>4</v>
      </c>
      <c r="B3" s="6" t="s">
        <v>88</v>
      </c>
      <c r="C3" s="6"/>
      <c r="D3" s="2" t="e">
        <f>"Percent Complete: "&amp;ROUND((COUNTIF(#REF!,"Pass")*100)/((COUNTA($A$5:$A$960)*5)-COUNTIF(#REF!,"N/A")),2)&amp;"%"</f>
        <v>#REF!</v>
      </c>
      <c r="E3" s="8" t="str">
        <f>"Number of cases: "&amp;(COUNTA($A$5:$A$960))</f>
        <v>Number of cases: 12</v>
      </c>
      <c r="F3" s="9"/>
      <c r="G3" s="9"/>
      <c r="H3" s="5"/>
      <c r="I3" s="5"/>
      <c r="J3" s="13"/>
      <c r="K3" s="13"/>
      <c r="L3" s="13"/>
    </row>
    <row r="4" spans="1:12" ht="30.6">
      <c r="A4" s="10" t="s">
        <v>5</v>
      </c>
      <c r="B4" s="10" t="s">
        <v>6</v>
      </c>
      <c r="C4" s="10" t="s">
        <v>7</v>
      </c>
      <c r="D4" s="10" t="s">
        <v>8</v>
      </c>
      <c r="E4" s="10" t="s">
        <v>33</v>
      </c>
      <c r="F4" s="10" t="s">
        <v>34</v>
      </c>
      <c r="G4" s="10" t="s">
        <v>11</v>
      </c>
      <c r="H4" s="10" t="s">
        <v>12</v>
      </c>
      <c r="I4" s="10" t="s">
        <v>13</v>
      </c>
      <c r="J4" s="13"/>
      <c r="K4" s="13"/>
      <c r="L4" s="13"/>
    </row>
    <row r="5" spans="1:12" s="39" customFormat="1" ht="30.6">
      <c r="A5" s="36" t="s">
        <v>80</v>
      </c>
      <c r="B5" s="36" t="s">
        <v>143</v>
      </c>
      <c r="C5" s="36" t="s">
        <v>157</v>
      </c>
      <c r="D5" s="36" t="s">
        <v>159</v>
      </c>
      <c r="E5" s="36" t="s">
        <v>144</v>
      </c>
      <c r="F5" s="36" t="s">
        <v>144</v>
      </c>
      <c r="G5" s="47" t="s">
        <v>18</v>
      </c>
      <c r="H5" s="37">
        <v>45660</v>
      </c>
      <c r="I5" s="36"/>
      <c r="J5" s="38"/>
      <c r="K5" s="38"/>
      <c r="L5" s="38"/>
    </row>
    <row r="6" spans="1:12" s="39" customFormat="1" ht="20.399999999999999">
      <c r="A6" s="36" t="s">
        <v>81</v>
      </c>
      <c r="B6" s="36" t="s">
        <v>145</v>
      </c>
      <c r="C6" s="36" t="s">
        <v>157</v>
      </c>
      <c r="D6" s="36" t="s">
        <v>160</v>
      </c>
      <c r="E6" s="36" t="s">
        <v>146</v>
      </c>
      <c r="F6" s="36" t="s">
        <v>146</v>
      </c>
      <c r="G6" s="47" t="s">
        <v>18</v>
      </c>
      <c r="H6" s="37">
        <v>45660</v>
      </c>
      <c r="I6" s="36"/>
      <c r="J6" s="38"/>
      <c r="K6" s="38"/>
      <c r="L6" s="38"/>
    </row>
    <row r="7" spans="1:12" s="39" customFormat="1" ht="30.6">
      <c r="A7" s="36" t="s">
        <v>82</v>
      </c>
      <c r="B7" s="36" t="s">
        <v>147</v>
      </c>
      <c r="C7" s="36" t="s">
        <v>157</v>
      </c>
      <c r="D7" s="36" t="s">
        <v>161</v>
      </c>
      <c r="E7" s="36" t="s">
        <v>148</v>
      </c>
      <c r="F7" s="36" t="s">
        <v>148</v>
      </c>
      <c r="G7" s="47" t="s">
        <v>18</v>
      </c>
      <c r="H7" s="37">
        <v>45660</v>
      </c>
      <c r="I7" s="36"/>
      <c r="J7" s="38"/>
      <c r="K7" s="38"/>
      <c r="L7" s="38"/>
    </row>
    <row r="8" spans="1:12" s="39" customFormat="1" ht="61.2">
      <c r="A8" s="36" t="s">
        <v>83</v>
      </c>
      <c r="B8" s="36" t="s">
        <v>149</v>
      </c>
      <c r="C8" s="36" t="s">
        <v>157</v>
      </c>
      <c r="D8" s="36" t="s">
        <v>162</v>
      </c>
      <c r="E8" s="36" t="s">
        <v>150</v>
      </c>
      <c r="F8" s="36" t="s">
        <v>150</v>
      </c>
      <c r="G8" s="47" t="s">
        <v>18</v>
      </c>
      <c r="H8" s="37">
        <v>45660</v>
      </c>
      <c r="I8" s="36"/>
      <c r="J8" s="38"/>
      <c r="K8" s="38"/>
      <c r="L8" s="38"/>
    </row>
    <row r="9" spans="1:12" s="39" customFormat="1" ht="20.399999999999999">
      <c r="A9" s="36" t="s">
        <v>84</v>
      </c>
      <c r="B9" s="36" t="s">
        <v>151</v>
      </c>
      <c r="C9" s="36" t="s">
        <v>157</v>
      </c>
      <c r="D9" s="36" t="s">
        <v>163</v>
      </c>
      <c r="E9" s="36" t="s">
        <v>152</v>
      </c>
      <c r="F9" s="36" t="s">
        <v>152</v>
      </c>
      <c r="G9" s="47" t="s">
        <v>18</v>
      </c>
      <c r="H9" s="37">
        <v>45660</v>
      </c>
      <c r="I9" s="36"/>
      <c r="J9" s="38"/>
      <c r="K9" s="38"/>
      <c r="L9" s="38"/>
    </row>
    <row r="10" spans="1:12" s="39" customFormat="1" ht="20.399999999999999">
      <c r="A10" s="36" t="s">
        <v>85</v>
      </c>
      <c r="B10" s="36" t="s">
        <v>153</v>
      </c>
      <c r="C10" s="36" t="s">
        <v>157</v>
      </c>
      <c r="D10" s="36" t="s">
        <v>164</v>
      </c>
      <c r="E10" s="36" t="s">
        <v>154</v>
      </c>
      <c r="F10" s="36" t="s">
        <v>154</v>
      </c>
      <c r="G10" s="47" t="s">
        <v>18</v>
      </c>
      <c r="H10" s="37">
        <v>45660</v>
      </c>
      <c r="I10" s="36"/>
      <c r="J10" s="38"/>
      <c r="K10" s="38"/>
      <c r="L10" s="38"/>
    </row>
    <row r="11" spans="1:12" s="39" customFormat="1" ht="20.399999999999999">
      <c r="A11" s="36" t="s">
        <v>86</v>
      </c>
      <c r="B11" s="36" t="s">
        <v>155</v>
      </c>
      <c r="C11" s="36" t="s">
        <v>157</v>
      </c>
      <c r="D11" s="36" t="s">
        <v>165</v>
      </c>
      <c r="E11" s="36" t="s">
        <v>156</v>
      </c>
      <c r="F11" s="36" t="s">
        <v>156</v>
      </c>
      <c r="G11" s="47" t="s">
        <v>18</v>
      </c>
      <c r="H11" s="37">
        <v>45660</v>
      </c>
      <c r="I11" s="36"/>
      <c r="J11" s="38"/>
      <c r="K11" s="38"/>
      <c r="L11" s="38"/>
    </row>
    <row r="12" spans="1:12" s="41" customFormat="1">
      <c r="A12" s="41" t="s">
        <v>207</v>
      </c>
    </row>
    <row r="13" spans="1:12" ht="20.399999999999999">
      <c r="A13" s="36" t="s">
        <v>87</v>
      </c>
      <c r="B13" s="36" t="s">
        <v>277</v>
      </c>
      <c r="C13" s="36" t="s">
        <v>258</v>
      </c>
      <c r="D13" s="36" t="s">
        <v>330</v>
      </c>
      <c r="E13" s="36" t="s">
        <v>278</v>
      </c>
      <c r="F13" s="36" t="s">
        <v>278</v>
      </c>
      <c r="G13" s="47" t="s">
        <v>18</v>
      </c>
      <c r="H13" s="37">
        <v>45660</v>
      </c>
      <c r="I13" s="35"/>
    </row>
    <row r="14" spans="1:12" ht="20.399999999999999">
      <c r="A14" s="36" t="s">
        <v>296</v>
      </c>
      <c r="B14" s="36" t="s">
        <v>262</v>
      </c>
      <c r="C14" s="36" t="s">
        <v>258</v>
      </c>
      <c r="D14" s="36" t="s">
        <v>331</v>
      </c>
      <c r="E14" s="36" t="s">
        <v>263</v>
      </c>
      <c r="F14" s="36" t="s">
        <v>263</v>
      </c>
      <c r="G14" s="47" t="s">
        <v>18</v>
      </c>
      <c r="H14" s="37">
        <v>45660</v>
      </c>
      <c r="I14" s="35"/>
    </row>
    <row r="15" spans="1:12" ht="20.399999999999999">
      <c r="A15" s="36" t="s">
        <v>297</v>
      </c>
      <c r="B15" s="36" t="s">
        <v>279</v>
      </c>
      <c r="C15" s="36" t="s">
        <v>258</v>
      </c>
      <c r="D15" s="36" t="s">
        <v>332</v>
      </c>
      <c r="E15" s="36" t="s">
        <v>280</v>
      </c>
      <c r="F15" s="36" t="s">
        <v>280</v>
      </c>
      <c r="G15" s="47" t="s">
        <v>18</v>
      </c>
      <c r="H15" s="37">
        <v>45660</v>
      </c>
      <c r="I15" s="35"/>
    </row>
    <row r="16" spans="1:12" s="35" customFormat="1" ht="46.8" customHeight="1">
      <c r="A16" s="36" t="s">
        <v>298</v>
      </c>
      <c r="B16" s="36" t="s">
        <v>281</v>
      </c>
      <c r="C16" s="36" t="s">
        <v>258</v>
      </c>
      <c r="D16" s="36" t="s">
        <v>282</v>
      </c>
      <c r="E16" s="36" t="s">
        <v>283</v>
      </c>
      <c r="F16" s="36" t="s">
        <v>284</v>
      </c>
      <c r="G16" s="51" t="s">
        <v>41</v>
      </c>
      <c r="H16" s="37">
        <v>45660</v>
      </c>
    </row>
    <row r="17" spans="1:1">
      <c r="A17" s="40"/>
    </row>
  </sheetData>
  <phoneticPr fontId="9" type="noConversion"/>
  <hyperlinks>
    <hyperlink ref="A1" location="'Test report'!A1" display="Back to TestReport" xr:uid="{00000000-0004-0000-0500-000000000000}"/>
    <hyperlink ref="B1" location="BugList!A1" display="To Buglist" xr:uid="{00000000-0004-0000-0500-000001000000}"/>
  </hyperlinks>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F84A1-14A2-4FCC-83D6-625416E6A261}">
  <dimension ref="A1:L26"/>
  <sheetViews>
    <sheetView zoomScale="70" zoomScaleNormal="70" workbookViewId="0">
      <selection activeCell="M8" sqref="M8"/>
    </sheetView>
  </sheetViews>
  <sheetFormatPr defaultColWidth="8.88671875" defaultRowHeight="14.4"/>
  <cols>
    <col min="2" max="2" width="20.33203125" customWidth="1"/>
    <col min="3" max="3" width="12.44140625" customWidth="1"/>
    <col min="4" max="4" width="39" customWidth="1"/>
    <col min="5" max="5" width="24.109375" customWidth="1"/>
    <col min="6" max="6" width="15.44140625" customWidth="1"/>
    <col min="8" max="8" width="13.44140625" customWidth="1"/>
  </cols>
  <sheetData>
    <row r="1" spans="1:12" ht="20.399999999999999">
      <c r="A1" s="1" t="s">
        <v>0</v>
      </c>
      <c r="B1" s="1" t="s">
        <v>1</v>
      </c>
      <c r="C1" s="52" t="s">
        <v>340</v>
      </c>
      <c r="D1" s="2">
        <f>COUNTIF(G:G,"Pass")</f>
        <v>18</v>
      </c>
      <c r="E1" s="3" t="e">
        <f>"Untested: "&amp;COUNTIF(#REF!,"Untest")</f>
        <v>#REF!</v>
      </c>
      <c r="F1" s="4"/>
      <c r="G1" s="4"/>
      <c r="H1" s="5"/>
      <c r="I1" s="5"/>
      <c r="J1" s="13"/>
      <c r="K1" s="13"/>
      <c r="L1" s="13"/>
    </row>
    <row r="2" spans="1:12" ht="20.399999999999999">
      <c r="A2" s="6" t="s">
        <v>2</v>
      </c>
      <c r="B2" s="7" t="s">
        <v>3</v>
      </c>
      <c r="C2" s="7" t="s">
        <v>41</v>
      </c>
      <c r="D2" s="2">
        <f>COUNTIF(G:G,"Fail")</f>
        <v>1</v>
      </c>
      <c r="E2" s="3" t="e">
        <f>"N/A: "&amp;COUNTIF(#REF!,"N/A")</f>
        <v>#REF!</v>
      </c>
      <c r="F2" s="4"/>
      <c r="G2" s="4"/>
      <c r="H2" s="5"/>
      <c r="I2" s="5"/>
      <c r="J2" s="13"/>
      <c r="K2" s="13"/>
      <c r="L2" s="13"/>
    </row>
    <row r="3" spans="1:12">
      <c r="A3" s="6" t="s">
        <v>4</v>
      </c>
      <c r="B3" s="6" t="s">
        <v>88</v>
      </c>
      <c r="C3" s="6"/>
      <c r="D3" s="2" t="e">
        <f>"Percent Complete: "&amp;ROUND((COUNTIF(#REF!,"Pass")*100)/((COUNTA($A$5:$A$968)*5)-COUNTIF(#REF!,"N/A")),2)&amp;"%"</f>
        <v>#REF!</v>
      </c>
      <c r="E3" s="8" t="str">
        <f>"Number of cases: "&amp;(COUNTA($A$5:$A$968))</f>
        <v>Number of cases: 20</v>
      </c>
      <c r="F3" s="9"/>
      <c r="G3" s="9"/>
      <c r="H3" s="5"/>
      <c r="I3" s="5"/>
      <c r="J3" s="13"/>
      <c r="K3" s="13"/>
      <c r="L3" s="13"/>
    </row>
    <row r="4" spans="1:12" ht="30.6">
      <c r="A4" s="10" t="s">
        <v>5</v>
      </c>
      <c r="B4" s="10" t="s">
        <v>6</v>
      </c>
      <c r="C4" s="10" t="s">
        <v>7</v>
      </c>
      <c r="D4" s="10" t="s">
        <v>8</v>
      </c>
      <c r="E4" s="10" t="s">
        <v>33</v>
      </c>
      <c r="F4" s="10" t="s">
        <v>34</v>
      </c>
      <c r="G4" s="10" t="s">
        <v>11</v>
      </c>
      <c r="H4" s="10" t="s">
        <v>12</v>
      </c>
      <c r="I4" s="10" t="s">
        <v>13</v>
      </c>
      <c r="J4" s="13"/>
      <c r="K4" s="13"/>
      <c r="L4" s="13"/>
    </row>
    <row r="5" spans="1:12" ht="69" customHeight="1">
      <c r="A5" s="36" t="s">
        <v>299</v>
      </c>
      <c r="B5" s="36" t="s">
        <v>166</v>
      </c>
      <c r="C5" s="36" t="s">
        <v>198</v>
      </c>
      <c r="D5" s="36" t="s">
        <v>167</v>
      </c>
      <c r="E5" s="36" t="s">
        <v>168</v>
      </c>
      <c r="F5" s="36" t="s">
        <v>168</v>
      </c>
      <c r="G5" s="47" t="s">
        <v>18</v>
      </c>
      <c r="H5" s="37">
        <v>45659</v>
      </c>
      <c r="I5" s="36"/>
      <c r="J5" s="13"/>
      <c r="K5" s="13"/>
      <c r="L5" s="13"/>
    </row>
    <row r="6" spans="1:12" ht="20.399999999999999">
      <c r="A6" s="36" t="s">
        <v>300</v>
      </c>
      <c r="B6" s="36" t="s">
        <v>169</v>
      </c>
      <c r="C6" s="36" t="s">
        <v>198</v>
      </c>
      <c r="D6" s="36" t="s">
        <v>167</v>
      </c>
      <c r="E6" s="36" t="s">
        <v>170</v>
      </c>
      <c r="F6" s="36" t="s">
        <v>170</v>
      </c>
      <c r="G6" s="47" t="s">
        <v>18</v>
      </c>
      <c r="H6" s="37">
        <v>45659</v>
      </c>
      <c r="I6" s="36"/>
      <c r="J6" s="13"/>
      <c r="K6" s="13"/>
      <c r="L6" s="13"/>
    </row>
    <row r="7" spans="1:12" ht="20.399999999999999">
      <c r="A7" s="36" t="s">
        <v>301</v>
      </c>
      <c r="B7" s="36" t="s">
        <v>171</v>
      </c>
      <c r="C7" s="36" t="s">
        <v>198</v>
      </c>
      <c r="D7" s="36" t="s">
        <v>167</v>
      </c>
      <c r="E7" s="36" t="s">
        <v>172</v>
      </c>
      <c r="F7" s="36" t="s">
        <v>172</v>
      </c>
      <c r="G7" s="47" t="s">
        <v>18</v>
      </c>
      <c r="H7" s="37">
        <v>45659</v>
      </c>
      <c r="I7" s="36"/>
      <c r="J7" s="13"/>
      <c r="K7" s="13"/>
      <c r="L7" s="13"/>
    </row>
    <row r="8" spans="1:12" ht="30.6">
      <c r="A8" s="36" t="s">
        <v>302</v>
      </c>
      <c r="B8" s="36" t="s">
        <v>173</v>
      </c>
      <c r="C8" s="36" t="s">
        <v>198</v>
      </c>
      <c r="D8" s="36" t="s">
        <v>190</v>
      </c>
      <c r="E8" s="36" t="s">
        <v>174</v>
      </c>
      <c r="F8" s="36" t="s">
        <v>174</v>
      </c>
      <c r="G8" s="47" t="s">
        <v>18</v>
      </c>
      <c r="H8" s="37">
        <v>45659</v>
      </c>
      <c r="I8" s="36"/>
      <c r="J8" s="13"/>
      <c r="K8" s="13"/>
      <c r="L8" s="13"/>
    </row>
    <row r="9" spans="1:12" ht="30.6">
      <c r="A9" s="36" t="s">
        <v>303</v>
      </c>
      <c r="B9" s="36" t="s">
        <v>175</v>
      </c>
      <c r="C9" s="36" t="s">
        <v>198</v>
      </c>
      <c r="D9" s="36" t="s">
        <v>191</v>
      </c>
      <c r="E9" s="36" t="s">
        <v>176</v>
      </c>
      <c r="F9" s="36" t="s">
        <v>176</v>
      </c>
      <c r="G9" s="47" t="s">
        <v>18</v>
      </c>
      <c r="H9" s="37">
        <v>45659</v>
      </c>
      <c r="I9" s="36"/>
      <c r="J9" s="13"/>
      <c r="K9" s="13"/>
      <c r="L9" s="13"/>
    </row>
    <row r="10" spans="1:12" ht="30.6">
      <c r="A10" s="36" t="s">
        <v>304</v>
      </c>
      <c r="B10" s="36" t="s">
        <v>177</v>
      </c>
      <c r="C10" s="36" t="s">
        <v>198</v>
      </c>
      <c r="D10" s="36" t="s">
        <v>192</v>
      </c>
      <c r="E10" s="36" t="s">
        <v>178</v>
      </c>
      <c r="F10" s="36" t="s">
        <v>178</v>
      </c>
      <c r="G10" s="47" t="s">
        <v>18</v>
      </c>
      <c r="H10" s="37">
        <v>45659</v>
      </c>
      <c r="I10" s="36"/>
      <c r="J10" s="13"/>
      <c r="K10" s="13"/>
      <c r="L10" s="13"/>
    </row>
    <row r="11" spans="1:12" ht="30.6">
      <c r="A11" s="36" t="s">
        <v>305</v>
      </c>
      <c r="B11" s="36" t="s">
        <v>179</v>
      </c>
      <c r="C11" s="36" t="s">
        <v>198</v>
      </c>
      <c r="D11" s="36" t="s">
        <v>193</v>
      </c>
      <c r="E11" s="36" t="s">
        <v>180</v>
      </c>
      <c r="F11" s="36" t="s">
        <v>180</v>
      </c>
      <c r="G11" s="47" t="s">
        <v>18</v>
      </c>
      <c r="H11" s="37">
        <v>45659</v>
      </c>
      <c r="I11" s="36"/>
      <c r="J11" s="13"/>
      <c r="K11" s="13"/>
      <c r="L11" s="13"/>
    </row>
    <row r="12" spans="1:12" ht="30.6">
      <c r="A12" s="36" t="s">
        <v>306</v>
      </c>
      <c r="B12" s="36" t="s">
        <v>149</v>
      </c>
      <c r="C12" s="36" t="s">
        <v>198</v>
      </c>
      <c r="D12" s="36" t="s">
        <v>194</v>
      </c>
      <c r="E12" s="36" t="s">
        <v>181</v>
      </c>
      <c r="F12" s="36" t="s">
        <v>181</v>
      </c>
      <c r="G12" s="47" t="s">
        <v>18</v>
      </c>
      <c r="H12" s="37">
        <v>45659</v>
      </c>
      <c r="I12" s="36"/>
      <c r="J12" s="13"/>
      <c r="K12" s="13"/>
      <c r="L12" s="13"/>
    </row>
    <row r="13" spans="1:12" ht="30.6">
      <c r="A13" s="36" t="s">
        <v>307</v>
      </c>
      <c r="B13" s="36" t="s">
        <v>143</v>
      </c>
      <c r="C13" s="36" t="s">
        <v>198</v>
      </c>
      <c r="D13" s="36" t="s">
        <v>195</v>
      </c>
      <c r="E13" s="36" t="s">
        <v>144</v>
      </c>
      <c r="F13" s="36" t="s">
        <v>144</v>
      </c>
      <c r="G13" s="47" t="s">
        <v>18</v>
      </c>
      <c r="H13" s="37">
        <v>45659</v>
      </c>
      <c r="I13" s="36"/>
      <c r="J13" s="13"/>
      <c r="K13" s="13"/>
      <c r="L13" s="13"/>
    </row>
    <row r="14" spans="1:12" ht="30.6">
      <c r="A14" s="36" t="s">
        <v>308</v>
      </c>
      <c r="B14" s="36" t="s">
        <v>182</v>
      </c>
      <c r="C14" s="36" t="s">
        <v>198</v>
      </c>
      <c r="D14" s="36" t="s">
        <v>167</v>
      </c>
      <c r="E14" s="36" t="s">
        <v>183</v>
      </c>
      <c r="F14" s="36" t="s">
        <v>183</v>
      </c>
      <c r="G14" s="47" t="s">
        <v>18</v>
      </c>
      <c r="H14" s="37">
        <v>45659</v>
      </c>
      <c r="I14" s="36"/>
      <c r="J14" s="13"/>
      <c r="K14" s="13"/>
      <c r="L14" s="13"/>
    </row>
    <row r="15" spans="1:12" ht="30.6">
      <c r="A15" s="36" t="s">
        <v>309</v>
      </c>
      <c r="B15" s="36" t="s">
        <v>145</v>
      </c>
      <c r="C15" s="36" t="s">
        <v>198</v>
      </c>
      <c r="D15" s="36" t="s">
        <v>196</v>
      </c>
      <c r="E15" s="36" t="s">
        <v>146</v>
      </c>
      <c r="F15" s="36" t="s">
        <v>146</v>
      </c>
      <c r="G15" s="47" t="s">
        <v>18</v>
      </c>
      <c r="H15" s="37">
        <v>45659</v>
      </c>
      <c r="I15" s="36"/>
      <c r="J15" s="13"/>
      <c r="K15" s="13"/>
      <c r="L15" s="13"/>
    </row>
    <row r="16" spans="1:12" ht="30.6">
      <c r="A16" s="36" t="s">
        <v>310</v>
      </c>
      <c r="B16" s="36" t="s">
        <v>184</v>
      </c>
      <c r="C16" s="36" t="s">
        <v>198</v>
      </c>
      <c r="D16" s="36" t="s">
        <v>197</v>
      </c>
      <c r="E16" s="36" t="s">
        <v>185</v>
      </c>
      <c r="F16" s="36" t="s">
        <v>185</v>
      </c>
      <c r="G16" s="47" t="s">
        <v>18</v>
      </c>
      <c r="H16" s="37">
        <v>45659</v>
      </c>
      <c r="I16" s="36"/>
      <c r="J16" s="13"/>
      <c r="K16" s="13"/>
      <c r="L16" s="13"/>
    </row>
    <row r="17" spans="1:12" ht="20.399999999999999">
      <c r="A17" s="36" t="s">
        <v>311</v>
      </c>
      <c r="B17" s="36" t="s">
        <v>186</v>
      </c>
      <c r="C17" s="36" t="s">
        <v>198</v>
      </c>
      <c r="D17" s="36" t="s">
        <v>187</v>
      </c>
      <c r="E17" s="36" t="s">
        <v>188</v>
      </c>
      <c r="F17" s="36" t="s">
        <v>189</v>
      </c>
      <c r="G17" s="51" t="s">
        <v>41</v>
      </c>
      <c r="H17" s="37">
        <v>45659</v>
      </c>
      <c r="I17" s="36"/>
      <c r="J17" s="13"/>
      <c r="K17" s="13"/>
      <c r="L17" s="13"/>
    </row>
    <row r="18" spans="1:12" ht="20.399999999999999">
      <c r="A18" s="36" t="s">
        <v>312</v>
      </c>
      <c r="B18" s="36" t="s">
        <v>337</v>
      </c>
      <c r="C18" s="36" t="s">
        <v>198</v>
      </c>
      <c r="D18" s="36" t="s">
        <v>338</v>
      </c>
      <c r="E18" s="36" t="s">
        <v>339</v>
      </c>
      <c r="F18" s="36" t="s">
        <v>339</v>
      </c>
      <c r="G18" s="47" t="s">
        <v>18</v>
      </c>
      <c r="H18" s="37">
        <v>45659</v>
      </c>
      <c r="I18" s="36"/>
      <c r="J18" s="13"/>
      <c r="K18" s="13"/>
      <c r="L18" s="13"/>
    </row>
    <row r="19" spans="1:12" s="45" customFormat="1" ht="10.199999999999999">
      <c r="A19" s="45" t="s">
        <v>207</v>
      </c>
    </row>
    <row r="20" spans="1:12" s="39" customFormat="1" ht="30.6">
      <c r="A20" s="36" t="s">
        <v>313</v>
      </c>
      <c r="B20" s="36" t="s">
        <v>257</v>
      </c>
      <c r="C20" s="36" t="s">
        <v>258</v>
      </c>
      <c r="D20" s="36" t="s">
        <v>333</v>
      </c>
      <c r="E20" s="36" t="s">
        <v>285</v>
      </c>
      <c r="F20" s="36" t="s">
        <v>259</v>
      </c>
      <c r="G20" s="47" t="s">
        <v>18</v>
      </c>
      <c r="H20" s="37">
        <v>45659</v>
      </c>
      <c r="I20" s="36"/>
    </row>
    <row r="21" spans="1:12" s="39" customFormat="1" ht="30.6">
      <c r="A21" s="36" t="s">
        <v>314</v>
      </c>
      <c r="B21" s="36" t="s">
        <v>260</v>
      </c>
      <c r="C21" s="36" t="s">
        <v>258</v>
      </c>
      <c r="D21" s="36" t="s">
        <v>324</v>
      </c>
      <c r="E21" s="36" t="s">
        <v>286</v>
      </c>
      <c r="F21" s="36" t="s">
        <v>261</v>
      </c>
      <c r="G21" s="47" t="s">
        <v>18</v>
      </c>
      <c r="H21" s="37">
        <v>45659</v>
      </c>
      <c r="I21" s="36"/>
    </row>
    <row r="22" spans="1:12" s="39" customFormat="1" ht="30.6">
      <c r="A22" s="36" t="s">
        <v>315</v>
      </c>
      <c r="B22" s="36" t="s">
        <v>287</v>
      </c>
      <c r="C22" s="36" t="s">
        <v>258</v>
      </c>
      <c r="D22" s="36" t="s">
        <v>334</v>
      </c>
      <c r="E22" s="36" t="s">
        <v>288</v>
      </c>
      <c r="F22" s="36" t="s">
        <v>289</v>
      </c>
      <c r="G22" s="47" t="s">
        <v>18</v>
      </c>
      <c r="H22" s="37">
        <v>45659</v>
      </c>
      <c r="I22" s="36"/>
    </row>
    <row r="23" spans="1:12" s="39" customFormat="1" ht="30.6">
      <c r="A23" s="36" t="s">
        <v>316</v>
      </c>
      <c r="B23" s="36" t="s">
        <v>290</v>
      </c>
      <c r="C23" s="36" t="s">
        <v>258</v>
      </c>
      <c r="D23" s="36" t="s">
        <v>335</v>
      </c>
      <c r="E23" s="36" t="s">
        <v>291</v>
      </c>
      <c r="F23" s="36" t="s">
        <v>292</v>
      </c>
      <c r="G23" s="47" t="s">
        <v>18</v>
      </c>
      <c r="H23" s="37">
        <v>45659</v>
      </c>
      <c r="I23" s="36"/>
    </row>
    <row r="24" spans="1:12" s="39" customFormat="1" ht="51">
      <c r="A24" s="36" t="s">
        <v>317</v>
      </c>
      <c r="B24" s="36" t="s">
        <v>293</v>
      </c>
      <c r="C24" s="36" t="s">
        <v>258</v>
      </c>
      <c r="D24" s="36" t="s">
        <v>336</v>
      </c>
      <c r="E24" s="36" t="s">
        <v>294</v>
      </c>
      <c r="F24" s="36" t="s">
        <v>295</v>
      </c>
      <c r="G24" s="47" t="s">
        <v>18</v>
      </c>
      <c r="H24" s="37">
        <v>45659</v>
      </c>
      <c r="I24" s="36"/>
    </row>
    <row r="26" spans="1:12">
      <c r="A26" s="40"/>
    </row>
  </sheetData>
  <phoneticPr fontId="9" type="noConversion"/>
  <hyperlinks>
    <hyperlink ref="A1" location="'Test report'!A1" display="Back to TestReport" xr:uid="{B3E66945-946D-4DFF-AE42-02ED16E93662}"/>
    <hyperlink ref="B1" location="BugList!A1" display="To Buglist" xr:uid="{0FCF5F1D-181D-4529-8FB7-3A25BFFF9209}"/>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TC_DangNhap</vt:lpstr>
      <vt:lpstr>TC_DangKy</vt:lpstr>
      <vt:lpstr>TC_TimKiem</vt:lpstr>
      <vt:lpstr>TC_Hienthigame</vt:lpstr>
      <vt:lpstr>TC_Chitietgame</vt:lpstr>
      <vt:lpstr>TC_Yeuthich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Đạt Hoàng Tiến</cp:lastModifiedBy>
  <dcterms:created xsi:type="dcterms:W3CDTF">2024-12-19T16:25:00Z</dcterms:created>
  <dcterms:modified xsi:type="dcterms:W3CDTF">2025-01-14T07:45:07Z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1C560C5EC11846ADBEC078196ACA6B46_13</vt:lpwstr>
  </property>
  <property fmtid="{D5CDD505-2E9C-101B-9397-08002B2CF9AE}" pid="3" name="KSOProductBuildVer">
    <vt:lpwstr>2057-12.2.0.19805</vt:lpwstr>
  </property>
</Properties>
</file>