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filterPrivacy="1" codeName="ThisWorkbook"/>
  <xr:revisionPtr revIDLastSave="0" documentId="13_ncr:11_{F99FBB9F-D829-466C-8CE0-B7330A164836}" xr6:coauthVersionLast="45" xr6:coauthVersionMax="45" xr10:uidLastSave="{00000000-0000-0000-0000-000000000000}"/>
  <bookViews>
    <workbookView xWindow="-120" yWindow="-120" windowWidth="29040" windowHeight="1584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5" i="11" l="1"/>
  <c r="F16" i="11"/>
  <c r="F17" i="11"/>
  <c r="F18" i="11"/>
  <c r="H23" i="11" l="1"/>
  <c r="H22" i="11"/>
  <c r="H21" i="11"/>
  <c r="H20" i="11"/>
  <c r="H19" i="11"/>
  <c r="H10" i="11"/>
  <c r="H7" i="11"/>
  <c r="I5" i="11" l="1"/>
  <c r="I6" i="11" l="1"/>
  <c r="F11" i="11" l="1"/>
  <c r="J5" i="11"/>
  <c r="I4" i="11"/>
  <c r="H11" i="11" l="1"/>
  <c r="F12" i="11"/>
  <c r="H12" i="11" s="1"/>
  <c r="K5" i="11"/>
  <c r="J6" i="11"/>
  <c r="F13" i="11" l="1"/>
  <c r="L5" i="11"/>
  <c r="K6" i="11"/>
  <c r="H13" i="11" l="1"/>
  <c r="F14" i="11"/>
  <c r="H14" i="11" s="1"/>
  <c r="M5" i="1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<sst xmlns="http://schemas.openxmlformats.org/spreadsheetml/2006/main" count="56" uniqueCount="52">
  <si>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</si>
  <si>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</si>
  <si>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</si>
  <si>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</si>
  <si>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</si>
  <si>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</si>
  <si>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Exemple de bloc de titre de phase</t>
  </si>
  <si>
    <t>Ceci est une ligne vide.</t>
  </si>
  <si>
    <t>TÂCHE</t>
  </si>
  <si>
    <t>Tâche 2</t>
  </si>
  <si>
    <t>Insérez les nouvelle lignes au-dessus de celle-ci.</t>
  </si>
  <si>
    <t>Début du projet :</t>
  </si>
  <si>
    <t>Semaine d’affichage :</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</si>
  <si>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</si>
  <si>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</si>
  <si>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</si>
  <si>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</si>
  <si>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</si>
  <si>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</si>
  <si>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</si>
  <si>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</si>
  <si>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</si>
  <si>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</si>
  <si>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2 feuilles de calcul. 
PlanningProjet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</si>
  <si>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</si>
  <si>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</si>
  <si>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</si>
  <si>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</si>
  <si>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</si>
  <si>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</si>
  <si>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</si>
  <si>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</si>
  <si>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</si>
  <si>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ATTRIBUÉE À</t>
  </si>
  <si>
    <t>Créez un planning projet dans cette feuille de calcul.
Entrez le titre de ce projet dans la cellule B1. 
Des informations sur l’utilisation de cette feuille de calcul, notamment des instructions pour les lecteurs d’écran et l’auteur de ce classeur, figurent dans la feuille de calcul À propos de.
Continuez à parcourir la colonne A pour entendre des instructions supplémentaires.</t>
  </si>
  <si>
    <t>Cette ligne marque la fin du planning projet. N’ENTREZ rien dans cette ligne. 
Insérez de nouvelles lignes au-dessus de celle-ci pour continuer d’élaborer votre planning projet.</t>
  </si>
  <si>
    <t>CharoArc</t>
  </si>
  <si>
    <t>He-Arc</t>
  </si>
  <si>
    <t>Davide Faga, Remy Sansonnens, Adrien Paysant</t>
  </si>
  <si>
    <t>page de création profile</t>
  </si>
  <si>
    <t>créer la base de données</t>
  </si>
  <si>
    <t>models (utilisateur/match)</t>
  </si>
  <si>
    <t>controlleurs (utilisateur/match)</t>
  </si>
  <si>
    <t>Rendus &amp; Délivrables</t>
  </si>
  <si>
    <t>Développement</t>
  </si>
  <si>
    <t xml:space="preserve">   Choix du projet</t>
  </si>
  <si>
    <t xml:space="preserve">   Maquettes &amp; définitions du fonctionnement de l'app</t>
  </si>
  <si>
    <t>page like/dislike</t>
  </si>
  <si>
    <t>page visualisation des matchs</t>
  </si>
  <si>
    <t>page de paramètre</t>
  </si>
  <si>
    <t>page de connexion</t>
  </si>
  <si>
    <t>Rapport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</si>
</sst>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0"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7" fillId="13" borderId="11" applyNumberFormat="0" applyAlignment="0" applyProtection="0"/>
    <xf numFmtId="0" fontId="28" fillId="14" borderId="12" applyNumberFormat="0" applyAlignment="0" applyProtection="0"/>
    <xf numFmtId="0" fontId="29" fillId="14" borderId="11" applyNumberFormat="0" applyAlignment="0" applyProtection="0"/>
    <xf numFmtId="0" fontId="30" fillId="0" borderId="13" applyNumberFormat="0" applyFill="0" applyAlignment="0" applyProtection="0"/>
    <xf numFmtId="0" fontId="31" fillId="15" borderId="14" applyNumberFormat="0" applyAlignment="0" applyProtection="0"/>
    <xf numFmtId="0" fontId="32" fillId="0" borderId="0" applyNumberFormat="0" applyFill="0" applyBorder="0" applyAlignment="0" applyProtection="0"/>
    <xf numFmtId="0" fontId="8" fillId="16"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cellStyleXfs>
  <cellXfs count="7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9" borderId="1" xfId="0" applyFont="1" applyFill="1" applyBorder="1" applyAlignment="1">
      <alignment horizontal="left" vertical="center" indent="1"/>
    </xf>
    <xf numFmtId="0" fontId="6" fillId="9" borderId="1" xfId="0" applyFont="1" applyFill="1" applyBorder="1" applyAlignment="1">
      <alignment horizontal="center" vertical="center" wrapText="1"/>
    </xf>
    <xf numFmtId="0" fontId="11" fillId="8"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7" borderId="2" xfId="2" applyFont="1" applyFill="1" applyBorder="1" applyAlignment="1">
      <alignment horizontal="center" vertical="center"/>
    </xf>
    <xf numFmtId="0" fontId="5" fillId="3" borderId="2" xfId="0" applyFont="1" applyFill="1" applyBorder="1" applyAlignment="1">
      <alignment horizontal="left" vertical="center" indent="1"/>
    </xf>
    <xf numFmtId="9" fontId="4" fillId="3" borderId="2" xfId="2" applyFont="1" applyFill="1" applyBorder="1" applyAlignment="1">
      <alignment horizontal="center" vertical="center"/>
    </xf>
    <xf numFmtId="9" fontId="4" fillId="6"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4" borderId="2" xfId="11" applyFill="1">
      <alignment horizontal="center" vertical="center"/>
    </xf>
    <xf numFmtId="0" fontId="8" fillId="7" borderId="2" xfId="11" applyFill="1">
      <alignment horizontal="center" vertical="center"/>
    </xf>
    <xf numFmtId="0" fontId="8" fillId="3" borderId="2" xfId="11" applyFill="1">
      <alignment horizontal="center" vertical="center"/>
    </xf>
    <xf numFmtId="0" fontId="8" fillId="6" borderId="2" xfId="11" applyFill="1">
      <alignment horizontal="center" vertical="center"/>
    </xf>
    <xf numFmtId="0" fontId="8" fillId="0" borderId="2" xfId="11">
      <alignment horizontal="center" vertical="center"/>
    </xf>
    <xf numFmtId="0" fontId="8" fillId="7" borderId="2" xfId="12" applyFill="1">
      <alignment horizontal="left" vertical="center" indent="2"/>
    </xf>
    <xf numFmtId="0" fontId="8" fillId="6" borderId="2" xfId="12" applyFill="1">
      <alignment horizontal="left" vertical="center" indent="2"/>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6" fontId="8" fillId="7" borderId="2" xfId="10" applyNumberFormat="1" applyFill="1">
      <alignment horizontal="center" vertical="center"/>
    </xf>
    <xf numFmtId="166" fontId="0" fillId="3" borderId="2" xfId="0" applyNumberFormat="1" applyFill="1" applyBorder="1" applyAlignment="1">
      <alignment horizontal="center" vertical="center"/>
    </xf>
    <xf numFmtId="166" fontId="4" fillId="3" borderId="2" xfId="0" applyNumberFormat="1" applyFont="1" applyFill="1" applyBorder="1" applyAlignment="1">
      <alignment horizontal="center" vertical="center"/>
    </xf>
    <xf numFmtId="166" fontId="8" fillId="6" borderId="2" xfId="10" applyNumberFormat="1" applyFill="1">
      <alignment horizontal="center" vertical="center"/>
    </xf>
    <xf numFmtId="166" fontId="8" fillId="0" borderId="2" xfId="10" applyNumberFormat="1">
      <alignment horizontal="center" vertical="center"/>
    </xf>
    <xf numFmtId="166" fontId="0" fillId="2" borderId="2" xfId="0" applyNumberFormat="1" applyFill="1" applyBorder="1" applyAlignment="1">
      <alignment horizontal="center" vertical="center"/>
    </xf>
    <xf numFmtId="169" fontId="10" fillId="5" borderId="6" xfId="0" applyNumberFormat="1" applyFont="1" applyFill="1" applyBorder="1" applyAlignment="1">
      <alignment horizontal="center" vertical="center"/>
    </xf>
    <xf numFmtId="169" fontId="10" fillId="5" borderId="0" xfId="0" applyNumberFormat="1" applyFont="1" applyFill="1" applyAlignment="1">
      <alignment horizontal="center" vertical="center"/>
    </xf>
    <xf numFmtId="169" fontId="10" fillId="5" borderId="7" xfId="0" applyNumberFormat="1" applyFont="1" applyFill="1" applyBorder="1" applyAlignment="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167" fontId="8" fillId="0" borderId="3" xfId="9">
      <alignment horizontal="center" vertical="center"/>
    </xf>
    <xf numFmtId="0" fontId="0" fillId="41" borderId="0" xfId="0" applyFill="1"/>
    <xf numFmtId="0" fontId="0" fillId="41" borderId="0" xfId="0" applyFill="1" applyAlignment="1">
      <alignment wrapText="1"/>
    </xf>
    <xf numFmtId="14" fontId="0" fillId="41" borderId="0" xfId="0" applyNumberFormat="1" applyFill="1"/>
    <xf numFmtId="0" fontId="5" fillId="41" borderId="0" xfId="0" applyFont="1" applyFill="1" applyAlignment="1">
      <alignment horizontal="left" vertical="center"/>
    </xf>
    <xf numFmtId="9" fontId="0" fillId="41" borderId="0" xfId="0" applyNumberFormat="1" applyFill="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01000000}"/>
    <cellStyle name="Début du projet" xfId="9" xr:uid="{00000000-0005-0000-0000-000009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0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0A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6"/>
  <sheetViews>
    <sheetView showGridLines="0" tabSelected="1" showRuler="0" zoomScaleNormal="100" zoomScalePageLayoutView="70" workbookViewId="0">
      <pane ySplit="6" topLeftCell="A10" activePane="bottomLeft" state="frozen"/>
      <selection pane="bottomLeft" activeCell="V18" sqref="V18"/>
    </sheetView>
  </sheetViews>
  <sheetFormatPr baseColWidth="10" defaultColWidth="9.140625" defaultRowHeight="30" customHeight="1" x14ac:dyDescent="0.25"/>
  <cols>
    <col min="1" max="1" width="2.7109375" style="35" customWidth="1"/>
    <col min="2" max="2" width="54.85546875" bestFit="1" customWidth="1"/>
    <col min="3" max="3" width="27.42578125" customWidth="1"/>
    <col min="4" max="4" width="13" customWidth="1"/>
    <col min="5" max="5" width="10.42578125" style="5" customWidth="1"/>
    <col min="6" max="6" width="10.42578125" customWidth="1"/>
    <col min="7" max="7" width="2.7109375" customWidth="1"/>
    <col min="8" max="8" width="9.5703125" hidden="1" customWidth="1"/>
    <col min="9" max="64" width="2.5703125" customWidth="1"/>
    <col min="69" max="70" width="10.28515625"/>
  </cols>
  <sheetData>
    <row r="1" spans="1:64" ht="30" customHeight="1" x14ac:dyDescent="0.45">
      <c r="A1" s="36" t="s">
        <v>34</v>
      </c>
      <c r="B1" s="40" t="s">
        <v>36</v>
      </c>
      <c r="C1" s="1"/>
      <c r="D1" s="2"/>
      <c r="E1" s="4"/>
      <c r="F1" s="26"/>
      <c r="H1" s="2"/>
      <c r="I1" s="11" t="s">
        <v>18</v>
      </c>
    </row>
    <row r="2" spans="1:64" ht="30" customHeight="1" x14ac:dyDescent="0.3">
      <c r="A2" s="35" t="s">
        <v>0</v>
      </c>
      <c r="B2" s="41" t="s">
        <v>37</v>
      </c>
      <c r="I2" s="38" t="s">
        <v>19</v>
      </c>
    </row>
    <row r="3" spans="1:64" ht="30" customHeight="1" x14ac:dyDescent="0.25">
      <c r="A3" s="35" t="s">
        <v>1</v>
      </c>
      <c r="B3" s="42" t="s">
        <v>38</v>
      </c>
      <c r="C3" s="65" t="s">
        <v>11</v>
      </c>
      <c r="D3" s="66"/>
      <c r="E3" s="71">
        <v>44106</v>
      </c>
      <c r="F3" s="71"/>
    </row>
    <row r="4" spans="1:64" ht="30" customHeight="1" x14ac:dyDescent="0.25">
      <c r="A4" s="36" t="s">
        <v>2</v>
      </c>
      <c r="C4" s="65" t="s">
        <v>12</v>
      </c>
      <c r="D4" s="66"/>
      <c r="E4" s="7">
        <v>1</v>
      </c>
      <c r="I4" s="68">
        <f>I5</f>
        <v>44102</v>
      </c>
      <c r="J4" s="69"/>
      <c r="K4" s="69"/>
      <c r="L4" s="69"/>
      <c r="M4" s="69"/>
      <c r="N4" s="69"/>
      <c r="O4" s="70"/>
      <c r="P4" s="68">
        <f>P5</f>
        <v>44109</v>
      </c>
      <c r="Q4" s="69"/>
      <c r="R4" s="69"/>
      <c r="S4" s="69"/>
      <c r="T4" s="69"/>
      <c r="U4" s="69"/>
      <c r="V4" s="70"/>
      <c r="W4" s="68">
        <f>W5</f>
        <v>44116</v>
      </c>
      <c r="X4" s="69"/>
      <c r="Y4" s="69"/>
      <c r="Z4" s="69"/>
      <c r="AA4" s="69"/>
      <c r="AB4" s="69"/>
      <c r="AC4" s="70"/>
      <c r="AD4" s="68">
        <f>AD5</f>
        <v>44123</v>
      </c>
      <c r="AE4" s="69"/>
      <c r="AF4" s="69"/>
      <c r="AG4" s="69"/>
      <c r="AH4" s="69"/>
      <c r="AI4" s="69"/>
      <c r="AJ4" s="70"/>
      <c r="AK4" s="68">
        <f>AK5</f>
        <v>44130</v>
      </c>
      <c r="AL4" s="69"/>
      <c r="AM4" s="69"/>
      <c r="AN4" s="69"/>
      <c r="AO4" s="69"/>
      <c r="AP4" s="69"/>
      <c r="AQ4" s="70"/>
      <c r="AR4" s="68">
        <f>AR5</f>
        <v>44137</v>
      </c>
      <c r="AS4" s="69"/>
      <c r="AT4" s="69"/>
      <c r="AU4" s="69"/>
      <c r="AV4" s="69"/>
      <c r="AW4" s="69"/>
      <c r="AX4" s="70"/>
      <c r="AY4" s="68">
        <f>AY5</f>
        <v>44144</v>
      </c>
      <c r="AZ4" s="69"/>
      <c r="BA4" s="69"/>
      <c r="BB4" s="69"/>
      <c r="BC4" s="69"/>
      <c r="BD4" s="69"/>
      <c r="BE4" s="70"/>
      <c r="BF4" s="68">
        <f>BF5</f>
        <v>44151</v>
      </c>
      <c r="BG4" s="69"/>
      <c r="BH4" s="69"/>
      <c r="BI4" s="69"/>
      <c r="BJ4" s="69"/>
      <c r="BK4" s="69"/>
      <c r="BL4" s="70"/>
    </row>
    <row r="5" spans="1:64" ht="15" customHeight="1" x14ac:dyDescent="0.25">
      <c r="A5" s="36" t="s">
        <v>3</v>
      </c>
      <c r="B5" s="67"/>
      <c r="C5" s="67"/>
      <c r="D5" s="67"/>
      <c r="E5" s="67"/>
      <c r="F5" s="67"/>
      <c r="G5" s="67"/>
      <c r="I5" s="62">
        <f>_xlfn.SINGLE(Début_Projet)-WEEKDAY(_xlfn.SINGLE(Début_Projet),1)+2+7*(_xlfn.SINGLE(Semaine_Affichage)-1)</f>
        <v>44102</v>
      </c>
      <c r="J5" s="63">
        <f>I5+1</f>
        <v>44103</v>
      </c>
      <c r="K5" s="63">
        <f t="shared" ref="K5:AX5" si="0">J5+1</f>
        <v>44104</v>
      </c>
      <c r="L5" s="63">
        <f t="shared" si="0"/>
        <v>44105</v>
      </c>
      <c r="M5" s="63">
        <f t="shared" si="0"/>
        <v>44106</v>
      </c>
      <c r="N5" s="63">
        <f t="shared" si="0"/>
        <v>44107</v>
      </c>
      <c r="O5" s="64">
        <f t="shared" si="0"/>
        <v>44108</v>
      </c>
      <c r="P5" s="62">
        <f>O5+1</f>
        <v>44109</v>
      </c>
      <c r="Q5" s="63">
        <f>P5+1</f>
        <v>44110</v>
      </c>
      <c r="R5" s="63">
        <f t="shared" si="0"/>
        <v>44111</v>
      </c>
      <c r="S5" s="63">
        <f t="shared" si="0"/>
        <v>44112</v>
      </c>
      <c r="T5" s="63">
        <f t="shared" si="0"/>
        <v>44113</v>
      </c>
      <c r="U5" s="63">
        <f t="shared" si="0"/>
        <v>44114</v>
      </c>
      <c r="V5" s="64">
        <f t="shared" si="0"/>
        <v>44115</v>
      </c>
      <c r="W5" s="62">
        <f>V5+1</f>
        <v>44116</v>
      </c>
      <c r="X5" s="63">
        <f>W5+1</f>
        <v>44117</v>
      </c>
      <c r="Y5" s="63">
        <f t="shared" si="0"/>
        <v>44118</v>
      </c>
      <c r="Z5" s="63">
        <f t="shared" si="0"/>
        <v>44119</v>
      </c>
      <c r="AA5" s="63">
        <f t="shared" si="0"/>
        <v>44120</v>
      </c>
      <c r="AB5" s="63">
        <f t="shared" si="0"/>
        <v>44121</v>
      </c>
      <c r="AC5" s="64">
        <f t="shared" si="0"/>
        <v>44122</v>
      </c>
      <c r="AD5" s="62">
        <f>AC5+1</f>
        <v>44123</v>
      </c>
      <c r="AE5" s="63">
        <f>AD5+1</f>
        <v>44124</v>
      </c>
      <c r="AF5" s="63">
        <f t="shared" si="0"/>
        <v>44125</v>
      </c>
      <c r="AG5" s="63">
        <f t="shared" si="0"/>
        <v>44126</v>
      </c>
      <c r="AH5" s="63">
        <f t="shared" si="0"/>
        <v>44127</v>
      </c>
      <c r="AI5" s="63">
        <f t="shared" si="0"/>
        <v>44128</v>
      </c>
      <c r="AJ5" s="64">
        <f t="shared" si="0"/>
        <v>44129</v>
      </c>
      <c r="AK5" s="62">
        <f>AJ5+1</f>
        <v>44130</v>
      </c>
      <c r="AL5" s="63">
        <f>AK5+1</f>
        <v>44131</v>
      </c>
      <c r="AM5" s="63">
        <f t="shared" si="0"/>
        <v>44132</v>
      </c>
      <c r="AN5" s="63">
        <f t="shared" si="0"/>
        <v>44133</v>
      </c>
      <c r="AO5" s="63">
        <f t="shared" si="0"/>
        <v>44134</v>
      </c>
      <c r="AP5" s="63">
        <f t="shared" si="0"/>
        <v>44135</v>
      </c>
      <c r="AQ5" s="64">
        <f t="shared" si="0"/>
        <v>44136</v>
      </c>
      <c r="AR5" s="62">
        <f>AQ5+1</f>
        <v>44137</v>
      </c>
      <c r="AS5" s="63">
        <f>AR5+1</f>
        <v>44138</v>
      </c>
      <c r="AT5" s="63">
        <f t="shared" si="0"/>
        <v>44139</v>
      </c>
      <c r="AU5" s="63">
        <f t="shared" si="0"/>
        <v>44140</v>
      </c>
      <c r="AV5" s="63">
        <f t="shared" si="0"/>
        <v>44141</v>
      </c>
      <c r="AW5" s="63">
        <f t="shared" si="0"/>
        <v>44142</v>
      </c>
      <c r="AX5" s="64">
        <f t="shared" si="0"/>
        <v>44143</v>
      </c>
      <c r="AY5" s="62">
        <f>AX5+1</f>
        <v>44144</v>
      </c>
      <c r="AZ5" s="63">
        <f>AY5+1</f>
        <v>44145</v>
      </c>
      <c r="BA5" s="63">
        <f t="shared" ref="BA5:BE5" si="1">AZ5+1</f>
        <v>44146</v>
      </c>
      <c r="BB5" s="63">
        <f t="shared" si="1"/>
        <v>44147</v>
      </c>
      <c r="BC5" s="63">
        <f t="shared" si="1"/>
        <v>44148</v>
      </c>
      <c r="BD5" s="63">
        <f t="shared" si="1"/>
        <v>44149</v>
      </c>
      <c r="BE5" s="64">
        <f t="shared" si="1"/>
        <v>44150</v>
      </c>
      <c r="BF5" s="62">
        <f>BE5+1</f>
        <v>44151</v>
      </c>
      <c r="BG5" s="63">
        <f>BF5+1</f>
        <v>44152</v>
      </c>
      <c r="BH5" s="63">
        <f t="shared" ref="BH5:BL5" si="2">BG5+1</f>
        <v>44153</v>
      </c>
      <c r="BI5" s="63">
        <f t="shared" si="2"/>
        <v>44154</v>
      </c>
      <c r="BJ5" s="63">
        <f t="shared" si="2"/>
        <v>44155</v>
      </c>
      <c r="BK5" s="63">
        <f t="shared" si="2"/>
        <v>44156</v>
      </c>
      <c r="BL5" s="64">
        <f t="shared" si="2"/>
        <v>44157</v>
      </c>
    </row>
    <row r="6" spans="1:64" ht="30" customHeight="1" thickBot="1" x14ac:dyDescent="0.3">
      <c r="A6" s="36" t="s">
        <v>4</v>
      </c>
      <c r="B6" s="8" t="s">
        <v>8</v>
      </c>
      <c r="C6" s="9" t="s">
        <v>33</v>
      </c>
      <c r="D6" s="9" t="s">
        <v>13</v>
      </c>
      <c r="E6" s="9" t="s">
        <v>14</v>
      </c>
      <c r="F6" s="9" t="s">
        <v>16</v>
      </c>
      <c r="G6" s="9"/>
      <c r="H6" s="9" t="s">
        <v>17</v>
      </c>
      <c r="I6" s="10" t="str">
        <f t="shared" ref="I6:AN6" si="3">LEFT(TEXT(I5,"jjj"),1)</f>
        <v>l</v>
      </c>
      <c r="J6" s="10" t="str">
        <f t="shared" si="3"/>
        <v>m</v>
      </c>
      <c r="K6" s="10" t="str">
        <f t="shared" si="3"/>
        <v>m</v>
      </c>
      <c r="L6" s="10" t="str">
        <f t="shared" si="3"/>
        <v>j</v>
      </c>
      <c r="M6" s="10" t="str">
        <f t="shared" si="3"/>
        <v>v</v>
      </c>
      <c r="N6" s="10" t="str">
        <f t="shared" si="3"/>
        <v>s</v>
      </c>
      <c r="O6" s="10" t="str">
        <f t="shared" si="3"/>
        <v>d</v>
      </c>
      <c r="P6" s="10" t="str">
        <f t="shared" si="3"/>
        <v>l</v>
      </c>
      <c r="Q6" s="10" t="str">
        <f t="shared" si="3"/>
        <v>m</v>
      </c>
      <c r="R6" s="10" t="str">
        <f t="shared" si="3"/>
        <v>m</v>
      </c>
      <c r="S6" s="10" t="str">
        <f t="shared" si="3"/>
        <v>j</v>
      </c>
      <c r="T6" s="10" t="str">
        <f t="shared" si="3"/>
        <v>v</v>
      </c>
      <c r="U6" s="10" t="str">
        <f t="shared" si="3"/>
        <v>s</v>
      </c>
      <c r="V6" s="10" t="str">
        <f t="shared" si="3"/>
        <v>d</v>
      </c>
      <c r="W6" s="10" t="str">
        <f t="shared" si="3"/>
        <v>l</v>
      </c>
      <c r="X6" s="10" t="str">
        <f t="shared" si="3"/>
        <v>m</v>
      </c>
      <c r="Y6" s="10" t="str">
        <f t="shared" si="3"/>
        <v>m</v>
      </c>
      <c r="Z6" s="10" t="str">
        <f t="shared" si="3"/>
        <v>j</v>
      </c>
      <c r="AA6" s="10" t="str">
        <f t="shared" si="3"/>
        <v>v</v>
      </c>
      <c r="AB6" s="10" t="str">
        <f t="shared" si="3"/>
        <v>s</v>
      </c>
      <c r="AC6" s="10" t="str">
        <f t="shared" si="3"/>
        <v>d</v>
      </c>
      <c r="AD6" s="10" t="str">
        <f t="shared" si="3"/>
        <v>l</v>
      </c>
      <c r="AE6" s="10" t="str">
        <f t="shared" si="3"/>
        <v>m</v>
      </c>
      <c r="AF6" s="10" t="str">
        <f t="shared" si="3"/>
        <v>m</v>
      </c>
      <c r="AG6" s="10" t="str">
        <f t="shared" si="3"/>
        <v>j</v>
      </c>
      <c r="AH6" s="10" t="str">
        <f t="shared" si="3"/>
        <v>v</v>
      </c>
      <c r="AI6" s="10" t="str">
        <f t="shared" si="3"/>
        <v>s</v>
      </c>
      <c r="AJ6" s="10" t="str">
        <f t="shared" si="3"/>
        <v>d</v>
      </c>
      <c r="AK6" s="10" t="str">
        <f t="shared" si="3"/>
        <v>l</v>
      </c>
      <c r="AL6" s="10" t="str">
        <f t="shared" si="3"/>
        <v>m</v>
      </c>
      <c r="AM6" s="10" t="str">
        <f t="shared" si="3"/>
        <v>m</v>
      </c>
      <c r="AN6" s="10" t="str">
        <f t="shared" si="3"/>
        <v>j</v>
      </c>
      <c r="AO6" s="10" t="str">
        <f t="shared" ref="AO6:BL6" si="4">LEFT(TEXT(AO5,"jjj"),1)</f>
        <v>v</v>
      </c>
      <c r="AP6" s="10" t="str">
        <f t="shared" si="4"/>
        <v>s</v>
      </c>
      <c r="AQ6" s="10" t="str">
        <f t="shared" si="4"/>
        <v>d</v>
      </c>
      <c r="AR6" s="10" t="str">
        <f t="shared" si="4"/>
        <v>l</v>
      </c>
      <c r="AS6" s="10" t="str">
        <f t="shared" si="4"/>
        <v>m</v>
      </c>
      <c r="AT6" s="10" t="str">
        <f t="shared" si="4"/>
        <v>m</v>
      </c>
      <c r="AU6" s="10" t="str">
        <f t="shared" si="4"/>
        <v>j</v>
      </c>
      <c r="AV6" s="10" t="str">
        <f t="shared" si="4"/>
        <v>v</v>
      </c>
      <c r="AW6" s="10" t="str">
        <f t="shared" si="4"/>
        <v>s</v>
      </c>
      <c r="AX6" s="10" t="str">
        <f t="shared" si="4"/>
        <v>d</v>
      </c>
      <c r="AY6" s="10" t="str">
        <f t="shared" si="4"/>
        <v>l</v>
      </c>
      <c r="AZ6" s="10" t="str">
        <f t="shared" si="4"/>
        <v>m</v>
      </c>
      <c r="BA6" s="10" t="str">
        <f t="shared" si="4"/>
        <v>m</v>
      </c>
      <c r="BB6" s="10" t="str">
        <f t="shared" si="4"/>
        <v>j</v>
      </c>
      <c r="BC6" s="10" t="str">
        <f t="shared" si="4"/>
        <v>v</v>
      </c>
      <c r="BD6" s="10" t="str">
        <f t="shared" si="4"/>
        <v>s</v>
      </c>
      <c r="BE6" s="10" t="str">
        <f t="shared" si="4"/>
        <v>d</v>
      </c>
      <c r="BF6" s="10" t="str">
        <f t="shared" si="4"/>
        <v>l</v>
      </c>
      <c r="BG6" s="10" t="str">
        <f t="shared" si="4"/>
        <v>m</v>
      </c>
      <c r="BH6" s="10" t="str">
        <f t="shared" si="4"/>
        <v>m</v>
      </c>
      <c r="BI6" s="10" t="str">
        <f t="shared" si="4"/>
        <v>j</v>
      </c>
      <c r="BJ6" s="10" t="str">
        <f t="shared" si="4"/>
        <v>v</v>
      </c>
      <c r="BK6" s="10" t="str">
        <f t="shared" si="4"/>
        <v>s</v>
      </c>
      <c r="BL6" s="10" t="str">
        <f t="shared" si="4"/>
        <v>d</v>
      </c>
    </row>
    <row r="7" spans="1:64" ht="30" hidden="1" customHeight="1" thickBot="1" x14ac:dyDescent="0.3">
      <c r="A7" s="35" t="s">
        <v>5</v>
      </c>
      <c r="C7" s="39"/>
      <c r="E7"/>
      <c r="H7" t="str">
        <f t="shared" ref="H7:H23" si="5">IF(OR(ISBLANK(_xlfn.SINGLE(début_tâche)),ISBLANK(_xlfn.SINGLE(fin_tâche))),"",_xlfn.SINGLE(fin_tâche)-_xlfn.SINGLE(début_tâche)+1)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4" ht="30" customHeight="1" thickBot="1" x14ac:dyDescent="0.3">
      <c r="B8" s="75" t="s">
        <v>45</v>
      </c>
      <c r="C8" s="73"/>
      <c r="D8" s="76">
        <v>0.5</v>
      </c>
      <c r="E8" s="74">
        <v>44092</v>
      </c>
      <c r="F8" s="74">
        <v>44129</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ht="30" customHeight="1" thickBot="1" x14ac:dyDescent="0.3">
      <c r="B9" s="75" t="s">
        <v>46</v>
      </c>
      <c r="C9" s="73"/>
      <c r="D9" s="72"/>
      <c r="E9" s="74">
        <v>44130</v>
      </c>
      <c r="F9" s="74">
        <v>44114</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 customFormat="1" ht="30" customHeight="1" thickBot="1" x14ac:dyDescent="0.3">
      <c r="A10" s="35" t="s">
        <v>6</v>
      </c>
      <c r="B10" s="15" t="s">
        <v>44</v>
      </c>
      <c r="C10" s="43"/>
      <c r="D10" s="16"/>
      <c r="E10" s="54"/>
      <c r="F10" s="55"/>
      <c r="G10" s="14"/>
      <c r="H10" s="14" t="str">
        <f t="shared" si="5"/>
        <v/>
      </c>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 customFormat="1" ht="30" customHeight="1" thickBot="1" x14ac:dyDescent="0.3">
      <c r="A11" s="35"/>
      <c r="B11" s="48" t="s">
        <v>39</v>
      </c>
      <c r="C11" s="44"/>
      <c r="D11" s="17"/>
      <c r="E11" s="56">
        <v>44121</v>
      </c>
      <c r="F11" s="56">
        <f>E11+5</f>
        <v>44126</v>
      </c>
      <c r="G11" s="14"/>
      <c r="H11" s="14">
        <f t="shared" si="5"/>
        <v>6</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ht="30" customHeight="1" thickBot="1" x14ac:dyDescent="0.3">
      <c r="A12" s="35"/>
      <c r="B12" s="48" t="s">
        <v>40</v>
      </c>
      <c r="C12" s="44"/>
      <c r="D12" s="17"/>
      <c r="E12" s="56">
        <v>44121</v>
      </c>
      <c r="F12" s="56">
        <f>E12+4</f>
        <v>44125</v>
      </c>
      <c r="G12" s="14"/>
      <c r="H12" s="14">
        <f t="shared" si="5"/>
        <v>5</v>
      </c>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ht="30" customHeight="1" thickBot="1" x14ac:dyDescent="0.3">
      <c r="A13" s="35"/>
      <c r="B13" s="48" t="s">
        <v>41</v>
      </c>
      <c r="C13" s="44"/>
      <c r="D13" s="17"/>
      <c r="E13" s="56">
        <v>44121</v>
      </c>
      <c r="F13" s="56">
        <f>E13+5</f>
        <v>44126</v>
      </c>
      <c r="G13" s="14"/>
      <c r="H13" s="14">
        <f t="shared" si="5"/>
        <v>6</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ht="30" customHeight="1" thickBot="1" x14ac:dyDescent="0.3">
      <c r="A14" s="35"/>
      <c r="B14" s="48" t="s">
        <v>42</v>
      </c>
      <c r="C14" s="44"/>
      <c r="D14" s="17"/>
      <c r="E14" s="56">
        <v>44121</v>
      </c>
      <c r="F14" s="56">
        <f>E14+4</f>
        <v>44125</v>
      </c>
      <c r="G14" s="14"/>
      <c r="H14" s="14">
        <f t="shared" si="5"/>
        <v>5</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3" customFormat="1" ht="30" customHeight="1" thickBot="1" x14ac:dyDescent="0.3">
      <c r="A15" s="35"/>
      <c r="B15" s="48" t="s">
        <v>47</v>
      </c>
      <c r="C15" s="44"/>
      <c r="D15" s="17"/>
      <c r="E15" s="56">
        <v>44121</v>
      </c>
      <c r="F15" s="56">
        <f t="shared" ref="F15:F18" si="6">E15+4</f>
        <v>44125</v>
      </c>
      <c r="G15" s="14"/>
      <c r="H15" s="1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thickBot="1" x14ac:dyDescent="0.3">
      <c r="A16" s="35"/>
      <c r="B16" s="48" t="s">
        <v>48</v>
      </c>
      <c r="C16" s="44"/>
      <c r="D16" s="17"/>
      <c r="E16" s="56">
        <v>44121</v>
      </c>
      <c r="F16" s="56">
        <f t="shared" si="6"/>
        <v>44125</v>
      </c>
      <c r="G16" s="14"/>
      <c r="H16" s="1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3" customFormat="1" ht="30" customHeight="1" thickBot="1" x14ac:dyDescent="0.3">
      <c r="A17" s="35"/>
      <c r="B17" s="48" t="s">
        <v>49</v>
      </c>
      <c r="C17" s="44"/>
      <c r="D17" s="17"/>
      <c r="E17" s="56">
        <v>44121</v>
      </c>
      <c r="F17" s="56">
        <f t="shared" si="6"/>
        <v>44125</v>
      </c>
      <c r="G17" s="14"/>
      <c r="H17" s="1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x14ac:dyDescent="0.3">
      <c r="A18" s="35"/>
      <c r="B18" s="48" t="s">
        <v>50</v>
      </c>
      <c r="C18" s="44"/>
      <c r="D18" s="17"/>
      <c r="E18" s="56">
        <v>44121</v>
      </c>
      <c r="F18" s="56">
        <f t="shared" si="6"/>
        <v>44125</v>
      </c>
      <c r="G18" s="14"/>
      <c r="H18" s="1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x14ac:dyDescent="0.3">
      <c r="A19" s="35" t="s">
        <v>6</v>
      </c>
      <c r="B19" s="18" t="s">
        <v>43</v>
      </c>
      <c r="C19" s="45"/>
      <c r="D19" s="19"/>
      <c r="E19" s="57"/>
      <c r="F19" s="58"/>
      <c r="G19" s="14"/>
      <c r="H19" s="14" t="str">
        <f t="shared" si="5"/>
        <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s="3" customFormat="1" ht="30" customHeight="1" thickBot="1" x14ac:dyDescent="0.3">
      <c r="A20" s="35"/>
      <c r="B20" s="49" t="s">
        <v>51</v>
      </c>
      <c r="C20" s="46"/>
      <c r="D20" s="20"/>
      <c r="E20" s="59">
        <v>44165</v>
      </c>
      <c r="F20" s="59">
        <v>44172</v>
      </c>
      <c r="G20" s="14"/>
      <c r="H20" s="14">
        <f t="shared" si="5"/>
        <v>8</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s="3" customFormat="1" ht="30" customHeight="1" thickBot="1" x14ac:dyDescent="0.3">
      <c r="A21" s="35"/>
      <c r="B21" s="49" t="s">
        <v>9</v>
      </c>
      <c r="C21" s="46"/>
      <c r="D21" s="20"/>
      <c r="E21" s="59" t="s">
        <v>15</v>
      </c>
      <c r="F21" s="59" t="s">
        <v>15</v>
      </c>
      <c r="G21" s="14"/>
      <c r="H21" s="14" t="e">
        <f t="shared" si="5"/>
        <v>#VALUE!</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s="3" customFormat="1" ht="30" customHeight="1" thickBot="1" x14ac:dyDescent="0.3">
      <c r="A22" s="35" t="s">
        <v>7</v>
      </c>
      <c r="B22" s="50"/>
      <c r="C22" s="47"/>
      <c r="D22" s="13"/>
      <c r="E22" s="60"/>
      <c r="F22" s="60"/>
      <c r="G22" s="14"/>
      <c r="H22" s="14" t="str">
        <f t="shared" si="5"/>
        <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s="3" customFormat="1" ht="30" customHeight="1" thickBot="1" x14ac:dyDescent="0.3">
      <c r="A23" s="36" t="s">
        <v>35</v>
      </c>
      <c r="B23" s="21" t="s">
        <v>10</v>
      </c>
      <c r="C23" s="53"/>
      <c r="D23" s="22"/>
      <c r="E23" s="61"/>
      <c r="F23" s="61"/>
      <c r="G23" s="23"/>
      <c r="H23" s="23" t="str">
        <f t="shared" si="5"/>
        <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row>
    <row r="24" spans="1:64" ht="30" customHeight="1" x14ac:dyDescent="0.25">
      <c r="G24" s="6"/>
    </row>
    <row r="25" spans="1:64" ht="30" customHeight="1" x14ac:dyDescent="0.25">
      <c r="C25" s="11"/>
      <c r="F25" s="37"/>
    </row>
    <row r="26" spans="1:64" ht="30" customHeight="1" x14ac:dyDescent="0.25">
      <c r="C26"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3">
    <cfRule type="expression" dxfId="2" priority="33">
      <formula>AND(TODAY()&gt;=I$5,TODAY()&lt;J$5)</formula>
    </cfRule>
  </conditionalFormatting>
  <conditionalFormatting sqref="I7:BL23">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ignoredErrors>
    <ignoredError sqref="F12:F1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B16"/>
  <sheetViews>
    <sheetView showGridLines="0" zoomScaleNormal="100" workbookViewId="0"/>
  </sheetViews>
  <sheetFormatPr baseColWidth="10" defaultColWidth="9.140625" defaultRowHeight="12.75" x14ac:dyDescent="0.2"/>
  <cols>
    <col min="1" max="1" width="87.140625" style="27" customWidth="1"/>
    <col min="2" max="16384" width="9.140625" style="2"/>
  </cols>
  <sheetData>
    <row r="1" spans="1:2" ht="46.5" customHeight="1" x14ac:dyDescent="0.2"/>
    <row r="2" spans="1:2" s="29" customFormat="1" ht="15.75" x14ac:dyDescent="0.25">
      <c r="A2" s="28" t="s">
        <v>18</v>
      </c>
      <c r="B2" s="28"/>
    </row>
    <row r="3" spans="1:2" s="33" customFormat="1" ht="27" customHeight="1" x14ac:dyDescent="0.25">
      <c r="A3" s="34" t="s">
        <v>19</v>
      </c>
      <c r="B3" s="34"/>
    </row>
    <row r="4" spans="1:2" s="30" customFormat="1" ht="26.25" x14ac:dyDescent="0.4">
      <c r="A4" s="31" t="s">
        <v>20</v>
      </c>
    </row>
    <row r="5" spans="1:2" ht="89.25" customHeight="1" x14ac:dyDescent="0.2">
      <c r="A5" s="32" t="s">
        <v>21</v>
      </c>
    </row>
    <row r="6" spans="1:2" ht="26.25" customHeight="1" x14ac:dyDescent="0.2">
      <c r="A6" s="31" t="s">
        <v>22</v>
      </c>
    </row>
    <row r="7" spans="1:2" s="27" customFormat="1" ht="219.75" customHeight="1" x14ac:dyDescent="0.25">
      <c r="A7" s="51" t="s">
        <v>23</v>
      </c>
    </row>
    <row r="8" spans="1:2" s="30" customFormat="1" ht="26.25" x14ac:dyDescent="0.4">
      <c r="A8" s="31" t="s">
        <v>24</v>
      </c>
    </row>
    <row r="9" spans="1:2" ht="75" x14ac:dyDescent="0.2">
      <c r="A9" s="32" t="s">
        <v>25</v>
      </c>
    </row>
    <row r="10" spans="1:2" s="27" customFormat="1" ht="27.95" customHeight="1" x14ac:dyDescent="0.25">
      <c r="A10" s="52" t="s">
        <v>26</v>
      </c>
    </row>
    <row r="11" spans="1:2" s="30" customFormat="1" ht="26.25" x14ac:dyDescent="0.4">
      <c r="A11" s="31" t="s">
        <v>27</v>
      </c>
    </row>
    <row r="12" spans="1:2" ht="30" x14ac:dyDescent="0.2">
      <c r="A12" s="32" t="s">
        <v>28</v>
      </c>
    </row>
    <row r="13" spans="1:2" s="27" customFormat="1" ht="27.95" customHeight="1" x14ac:dyDescent="0.25">
      <c r="A13" s="52" t="s">
        <v>29</v>
      </c>
    </row>
    <row r="14" spans="1:2" s="30" customFormat="1" ht="26.25" x14ac:dyDescent="0.4">
      <c r="A14" s="31" t="s">
        <v>30</v>
      </c>
    </row>
    <row r="15" spans="1:2" ht="90" customHeight="1" x14ac:dyDescent="0.2">
      <c r="A15" s="32" t="s">
        <v>31</v>
      </c>
    </row>
    <row r="16" spans="1:2" ht="91.5" customHeight="1" x14ac:dyDescent="0.2">
      <c r="A16" s="32" t="s">
        <v>32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2020-10-18T17:30:14Z</dcterms:modified>
</cp:coreProperties>
</file>