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投稿论文\TSEDA-中文\投稿软件学报\HEDA-JW\HEDA_result\"/>
    </mc:Choice>
  </mc:AlternateContent>
  <bookViews>
    <workbookView xWindow="0" yWindow="0" windowWidth="16380" windowHeight="8190" tabRatio="902"/>
  </bookViews>
  <sheets>
    <sheet name="Para." sheetId="1" r:id="rId1"/>
    <sheet name="Total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</sheets>
  <definedNames>
    <definedName name="_xlnm._FilterDatabase" localSheetId="2">'1'!$H$1:$J$47</definedName>
    <definedName name="_xlnm._FilterDatabase" localSheetId="11">'10'!$H$1:$J$47</definedName>
    <definedName name="_xlnm._FilterDatabase" localSheetId="12">'11'!$H$1:$J$47</definedName>
    <definedName name="_xlnm._FilterDatabase" localSheetId="13">'12'!$H$1:$J$47</definedName>
    <definedName name="_xlnm._FilterDatabase" localSheetId="14">'13'!$H$1:$J$47</definedName>
    <definedName name="_xlnm._FilterDatabase" localSheetId="15">'14'!$H$1:$J$47</definedName>
    <definedName name="_xlnm._FilterDatabase" localSheetId="16">'15'!$H$1:$J$47</definedName>
    <definedName name="_xlnm._FilterDatabase" localSheetId="17">'16'!$H$1:$J$47</definedName>
    <definedName name="_xlnm._FilterDatabase" localSheetId="18">'17'!$H$1:$J$47</definedName>
    <definedName name="_xlnm._FilterDatabase" localSheetId="19">'18'!$H$1:$J$47</definedName>
    <definedName name="_xlnm._FilterDatabase" localSheetId="20">'19'!$H$1:$J$47</definedName>
    <definedName name="_xlnm._FilterDatabase" localSheetId="3">'2'!$H$1:$J$47</definedName>
    <definedName name="_xlnm._FilterDatabase" localSheetId="21">'20'!$H$1:$J$47</definedName>
    <definedName name="_xlnm._FilterDatabase" localSheetId="22">'21'!$H$1:$J$47</definedName>
    <definedName name="_xlnm._FilterDatabase" localSheetId="23">'22'!$H$1:$J$47</definedName>
    <definedName name="_xlnm._FilterDatabase" localSheetId="24">'23'!$H$1:$J$47</definedName>
    <definedName name="_xlnm._FilterDatabase" localSheetId="25">'24'!$H$1:$J$47</definedName>
    <definedName name="_xlnm._FilterDatabase" localSheetId="26">'25'!$H$1:$J$47</definedName>
    <definedName name="_xlnm._FilterDatabase" localSheetId="4">'3'!$H$1:$J$47</definedName>
    <definedName name="_xlnm._FilterDatabase" localSheetId="5">'4'!$H$1:$J$47</definedName>
    <definedName name="_xlnm._FilterDatabase" localSheetId="6">'5'!$H$1:$J$47</definedName>
    <definedName name="_xlnm._FilterDatabase" localSheetId="7">'6'!$H$1:$J$47</definedName>
    <definedName name="_xlnm._FilterDatabase" localSheetId="8">'7'!$H$1:$J$47</definedName>
    <definedName name="_xlnm._FilterDatabase" localSheetId="9">'8'!$H$1:$J$47</definedName>
    <definedName name="_xlnm._FilterDatabase" localSheetId="10">'9'!$H$1:$J$47</definedName>
    <definedName name="_xlnm._FilterDatabase" localSheetId="1">Total!$A$1:$C$10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D3" i="1"/>
  <c r="D4" i="1"/>
  <c r="D5" i="1"/>
  <c r="D6" i="1"/>
  <c r="D7" i="1"/>
  <c r="C3" i="1"/>
  <c r="C4" i="1"/>
  <c r="C5" i="1"/>
  <c r="C6" i="1"/>
  <c r="C7" i="1"/>
  <c r="E2" i="1"/>
  <c r="D2" i="1"/>
  <c r="C2" i="1"/>
  <c r="T26" i="1" l="1"/>
  <c r="S26" i="1"/>
  <c r="R26" i="1"/>
  <c r="Q26" i="1"/>
  <c r="P26" i="1"/>
  <c r="O26" i="1"/>
  <c r="T25" i="1"/>
  <c r="S25" i="1"/>
  <c r="R25" i="1"/>
  <c r="Q25" i="1"/>
  <c r="P25" i="1"/>
  <c r="O25" i="1"/>
  <c r="T24" i="1"/>
  <c r="S24" i="1"/>
  <c r="R24" i="1"/>
  <c r="Q24" i="1"/>
  <c r="P24" i="1"/>
  <c r="O24" i="1"/>
  <c r="T23" i="1"/>
  <c r="S23" i="1"/>
  <c r="R23" i="1"/>
  <c r="Q23" i="1"/>
  <c r="P23" i="1"/>
  <c r="O23" i="1"/>
  <c r="T22" i="1"/>
  <c r="S22" i="1"/>
  <c r="R22" i="1"/>
  <c r="Q22" i="1"/>
  <c r="P22" i="1"/>
  <c r="O22" i="1"/>
  <c r="T21" i="1"/>
  <c r="S21" i="1"/>
  <c r="R21" i="1"/>
  <c r="Q21" i="1"/>
  <c r="P21" i="1"/>
  <c r="O21" i="1"/>
  <c r="T20" i="1"/>
  <c r="S20" i="1"/>
  <c r="R20" i="1"/>
  <c r="Q20" i="1"/>
  <c r="P20" i="1"/>
  <c r="O20" i="1"/>
  <c r="T19" i="1"/>
  <c r="S19" i="1"/>
  <c r="R19" i="1"/>
  <c r="Q19" i="1"/>
  <c r="P19" i="1"/>
  <c r="O19" i="1"/>
  <c r="T18" i="1"/>
  <c r="S18" i="1"/>
  <c r="R18" i="1"/>
  <c r="Q18" i="1"/>
  <c r="P18" i="1"/>
  <c r="O18" i="1"/>
  <c r="T17" i="1"/>
  <c r="S17" i="1"/>
  <c r="R17" i="1"/>
  <c r="Q1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13" i="1"/>
  <c r="S13" i="1"/>
  <c r="R13" i="1"/>
  <c r="Q13" i="1"/>
  <c r="P13" i="1"/>
  <c r="O13" i="1"/>
  <c r="T12" i="1"/>
  <c r="S12" i="1"/>
  <c r="R12" i="1"/>
  <c r="Q12" i="1"/>
  <c r="P12" i="1"/>
  <c r="O12" i="1"/>
  <c r="T11" i="1"/>
  <c r="S11" i="1"/>
  <c r="R11" i="1"/>
  <c r="Q11" i="1"/>
  <c r="P11" i="1"/>
  <c r="O11" i="1"/>
  <c r="T10" i="1"/>
  <c r="S10" i="1"/>
  <c r="R10" i="1"/>
  <c r="Q10" i="1"/>
  <c r="P10" i="1"/>
  <c r="O10" i="1"/>
  <c r="T9" i="1"/>
  <c r="S9" i="1"/>
  <c r="R9" i="1"/>
  <c r="Q9" i="1"/>
  <c r="P9" i="1"/>
  <c r="O9" i="1"/>
  <c r="T8" i="1"/>
  <c r="S8" i="1"/>
  <c r="R8" i="1"/>
  <c r="Q8" i="1"/>
  <c r="P8" i="1"/>
  <c r="O8" i="1"/>
  <c r="T7" i="1"/>
  <c r="S7" i="1"/>
  <c r="R7" i="1"/>
  <c r="Q7" i="1"/>
  <c r="P7" i="1"/>
  <c r="O7" i="1"/>
  <c r="T6" i="1"/>
  <c r="S6" i="1"/>
  <c r="R6" i="1"/>
  <c r="Q6" i="1"/>
  <c r="P6" i="1"/>
  <c r="O6" i="1"/>
  <c r="T5" i="1"/>
  <c r="S5" i="1"/>
  <c r="R5" i="1"/>
  <c r="Q5" i="1"/>
  <c r="P5" i="1"/>
  <c r="O5" i="1"/>
  <c r="T4" i="1"/>
  <c r="S4" i="1"/>
  <c r="R4" i="1"/>
  <c r="Q4" i="1"/>
  <c r="P4" i="1"/>
  <c r="O4" i="1"/>
  <c r="T3" i="1"/>
  <c r="S3" i="1"/>
  <c r="R3" i="1"/>
  <c r="Q3" i="1"/>
  <c r="P3" i="1"/>
  <c r="O3" i="1"/>
  <c r="T2" i="1"/>
  <c r="S2" i="1"/>
  <c r="R2" i="1"/>
  <c r="Q2" i="1"/>
  <c r="P2" i="1"/>
  <c r="O2" i="1"/>
  <c r="O8" i="24" l="1"/>
  <c r="N10" i="25"/>
  <c r="M10" i="4"/>
  <c r="R11" i="27"/>
  <c r="P8" i="26"/>
  <c r="Q2" i="23"/>
  <c r="M8" i="20"/>
  <c r="M6" i="23"/>
  <c r="T13" i="24"/>
  <c r="O11" i="20"/>
  <c r="R13" i="18"/>
  <c r="M7" i="24"/>
  <c r="S4" i="26"/>
  <c r="S10" i="22"/>
  <c r="U13" i="23"/>
  <c r="R13" i="9"/>
  <c r="R3" i="25"/>
  <c r="Q11" i="22"/>
  <c r="M7" i="17"/>
  <c r="Q6" i="27"/>
  <c r="Q8" i="18"/>
  <c r="Q9" i="27"/>
  <c r="Q13" i="13"/>
  <c r="P2" i="23"/>
  <c r="P4" i="11"/>
  <c r="O10" i="23"/>
  <c r="T10" i="22"/>
  <c r="R10" i="16"/>
  <c r="O12" i="27"/>
  <c r="O9" i="7"/>
  <c r="P3" i="26"/>
  <c r="S7" i="9"/>
  <c r="P2" i="20"/>
  <c r="M9" i="26"/>
  <c r="T5" i="24"/>
  <c r="Q2" i="14"/>
  <c r="O12" i="11"/>
  <c r="U13" i="22"/>
  <c r="L8" i="22"/>
  <c r="P3" i="13"/>
  <c r="R13" i="14"/>
  <c r="Q9" i="20"/>
  <c r="M5" i="22"/>
  <c r="P9" i="19"/>
  <c r="Q4" i="23"/>
  <c r="S9" i="12"/>
  <c r="L7" i="14"/>
  <c r="O2" i="20"/>
  <c r="O7" i="25"/>
  <c r="T6" i="23"/>
  <c r="O5" i="9"/>
  <c r="R6" i="26"/>
  <c r="U9" i="22"/>
  <c r="U11" i="8"/>
  <c r="U9" i="21"/>
  <c r="S2" i="11"/>
  <c r="N5" i="5"/>
  <c r="P7" i="20"/>
  <c r="L8" i="18"/>
  <c r="M13" i="8"/>
  <c r="R3" i="27"/>
  <c r="O12" i="25"/>
  <c r="Q2" i="21"/>
  <c r="P8" i="22"/>
  <c r="U10" i="20"/>
  <c r="N10" i="23"/>
  <c r="T13" i="23"/>
  <c r="Q3" i="25"/>
  <c r="T4" i="18"/>
  <c r="O6" i="26"/>
  <c r="P4" i="22"/>
  <c r="Q4" i="12"/>
  <c r="T3" i="18"/>
  <c r="T10" i="26"/>
  <c r="M13" i="15"/>
  <c r="Q2" i="8"/>
  <c r="N13" i="14"/>
  <c r="R12" i="20"/>
  <c r="P10" i="27"/>
  <c r="P12" i="21"/>
  <c r="L5" i="21"/>
  <c r="U12" i="22"/>
  <c r="L10" i="23"/>
  <c r="T6" i="24"/>
  <c r="Q3" i="27"/>
  <c r="U5" i="8"/>
  <c r="U11" i="26"/>
  <c r="Q11" i="26"/>
  <c r="O4" i="22"/>
  <c r="S9" i="13"/>
  <c r="S13" i="10"/>
  <c r="N7" i="4"/>
  <c r="L5" i="16"/>
  <c r="P8" i="6"/>
  <c r="N11" i="11"/>
  <c r="S11" i="15"/>
  <c r="U13" i="27"/>
  <c r="Q13" i="11"/>
  <c r="S7" i="27"/>
  <c r="N4" i="18"/>
  <c r="U10" i="6"/>
  <c r="M12" i="12"/>
  <c r="M6" i="25"/>
  <c r="U7" i="19"/>
  <c r="S9" i="17"/>
  <c r="L11" i="10"/>
  <c r="R11" i="7"/>
  <c r="M9" i="25"/>
  <c r="M6" i="27"/>
  <c r="L7" i="22"/>
  <c r="P10" i="26"/>
  <c r="Q5" i="20"/>
  <c r="R11" i="21"/>
  <c r="U8" i="26"/>
  <c r="R11" i="26"/>
  <c r="T13" i="25"/>
  <c r="T11" i="24"/>
  <c r="M8" i="10"/>
  <c r="T12" i="22"/>
  <c r="Q8" i="13"/>
  <c r="T8" i="6"/>
  <c r="M10" i="10"/>
  <c r="O13" i="26"/>
  <c r="Q9" i="4"/>
  <c r="L13" i="12"/>
  <c r="S6" i="3"/>
  <c r="T3" i="8"/>
  <c r="N12" i="14"/>
  <c r="U7" i="23"/>
  <c r="S11" i="23"/>
  <c r="P9" i="14"/>
  <c r="S4" i="10"/>
  <c r="O11" i="25"/>
  <c r="O12" i="24"/>
  <c r="P2" i="15"/>
  <c r="N9" i="25"/>
  <c r="R12" i="24"/>
  <c r="O8" i="18"/>
  <c r="S3" i="21"/>
  <c r="M12" i="26"/>
  <c r="S10" i="8"/>
  <c r="T2" i="19"/>
  <c r="T7" i="24"/>
  <c r="N13" i="6"/>
  <c r="O9" i="14"/>
  <c r="Q7" i="17"/>
  <c r="Q13" i="22"/>
  <c r="P5" i="25"/>
  <c r="P6" i="22"/>
  <c r="T7" i="26"/>
  <c r="M12" i="24"/>
  <c r="L7" i="18"/>
  <c r="T7" i="18"/>
  <c r="S6" i="18"/>
  <c r="O11" i="27"/>
  <c r="U5" i="4"/>
  <c r="S7" i="15"/>
  <c r="U4" i="15"/>
  <c r="L4" i="20"/>
  <c r="R9" i="5"/>
  <c r="R8" i="24"/>
  <c r="T9" i="10"/>
  <c r="M6" i="21"/>
  <c r="S9" i="20"/>
  <c r="M5" i="12"/>
  <c r="O8" i="13"/>
  <c r="L2" i="16"/>
  <c r="Q6" i="13"/>
  <c r="Q8" i="22"/>
  <c r="P5" i="12"/>
  <c r="M11" i="22"/>
  <c r="Q7" i="24"/>
  <c r="L7" i="11"/>
  <c r="M6" i="19"/>
  <c r="M10" i="20"/>
  <c r="O9" i="24"/>
  <c r="R3" i="21"/>
  <c r="S8" i="7"/>
  <c r="N12" i="9"/>
  <c r="O10" i="22"/>
  <c r="M8" i="19"/>
  <c r="R9" i="20"/>
  <c r="L9" i="24"/>
  <c r="U12" i="15"/>
  <c r="R13" i="12"/>
  <c r="L13" i="21"/>
  <c r="P6" i="24"/>
  <c r="N11" i="25"/>
  <c r="N5" i="14"/>
  <c r="U3" i="26"/>
  <c r="N6" i="22"/>
  <c r="U12" i="19"/>
  <c r="P7" i="22"/>
  <c r="Q6" i="20"/>
  <c r="R7" i="20"/>
  <c r="U4" i="25"/>
  <c r="S9" i="26"/>
  <c r="R2" i="24"/>
  <c r="P9" i="21"/>
  <c r="M12" i="20"/>
  <c r="L6" i="14"/>
  <c r="N6" i="23"/>
  <c r="M12" i="22"/>
  <c r="O6" i="14"/>
  <c r="O12" i="15"/>
  <c r="N11" i="23"/>
  <c r="R5" i="22"/>
  <c r="U5" i="26"/>
  <c r="O4" i="23"/>
  <c r="N4" i="23"/>
  <c r="R4" i="25"/>
  <c r="S10" i="5"/>
  <c r="S6" i="14"/>
  <c r="N12" i="10"/>
  <c r="S3" i="6"/>
  <c r="Q8" i="24"/>
  <c r="Q2" i="13"/>
  <c r="R13" i="21"/>
  <c r="M6" i="18"/>
  <c r="U11" i="24"/>
  <c r="S2" i="17"/>
  <c r="U9" i="18"/>
  <c r="S2" i="10"/>
  <c r="T8" i="22"/>
  <c r="T6" i="5"/>
  <c r="L10" i="19"/>
  <c r="S2" i="23"/>
  <c r="L6" i="24"/>
  <c r="Q10" i="23"/>
  <c r="Q11" i="25"/>
  <c r="L8" i="16"/>
  <c r="N3" i="14"/>
  <c r="U4" i="22"/>
  <c r="U5" i="9"/>
  <c r="N10" i="7"/>
  <c r="N10" i="6"/>
  <c r="U11" i="18"/>
  <c r="R8" i="9"/>
  <c r="M13" i="21"/>
  <c r="U5" i="23"/>
  <c r="P5" i="19"/>
  <c r="N2" i="23"/>
  <c r="U6" i="20"/>
  <c r="N9" i="6"/>
  <c r="U7" i="24"/>
  <c r="L8" i="17"/>
  <c r="R7" i="22"/>
  <c r="N4" i="9"/>
  <c r="P12" i="23"/>
  <c r="O10" i="6"/>
  <c r="U10" i="23"/>
  <c r="Q6" i="4"/>
  <c r="O7" i="6"/>
  <c r="N10" i="19"/>
  <c r="T9" i="12"/>
  <c r="S13" i="22"/>
  <c r="Q12" i="27"/>
  <c r="L10" i="27"/>
  <c r="O8" i="5"/>
  <c r="P10" i="22"/>
  <c r="S10" i="27"/>
  <c r="R11" i="22"/>
  <c r="M2" i="21"/>
  <c r="S13" i="25"/>
  <c r="Q4" i="27"/>
  <c r="S10" i="24"/>
  <c r="T10" i="27"/>
  <c r="M13" i="13"/>
  <c r="R6" i="6"/>
  <c r="R11" i="15"/>
  <c r="O10" i="20"/>
  <c r="U7" i="3"/>
  <c r="U11" i="16"/>
  <c r="T8" i="26"/>
  <c r="L8" i="21"/>
  <c r="L9" i="22"/>
  <c r="S13" i="17"/>
  <c r="Q7" i="3"/>
  <c r="T10" i="24"/>
  <c r="N13" i="23"/>
  <c r="O10" i="25"/>
  <c r="L13" i="19"/>
  <c r="S2" i="20"/>
  <c r="Q12" i="16"/>
  <c r="P12" i="18"/>
  <c r="U2" i="26"/>
  <c r="M12" i="21"/>
  <c r="N7" i="26"/>
  <c r="P8" i="8"/>
  <c r="R11" i="25"/>
  <c r="N5" i="8"/>
  <c r="S3" i="25"/>
  <c r="Q11" i="20"/>
  <c r="M11" i="13"/>
  <c r="U4" i="26"/>
  <c r="T11" i="27"/>
  <c r="R13" i="20"/>
  <c r="Q5" i="12"/>
  <c r="O8" i="23"/>
  <c r="O6" i="22"/>
  <c r="T11" i="21"/>
  <c r="P3" i="27"/>
  <c r="Q12" i="10"/>
  <c r="P13" i="7"/>
  <c r="M4" i="5"/>
  <c r="T4" i="12"/>
  <c r="Q9" i="24"/>
  <c r="L11" i="9"/>
  <c r="N5" i="20"/>
  <c r="L3" i="21"/>
  <c r="R12" i="27"/>
  <c r="S11" i="20"/>
  <c r="O8" i="20"/>
  <c r="R13" i="17"/>
  <c r="Q10" i="20"/>
  <c r="U11" i="19"/>
  <c r="L7" i="23"/>
  <c r="O6" i="17"/>
  <c r="U11" i="17"/>
  <c r="S12" i="13"/>
  <c r="T7" i="9"/>
  <c r="U2" i="19"/>
  <c r="T7" i="27"/>
  <c r="P2" i="8"/>
  <c r="P5" i="26"/>
  <c r="U10" i="25"/>
  <c r="N5" i="24"/>
  <c r="M5" i="6"/>
  <c r="L12" i="20"/>
  <c r="N5" i="18"/>
  <c r="P8" i="13"/>
  <c r="N6" i="3"/>
  <c r="O3" i="14"/>
  <c r="N2" i="8"/>
  <c r="Q10" i="13"/>
  <c r="P13" i="19"/>
  <c r="T8" i="27"/>
  <c r="Q5" i="18"/>
  <c r="P8" i="3"/>
  <c r="N11" i="10"/>
  <c r="Q12" i="21"/>
  <c r="T10" i="20"/>
  <c r="L2" i="19"/>
  <c r="Q6" i="5"/>
  <c r="S4" i="4"/>
  <c r="S10" i="9"/>
  <c r="P10" i="14"/>
  <c r="L8" i="26"/>
  <c r="R9" i="9"/>
  <c r="L9" i="11"/>
  <c r="R4" i="24"/>
  <c r="M4" i="22"/>
  <c r="U9" i="26"/>
  <c r="S3" i="26"/>
  <c r="O11" i="21"/>
  <c r="T4" i="11"/>
  <c r="T9" i="17"/>
  <c r="P11" i="19"/>
  <c r="Q9" i="5"/>
  <c r="N7" i="15"/>
  <c r="Q5" i="10"/>
  <c r="Q4" i="25"/>
  <c r="P2" i="12"/>
  <c r="L12" i="25"/>
  <c r="P3" i="21"/>
  <c r="Q2" i="26"/>
  <c r="S6" i="9"/>
  <c r="T9" i="27"/>
  <c r="S3" i="12"/>
  <c r="T5" i="15"/>
  <c r="P9" i="27"/>
  <c r="T10" i="6"/>
  <c r="M8" i="18"/>
  <c r="P2" i="24"/>
  <c r="O5" i="12"/>
  <c r="U5" i="25"/>
  <c r="R9" i="8"/>
  <c r="U12" i="6"/>
  <c r="L3" i="3"/>
  <c r="Q5" i="23"/>
  <c r="O7" i="3"/>
  <c r="U2" i="25"/>
  <c r="R11" i="20"/>
  <c r="T3" i="19"/>
  <c r="T12" i="19"/>
  <c r="T13" i="26"/>
  <c r="S9" i="24"/>
  <c r="L10" i="17"/>
  <c r="T12" i="25"/>
  <c r="L11" i="3"/>
  <c r="O3" i="18"/>
  <c r="L5" i="19"/>
  <c r="P6" i="20"/>
  <c r="Q4" i="11"/>
  <c r="M8" i="13"/>
  <c r="R5" i="23"/>
  <c r="R8" i="7"/>
  <c r="O3" i="21"/>
  <c r="U4" i="20"/>
  <c r="U3" i="24"/>
  <c r="T9" i="13"/>
  <c r="L6" i="15"/>
  <c r="L6" i="27"/>
  <c r="Q9" i="17"/>
  <c r="R5" i="3"/>
  <c r="N12" i="19"/>
  <c r="P10" i="24"/>
  <c r="N12" i="22"/>
  <c r="U3" i="20"/>
  <c r="P5" i="21"/>
  <c r="T11" i="19"/>
  <c r="Q11" i="15"/>
  <c r="L13" i="7"/>
  <c r="N9" i="4"/>
  <c r="N9" i="15"/>
  <c r="Q7" i="26"/>
  <c r="R11" i="19"/>
  <c r="R3" i="3"/>
  <c r="L4" i="17"/>
  <c r="S13" i="20"/>
  <c r="Q4" i="13"/>
  <c r="T2" i="24"/>
  <c r="N10" i="11"/>
  <c r="O11" i="15"/>
  <c r="M4" i="23"/>
  <c r="U5" i="15"/>
  <c r="N7" i="19"/>
  <c r="T2" i="17"/>
  <c r="R9" i="21"/>
  <c r="R11" i="18"/>
  <c r="T13" i="19"/>
  <c r="M11" i="26"/>
  <c r="Q2" i="11"/>
  <c r="P10" i="25"/>
  <c r="T13" i="15"/>
  <c r="M5" i="9"/>
  <c r="M13" i="16"/>
  <c r="P13" i="23"/>
  <c r="O12" i="20"/>
  <c r="Q7" i="9"/>
  <c r="S12" i="5"/>
  <c r="M7" i="18"/>
  <c r="Q10" i="18"/>
  <c r="L7" i="21"/>
  <c r="P10" i="21"/>
  <c r="P8" i="25"/>
  <c r="P2" i="27"/>
  <c r="R6" i="9"/>
  <c r="P11" i="8"/>
  <c r="P6" i="11"/>
  <c r="M7" i="5"/>
  <c r="P5" i="16"/>
  <c r="S6" i="16"/>
  <c r="P5" i="11"/>
  <c r="Q8" i="21"/>
  <c r="P8" i="20"/>
  <c r="Q3" i="11"/>
  <c r="M2" i="26"/>
  <c r="U12" i="26"/>
  <c r="N11" i="26"/>
  <c r="S4" i="21"/>
  <c r="R11" i="8"/>
  <c r="U5" i="27"/>
  <c r="L12" i="9"/>
  <c r="N5" i="23"/>
  <c r="L11" i="14"/>
  <c r="O5" i="21"/>
  <c r="P4" i="20"/>
  <c r="L7" i="25"/>
  <c r="L12" i="19"/>
  <c r="U4" i="21"/>
  <c r="U3" i="17"/>
  <c r="S4" i="27"/>
  <c r="M8" i="22"/>
  <c r="S2" i="6"/>
  <c r="T9" i="16"/>
  <c r="U4" i="19"/>
  <c r="P3" i="14"/>
  <c r="M12" i="16"/>
  <c r="Q5" i="27"/>
  <c r="T12" i="11"/>
  <c r="P4" i="18"/>
  <c r="U9" i="19"/>
  <c r="R2" i="25"/>
  <c r="T12" i="20"/>
  <c r="L13" i="5"/>
  <c r="S6" i="20"/>
  <c r="P13" i="21"/>
  <c r="U9" i="24"/>
  <c r="U8" i="15"/>
  <c r="Q4" i="7"/>
  <c r="L2" i="25"/>
  <c r="U4" i="7"/>
  <c r="M12" i="19"/>
  <c r="N10" i="18"/>
  <c r="N9" i="26"/>
  <c r="R8" i="25"/>
  <c r="T5" i="23"/>
  <c r="R5" i="26"/>
  <c r="L2" i="24"/>
  <c r="S5" i="6"/>
  <c r="N9" i="13"/>
  <c r="L3" i="11"/>
  <c r="U4" i="27"/>
  <c r="Q13" i="26"/>
  <c r="S6" i="22"/>
  <c r="L2" i="11"/>
  <c r="O11" i="26"/>
  <c r="Q7" i="14"/>
  <c r="T3" i="20"/>
  <c r="R2" i="26"/>
  <c r="P6" i="21"/>
  <c r="P11" i="23"/>
  <c r="N12" i="25"/>
  <c r="N8" i="25"/>
  <c r="S8" i="13"/>
  <c r="P7" i="27"/>
  <c r="L9" i="20"/>
  <c r="N8" i="19"/>
  <c r="N2" i="20"/>
  <c r="Q8" i="12"/>
  <c r="T3" i="21"/>
  <c r="R12" i="8"/>
  <c r="R2" i="27"/>
  <c r="T3" i="15"/>
  <c r="O3" i="26"/>
  <c r="L11" i="26"/>
  <c r="T2" i="11"/>
  <c r="P12" i="25"/>
  <c r="M5" i="4"/>
  <c r="O2" i="6"/>
  <c r="R8" i="19"/>
  <c r="N13" i="5"/>
  <c r="R6" i="20"/>
  <c r="T7" i="20"/>
  <c r="S12" i="25"/>
  <c r="U12" i="27"/>
  <c r="M3" i="19"/>
  <c r="O13" i="25"/>
  <c r="Q11" i="14"/>
  <c r="U8" i="10"/>
  <c r="Q5" i="22"/>
  <c r="M11" i="20"/>
  <c r="L4" i="21"/>
  <c r="Q9" i="16"/>
  <c r="O12" i="5"/>
  <c r="M9" i="22"/>
  <c r="M2" i="25"/>
  <c r="T10" i="3"/>
  <c r="M2" i="19"/>
  <c r="L8" i="24"/>
  <c r="P7" i="26"/>
  <c r="N4" i="21"/>
  <c r="S12" i="17"/>
  <c r="P5" i="27"/>
  <c r="U7" i="11"/>
  <c r="Q12" i="6"/>
  <c r="L13" i="9"/>
  <c r="R10" i="26"/>
  <c r="O5" i="23"/>
  <c r="L5" i="9"/>
  <c r="Q6" i="9"/>
  <c r="U7" i="15"/>
  <c r="S8" i="23"/>
  <c r="U4" i="12"/>
  <c r="N7" i="8"/>
  <c r="L11" i="7"/>
  <c r="U3" i="7"/>
  <c r="L9" i="9"/>
  <c r="N7" i="6"/>
  <c r="U6" i="19"/>
  <c r="O13" i="12"/>
  <c r="N4" i="4"/>
  <c r="U9" i="8"/>
  <c r="L2" i="12"/>
  <c r="T12" i="15"/>
  <c r="O7" i="7"/>
  <c r="R6" i="19"/>
  <c r="L12" i="23"/>
  <c r="L12" i="27"/>
  <c r="L6" i="16"/>
  <c r="O8" i="14"/>
  <c r="T4" i="6"/>
  <c r="U5" i="17"/>
  <c r="U5" i="20"/>
  <c r="P10" i="9"/>
  <c r="T7" i="14"/>
  <c r="N11" i="20"/>
  <c r="N6" i="21"/>
  <c r="L10" i="6"/>
  <c r="L9" i="25"/>
  <c r="M4" i="15"/>
  <c r="L11" i="12"/>
  <c r="R8" i="27"/>
  <c r="S5" i="8"/>
  <c r="Q5" i="3"/>
  <c r="S8" i="27"/>
  <c r="N7" i="10"/>
  <c r="Q2" i="19"/>
  <c r="Q7" i="22"/>
  <c r="O10" i="18"/>
  <c r="N10" i="8"/>
  <c r="T12" i="27"/>
  <c r="T7" i="7"/>
  <c r="M13" i="27"/>
  <c r="R4" i="6"/>
  <c r="N8" i="11"/>
  <c r="P4" i="23"/>
  <c r="R2" i="21"/>
  <c r="R9" i="18"/>
  <c r="O7" i="23"/>
  <c r="M3" i="22"/>
  <c r="M8" i="26"/>
  <c r="O2" i="17"/>
  <c r="U13" i="3"/>
  <c r="L5" i="24"/>
  <c r="P2" i="25"/>
  <c r="L5" i="18"/>
  <c r="P12" i="27"/>
  <c r="N5" i="17"/>
  <c r="Q11" i="23"/>
  <c r="T9" i="24"/>
  <c r="O3" i="22"/>
  <c r="O9" i="17"/>
  <c r="U12" i="13"/>
  <c r="S2" i="9"/>
  <c r="O5" i="3"/>
  <c r="N7" i="23"/>
  <c r="P5" i="22"/>
  <c r="U8" i="19"/>
  <c r="S3" i="9"/>
  <c r="O8" i="11"/>
  <c r="O5" i="27"/>
  <c r="T5" i="13"/>
  <c r="T10" i="4"/>
  <c r="N12" i="15"/>
  <c r="L3" i="14"/>
  <c r="Q6" i="22"/>
  <c r="P4" i="8"/>
  <c r="R9" i="26"/>
  <c r="Q5" i="24"/>
  <c r="T7" i="23"/>
  <c r="U12" i="4"/>
  <c r="S11" i="21"/>
  <c r="L13" i="8"/>
  <c r="O7" i="20"/>
  <c r="O8" i="7"/>
  <c r="T10" i="21"/>
  <c r="M3" i="13"/>
  <c r="M2" i="23"/>
  <c r="N2" i="14"/>
  <c r="T3" i="24"/>
  <c r="N4" i="19"/>
  <c r="P13" i="3"/>
  <c r="O13" i="22"/>
  <c r="L3" i="24"/>
  <c r="L3" i="23"/>
  <c r="M13" i="19"/>
  <c r="M10" i="17"/>
  <c r="T7" i="15"/>
  <c r="Q4" i="15"/>
  <c r="L4" i="26"/>
  <c r="R6" i="15"/>
  <c r="P7" i="17"/>
  <c r="T8" i="13"/>
  <c r="M6" i="12"/>
  <c r="T8" i="4"/>
  <c r="P8" i="19"/>
  <c r="S3" i="27"/>
  <c r="N7" i="17"/>
  <c r="T10" i="25"/>
  <c r="S9" i="27"/>
  <c r="M8" i="23"/>
  <c r="M4" i="24"/>
  <c r="P3" i="23"/>
  <c r="P4" i="17"/>
  <c r="N13" i="16"/>
  <c r="S4" i="15"/>
  <c r="M7" i="21"/>
  <c r="O11" i="5"/>
  <c r="M12" i="13"/>
  <c r="T3" i="22"/>
  <c r="U9" i="27"/>
  <c r="Q4" i="24"/>
  <c r="L9" i="27"/>
  <c r="T12" i="5"/>
  <c r="S6" i="25"/>
  <c r="M9" i="4"/>
  <c r="O5" i="25"/>
  <c r="P3" i="10"/>
  <c r="N9" i="20"/>
  <c r="M7" i="4"/>
  <c r="Q2" i="9"/>
  <c r="M3" i="25"/>
  <c r="R3" i="16"/>
  <c r="N11" i="24"/>
  <c r="M8" i="21"/>
  <c r="M6" i="22"/>
  <c r="R2" i="22"/>
  <c r="O9" i="26"/>
  <c r="U7" i="6"/>
  <c r="Q12" i="14"/>
  <c r="R11" i="16"/>
  <c r="R4" i="14"/>
  <c r="N5" i="27"/>
  <c r="P13" i="14"/>
  <c r="O6" i="19"/>
  <c r="T12" i="14"/>
  <c r="Q12" i="19"/>
  <c r="R5" i="27"/>
  <c r="P13" i="24"/>
  <c r="R12" i="17"/>
  <c r="O10" i="3"/>
  <c r="L9" i="19"/>
  <c r="S12" i="23"/>
  <c r="P12" i="10"/>
  <c r="M12" i="3"/>
  <c r="N11" i="18"/>
  <c r="R3" i="18"/>
  <c r="T5" i="3"/>
  <c r="Q8" i="15"/>
  <c r="O11" i="24"/>
  <c r="S11" i="27"/>
  <c r="P10" i="17"/>
  <c r="P4" i="25"/>
  <c r="O13" i="24"/>
  <c r="O7" i="11"/>
  <c r="Q6" i="26"/>
  <c r="U11" i="27"/>
  <c r="U5" i="16"/>
  <c r="L12" i="14"/>
  <c r="T2" i="23"/>
  <c r="N11" i="7"/>
  <c r="P8" i="24"/>
  <c r="U8" i="20"/>
  <c r="R8" i="17"/>
  <c r="R13" i="25"/>
  <c r="M13" i="14"/>
  <c r="O7" i="24"/>
  <c r="P5" i="15"/>
  <c r="O11" i="6"/>
  <c r="Q2" i="22"/>
  <c r="M9" i="20"/>
  <c r="N10" i="15"/>
  <c r="S5" i="13"/>
  <c r="L11" i="24"/>
  <c r="M4" i="17"/>
  <c r="L4" i="27"/>
  <c r="O6" i="5"/>
  <c r="U7" i="26"/>
  <c r="T2" i="20"/>
  <c r="N5" i="21"/>
  <c r="T8" i="14"/>
  <c r="T6" i="17"/>
  <c r="S7" i="25"/>
  <c r="S8" i="11"/>
  <c r="P6" i="9"/>
  <c r="R4" i="27"/>
  <c r="Q9" i="3"/>
  <c r="L6" i="21"/>
  <c r="P7" i="10"/>
  <c r="P5" i="23"/>
  <c r="S13" i="18"/>
  <c r="S5" i="3"/>
  <c r="P6" i="27"/>
  <c r="P12" i="26"/>
  <c r="S13" i="11"/>
  <c r="S5" i="23"/>
  <c r="S2" i="22"/>
  <c r="L5" i="11"/>
  <c r="L8" i="23"/>
  <c r="T6" i="4"/>
  <c r="Q12" i="26"/>
  <c r="R8" i="18"/>
  <c r="N6" i="15"/>
  <c r="Q7" i="19"/>
  <c r="M11" i="21"/>
  <c r="R2" i="20"/>
  <c r="L8" i="19"/>
  <c r="U3" i="22"/>
  <c r="R9" i="22"/>
  <c r="R8" i="23"/>
  <c r="L12" i="24"/>
  <c r="M8" i="11"/>
  <c r="R6" i="12"/>
  <c r="R12" i="9"/>
  <c r="O2" i="27"/>
  <c r="R6" i="22"/>
  <c r="T3" i="27"/>
  <c r="U4" i="23"/>
  <c r="S7" i="17"/>
  <c r="R4" i="10"/>
  <c r="R3" i="17"/>
  <c r="O3" i="5"/>
  <c r="T9" i="23"/>
  <c r="S5" i="27"/>
  <c r="Q13" i="25"/>
  <c r="M8" i="14"/>
  <c r="P9" i="26"/>
  <c r="U8" i="11"/>
  <c r="M5" i="16"/>
  <c r="U12" i="8"/>
  <c r="N10" i="24"/>
  <c r="M4" i="14"/>
  <c r="U6" i="23"/>
  <c r="Q8" i="17"/>
  <c r="R9" i="15"/>
  <c r="R9" i="7"/>
  <c r="Q4" i="26"/>
  <c r="R12" i="25"/>
  <c r="N4" i="22"/>
  <c r="S7" i="14"/>
  <c r="L6" i="18"/>
  <c r="P9" i="25"/>
  <c r="P4" i="9"/>
  <c r="S12" i="26"/>
  <c r="O10" i="4"/>
  <c r="M7" i="12"/>
  <c r="N10" i="13"/>
  <c r="N12" i="5"/>
  <c r="Q7" i="25"/>
  <c r="S6" i="17"/>
  <c r="R12" i="23"/>
  <c r="L9" i="4"/>
  <c r="M3" i="18"/>
  <c r="L11" i="6"/>
  <c r="M11" i="23"/>
  <c r="O10" i="14"/>
  <c r="T6" i="14"/>
  <c r="M11" i="15"/>
  <c r="L5" i="12"/>
  <c r="N13" i="27"/>
  <c r="U8" i="17"/>
  <c r="R10" i="25"/>
  <c r="T11" i="23"/>
  <c r="Q5" i="15"/>
  <c r="Q10" i="12"/>
  <c r="P11" i="15"/>
  <c r="R4" i="18"/>
  <c r="O6" i="16"/>
  <c r="T13" i="12"/>
  <c r="P10" i="11"/>
  <c r="M3" i="26"/>
  <c r="O4" i="6"/>
  <c r="L9" i="21"/>
  <c r="U5" i="18"/>
  <c r="T12" i="13"/>
  <c r="U12" i="18"/>
  <c r="L13" i="3"/>
  <c r="S5" i="11"/>
  <c r="R2" i="12"/>
  <c r="O4" i="27"/>
  <c r="S5" i="24"/>
  <c r="Q2" i="3"/>
  <c r="Q4" i="22"/>
  <c r="N12" i="17"/>
  <c r="U11" i="5"/>
  <c r="O8" i="15"/>
  <c r="L12" i="13"/>
  <c r="T9" i="6"/>
  <c r="R13" i="16"/>
  <c r="N3" i="27"/>
  <c r="M5" i="27"/>
  <c r="N2" i="7"/>
  <c r="N4" i="14"/>
  <c r="M4" i="25"/>
  <c r="U10" i="9"/>
  <c r="S11" i="18"/>
  <c r="L4" i="13"/>
  <c r="Q5" i="6"/>
  <c r="L6" i="22"/>
  <c r="U2" i="22"/>
  <c r="N12" i="23"/>
  <c r="O7" i="22"/>
  <c r="N9" i="16"/>
  <c r="O6" i="21"/>
  <c r="P2" i="5"/>
  <c r="T12" i="21"/>
  <c r="S12" i="8"/>
  <c r="N8" i="20"/>
  <c r="R2" i="8"/>
  <c r="U4" i="10"/>
  <c r="T10" i="8"/>
  <c r="U13" i="26"/>
  <c r="Q5" i="19"/>
  <c r="S6" i="12"/>
  <c r="P11" i="16"/>
  <c r="T13" i="10"/>
  <c r="S8" i="20"/>
  <c r="U13" i="14"/>
  <c r="N3" i="24"/>
  <c r="O10" i="21"/>
  <c r="M5" i="20"/>
  <c r="T13" i="13"/>
  <c r="R13" i="23"/>
  <c r="N13" i="25"/>
  <c r="O7" i="21"/>
  <c r="S13" i="27"/>
  <c r="S9" i="23"/>
  <c r="P2" i="22"/>
  <c r="O3" i="9"/>
  <c r="Q13" i="6"/>
  <c r="O4" i="8"/>
  <c r="U11" i="12"/>
  <c r="Q6" i="6"/>
  <c r="R3" i="12"/>
  <c r="N11" i="13"/>
  <c r="N11" i="21"/>
  <c r="S3" i="5"/>
  <c r="R6" i="4"/>
  <c r="T2" i="10"/>
  <c r="U2" i="24"/>
  <c r="P12" i="12"/>
  <c r="L10" i="12"/>
  <c r="T6" i="8"/>
  <c r="N8" i="5"/>
  <c r="L10" i="22"/>
  <c r="L5" i="5"/>
  <c r="N8" i="8"/>
  <c r="P9" i="10"/>
  <c r="S11" i="22"/>
  <c r="N5" i="25"/>
  <c r="P9" i="16"/>
  <c r="U11" i="9"/>
  <c r="O3" i="15"/>
  <c r="N5" i="22"/>
  <c r="R2" i="15"/>
  <c r="O11" i="13"/>
  <c r="L4" i="5"/>
  <c r="T10" i="17"/>
  <c r="L4" i="24"/>
  <c r="L8" i="11"/>
  <c r="M13" i="6"/>
  <c r="R8" i="13"/>
  <c r="S10" i="13"/>
  <c r="P13" i="4"/>
  <c r="N6" i="5"/>
  <c r="Q7" i="16"/>
  <c r="P4" i="14"/>
  <c r="S11" i="4"/>
  <c r="U9" i="6"/>
  <c r="P2" i="6"/>
  <c r="P8" i="5"/>
  <c r="T6" i="12"/>
  <c r="Q13" i="5"/>
  <c r="T2" i="14"/>
  <c r="Q4" i="4"/>
  <c r="P10" i="7"/>
  <c r="Q6" i="16"/>
  <c r="R10" i="11"/>
  <c r="L3" i="17"/>
  <c r="M5" i="14"/>
  <c r="Q4" i="17"/>
  <c r="M7" i="27"/>
  <c r="U4" i="16"/>
  <c r="S7" i="10"/>
  <c r="M4" i="16"/>
  <c r="U2" i="6"/>
  <c r="T6" i="15"/>
  <c r="M4" i="18"/>
  <c r="U8" i="4"/>
  <c r="U8" i="27"/>
  <c r="N12" i="13"/>
  <c r="S11" i="16"/>
  <c r="M2" i="20"/>
  <c r="R9" i="19"/>
  <c r="N13" i="8"/>
  <c r="L2" i="26"/>
  <c r="R13" i="5"/>
  <c r="O9" i="25"/>
  <c r="S8" i="12"/>
  <c r="M9" i="3"/>
  <c r="P6" i="26"/>
  <c r="T10" i="19"/>
  <c r="R5" i="13"/>
  <c r="O11" i="23"/>
  <c r="P13" i="20"/>
  <c r="L12" i="6"/>
  <c r="O12" i="26"/>
  <c r="U2" i="16"/>
  <c r="S13" i="14"/>
  <c r="M10" i="6"/>
  <c r="M2" i="15"/>
  <c r="M8" i="15"/>
  <c r="Q9" i="22"/>
  <c r="T4" i="15"/>
  <c r="O12" i="21"/>
  <c r="P10" i="18"/>
  <c r="O11" i="18"/>
  <c r="P13" i="18"/>
  <c r="L9" i="3"/>
  <c r="O10" i="5"/>
  <c r="P10" i="12"/>
  <c r="N2" i="21"/>
  <c r="Q2" i="27"/>
  <c r="M11" i="10"/>
  <c r="R6" i="5"/>
  <c r="R8" i="5"/>
  <c r="P8" i="23"/>
  <c r="T4" i="16"/>
  <c r="R4" i="11"/>
  <c r="O11" i="22"/>
  <c r="N11" i="17"/>
  <c r="P11" i="14"/>
  <c r="M3" i="14"/>
  <c r="S6" i="11"/>
  <c r="N13" i="3"/>
  <c r="N10" i="3"/>
  <c r="S9" i="4"/>
  <c r="U8" i="16"/>
  <c r="M10" i="18"/>
  <c r="S2" i="21"/>
  <c r="S12" i="4"/>
  <c r="T9" i="8"/>
  <c r="R8" i="14"/>
  <c r="O3" i="12"/>
  <c r="U10" i="10"/>
  <c r="S7" i="3"/>
  <c r="O8" i="21"/>
  <c r="P6" i="13"/>
  <c r="O4" i="17"/>
  <c r="M9" i="12"/>
  <c r="R7" i="13"/>
  <c r="U2" i="21"/>
  <c r="P4" i="19"/>
  <c r="L10" i="13"/>
  <c r="P8" i="17"/>
  <c r="N11" i="19"/>
  <c r="R13" i="19"/>
  <c r="S9" i="25"/>
  <c r="Q3" i="26"/>
  <c r="U9" i="15"/>
  <c r="T3" i="11"/>
  <c r="P12" i="15"/>
  <c r="N7" i="20"/>
  <c r="T10" i="10"/>
  <c r="P5" i="17"/>
  <c r="M4" i="12"/>
  <c r="P9" i="20"/>
  <c r="P13" i="16"/>
  <c r="U12" i="24"/>
  <c r="M9" i="27"/>
  <c r="P4" i="10"/>
  <c r="N3" i="17"/>
  <c r="U7" i="5"/>
  <c r="S4" i="24"/>
  <c r="T5" i="8"/>
  <c r="T8" i="7"/>
  <c r="U4" i="24"/>
  <c r="T3" i="25"/>
  <c r="T8" i="25"/>
  <c r="N12" i="6"/>
  <c r="N3" i="7"/>
  <c r="Q9" i="25"/>
  <c r="O10" i="15"/>
  <c r="Q12" i="17"/>
  <c r="N5" i="19"/>
  <c r="P11" i="11"/>
  <c r="M10" i="9"/>
  <c r="O8" i="27"/>
  <c r="Q5" i="13"/>
  <c r="P6" i="16"/>
  <c r="T5" i="9"/>
  <c r="U6" i="17"/>
  <c r="N6" i="14"/>
  <c r="U13" i="9"/>
  <c r="S8" i="16"/>
  <c r="O11" i="9"/>
  <c r="M7" i="19"/>
  <c r="S13" i="16"/>
  <c r="N6" i="11"/>
  <c r="O11" i="14"/>
  <c r="O5" i="16"/>
  <c r="L4" i="6"/>
  <c r="L11" i="25"/>
  <c r="L8" i="20"/>
  <c r="Q8" i="6"/>
  <c r="Q9" i="23"/>
  <c r="Q11" i="16"/>
  <c r="P7" i="18"/>
  <c r="T12" i="4"/>
  <c r="O9" i="4"/>
  <c r="T5" i="20"/>
  <c r="N2" i="26"/>
  <c r="S8" i="4"/>
  <c r="L4" i="19"/>
  <c r="Q12" i="23"/>
  <c r="M4" i="7"/>
  <c r="L10" i="15"/>
  <c r="M3" i="20"/>
  <c r="S7" i="8"/>
  <c r="P13" i="8"/>
  <c r="Q12" i="25"/>
  <c r="S7" i="23"/>
  <c r="O10" i="19"/>
  <c r="M12" i="25"/>
  <c r="U3" i="23"/>
  <c r="R6" i="13"/>
  <c r="M6" i="26"/>
  <c r="Q3" i="5"/>
  <c r="S6" i="21"/>
  <c r="L10" i="7"/>
  <c r="P3" i="4"/>
  <c r="M13" i="3"/>
  <c r="M11" i="18"/>
  <c r="L4" i="18"/>
  <c r="S5" i="21"/>
  <c r="O8" i="22"/>
  <c r="R2" i="9"/>
  <c r="L2" i="23"/>
  <c r="L13" i="23"/>
  <c r="R3" i="22"/>
  <c r="P5" i="3"/>
  <c r="Q2" i="7"/>
  <c r="L12" i="8"/>
  <c r="R5" i="8"/>
  <c r="Q10" i="24"/>
  <c r="R12" i="13"/>
  <c r="U6" i="3"/>
  <c r="P13" i="27"/>
  <c r="M8" i="4"/>
  <c r="P10" i="3"/>
  <c r="R10" i="20"/>
  <c r="T12" i="24"/>
  <c r="T12" i="23"/>
  <c r="T10" i="14"/>
  <c r="N6" i="12"/>
  <c r="O13" i="4"/>
  <c r="Q10" i="26"/>
  <c r="O4" i="20"/>
  <c r="M6" i="13"/>
  <c r="R11" i="5"/>
  <c r="S5" i="25"/>
  <c r="S8" i="17"/>
  <c r="R12" i="19"/>
  <c r="Q10" i="8"/>
  <c r="T11" i="18"/>
  <c r="O4" i="24"/>
  <c r="U13" i="25"/>
  <c r="Q12" i="7"/>
  <c r="S10" i="23"/>
  <c r="M3" i="16"/>
  <c r="R10" i="3"/>
  <c r="S12" i="12"/>
  <c r="T2" i="22"/>
  <c r="S12" i="22"/>
  <c r="P12" i="24"/>
  <c r="L10" i="20"/>
  <c r="L12" i="15"/>
  <c r="S13" i="6"/>
  <c r="L10" i="21"/>
  <c r="R9" i="16"/>
  <c r="P5" i="9"/>
  <c r="S9" i="15"/>
  <c r="P5" i="20"/>
  <c r="R13" i="7"/>
  <c r="M6" i="8"/>
  <c r="M4" i="19"/>
  <c r="Q13" i="24"/>
  <c r="Q11" i="7"/>
  <c r="N5" i="11"/>
  <c r="Q9" i="13"/>
  <c r="P5" i="6"/>
  <c r="M13" i="25"/>
  <c r="M5" i="3"/>
  <c r="R11" i="13"/>
  <c r="M5" i="18"/>
  <c r="L4" i="16"/>
  <c r="Q7" i="15"/>
  <c r="U5" i="3"/>
  <c r="L11" i="17"/>
  <c r="P3" i="6"/>
  <c r="M11" i="19"/>
  <c r="Q3" i="18"/>
  <c r="L4" i="14"/>
  <c r="O9" i="9"/>
  <c r="S3" i="8"/>
  <c r="M6" i="16"/>
  <c r="P3" i="11"/>
  <c r="T9" i="14"/>
  <c r="O6" i="25"/>
  <c r="M6" i="10"/>
  <c r="R3" i="19"/>
  <c r="P13" i="13"/>
  <c r="S7" i="6"/>
  <c r="O5" i="17"/>
  <c r="O7" i="16"/>
  <c r="U3" i="15"/>
  <c r="T11" i="9"/>
  <c r="N2" i="4"/>
  <c r="R9" i="11"/>
  <c r="T8" i="19"/>
  <c r="U6" i="18"/>
  <c r="O7" i="19"/>
  <c r="S11" i="26"/>
  <c r="Q3" i="14"/>
  <c r="N3" i="15"/>
  <c r="U8" i="5"/>
  <c r="T4" i="22"/>
  <c r="S7" i="5"/>
  <c r="M4" i="26"/>
  <c r="U4" i="18"/>
  <c r="L4" i="22"/>
  <c r="S13" i="8"/>
  <c r="Q8" i="19"/>
  <c r="S12" i="18"/>
  <c r="P8" i="15"/>
  <c r="Q9" i="26"/>
  <c r="R11" i="3"/>
  <c r="P3" i="15"/>
  <c r="S5" i="22"/>
  <c r="Q9" i="19"/>
  <c r="L13" i="26"/>
  <c r="M3" i="21"/>
  <c r="T3" i="23"/>
  <c r="L7" i="5"/>
  <c r="R7" i="10"/>
  <c r="O4" i="9"/>
  <c r="R10" i="22"/>
  <c r="M11" i="5"/>
  <c r="L7" i="19"/>
  <c r="R2" i="23"/>
  <c r="P2" i="19"/>
  <c r="P2" i="9"/>
  <c r="P6" i="19"/>
  <c r="O7" i="13"/>
  <c r="U7" i="10"/>
  <c r="U3" i="8"/>
  <c r="N3" i="20"/>
  <c r="P7" i="14"/>
  <c r="S8" i="6"/>
  <c r="T13" i="11"/>
  <c r="T13" i="3"/>
  <c r="N11" i="22"/>
  <c r="S6" i="7"/>
  <c r="Q8" i="11"/>
  <c r="U9" i="14"/>
  <c r="T3" i="13"/>
  <c r="P10" i="13"/>
  <c r="R10" i="17"/>
  <c r="Q3" i="21"/>
  <c r="M12" i="9"/>
  <c r="S2" i="26"/>
  <c r="Q10" i="15"/>
  <c r="U10" i="24"/>
  <c r="Q6" i="14"/>
  <c r="U6" i="27"/>
  <c r="Q2" i="5"/>
  <c r="M10" i="24"/>
  <c r="S3" i="13"/>
  <c r="R2" i="14"/>
  <c r="U8" i="8"/>
  <c r="T13" i="14"/>
  <c r="U3" i="10"/>
  <c r="P13" i="25"/>
  <c r="N4" i="8"/>
  <c r="O7" i="5"/>
  <c r="L12" i="5"/>
  <c r="U6" i="9"/>
  <c r="L11" i="13"/>
  <c r="P8" i="18"/>
  <c r="M9" i="5"/>
  <c r="L13" i="16"/>
  <c r="P9" i="6"/>
  <c r="P6" i="25"/>
  <c r="M10" i="23"/>
  <c r="L8" i="13"/>
  <c r="S8" i="3"/>
  <c r="U6" i="14"/>
  <c r="P13" i="22"/>
  <c r="N8" i="10"/>
  <c r="U2" i="20"/>
  <c r="U13" i="12"/>
  <c r="R11" i="23"/>
  <c r="N3" i="12"/>
  <c r="T9" i="4"/>
  <c r="L4" i="8"/>
  <c r="P3" i="8"/>
  <c r="R10" i="21"/>
  <c r="Q8" i="8"/>
  <c r="U8" i="13"/>
  <c r="P4" i="5"/>
  <c r="P10" i="15"/>
  <c r="L9" i="17"/>
  <c r="N10" i="17"/>
  <c r="N9" i="18"/>
  <c r="T4" i="7"/>
  <c r="Q4" i="3"/>
  <c r="M4" i="20"/>
  <c r="R9" i="4"/>
  <c r="L9" i="6"/>
  <c r="T7" i="13"/>
  <c r="N5" i="10"/>
  <c r="T7" i="25"/>
  <c r="R4" i="26"/>
  <c r="R9" i="24"/>
  <c r="S8" i="19"/>
  <c r="Q12" i="4"/>
  <c r="T8" i="5"/>
  <c r="L7" i="27"/>
  <c r="L9" i="7"/>
  <c r="L10" i="18"/>
  <c r="R8" i="8"/>
  <c r="Q2" i="24"/>
  <c r="U12" i="14"/>
  <c r="N9" i="21"/>
  <c r="L10" i="8"/>
  <c r="Q10" i="11"/>
  <c r="O7" i="27"/>
  <c r="U3" i="16"/>
  <c r="U3" i="19"/>
  <c r="Q5" i="21"/>
  <c r="O10" i="10"/>
  <c r="S12" i="10"/>
  <c r="O10" i="26"/>
  <c r="N3" i="5"/>
  <c r="Q13" i="4"/>
  <c r="T11" i="15"/>
  <c r="M10" i="19"/>
  <c r="N13" i="19"/>
  <c r="N13" i="21"/>
  <c r="M9" i="13"/>
  <c r="U8" i="12"/>
  <c r="U5" i="5"/>
  <c r="U7" i="12"/>
  <c r="T11" i="12"/>
  <c r="O4" i="14"/>
  <c r="N10" i="26"/>
  <c r="Q13" i="12"/>
  <c r="T4" i="26"/>
  <c r="P6" i="17"/>
  <c r="M9" i="18"/>
  <c r="O11" i="7"/>
  <c r="U13" i="13"/>
  <c r="M7" i="8"/>
  <c r="R9" i="23"/>
  <c r="Q8" i="14"/>
  <c r="O5" i="15"/>
  <c r="T12" i="26"/>
  <c r="S4" i="11"/>
  <c r="N4" i="5"/>
  <c r="M12" i="8"/>
  <c r="O12" i="17"/>
  <c r="L2" i="21"/>
  <c r="R13" i="11"/>
  <c r="L11" i="8"/>
  <c r="O2" i="16"/>
  <c r="P5" i="10"/>
  <c r="S13" i="9"/>
  <c r="M4" i="13"/>
  <c r="O4" i="5"/>
  <c r="L11" i="23"/>
  <c r="N9" i="14"/>
  <c r="O2" i="12"/>
  <c r="Q5" i="17"/>
  <c r="L2" i="14"/>
  <c r="O4" i="10"/>
  <c r="S13" i="13"/>
  <c r="U7" i="22"/>
  <c r="T10" i="16"/>
  <c r="R12" i="7"/>
  <c r="O4" i="13"/>
  <c r="O6" i="4"/>
  <c r="R5" i="16"/>
  <c r="P10" i="23"/>
  <c r="Q9" i="11"/>
  <c r="S10" i="19"/>
  <c r="T4" i="20"/>
  <c r="O9" i="20"/>
  <c r="T12" i="17"/>
  <c r="L2" i="22"/>
  <c r="U5" i="10"/>
  <c r="R12" i="18"/>
  <c r="S6" i="26"/>
  <c r="S12" i="20"/>
  <c r="L6" i="4"/>
  <c r="Q3" i="7"/>
  <c r="T2" i="6"/>
  <c r="R3" i="11"/>
  <c r="O6" i="10"/>
  <c r="P4" i="16"/>
  <c r="P4" i="6"/>
  <c r="R10" i="18"/>
  <c r="P4" i="3"/>
  <c r="S11" i="12"/>
  <c r="Q11" i="27"/>
  <c r="P11" i="21"/>
  <c r="U8" i="22"/>
  <c r="Q8" i="23"/>
  <c r="Q10" i="16"/>
  <c r="P11" i="27"/>
  <c r="Q2" i="25"/>
  <c r="N7" i="24"/>
  <c r="S10" i="18"/>
  <c r="O3" i="8"/>
  <c r="T9" i="18"/>
  <c r="S2" i="27"/>
  <c r="S2" i="8"/>
  <c r="M13" i="7"/>
  <c r="P7" i="15"/>
  <c r="N6" i="7"/>
  <c r="U8" i="18"/>
  <c r="O11" i="8"/>
  <c r="T6" i="25"/>
  <c r="P7" i="13"/>
  <c r="N9" i="23"/>
  <c r="N10" i="21"/>
  <c r="P12" i="19"/>
  <c r="L6" i="7"/>
  <c r="M10" i="16"/>
  <c r="S7" i="19"/>
  <c r="S2" i="19"/>
  <c r="N10" i="10"/>
  <c r="T2" i="27"/>
  <c r="M8" i="5"/>
  <c r="N4" i="24"/>
  <c r="T5" i="4"/>
  <c r="O7" i="12"/>
  <c r="U3" i="12"/>
  <c r="M4" i="11"/>
  <c r="M3" i="4"/>
  <c r="M7" i="13"/>
  <c r="U8" i="9"/>
  <c r="U12" i="25"/>
  <c r="S6" i="8"/>
  <c r="R11" i="24"/>
  <c r="N3" i="16"/>
  <c r="U9" i="13"/>
  <c r="T8" i="15"/>
  <c r="L11" i="21"/>
  <c r="N9" i="27"/>
  <c r="N8" i="26"/>
  <c r="R8" i="21"/>
  <c r="S4" i="6"/>
  <c r="N10" i="20"/>
  <c r="L5" i="15"/>
  <c r="O13" i="7"/>
  <c r="O12" i="22"/>
  <c r="P8" i="9"/>
  <c r="L12" i="7"/>
  <c r="M5" i="13"/>
  <c r="P9" i="17"/>
  <c r="Q11" i="18"/>
  <c r="P3" i="18"/>
  <c r="O12" i="13"/>
  <c r="N9" i="7"/>
  <c r="Q7" i="27"/>
  <c r="R7" i="25"/>
  <c r="N2" i="19"/>
  <c r="N4" i="7"/>
  <c r="U6" i="10"/>
  <c r="S9" i="18"/>
  <c r="O5" i="11"/>
  <c r="P9" i="8"/>
  <c r="L7" i="10"/>
  <c r="S13" i="26"/>
  <c r="O6" i="20"/>
  <c r="T4" i="24"/>
  <c r="M3" i="10"/>
  <c r="N9" i="5"/>
  <c r="R10" i="23"/>
  <c r="L8" i="9"/>
  <c r="U9" i="16"/>
  <c r="U10" i="18"/>
  <c r="S9" i="10"/>
  <c r="M10" i="15"/>
  <c r="Q7" i="4"/>
  <c r="T11" i="14"/>
  <c r="Q9" i="10"/>
  <c r="R6" i="18"/>
  <c r="U8" i="21"/>
  <c r="P5" i="8"/>
  <c r="P10" i="16"/>
  <c r="M8" i="6"/>
  <c r="M5" i="17"/>
  <c r="R11" i="11"/>
  <c r="U3" i="18"/>
  <c r="R7" i="16"/>
  <c r="P3" i="22"/>
  <c r="U13" i="20"/>
  <c r="O10" i="13"/>
  <c r="T12" i="9"/>
  <c r="N2" i="15"/>
  <c r="P12" i="3"/>
  <c r="R3" i="15"/>
  <c r="M11" i="25"/>
  <c r="R10" i="27"/>
  <c r="Q3" i="8"/>
  <c r="R7" i="18"/>
  <c r="N10" i="4"/>
  <c r="M12" i="18"/>
  <c r="R7" i="24"/>
  <c r="R6" i="27"/>
  <c r="M3" i="27"/>
  <c r="S8" i="25"/>
  <c r="R7" i="14"/>
  <c r="U13" i="6"/>
  <c r="L2" i="5"/>
  <c r="U6" i="25"/>
  <c r="M11" i="24"/>
  <c r="M13" i="4"/>
  <c r="Q4" i="14"/>
  <c r="T5" i="14"/>
  <c r="O4" i="16"/>
  <c r="Q8" i="20"/>
  <c r="U2" i="10"/>
  <c r="N10" i="14"/>
  <c r="L2" i="17"/>
  <c r="P6" i="15"/>
  <c r="N9" i="9"/>
  <c r="M8" i="12"/>
  <c r="U6" i="5"/>
  <c r="N9" i="17"/>
  <c r="Q12" i="12"/>
  <c r="R13" i="3"/>
  <c r="L9" i="23"/>
  <c r="M11" i="8"/>
  <c r="S7" i="22"/>
  <c r="L11" i="4"/>
  <c r="P9" i="4"/>
  <c r="O11" i="16"/>
  <c r="L4" i="4"/>
  <c r="N7" i="25"/>
  <c r="P9" i="23"/>
  <c r="P5" i="18"/>
  <c r="O5" i="10"/>
  <c r="O13" i="3"/>
  <c r="T5" i="5"/>
  <c r="S13" i="24"/>
  <c r="M12" i="15"/>
  <c r="N11" i="8"/>
  <c r="M4" i="10"/>
  <c r="S2" i="3"/>
  <c r="L6" i="11"/>
  <c r="Q13" i="15"/>
  <c r="M5" i="11"/>
  <c r="N13" i="9"/>
  <c r="O9" i="19"/>
  <c r="T7" i="3"/>
  <c r="R5" i="9"/>
  <c r="Q9" i="18"/>
  <c r="N7" i="16"/>
  <c r="N6" i="10"/>
  <c r="U11" i="3"/>
  <c r="T5" i="17"/>
  <c r="U6" i="22"/>
  <c r="Q5" i="7"/>
  <c r="U12" i="20"/>
  <c r="M5" i="25"/>
  <c r="Q6" i="8"/>
  <c r="M9" i="14"/>
  <c r="N3" i="10"/>
  <c r="L8" i="5"/>
  <c r="P7" i="12"/>
  <c r="P9" i="7"/>
  <c r="U9" i="7"/>
  <c r="T12" i="6"/>
  <c r="T7" i="8"/>
  <c r="S5" i="4"/>
  <c r="N2" i="22"/>
  <c r="L12" i="22"/>
  <c r="M11" i="27"/>
  <c r="R4" i="7"/>
  <c r="Q6" i="19"/>
  <c r="S4" i="9"/>
  <c r="T2" i="9"/>
  <c r="M6" i="17"/>
  <c r="Q6" i="7"/>
  <c r="P10" i="5"/>
  <c r="N8" i="9"/>
  <c r="M7" i="10"/>
  <c r="Q11" i="11"/>
  <c r="N13" i="17"/>
  <c r="O8" i="8"/>
  <c r="R4" i="3"/>
  <c r="U3" i="5"/>
  <c r="U2" i="27"/>
  <c r="N13" i="13"/>
  <c r="P2" i="4"/>
  <c r="R13" i="4"/>
  <c r="U7" i="9"/>
  <c r="T10" i="23"/>
  <c r="O6" i="8"/>
  <c r="L11" i="15"/>
  <c r="L5" i="3"/>
  <c r="T8" i="20"/>
  <c r="U9" i="12"/>
  <c r="S10" i="21"/>
  <c r="U4" i="4"/>
  <c r="T3" i="3"/>
  <c r="M7" i="15"/>
  <c r="O9" i="5"/>
  <c r="O6" i="13"/>
  <c r="M6" i="9"/>
  <c r="N2" i="13"/>
  <c r="L8" i="6"/>
  <c r="Q8" i="4"/>
  <c r="R12" i="26"/>
  <c r="P5" i="4"/>
  <c r="R9" i="25"/>
  <c r="T7" i="5"/>
  <c r="T2" i="18"/>
  <c r="M11" i="17"/>
  <c r="U7" i="13"/>
  <c r="U2" i="12"/>
  <c r="O8" i="12"/>
  <c r="O12" i="12"/>
  <c r="T2" i="25"/>
  <c r="M3" i="17"/>
  <c r="M7" i="23"/>
  <c r="L11" i="5"/>
  <c r="O11" i="11"/>
  <c r="T9" i="25"/>
  <c r="O6" i="6"/>
  <c r="U6" i="15"/>
  <c r="P2" i="21"/>
  <c r="L5" i="7"/>
  <c r="U11" i="22"/>
  <c r="M8" i="25"/>
  <c r="U2" i="4"/>
  <c r="Q3" i="24"/>
  <c r="L2" i="15"/>
  <c r="T4" i="3"/>
  <c r="R2" i="17"/>
  <c r="O5" i="7"/>
  <c r="T7" i="22"/>
  <c r="Q5" i="14"/>
  <c r="Q8" i="16"/>
  <c r="N4" i="6"/>
  <c r="U3" i="27"/>
  <c r="S12" i="3"/>
  <c r="S10" i="10"/>
  <c r="S10" i="26"/>
  <c r="R9" i="6"/>
  <c r="L11" i="18"/>
  <c r="Q12" i="15"/>
  <c r="N11" i="12"/>
  <c r="S3" i="15"/>
  <c r="T9" i="26"/>
  <c r="S6" i="23"/>
  <c r="P4" i="13"/>
  <c r="R12" i="14"/>
  <c r="Q8" i="7"/>
  <c r="U5" i="13"/>
  <c r="O5" i="14"/>
  <c r="N4" i="11"/>
  <c r="Q10" i="21"/>
  <c r="M5" i="19"/>
  <c r="T4" i="19"/>
  <c r="P7" i="11"/>
  <c r="O2" i="25"/>
  <c r="P10" i="10"/>
  <c r="O3" i="25"/>
  <c r="P13" i="11"/>
  <c r="U2" i="23"/>
  <c r="P11" i="17"/>
  <c r="M3" i="5"/>
  <c r="M7" i="22"/>
  <c r="Q8" i="27"/>
  <c r="M8" i="27"/>
  <c r="P4" i="24"/>
  <c r="L3" i="19"/>
  <c r="R13" i="10"/>
  <c r="O11" i="10"/>
  <c r="P6" i="23"/>
  <c r="T6" i="10"/>
  <c r="T6" i="20"/>
  <c r="L8" i="25"/>
  <c r="L11" i="20"/>
  <c r="S5" i="9"/>
  <c r="Q4" i="5"/>
  <c r="S7" i="12"/>
  <c r="U7" i="17"/>
  <c r="N7" i="7"/>
  <c r="N7" i="22"/>
  <c r="M3" i="11"/>
  <c r="M12" i="23"/>
  <c r="T6" i="21"/>
  <c r="O3" i="13"/>
  <c r="L13" i="11"/>
  <c r="M6" i="4"/>
  <c r="Q6" i="3"/>
  <c r="T2" i="15"/>
  <c r="T5" i="18"/>
  <c r="T13" i="16"/>
  <c r="O10" i="7"/>
  <c r="Q13" i="27"/>
  <c r="L9" i="15"/>
  <c r="Q11" i="3"/>
  <c r="U2" i="18"/>
  <c r="O2" i="22"/>
  <c r="O10" i="27"/>
  <c r="U13" i="10"/>
  <c r="S8" i="21"/>
  <c r="S10" i="12"/>
  <c r="O9" i="16"/>
  <c r="S10" i="17"/>
  <c r="Q8" i="9"/>
  <c r="P11" i="22"/>
  <c r="U5" i="7"/>
  <c r="L4" i="15"/>
  <c r="R10" i="13"/>
  <c r="M6" i="15"/>
  <c r="O2" i="10"/>
  <c r="P8" i="12"/>
  <c r="O2" i="13"/>
  <c r="L11" i="11"/>
  <c r="T9" i="15"/>
  <c r="T4" i="21"/>
  <c r="U3" i="14"/>
  <c r="P7" i="25"/>
  <c r="S12" i="6"/>
  <c r="R10" i="15"/>
  <c r="P7" i="16"/>
  <c r="L6" i="26"/>
  <c r="R2" i="6"/>
  <c r="R5" i="11"/>
  <c r="S2" i="15"/>
  <c r="P7" i="4"/>
  <c r="S4" i="14"/>
  <c r="L3" i="20"/>
  <c r="L10" i="26"/>
  <c r="S7" i="20"/>
  <c r="Q6" i="17"/>
  <c r="R10" i="19"/>
  <c r="S5" i="16"/>
  <c r="L9" i="5"/>
  <c r="O9" i="23"/>
  <c r="M13" i="26"/>
  <c r="P11" i="5"/>
  <c r="N7" i="3"/>
  <c r="T2" i="21"/>
  <c r="N3" i="21"/>
  <c r="S11" i="17"/>
  <c r="T12" i="3"/>
  <c r="N12" i="21"/>
  <c r="S3" i="16"/>
  <c r="Q13" i="19"/>
  <c r="M6" i="7"/>
  <c r="O3" i="17"/>
  <c r="T13" i="9"/>
  <c r="U8" i="24"/>
  <c r="R2" i="16"/>
  <c r="L6" i="6"/>
  <c r="N13" i="10"/>
  <c r="M13" i="23"/>
  <c r="L13" i="13"/>
  <c r="P12" i="17"/>
  <c r="T11" i="4"/>
  <c r="U10" i="5"/>
  <c r="T8" i="24"/>
  <c r="M12" i="6"/>
  <c r="N2" i="9"/>
  <c r="Q2" i="20"/>
  <c r="U9" i="17"/>
  <c r="U11" i="15"/>
  <c r="O13" i="8"/>
  <c r="N8" i="23"/>
  <c r="T13" i="6"/>
  <c r="R13" i="13"/>
  <c r="N7" i="5"/>
  <c r="N7" i="11"/>
  <c r="P9" i="5"/>
  <c r="R9" i="13"/>
  <c r="Q4" i="21"/>
  <c r="R5" i="15"/>
  <c r="L4" i="23"/>
  <c r="T6" i="6"/>
  <c r="O7" i="15"/>
  <c r="U2" i="7"/>
  <c r="N5" i="4"/>
  <c r="S6" i="15"/>
  <c r="P2" i="18"/>
  <c r="P3" i="19"/>
  <c r="P9" i="3"/>
  <c r="S4" i="19"/>
  <c r="R10" i="7"/>
  <c r="R10" i="4"/>
  <c r="S3" i="23"/>
  <c r="T12" i="18"/>
  <c r="Q12" i="9"/>
  <c r="P3" i="16"/>
  <c r="Q2" i="4"/>
  <c r="N4" i="12"/>
  <c r="N4" i="26"/>
  <c r="R3" i="14"/>
  <c r="S2" i="5"/>
  <c r="U5" i="21"/>
  <c r="P8" i="14"/>
  <c r="N11" i="27"/>
  <c r="R5" i="17"/>
  <c r="R2" i="13"/>
  <c r="S6" i="5"/>
  <c r="Q11" i="13"/>
  <c r="R6" i="11"/>
  <c r="M13" i="11"/>
  <c r="U7" i="18"/>
  <c r="Q10" i="3"/>
  <c r="P6" i="4"/>
  <c r="O3" i="3"/>
  <c r="S8" i="8"/>
  <c r="N3" i="26"/>
  <c r="Q3" i="17"/>
  <c r="N7" i="13"/>
  <c r="M3" i="15"/>
  <c r="L13" i="14"/>
  <c r="N8" i="18"/>
  <c r="Q3" i="13"/>
  <c r="Q2" i="10"/>
  <c r="L3" i="22"/>
  <c r="O2" i="23"/>
  <c r="M6" i="14"/>
  <c r="L6" i="17"/>
  <c r="Q11" i="5"/>
  <c r="R5" i="20"/>
  <c r="M9" i="17"/>
  <c r="O12" i="6"/>
  <c r="S4" i="7"/>
  <c r="P8" i="16"/>
  <c r="P3" i="7"/>
  <c r="P13" i="10"/>
  <c r="T7" i="4"/>
  <c r="S13" i="3"/>
  <c r="T7" i="17"/>
  <c r="R3" i="5"/>
  <c r="O11" i="3"/>
  <c r="O9" i="10"/>
  <c r="U10" i="12"/>
  <c r="L6" i="23"/>
  <c r="L3" i="4"/>
  <c r="S4" i="18"/>
  <c r="S8" i="9"/>
  <c r="R5" i="5"/>
  <c r="N5" i="7"/>
  <c r="R5" i="7"/>
  <c r="S4" i="17"/>
  <c r="M3" i="7"/>
  <c r="T6" i="19"/>
  <c r="M9" i="15"/>
  <c r="N3" i="6"/>
  <c r="O8" i="9"/>
  <c r="N12" i="3"/>
  <c r="S13" i="4"/>
  <c r="M4" i="21"/>
  <c r="T11" i="16"/>
  <c r="P12" i="7"/>
  <c r="U5" i="14"/>
  <c r="R7" i="12"/>
  <c r="N12" i="20"/>
  <c r="O2" i="7"/>
  <c r="T11" i="13"/>
  <c r="L7" i="3"/>
  <c r="L12" i="17"/>
  <c r="U8" i="3"/>
  <c r="L6" i="20"/>
  <c r="Q4" i="18"/>
  <c r="S10" i="14"/>
  <c r="S12" i="24"/>
  <c r="N6" i="16"/>
  <c r="M12" i="4"/>
  <c r="S11" i="11"/>
  <c r="L11" i="19"/>
  <c r="S7" i="21"/>
  <c r="S10" i="25"/>
  <c r="P5" i="14"/>
  <c r="M2" i="17"/>
  <c r="S7" i="4"/>
  <c r="U10" i="15"/>
  <c r="N9" i="11"/>
  <c r="L7" i="8"/>
  <c r="R5" i="10"/>
  <c r="R7" i="9"/>
  <c r="O10" i="12"/>
  <c r="L3" i="26"/>
  <c r="L6" i="3"/>
  <c r="Q9" i="6"/>
  <c r="S9" i="22"/>
  <c r="S4" i="5"/>
  <c r="R6" i="7"/>
  <c r="Q3" i="23"/>
  <c r="S12" i="21"/>
  <c r="U2" i="14"/>
  <c r="Q6" i="25"/>
  <c r="Q11" i="10"/>
  <c r="R7" i="17"/>
  <c r="L10" i="16"/>
  <c r="R2" i="3"/>
  <c r="S7" i="7"/>
  <c r="O2" i="26"/>
  <c r="Q3" i="4"/>
  <c r="R12" i="6"/>
  <c r="T3" i="7"/>
  <c r="Q3" i="10"/>
  <c r="O7" i="17"/>
  <c r="R2" i="7"/>
  <c r="N3" i="3"/>
  <c r="M8" i="16"/>
  <c r="S8" i="22"/>
  <c r="L7" i="26"/>
  <c r="S6" i="13"/>
  <c r="N4" i="13"/>
  <c r="P12" i="9"/>
  <c r="T3" i="17"/>
  <c r="O9" i="13"/>
  <c r="R3" i="23"/>
  <c r="S8" i="14"/>
  <c r="T7" i="19"/>
  <c r="L7" i="20"/>
  <c r="M6" i="3"/>
  <c r="N9" i="8"/>
  <c r="L7" i="4"/>
  <c r="R12" i="5"/>
  <c r="L8" i="4"/>
  <c r="R3" i="13"/>
  <c r="L5" i="27"/>
  <c r="U7" i="4"/>
  <c r="O2" i="9"/>
  <c r="N6" i="8"/>
  <c r="L9" i="8"/>
  <c r="O6" i="11"/>
  <c r="Q3" i="9"/>
  <c r="M4" i="27"/>
  <c r="Q10" i="19"/>
  <c r="U12" i="7"/>
  <c r="M8" i="24"/>
  <c r="P11" i="6"/>
  <c r="T8" i="10"/>
  <c r="Q10" i="17"/>
  <c r="Q2" i="6"/>
  <c r="T5" i="11"/>
  <c r="O8" i="6"/>
  <c r="M7" i="20"/>
  <c r="T13" i="20"/>
  <c r="Q9" i="9"/>
  <c r="L3" i="16"/>
  <c r="T3" i="4"/>
  <c r="L5" i="10"/>
  <c r="Q2" i="15"/>
  <c r="L4" i="25"/>
  <c r="Q6" i="11"/>
  <c r="Q11" i="21"/>
  <c r="S12" i="11"/>
  <c r="Q13" i="21"/>
  <c r="S3" i="4"/>
  <c r="N2" i="12"/>
  <c r="Q3" i="19"/>
  <c r="P7" i="21"/>
  <c r="O2" i="21"/>
  <c r="S4" i="25"/>
  <c r="N3" i="9"/>
  <c r="R2" i="19"/>
  <c r="S8" i="18"/>
  <c r="S10" i="15"/>
  <c r="Q7" i="5"/>
  <c r="Q13" i="9"/>
  <c r="T8" i="11"/>
  <c r="N13" i="24"/>
  <c r="M7" i="16"/>
  <c r="P7" i="8"/>
  <c r="N8" i="6"/>
  <c r="S4" i="8"/>
  <c r="Q4" i="10"/>
  <c r="P9" i="15"/>
  <c r="T11" i="7"/>
  <c r="N3" i="22"/>
  <c r="T4" i="13"/>
  <c r="O3" i="24"/>
  <c r="N11" i="4"/>
  <c r="O2" i="3"/>
  <c r="U12" i="3"/>
  <c r="R5" i="6"/>
  <c r="P13" i="6"/>
  <c r="O11" i="4"/>
  <c r="O6" i="24"/>
  <c r="U8" i="25"/>
  <c r="M6" i="6"/>
  <c r="L13" i="4"/>
  <c r="T6" i="18"/>
  <c r="N10" i="22"/>
  <c r="U9" i="20"/>
  <c r="O12" i="4"/>
  <c r="M9" i="19"/>
  <c r="Q3" i="12"/>
  <c r="N13" i="15"/>
  <c r="R10" i="6"/>
  <c r="M10" i="22"/>
  <c r="U10" i="26"/>
  <c r="U13" i="24"/>
  <c r="L9" i="14"/>
  <c r="P10" i="19"/>
  <c r="T11" i="5"/>
  <c r="N7" i="9"/>
  <c r="Q10" i="5"/>
  <c r="L7" i="9"/>
  <c r="U4" i="9"/>
  <c r="M8" i="9"/>
  <c r="N6" i="17"/>
  <c r="L9" i="26"/>
  <c r="U2" i="5"/>
  <c r="U11" i="13"/>
  <c r="L12" i="21"/>
  <c r="T6" i="9"/>
  <c r="L3" i="27"/>
  <c r="L2" i="20"/>
  <c r="R3" i="6"/>
  <c r="S11" i="7"/>
  <c r="U2" i="13"/>
  <c r="O13" i="17"/>
  <c r="U9" i="10"/>
  <c r="R11" i="17"/>
  <c r="M11" i="9"/>
  <c r="L6" i="19"/>
  <c r="S5" i="10"/>
  <c r="L5" i="6"/>
  <c r="T6" i="13"/>
  <c r="L4" i="12"/>
  <c r="P11" i="18"/>
  <c r="M13" i="18"/>
  <c r="T5" i="21"/>
  <c r="T10" i="7"/>
  <c r="M3" i="9"/>
  <c r="S9" i="19"/>
  <c r="P7" i="24"/>
  <c r="U3" i="25"/>
  <c r="P11" i="4"/>
  <c r="M13" i="9"/>
  <c r="U10" i="7"/>
  <c r="M3" i="3"/>
  <c r="O2" i="24"/>
  <c r="L12" i="4"/>
  <c r="N13" i="4"/>
  <c r="U6" i="21"/>
  <c r="Q11" i="6"/>
  <c r="O5" i="20"/>
  <c r="P8" i="27"/>
  <c r="U7" i="25"/>
  <c r="U5" i="22"/>
  <c r="Q10" i="14"/>
  <c r="O13" i="20"/>
  <c r="L4" i="10"/>
  <c r="U11" i="4"/>
  <c r="Q8" i="10"/>
  <c r="P2" i="16"/>
  <c r="U7" i="21"/>
  <c r="Q9" i="14"/>
  <c r="T7" i="12"/>
  <c r="P6" i="10"/>
  <c r="M5" i="15"/>
  <c r="L8" i="8"/>
  <c r="S3" i="11"/>
  <c r="R4" i="20"/>
  <c r="O11" i="17"/>
  <c r="T11" i="8"/>
  <c r="U6" i="11"/>
  <c r="M13" i="12"/>
  <c r="N13" i="7"/>
  <c r="Q11" i="19"/>
  <c r="O5" i="26"/>
  <c r="P11" i="7"/>
  <c r="M9" i="24"/>
  <c r="T12" i="16"/>
  <c r="L12" i="18"/>
  <c r="M13" i="24"/>
  <c r="L2" i="9"/>
  <c r="L6" i="10"/>
  <c r="Q8" i="26"/>
  <c r="N8" i="17"/>
  <c r="L10" i="9"/>
  <c r="T6" i="27"/>
  <c r="U2" i="9"/>
  <c r="L12" i="12"/>
  <c r="O12" i="3"/>
  <c r="O3" i="7"/>
  <c r="P6" i="6"/>
  <c r="S7" i="24"/>
  <c r="P4" i="21"/>
  <c r="T10" i="12"/>
  <c r="S6" i="4"/>
  <c r="R12" i="11"/>
  <c r="R9" i="27"/>
  <c r="Q7" i="12"/>
  <c r="R3" i="7"/>
  <c r="Q2" i="17"/>
  <c r="O9" i="21"/>
  <c r="Q6" i="10"/>
  <c r="Q13" i="3"/>
  <c r="M2" i="9"/>
  <c r="P5" i="5"/>
  <c r="N2" i="11"/>
  <c r="N5" i="3"/>
  <c r="L3" i="6"/>
  <c r="M5" i="5"/>
  <c r="U9" i="5"/>
  <c r="L6" i="25"/>
  <c r="U12" i="21"/>
  <c r="S5" i="20"/>
  <c r="S2" i="25"/>
  <c r="R4" i="9"/>
  <c r="L10" i="14"/>
  <c r="O2" i="18"/>
  <c r="R10" i="14"/>
  <c r="O5" i="18"/>
  <c r="O4" i="25"/>
  <c r="Q2" i="12"/>
  <c r="S10" i="4"/>
  <c r="L13" i="17"/>
  <c r="L5" i="13"/>
  <c r="O2" i="5"/>
  <c r="O9" i="15"/>
  <c r="T11" i="6"/>
  <c r="N10" i="5"/>
  <c r="Q5" i="8"/>
  <c r="S11" i="6"/>
  <c r="P4" i="26"/>
  <c r="N8" i="14"/>
  <c r="S3" i="18"/>
  <c r="S4" i="3"/>
  <c r="O4" i="18"/>
  <c r="Q2" i="16"/>
  <c r="M2" i="13"/>
  <c r="P3" i="3"/>
  <c r="Q10" i="4"/>
  <c r="Q9" i="21"/>
  <c r="M11" i="3"/>
  <c r="O2" i="19"/>
  <c r="O12" i="19"/>
  <c r="R2" i="18"/>
  <c r="N3" i="11"/>
  <c r="R8" i="26"/>
  <c r="L3" i="12"/>
  <c r="N7" i="14"/>
  <c r="T9" i="11"/>
  <c r="U11" i="21"/>
  <c r="L5" i="26"/>
  <c r="M5" i="23"/>
  <c r="N8" i="4"/>
  <c r="L11" i="22"/>
  <c r="S8" i="5"/>
  <c r="P3" i="20"/>
  <c r="R4" i="4"/>
  <c r="R6" i="8"/>
  <c r="P3" i="17"/>
  <c r="U10" i="11"/>
  <c r="N9" i="19"/>
  <c r="S12" i="15"/>
  <c r="U13" i="17"/>
  <c r="T3" i="6"/>
  <c r="N3" i="19"/>
  <c r="M13" i="17"/>
  <c r="M2" i="18"/>
  <c r="S3" i="7"/>
  <c r="S8" i="26"/>
  <c r="T6" i="22"/>
  <c r="L10" i="25"/>
  <c r="R11" i="14"/>
  <c r="U11" i="7"/>
  <c r="Q13" i="17"/>
  <c r="M9" i="21"/>
  <c r="M11" i="12"/>
  <c r="R12" i="21"/>
  <c r="P4" i="27"/>
  <c r="L2" i="6"/>
  <c r="N7" i="12"/>
  <c r="U10" i="4"/>
  <c r="Q3" i="22"/>
  <c r="U9" i="4"/>
  <c r="R13" i="22"/>
  <c r="O3" i="10"/>
  <c r="Q4" i="16"/>
  <c r="U13" i="8"/>
  <c r="M12" i="17"/>
  <c r="Q7" i="10"/>
  <c r="R3" i="26"/>
  <c r="U6" i="13"/>
  <c r="S9" i="8"/>
  <c r="N6" i="4"/>
  <c r="N3" i="4"/>
  <c r="P13" i="26"/>
  <c r="Q11" i="4"/>
  <c r="Q7" i="7"/>
  <c r="L2" i="13"/>
  <c r="L3" i="10"/>
  <c r="O6" i="12"/>
  <c r="M5" i="8"/>
  <c r="L8" i="3"/>
  <c r="R12" i="16"/>
  <c r="P11" i="20"/>
  <c r="P13" i="9"/>
  <c r="T8" i="18"/>
  <c r="N6" i="24"/>
  <c r="M5" i="21"/>
  <c r="O12" i="8"/>
  <c r="S8" i="10"/>
  <c r="U5" i="19"/>
  <c r="S6" i="27"/>
  <c r="N2" i="16"/>
  <c r="P11" i="25"/>
  <c r="U7" i="8"/>
  <c r="Q4" i="9"/>
  <c r="T4" i="23"/>
  <c r="R11" i="4"/>
  <c r="N9" i="24"/>
  <c r="T2" i="4"/>
  <c r="P5" i="7"/>
  <c r="Q6" i="24"/>
  <c r="U11" i="11"/>
  <c r="U11" i="20"/>
  <c r="L13" i="25"/>
  <c r="S9" i="16"/>
  <c r="O8" i="25"/>
  <c r="R6" i="10"/>
  <c r="O8" i="19"/>
  <c r="S5" i="14"/>
  <c r="U3" i="3"/>
  <c r="S11" i="5"/>
  <c r="R10" i="8"/>
  <c r="Q13" i="14"/>
  <c r="R9" i="17"/>
  <c r="L2" i="7"/>
  <c r="P7" i="6"/>
  <c r="O3" i="6"/>
  <c r="U11" i="25"/>
  <c r="T11" i="10"/>
  <c r="T7" i="16"/>
  <c r="P13" i="17"/>
  <c r="T10" i="18"/>
  <c r="P8" i="4"/>
  <c r="M9" i="10"/>
  <c r="U9" i="23"/>
  <c r="Q12" i="18"/>
  <c r="R12" i="15"/>
  <c r="L13" i="27"/>
  <c r="U10" i="13"/>
  <c r="S9" i="7"/>
  <c r="S9" i="21"/>
  <c r="M12" i="27"/>
  <c r="U3" i="13"/>
  <c r="L3" i="25"/>
  <c r="L9" i="16"/>
  <c r="P2" i="26"/>
  <c r="M4" i="8"/>
  <c r="S3" i="22"/>
  <c r="U7" i="27"/>
  <c r="L4" i="3"/>
  <c r="Q6" i="15"/>
  <c r="P3" i="5"/>
  <c r="R10" i="12"/>
  <c r="N12" i="11"/>
  <c r="L5" i="20"/>
  <c r="S11" i="13"/>
  <c r="P9" i="12"/>
  <c r="R2" i="4"/>
  <c r="S11" i="9"/>
  <c r="P8" i="11"/>
  <c r="L4" i="11"/>
  <c r="R12" i="22"/>
  <c r="M3" i="23"/>
  <c r="L13" i="6"/>
  <c r="O9" i="12"/>
  <c r="S5" i="15"/>
  <c r="N6" i="25"/>
  <c r="S7" i="16"/>
  <c r="S2" i="4"/>
  <c r="P6" i="5"/>
  <c r="M10" i="14"/>
  <c r="R9" i="3"/>
  <c r="U3" i="11"/>
  <c r="L10" i="11"/>
  <c r="Q13" i="10"/>
  <c r="U10" i="17"/>
  <c r="T12" i="12"/>
  <c r="S13" i="15"/>
  <c r="T12" i="10"/>
  <c r="P6" i="7"/>
  <c r="U8" i="23"/>
  <c r="R7" i="6"/>
  <c r="M12" i="5"/>
  <c r="U4" i="14"/>
  <c r="T10" i="15"/>
  <c r="S11" i="24"/>
  <c r="M6" i="24"/>
  <c r="U12" i="5"/>
  <c r="M9" i="11"/>
  <c r="S2" i="13"/>
  <c r="U3" i="21"/>
  <c r="R4" i="22"/>
  <c r="U12" i="11"/>
  <c r="L2" i="10"/>
  <c r="P12" i="8"/>
  <c r="Q13" i="20"/>
  <c r="T13" i="21"/>
  <c r="L9" i="18"/>
  <c r="M2" i="11"/>
  <c r="S12" i="16"/>
  <c r="R3" i="9"/>
  <c r="R12" i="10"/>
  <c r="O4" i="19"/>
  <c r="S4" i="20"/>
  <c r="T2" i="7"/>
  <c r="Q9" i="7"/>
  <c r="Q5" i="26"/>
  <c r="L7" i="17"/>
  <c r="L7" i="15"/>
  <c r="T9" i="5"/>
  <c r="O6" i="3"/>
  <c r="P8" i="21"/>
  <c r="M6" i="11"/>
  <c r="O13" i="6"/>
  <c r="Q4" i="8"/>
  <c r="P12" i="6"/>
  <c r="U12" i="16"/>
  <c r="M5" i="10"/>
  <c r="R7" i="7"/>
  <c r="Q13" i="7"/>
  <c r="N4" i="15"/>
  <c r="Q3" i="6"/>
  <c r="Q12" i="24"/>
  <c r="L7" i="12"/>
  <c r="O12" i="23"/>
  <c r="T5" i="25"/>
  <c r="T13" i="18"/>
  <c r="P12" i="20"/>
  <c r="R4" i="15"/>
  <c r="U10" i="8"/>
  <c r="O3" i="11"/>
  <c r="N8" i="13"/>
  <c r="S5" i="19"/>
  <c r="N12" i="27"/>
  <c r="R13" i="8"/>
  <c r="S13" i="12"/>
  <c r="S12" i="9"/>
  <c r="M7" i="14"/>
  <c r="M2" i="5"/>
  <c r="U7" i="16"/>
  <c r="U11" i="14"/>
  <c r="N2" i="24"/>
  <c r="T7" i="10"/>
  <c r="R6" i="21"/>
  <c r="P3" i="9"/>
  <c r="U11" i="23"/>
  <c r="P3" i="12"/>
  <c r="U7" i="14"/>
  <c r="S6" i="10"/>
  <c r="O8" i="4"/>
  <c r="L8" i="14"/>
  <c r="T7" i="11"/>
  <c r="O12" i="18"/>
  <c r="T5" i="26"/>
  <c r="M2" i="3"/>
  <c r="T2" i="13"/>
  <c r="N9" i="12"/>
  <c r="U6" i="4"/>
  <c r="N10" i="16"/>
  <c r="U6" i="12"/>
  <c r="R4" i="23"/>
  <c r="O13" i="21"/>
  <c r="R10" i="24"/>
  <c r="L7" i="24"/>
  <c r="R2" i="11"/>
  <c r="R7" i="8"/>
  <c r="U6" i="26"/>
  <c r="L5" i="4"/>
  <c r="O13" i="5"/>
  <c r="L5" i="14"/>
  <c r="S7" i="11"/>
  <c r="P9" i="18"/>
  <c r="S5" i="12"/>
  <c r="O7" i="4"/>
  <c r="P9" i="24"/>
  <c r="P2" i="13"/>
  <c r="L6" i="8"/>
  <c r="P11" i="3"/>
  <c r="Q3" i="15"/>
  <c r="M7" i="7"/>
  <c r="T6" i="16"/>
  <c r="M4" i="3"/>
  <c r="N5" i="16"/>
  <c r="M4" i="4"/>
  <c r="O9" i="8"/>
  <c r="Q10" i="6"/>
  <c r="R3" i="10"/>
  <c r="T13" i="5"/>
  <c r="R2" i="5"/>
  <c r="P12" i="14"/>
  <c r="M7" i="3"/>
  <c r="U6" i="6"/>
  <c r="N10" i="9"/>
  <c r="N8" i="24"/>
  <c r="M11" i="11"/>
  <c r="N5" i="13"/>
  <c r="R11" i="10"/>
  <c r="O10" i="11"/>
  <c r="T5" i="27"/>
  <c r="U10" i="16"/>
  <c r="R6" i="17"/>
  <c r="S8" i="15"/>
  <c r="L10" i="4"/>
  <c r="M3" i="12"/>
  <c r="P12" i="5"/>
  <c r="O10" i="24"/>
  <c r="L2" i="27"/>
  <c r="R8" i="4"/>
  <c r="N8" i="12"/>
  <c r="N11" i="9"/>
  <c r="U13" i="7"/>
  <c r="O13" i="27"/>
  <c r="S9" i="11"/>
  <c r="P10" i="20"/>
  <c r="M7" i="25"/>
  <c r="Q13" i="16"/>
  <c r="U10" i="27"/>
  <c r="U4" i="17"/>
  <c r="M5" i="7"/>
  <c r="O11" i="12"/>
  <c r="L6" i="5"/>
  <c r="L3" i="15"/>
  <c r="Q4" i="20"/>
  <c r="N6" i="9"/>
  <c r="O5" i="22"/>
  <c r="L2" i="4"/>
  <c r="N3" i="8"/>
  <c r="U9" i="9"/>
  <c r="R5" i="21"/>
  <c r="M11" i="4"/>
  <c r="R3" i="24"/>
  <c r="M3" i="6"/>
  <c r="R4" i="21"/>
  <c r="P7" i="5"/>
  <c r="O9" i="6"/>
  <c r="S3" i="3"/>
  <c r="R6" i="14"/>
  <c r="S12" i="7"/>
  <c r="O4" i="3"/>
  <c r="N7" i="21"/>
  <c r="M8" i="8"/>
  <c r="O8" i="26"/>
  <c r="U12" i="12"/>
  <c r="P3" i="24"/>
  <c r="Q9" i="8"/>
  <c r="N9" i="10"/>
  <c r="U2" i="3"/>
  <c r="R4" i="5"/>
  <c r="P6" i="14"/>
  <c r="T9" i="22"/>
  <c r="U3" i="9"/>
  <c r="N2" i="10"/>
  <c r="P7" i="19"/>
  <c r="P4" i="12"/>
  <c r="M2" i="27"/>
  <c r="O5" i="19"/>
  <c r="U11" i="6"/>
  <c r="M2" i="24"/>
  <c r="N13" i="20"/>
  <c r="S7" i="18"/>
  <c r="M10" i="5"/>
  <c r="T3" i="16"/>
  <c r="S3" i="17"/>
  <c r="N6" i="20"/>
  <c r="O3" i="19"/>
  <c r="N8" i="27"/>
  <c r="M8" i="7"/>
  <c r="Q2" i="18"/>
  <c r="M11" i="16"/>
  <c r="R7" i="23"/>
  <c r="M10" i="3"/>
  <c r="U8" i="7"/>
  <c r="P2" i="17"/>
  <c r="Q10" i="25"/>
  <c r="T5" i="7"/>
  <c r="N6" i="27"/>
  <c r="T9" i="9"/>
  <c r="R13" i="26"/>
  <c r="R13" i="24"/>
  <c r="N12" i="7"/>
  <c r="N12" i="16"/>
  <c r="O11" i="19"/>
  <c r="T5" i="22"/>
  <c r="O7" i="10"/>
  <c r="O6" i="9"/>
  <c r="T4" i="10"/>
  <c r="U13" i="21"/>
  <c r="L4" i="9"/>
  <c r="P6" i="18"/>
  <c r="O12" i="9"/>
  <c r="M10" i="25"/>
  <c r="L8" i="15"/>
  <c r="T5" i="10"/>
  <c r="M9" i="23"/>
  <c r="O7" i="8"/>
  <c r="N8" i="21"/>
  <c r="S3" i="14"/>
  <c r="U12" i="23"/>
  <c r="P4" i="4"/>
  <c r="T13" i="4"/>
  <c r="L5" i="17"/>
  <c r="U4" i="6"/>
  <c r="O7" i="26"/>
  <c r="O5" i="8"/>
  <c r="N2" i="27"/>
  <c r="N7" i="18"/>
  <c r="T4" i="9"/>
  <c r="T11" i="26"/>
  <c r="U3" i="6"/>
  <c r="O13" i="23"/>
  <c r="S11" i="10"/>
  <c r="O8" i="16"/>
  <c r="N2" i="5"/>
  <c r="P11" i="26"/>
  <c r="O13" i="11"/>
  <c r="P9" i="13"/>
  <c r="U10" i="19"/>
  <c r="N4" i="25"/>
  <c r="R10" i="9"/>
  <c r="O2" i="8"/>
  <c r="L5" i="23"/>
  <c r="L12" i="10"/>
  <c r="S10" i="3"/>
  <c r="P5" i="13"/>
  <c r="O4" i="26"/>
  <c r="Q6" i="18"/>
  <c r="N4" i="17"/>
  <c r="Q11" i="9"/>
  <c r="T11" i="11"/>
  <c r="T8" i="21"/>
  <c r="U11" i="10"/>
  <c r="P7" i="23"/>
  <c r="M7" i="9"/>
  <c r="N10" i="27"/>
  <c r="U2" i="8"/>
  <c r="O8" i="3"/>
  <c r="U4" i="13"/>
  <c r="Q7" i="18"/>
  <c r="O10" i="8"/>
  <c r="Q12" i="3"/>
  <c r="U4" i="5"/>
  <c r="M10" i="11"/>
  <c r="S7" i="26"/>
  <c r="Q11" i="17"/>
  <c r="S6" i="19"/>
  <c r="R3" i="8"/>
  <c r="T8" i="8"/>
  <c r="P8" i="10"/>
  <c r="R7" i="27"/>
  <c r="S12" i="19"/>
  <c r="U5" i="24"/>
  <c r="T3" i="10"/>
  <c r="U4" i="3"/>
  <c r="M11" i="6"/>
  <c r="L6" i="13"/>
  <c r="R2" i="10"/>
  <c r="Q4" i="6"/>
  <c r="P13" i="5"/>
  <c r="O9" i="22"/>
  <c r="N2" i="3"/>
  <c r="Q7" i="23"/>
  <c r="R8" i="10"/>
  <c r="N13" i="18"/>
  <c r="O13" i="14"/>
  <c r="R11" i="9"/>
  <c r="P11" i="10"/>
  <c r="O9" i="27"/>
  <c r="S4" i="16"/>
  <c r="M2" i="4"/>
  <c r="Q9" i="15"/>
  <c r="U13" i="16"/>
  <c r="U2" i="11"/>
  <c r="R7" i="15"/>
  <c r="R5" i="14"/>
  <c r="Q5" i="16"/>
  <c r="N12" i="8"/>
  <c r="L4" i="7"/>
  <c r="T2" i="12"/>
  <c r="L12" i="16"/>
  <c r="L13" i="22"/>
  <c r="T11" i="20"/>
  <c r="U10" i="22"/>
  <c r="S2" i="18"/>
  <c r="R13" i="6"/>
  <c r="Q7" i="21"/>
  <c r="U6" i="24"/>
  <c r="R4" i="16"/>
  <c r="Q6" i="23"/>
  <c r="R4" i="19"/>
  <c r="S11" i="14"/>
  <c r="M13" i="20"/>
  <c r="P5" i="24"/>
  <c r="T13" i="8"/>
  <c r="M13" i="22"/>
  <c r="T2" i="5"/>
  <c r="U6" i="8"/>
  <c r="N10" i="12"/>
  <c r="N13" i="12"/>
  <c r="O7" i="14"/>
  <c r="T2" i="3"/>
  <c r="U9" i="3"/>
  <c r="U5" i="12"/>
  <c r="N6" i="13"/>
  <c r="M2" i="16"/>
  <c r="O9" i="11"/>
  <c r="R5" i="12"/>
  <c r="T5" i="16"/>
  <c r="R8" i="22"/>
  <c r="M7" i="26"/>
  <c r="P10" i="4"/>
  <c r="T11" i="17"/>
  <c r="Q12" i="5"/>
  <c r="N2" i="18"/>
  <c r="R4" i="12"/>
  <c r="R7" i="19"/>
  <c r="L10" i="10"/>
  <c r="T9" i="7"/>
  <c r="U13" i="4"/>
  <c r="T7" i="6"/>
  <c r="L13" i="10"/>
  <c r="R13" i="27"/>
  <c r="S5" i="17"/>
  <c r="Q11" i="24"/>
  <c r="O13" i="9"/>
  <c r="O4" i="12"/>
  <c r="Q5" i="9"/>
  <c r="O13" i="13"/>
  <c r="R8" i="11"/>
  <c r="L2" i="8"/>
  <c r="L8" i="10"/>
  <c r="O6" i="18"/>
  <c r="L11" i="27"/>
  <c r="Q4" i="19"/>
  <c r="T4" i="25"/>
  <c r="N12" i="26"/>
  <c r="S11" i="25"/>
  <c r="R7" i="4"/>
  <c r="L13" i="15"/>
  <c r="U4" i="8"/>
  <c r="T3" i="9"/>
  <c r="O4" i="15"/>
  <c r="R3" i="4"/>
  <c r="M10" i="8"/>
  <c r="N12" i="24"/>
  <c r="U12" i="9"/>
  <c r="R8" i="16"/>
  <c r="S6" i="6"/>
  <c r="O3" i="27"/>
  <c r="N4" i="10"/>
  <c r="N11" i="5"/>
  <c r="S3" i="20"/>
  <c r="S11" i="19"/>
  <c r="Q10" i="10"/>
  <c r="P2" i="7"/>
  <c r="P6" i="3"/>
  <c r="P8" i="7"/>
  <c r="Q11" i="12"/>
  <c r="M2" i="7"/>
  <c r="U3" i="4"/>
  <c r="Q13" i="8"/>
  <c r="S3" i="24"/>
  <c r="M13" i="5"/>
  <c r="L7" i="6"/>
  <c r="M6" i="5"/>
  <c r="O13" i="18"/>
  <c r="M9" i="8"/>
  <c r="S4" i="13"/>
  <c r="M2" i="10"/>
  <c r="S13" i="19"/>
  <c r="L10" i="24"/>
  <c r="P12" i="13"/>
  <c r="M10" i="7"/>
  <c r="T13" i="27"/>
  <c r="N5" i="12"/>
  <c r="N4" i="27"/>
  <c r="M7" i="11"/>
  <c r="T13" i="17"/>
  <c r="M5" i="26"/>
  <c r="P2" i="10"/>
  <c r="O6" i="27"/>
  <c r="N6" i="6"/>
  <c r="O3" i="23"/>
  <c r="L3" i="5"/>
  <c r="R5" i="25"/>
  <c r="L3" i="13"/>
  <c r="P3" i="25"/>
  <c r="Q3" i="20"/>
  <c r="L10" i="3"/>
  <c r="S13" i="23"/>
  <c r="T6" i="7"/>
  <c r="L6" i="12"/>
  <c r="Q9" i="12"/>
  <c r="N11" i="6"/>
  <c r="M11" i="7"/>
  <c r="T5" i="6"/>
  <c r="P2" i="11"/>
  <c r="O2" i="11"/>
  <c r="L3" i="8"/>
  <c r="M9" i="6"/>
  <c r="T8" i="16"/>
  <c r="O12" i="7"/>
  <c r="R5" i="19"/>
  <c r="T5" i="19"/>
  <c r="O13" i="16"/>
  <c r="L5" i="25"/>
  <c r="T8" i="3"/>
  <c r="S11" i="8"/>
  <c r="Q5" i="4"/>
  <c r="R7" i="11"/>
  <c r="R12" i="4"/>
  <c r="P12" i="16"/>
  <c r="U5" i="11"/>
  <c r="O6" i="7"/>
  <c r="O4" i="11"/>
  <c r="T4" i="4"/>
  <c r="R9" i="12"/>
  <c r="L8" i="27"/>
  <c r="U13" i="18"/>
  <c r="M2" i="6"/>
  <c r="U10" i="21"/>
  <c r="N11" i="15"/>
  <c r="L7" i="13"/>
  <c r="N4" i="16"/>
  <c r="Q12" i="13"/>
  <c r="P6" i="8"/>
  <c r="R7" i="5"/>
  <c r="T10" i="5"/>
  <c r="L2" i="3"/>
  <c r="P4" i="7"/>
  <c r="N9" i="22"/>
  <c r="S10" i="6"/>
  <c r="T2" i="26"/>
  <c r="U8" i="14"/>
  <c r="M12" i="11"/>
  <c r="O5" i="4"/>
  <c r="Q12" i="20"/>
  <c r="S5" i="5"/>
  <c r="O5" i="24"/>
  <c r="Q7" i="13"/>
  <c r="O12" i="16"/>
  <c r="Q5" i="5"/>
  <c r="N5" i="9"/>
  <c r="Q5" i="25"/>
  <c r="T10" i="9"/>
  <c r="P4" i="15"/>
  <c r="R9" i="10"/>
  <c r="M10" i="12"/>
  <c r="P11" i="12"/>
  <c r="N4" i="3"/>
  <c r="Q3" i="3"/>
  <c r="T8" i="9"/>
  <c r="T4" i="5"/>
  <c r="R12" i="12"/>
  <c r="Q10" i="27"/>
  <c r="L12" i="3"/>
  <c r="S13" i="21"/>
  <c r="N12" i="18"/>
  <c r="N11" i="14"/>
  <c r="T9" i="3"/>
  <c r="R7" i="26"/>
  <c r="Q8" i="25"/>
  <c r="U10" i="3"/>
  <c r="L8" i="12"/>
  <c r="O7" i="18"/>
  <c r="R8" i="20"/>
  <c r="Q8" i="5"/>
  <c r="R6" i="24"/>
  <c r="M8" i="17"/>
  <c r="T10" i="11"/>
  <c r="P6" i="12"/>
  <c r="T13" i="7"/>
  <c r="N6" i="19"/>
  <c r="T7" i="21"/>
  <c r="U6" i="7"/>
  <c r="L13" i="20"/>
  <c r="S5" i="26"/>
  <c r="U6" i="16"/>
  <c r="R5" i="24"/>
  <c r="T3" i="5"/>
  <c r="Q6" i="21"/>
  <c r="T6" i="11"/>
  <c r="S13" i="7"/>
  <c r="S12" i="14"/>
  <c r="S4" i="22"/>
  <c r="Q13" i="18"/>
  <c r="R8" i="15"/>
  <c r="T10" i="13"/>
  <c r="T3" i="14"/>
  <c r="M4" i="9"/>
  <c r="R4" i="17"/>
  <c r="U10" i="14"/>
  <c r="S10" i="11"/>
  <c r="O12" i="14"/>
  <c r="M7" i="6"/>
  <c r="N5" i="6"/>
  <c r="T8" i="23"/>
  <c r="S5" i="18"/>
  <c r="R11" i="6"/>
  <c r="N9" i="3"/>
  <c r="U2" i="17"/>
  <c r="M9" i="16"/>
  <c r="T9" i="20"/>
  <c r="L3" i="18"/>
  <c r="R3" i="20"/>
  <c r="N3" i="13"/>
  <c r="Q13" i="23"/>
  <c r="U12" i="10"/>
  <c r="P2" i="3"/>
  <c r="O13" i="19"/>
  <c r="U12" i="17"/>
  <c r="R7" i="3"/>
  <c r="N12" i="4"/>
  <c r="Q12" i="22"/>
  <c r="P12" i="22"/>
  <c r="T11" i="3"/>
  <c r="O12" i="10"/>
  <c r="T6" i="26"/>
  <c r="O2" i="14"/>
  <c r="L3" i="7"/>
  <c r="P10" i="8"/>
  <c r="M2" i="8"/>
  <c r="N6" i="26"/>
  <c r="T4" i="17"/>
  <c r="Q7" i="8"/>
  <c r="T2" i="16"/>
  <c r="O5" i="5"/>
  <c r="N8" i="7"/>
  <c r="N13" i="22"/>
  <c r="N3" i="18"/>
  <c r="T11" i="22"/>
  <c r="R7" i="21"/>
  <c r="N7" i="27"/>
  <c r="U2" i="15"/>
  <c r="N12" i="12"/>
  <c r="P12" i="4"/>
  <c r="T3" i="12"/>
  <c r="O8" i="17"/>
  <c r="N5" i="15"/>
  <c r="U13" i="19"/>
  <c r="M5" i="24"/>
  <c r="R4" i="8"/>
  <c r="T12" i="7"/>
  <c r="N5" i="26"/>
  <c r="R9" i="14"/>
  <c r="P12" i="11"/>
  <c r="T6" i="3"/>
  <c r="Q6" i="12"/>
  <c r="T8" i="17"/>
  <c r="L7" i="7"/>
  <c r="U4" i="11"/>
  <c r="S2" i="14"/>
  <c r="R6" i="16"/>
  <c r="O7" i="9"/>
  <c r="N4" i="20"/>
  <c r="M12" i="10"/>
  <c r="T13" i="22"/>
  <c r="L5" i="22"/>
  <c r="T4" i="27"/>
  <c r="P11" i="24"/>
  <c r="P2" i="14"/>
  <c r="L6" i="9"/>
  <c r="O4" i="21"/>
  <c r="Q10" i="7"/>
  <c r="U7" i="7"/>
  <c r="M13" i="10"/>
  <c r="L5" i="8"/>
  <c r="M2" i="14"/>
  <c r="M9" i="7"/>
  <c r="T12" i="8"/>
  <c r="S2" i="16"/>
  <c r="O4" i="7"/>
  <c r="T11" i="25"/>
  <c r="N8" i="22"/>
  <c r="S12" i="27"/>
  <c r="U9" i="11"/>
  <c r="Q11" i="8"/>
  <c r="O3" i="16"/>
  <c r="R12" i="3"/>
  <c r="N3" i="25"/>
  <c r="S13" i="5"/>
  <c r="R10" i="10"/>
  <c r="M9" i="9"/>
  <c r="R8" i="12"/>
  <c r="S4" i="23"/>
  <c r="N8" i="16"/>
  <c r="N11" i="16"/>
  <c r="Q12" i="11"/>
  <c r="L9" i="13"/>
  <c r="O2" i="4"/>
  <c r="L10" i="5"/>
  <c r="O5" i="13"/>
  <c r="N8" i="3"/>
  <c r="O3" i="20"/>
  <c r="P11" i="9"/>
  <c r="T4" i="14"/>
  <c r="O8" i="10"/>
  <c r="S10" i="20"/>
  <c r="S9" i="14"/>
  <c r="L13" i="18"/>
  <c r="U13" i="5"/>
  <c r="Q5" i="11"/>
  <c r="L13" i="24"/>
  <c r="U7" i="20"/>
  <c r="O4" i="4"/>
  <c r="O9" i="18"/>
  <c r="L3" i="9"/>
  <c r="N2" i="25"/>
  <c r="M4" i="6"/>
  <c r="P7" i="3"/>
  <c r="T3" i="26"/>
  <c r="O13" i="10"/>
  <c r="L12" i="26"/>
  <c r="S2" i="12"/>
  <c r="O10" i="17"/>
  <c r="O6" i="23"/>
  <c r="Q12" i="8"/>
  <c r="S11" i="3"/>
  <c r="O6" i="15"/>
  <c r="R4" i="13"/>
  <c r="T9" i="21"/>
  <c r="T8" i="12"/>
  <c r="N8" i="15"/>
  <c r="P13" i="12"/>
  <c r="M10" i="26"/>
  <c r="T9" i="19"/>
  <c r="S5" i="7"/>
  <c r="U9" i="25"/>
  <c r="S10" i="16"/>
  <c r="U8" i="6"/>
  <c r="M2" i="22"/>
  <c r="S2" i="7"/>
  <c r="M3" i="24"/>
  <c r="S9" i="5"/>
  <c r="P7" i="9"/>
  <c r="M12" i="14"/>
  <c r="T2" i="8"/>
  <c r="N2" i="6"/>
  <c r="R5" i="18"/>
  <c r="R5" i="4"/>
  <c r="S3" i="19"/>
  <c r="T4" i="8"/>
  <c r="L11" i="16"/>
  <c r="R6" i="23"/>
  <c r="S9" i="6"/>
  <c r="L9" i="12"/>
  <c r="Q8" i="3"/>
  <c r="S2" i="24"/>
  <c r="R6" i="25"/>
  <c r="M3" i="8"/>
  <c r="O3" i="4"/>
  <c r="Q3" i="16"/>
  <c r="L7" i="16"/>
  <c r="N13" i="26"/>
  <c r="M6" i="20"/>
  <c r="U13" i="11"/>
  <c r="T5" i="12"/>
  <c r="S7" i="13"/>
  <c r="O9" i="3"/>
  <c r="S10" i="7"/>
  <c r="P10" i="6"/>
  <c r="O10" i="16"/>
  <c r="S3" i="10"/>
  <c r="N13" i="11"/>
  <c r="N2" i="17"/>
  <c r="O13" i="15"/>
  <c r="R6" i="3"/>
  <c r="M10" i="27"/>
  <c r="L2" i="18"/>
  <c r="L12" i="11"/>
  <c r="N3" i="23"/>
  <c r="M8" i="3"/>
  <c r="Q7" i="6"/>
  <c r="M10" i="21"/>
  <c r="M12" i="7"/>
  <c r="Q7" i="11"/>
  <c r="R10" i="5"/>
  <c r="L8" i="7"/>
  <c r="R11" i="12"/>
  <c r="S9" i="3"/>
  <c r="U5" i="6"/>
  <c r="N6" i="18"/>
  <c r="S6" i="24"/>
  <c r="S9" i="9"/>
  <c r="R8" i="6"/>
  <c r="P9" i="11"/>
  <c r="N11" i="3"/>
  <c r="S8" i="24"/>
  <c r="L9" i="10"/>
  <c r="Q10" i="9"/>
  <c r="P9" i="9"/>
  <c r="U13" i="15"/>
  <c r="M11" i="14"/>
  <c r="M2" i="12"/>
  <c r="Q10" i="22"/>
  <c r="P9" i="22"/>
  <c r="O10" i="9"/>
  <c r="P11" i="13"/>
  <c r="O5" i="6"/>
  <c r="Q7" i="20"/>
  <c r="P7" i="7"/>
  <c r="O2" i="15"/>
  <c r="R13" i="15"/>
  <c r="P13" i="15"/>
  <c r="R8" i="3"/>
  <c r="M10" i="13"/>
  <c r="S4" i="12"/>
  <c r="W9" i="10" l="1"/>
  <c r="W8" i="7"/>
  <c r="W12" i="11"/>
  <c r="W2" i="18"/>
  <c r="W16" i="2" s="1"/>
  <c r="W7" i="16"/>
  <c r="W9" i="12"/>
  <c r="W11" i="16"/>
  <c r="W12" i="26"/>
  <c r="W3" i="9"/>
  <c r="W13" i="24"/>
  <c r="W13" i="18"/>
  <c r="W10" i="5"/>
  <c r="W9" i="13"/>
  <c r="W5" i="8"/>
  <c r="W6" i="9"/>
  <c r="W5" i="22"/>
  <c r="W7" i="7"/>
  <c r="W3" i="7"/>
  <c r="W3" i="18"/>
  <c r="W13" i="20"/>
  <c r="W8" i="12"/>
  <c r="E12" i="2"/>
  <c r="W12" i="3"/>
  <c r="W2" i="3"/>
  <c r="E2" i="2"/>
  <c r="W7" i="13"/>
  <c r="W8" i="27"/>
  <c r="W5" i="25"/>
  <c r="W3" i="8"/>
  <c r="W6" i="12"/>
  <c r="W10" i="3"/>
  <c r="E10" i="2"/>
  <c r="W3" i="13"/>
  <c r="W3" i="5"/>
  <c r="W10" i="24"/>
  <c r="W7" i="6"/>
  <c r="W13" i="15"/>
  <c r="W11" i="27"/>
  <c r="W8" i="10"/>
  <c r="W2" i="8"/>
  <c r="M16" i="2" s="1"/>
  <c r="W13" i="10"/>
  <c r="W10" i="10"/>
  <c r="W13" i="22"/>
  <c r="W12" i="16"/>
  <c r="W4" i="7"/>
  <c r="W6" i="13"/>
  <c r="W12" i="10"/>
  <c r="W5" i="23"/>
  <c r="W5" i="17"/>
  <c r="W8" i="15"/>
  <c r="W4" i="9"/>
  <c r="W2" i="4"/>
  <c r="I16" i="2" s="1"/>
  <c r="W3" i="15"/>
  <c r="W6" i="5"/>
  <c r="W2" i="27"/>
  <c r="AF16" i="2" s="1"/>
  <c r="W10" i="4"/>
  <c r="W6" i="8"/>
  <c r="W5" i="14"/>
  <c r="W5" i="4"/>
  <c r="W7" i="24"/>
  <c r="W8" i="14"/>
  <c r="W7" i="12"/>
  <c r="W7" i="15"/>
  <c r="W7" i="17"/>
  <c r="W9" i="18"/>
  <c r="W2" i="10"/>
  <c r="O16" i="2" s="1"/>
  <c r="W10" i="11"/>
  <c r="W13" i="6"/>
  <c r="W4" i="11"/>
  <c r="W5" i="20"/>
  <c r="W4" i="3"/>
  <c r="E4" i="2"/>
  <c r="W9" i="16"/>
  <c r="W3" i="25"/>
  <c r="W13" i="27"/>
  <c r="W2" i="7"/>
  <c r="L16" i="2" s="1"/>
  <c r="W13" i="25"/>
  <c r="E8" i="2"/>
  <c r="W8" i="3"/>
  <c r="W3" i="10"/>
  <c r="W2" i="13"/>
  <c r="R16" i="2" s="1"/>
  <c r="W2" i="6"/>
  <c r="K16" i="2" s="1"/>
  <c r="W10" i="25"/>
  <c r="W11" i="22"/>
  <c r="W5" i="26"/>
  <c r="W3" i="12"/>
  <c r="W5" i="13"/>
  <c r="W13" i="17"/>
  <c r="W10" i="14"/>
  <c r="W6" i="25"/>
  <c r="W3" i="6"/>
  <c r="W12" i="12"/>
  <c r="W10" i="9"/>
  <c r="W6" i="10"/>
  <c r="W2" i="9"/>
  <c r="N16" i="2" s="1"/>
  <c r="W12" i="18"/>
  <c r="W8" i="8"/>
  <c r="W4" i="10"/>
  <c r="W12" i="4"/>
  <c r="W4" i="12"/>
  <c r="W5" i="6"/>
  <c r="W6" i="19"/>
  <c r="W2" i="20"/>
  <c r="Y16" i="2" s="1"/>
  <c r="W3" i="27"/>
  <c r="W12" i="21"/>
  <c r="W9" i="26"/>
  <c r="W7" i="9"/>
  <c r="W9" i="14"/>
  <c r="W13" i="4"/>
  <c r="W4" i="25"/>
  <c r="W5" i="10"/>
  <c r="W3" i="16"/>
  <c r="W9" i="8"/>
  <c r="W5" i="27"/>
  <c r="W8" i="4"/>
  <c r="W7" i="4"/>
  <c r="W7" i="20"/>
  <c r="W7" i="26"/>
  <c r="W10" i="16"/>
  <c r="W6" i="3"/>
  <c r="E6" i="2"/>
  <c r="W3" i="26"/>
  <c r="W7" i="8"/>
  <c r="W11" i="19"/>
  <c r="W6" i="20"/>
  <c r="W12" i="17"/>
  <c r="W7" i="3"/>
  <c r="E7" i="2"/>
  <c r="W3" i="4"/>
  <c r="W6" i="23"/>
  <c r="W6" i="17"/>
  <c r="W3" i="22"/>
  <c r="W13" i="14"/>
  <c r="W4" i="23"/>
  <c r="W13" i="13"/>
  <c r="W6" i="6"/>
  <c r="W9" i="5"/>
  <c r="W10" i="26"/>
  <c r="W3" i="20"/>
  <c r="W6" i="26"/>
  <c r="W11" i="11"/>
  <c r="W4" i="15"/>
  <c r="W9" i="15"/>
  <c r="W13" i="11"/>
  <c r="W11" i="20"/>
  <c r="W8" i="25"/>
  <c r="W3" i="19"/>
  <c r="W11" i="18"/>
  <c r="W2" i="15"/>
  <c r="T16" i="2" s="1"/>
  <c r="W5" i="7"/>
  <c r="W11" i="5"/>
  <c r="W8" i="6"/>
  <c r="E5" i="2"/>
  <c r="W5" i="3"/>
  <c r="W11" i="15"/>
  <c r="W12" i="22"/>
  <c r="W8" i="5"/>
  <c r="W6" i="11"/>
  <c r="W4" i="4"/>
  <c r="W11" i="4"/>
  <c r="W9" i="23"/>
  <c r="W2" i="17"/>
  <c r="V16" i="2" s="1"/>
  <c r="W2" i="5"/>
  <c r="J16" i="2" s="1"/>
  <c r="W8" i="9"/>
  <c r="W7" i="10"/>
  <c r="W12" i="7"/>
  <c r="W5" i="15"/>
  <c r="W11" i="21"/>
  <c r="W6" i="7"/>
  <c r="W6" i="4"/>
  <c r="W2" i="22"/>
  <c r="AA16" i="2" s="1"/>
  <c r="W2" i="14"/>
  <c r="S16" i="2" s="1"/>
  <c r="W11" i="23"/>
  <c r="W11" i="8"/>
  <c r="W2" i="21"/>
  <c r="Z16" i="2" s="1"/>
  <c r="W10" i="8"/>
  <c r="W10" i="18"/>
  <c r="W9" i="7"/>
  <c r="W7" i="27"/>
  <c r="W9" i="6"/>
  <c r="W9" i="17"/>
  <c r="W4" i="8"/>
  <c r="W8" i="13"/>
  <c r="W13" i="16"/>
  <c r="W11" i="13"/>
  <c r="W12" i="5"/>
  <c r="W7" i="19"/>
  <c r="W7" i="5"/>
  <c r="W13" i="26"/>
  <c r="W4" i="22"/>
  <c r="W4" i="14"/>
  <c r="W11" i="17"/>
  <c r="W4" i="16"/>
  <c r="W10" i="21"/>
  <c r="W12" i="15"/>
  <c r="W10" i="20"/>
  <c r="W12" i="8"/>
  <c r="W13" i="23"/>
  <c r="W2" i="23"/>
  <c r="AB16" i="2" s="1"/>
  <c r="W4" i="18"/>
  <c r="W10" i="7"/>
  <c r="W10" i="15"/>
  <c r="W4" i="19"/>
  <c r="W8" i="20"/>
  <c r="W11" i="25"/>
  <c r="W4" i="6"/>
  <c r="W10" i="13"/>
  <c r="E9" i="2"/>
  <c r="W9" i="3"/>
  <c r="W12" i="6"/>
  <c r="W2" i="26"/>
  <c r="AE16" i="2" s="1"/>
  <c r="W3" i="17"/>
  <c r="W8" i="11"/>
  <c r="W4" i="24"/>
  <c r="W4" i="5"/>
  <c r="W5" i="5"/>
  <c r="W10" i="22"/>
  <c r="W10" i="12"/>
  <c r="W6" i="22"/>
  <c r="W4" i="13"/>
  <c r="W12" i="13"/>
  <c r="W13" i="3"/>
  <c r="E13" i="2"/>
  <c r="W9" i="21"/>
  <c r="W5" i="12"/>
  <c r="W11" i="6"/>
  <c r="W9" i="4"/>
  <c r="W6" i="18"/>
  <c r="W12" i="24"/>
  <c r="W8" i="19"/>
  <c r="W8" i="23"/>
  <c r="W5" i="11"/>
  <c r="W6" i="21"/>
  <c r="W4" i="27"/>
  <c r="W11" i="24"/>
  <c r="W12" i="14"/>
  <c r="W9" i="19"/>
  <c r="W9" i="27"/>
  <c r="W4" i="26"/>
  <c r="W3" i="23"/>
  <c r="W3" i="24"/>
  <c r="W13" i="8"/>
  <c r="W3" i="14"/>
  <c r="W5" i="18"/>
  <c r="W5" i="24"/>
  <c r="W11" i="12"/>
  <c r="W9" i="25"/>
  <c r="W10" i="6"/>
  <c r="W6" i="16"/>
  <c r="W12" i="27"/>
  <c r="W12" i="23"/>
  <c r="W2" i="12"/>
  <c r="Q16" i="2" s="1"/>
  <c r="W9" i="9"/>
  <c r="W11" i="7"/>
  <c r="W5" i="9"/>
  <c r="W13" i="9"/>
  <c r="W8" i="24"/>
  <c r="W4" i="21"/>
  <c r="W11" i="26"/>
  <c r="W9" i="20"/>
  <c r="W2" i="11"/>
  <c r="P16" i="2" s="1"/>
  <c r="W3" i="11"/>
  <c r="W2" i="24"/>
  <c r="AC16" i="2" s="1"/>
  <c r="W2" i="25"/>
  <c r="AD16" i="2" s="1"/>
  <c r="W13" i="5"/>
  <c r="W12" i="19"/>
  <c r="W7" i="25"/>
  <c r="W11" i="14"/>
  <c r="W12" i="9"/>
  <c r="W7" i="21"/>
  <c r="W4" i="17"/>
  <c r="W13" i="7"/>
  <c r="W6" i="27"/>
  <c r="W6" i="15"/>
  <c r="W5" i="19"/>
  <c r="W11" i="3"/>
  <c r="E11" i="2"/>
  <c r="W10" i="17"/>
  <c r="E3" i="2"/>
  <c r="W3" i="3"/>
  <c r="W12" i="25"/>
  <c r="W9" i="11"/>
  <c r="W8" i="26"/>
  <c r="W2" i="19"/>
  <c r="X16" i="2" s="1"/>
  <c r="W12" i="20"/>
  <c r="W7" i="23"/>
  <c r="W3" i="21"/>
  <c r="W11" i="9"/>
  <c r="W13" i="19"/>
  <c r="W9" i="22"/>
  <c r="W8" i="21"/>
  <c r="W10" i="27"/>
  <c r="W8" i="17"/>
  <c r="W8" i="16"/>
  <c r="W6" i="24"/>
  <c r="W10" i="19"/>
  <c r="W6" i="14"/>
  <c r="W13" i="21"/>
  <c r="W9" i="24"/>
  <c r="W7" i="11"/>
  <c r="W2" i="16"/>
  <c r="U16" i="2" s="1"/>
  <c r="W4" i="20"/>
  <c r="W7" i="18"/>
  <c r="W13" i="12"/>
  <c r="W7" i="22"/>
  <c r="W11" i="10"/>
  <c r="W5" i="16"/>
  <c r="W10" i="23"/>
  <c r="W5" i="21"/>
  <c r="W8" i="18"/>
  <c r="W7" i="14"/>
  <c r="W8" i="22"/>
  <c r="F3" i="2" l="1"/>
  <c r="F18" i="2" s="1"/>
  <c r="F13" i="2"/>
  <c r="F28" i="2" s="1"/>
  <c r="Y9" i="23"/>
  <c r="Y9" i="12"/>
  <c r="Y9" i="10"/>
  <c r="Y9" i="26"/>
  <c r="Y9" i="9"/>
  <c r="Y9" i="18"/>
  <c r="Y9" i="5"/>
  <c r="Y9" i="7"/>
  <c r="Y9" i="16"/>
  <c r="Y9" i="25"/>
  <c r="Y9" i="13"/>
  <c r="Y9" i="8"/>
  <c r="Y9" i="21"/>
  <c r="Y9" i="3"/>
  <c r="Y9" i="22"/>
  <c r="Y9" i="6"/>
  <c r="Y9" i="24"/>
  <c r="Y9" i="15"/>
  <c r="Y9" i="17"/>
  <c r="Y9" i="4"/>
  <c r="Y9" i="14"/>
  <c r="Y9" i="11"/>
  <c r="Y9" i="27"/>
  <c r="Y9" i="20"/>
  <c r="Y9" i="19"/>
  <c r="Y11" i="11"/>
  <c r="Y11" i="5"/>
  <c r="Y11" i="3"/>
  <c r="Y11" i="6"/>
  <c r="Y11" i="22"/>
  <c r="Y11" i="9"/>
  <c r="Y11" i="13"/>
  <c r="Y11" i="16"/>
  <c r="Y11" i="7"/>
  <c r="Y11" i="18"/>
  <c r="Y11" i="12"/>
  <c r="Y11" i="8"/>
  <c r="Y11" i="15"/>
  <c r="Y11" i="20"/>
  <c r="Y11" i="17"/>
  <c r="Y11" i="19"/>
  <c r="Y11" i="24"/>
  <c r="Y11" i="25"/>
  <c r="Y11" i="10"/>
  <c r="Y11" i="21"/>
  <c r="Y11" i="4"/>
  <c r="Y11" i="27"/>
  <c r="Y11" i="26"/>
  <c r="Y11" i="14"/>
  <c r="Y11" i="23"/>
  <c r="Y7" i="17"/>
  <c r="Y7" i="7"/>
  <c r="Y7" i="14"/>
  <c r="Y7" i="6"/>
  <c r="Y7" i="8"/>
  <c r="Y7" i="18"/>
  <c r="Y7" i="26"/>
  <c r="Y7" i="23"/>
  <c r="Y7" i="11"/>
  <c r="Y7" i="16"/>
  <c r="Y7" i="3"/>
  <c r="Y7" i="13"/>
  <c r="Y7" i="25"/>
  <c r="Y7" i="21"/>
  <c r="Y7" i="22"/>
  <c r="Y7" i="9"/>
  <c r="Y7" i="20"/>
  <c r="Y7" i="27"/>
  <c r="Y7" i="4"/>
  <c r="Y7" i="10"/>
  <c r="Y7" i="15"/>
  <c r="Y7" i="19"/>
  <c r="Y7" i="12"/>
  <c r="Y7" i="5"/>
  <c r="Y7" i="24"/>
  <c r="Y5" i="4"/>
  <c r="Y5" i="7"/>
  <c r="Y5" i="20"/>
  <c r="Y5" i="22"/>
  <c r="Y5" i="8"/>
  <c r="Y5" i="23"/>
  <c r="Y5" i="5"/>
  <c r="Y5" i="15"/>
  <c r="Y5" i="14"/>
  <c r="Y5" i="16"/>
  <c r="Y5" i="9"/>
  <c r="Y5" i="27"/>
  <c r="Y5" i="26"/>
  <c r="Y5" i="24"/>
  <c r="Y5" i="19"/>
  <c r="Y5" i="17"/>
  <c r="Y5" i="18"/>
  <c r="Y5" i="25"/>
  <c r="Y5" i="13"/>
  <c r="Y5" i="10"/>
  <c r="Y5" i="11"/>
  <c r="Y5" i="12"/>
  <c r="Y5" i="21"/>
  <c r="Y5" i="6"/>
  <c r="Y5" i="3"/>
  <c r="Y4" i="15"/>
  <c r="Y4" i="25"/>
  <c r="Y4" i="24"/>
  <c r="Y4" i="10"/>
  <c r="Y4" i="6"/>
  <c r="Y4" i="13"/>
  <c r="Y4" i="8"/>
  <c r="Y4" i="4"/>
  <c r="Y4" i="17"/>
  <c r="Y4" i="23"/>
  <c r="Y4" i="20"/>
  <c r="Y4" i="26"/>
  <c r="Y4" i="27"/>
  <c r="Y4" i="11"/>
  <c r="Y4" i="7"/>
  <c r="Y4" i="3"/>
  <c r="Y4" i="19"/>
  <c r="Y4" i="9"/>
  <c r="Y4" i="21"/>
  <c r="Y4" i="5"/>
  <c r="Y4" i="14"/>
  <c r="Y4" i="18"/>
  <c r="Y4" i="22"/>
  <c r="Y4" i="12"/>
  <c r="Y4" i="16"/>
  <c r="Y3" i="17"/>
  <c r="Y3" i="23"/>
  <c r="Y3" i="13"/>
  <c r="Y3" i="20"/>
  <c r="Y3" i="27"/>
  <c r="Y3" i="22"/>
  <c r="Y3" i="10"/>
  <c r="Y3" i="26"/>
  <c r="Y3" i="19"/>
  <c r="Y3" i="11"/>
  <c r="Y3" i="3"/>
  <c r="Y3" i="9"/>
  <c r="Y3" i="18"/>
  <c r="Y3" i="25"/>
  <c r="Y3" i="6"/>
  <c r="Y3" i="15"/>
  <c r="Y3" i="14"/>
  <c r="Y3" i="21"/>
  <c r="Y3" i="12"/>
  <c r="Y3" i="24"/>
  <c r="Y3" i="8"/>
  <c r="Y3" i="7"/>
  <c r="Y3" i="4"/>
  <c r="Y3" i="16"/>
  <c r="Y3" i="5"/>
  <c r="F11" i="2"/>
  <c r="F26" i="2" s="1"/>
  <c r="Y13" i="22"/>
  <c r="Y13" i="10"/>
  <c r="Y13" i="19"/>
  <c r="Y13" i="3"/>
  <c r="Y13" i="13"/>
  <c r="Y13" i="11"/>
  <c r="Y13" i="9"/>
  <c r="Y13" i="26"/>
  <c r="Y13" i="23"/>
  <c r="Y13" i="27"/>
  <c r="Y13" i="4"/>
  <c r="Y13" i="17"/>
  <c r="Y13" i="16"/>
  <c r="Y13" i="20"/>
  <c r="Y13" i="21"/>
  <c r="Y13" i="14"/>
  <c r="Y13" i="5"/>
  <c r="Y13" i="15"/>
  <c r="Y13" i="12"/>
  <c r="Y13" i="8"/>
  <c r="Y13" i="24"/>
  <c r="Y13" i="25"/>
  <c r="Y13" i="7"/>
  <c r="Y13" i="6"/>
  <c r="Y13" i="18"/>
  <c r="F9" i="2"/>
  <c r="F24" i="2" s="1"/>
  <c r="F7" i="2"/>
  <c r="F22" i="2" s="1"/>
  <c r="F4" i="2"/>
  <c r="F19" i="2" s="1"/>
  <c r="Y6" i="3"/>
  <c r="Y6" i="20"/>
  <c r="Y6" i="8"/>
  <c r="Y6" i="5"/>
  <c r="Y6" i="10"/>
  <c r="Y6" i="18"/>
  <c r="Y6" i="7"/>
  <c r="Y6" i="25"/>
  <c r="Y6" i="12"/>
  <c r="Y6" i="22"/>
  <c r="Y6" i="11"/>
  <c r="Y6" i="26"/>
  <c r="Y6" i="16"/>
  <c r="Y6" i="27"/>
  <c r="Y6" i="13"/>
  <c r="Y6" i="15"/>
  <c r="Y6" i="9"/>
  <c r="Y6" i="24"/>
  <c r="Y6" i="4"/>
  <c r="Y6" i="6"/>
  <c r="Y6" i="17"/>
  <c r="Y6" i="14"/>
  <c r="Y6" i="19"/>
  <c r="Y6" i="21"/>
  <c r="Y6" i="23"/>
  <c r="F8" i="2"/>
  <c r="F23" i="2" s="1"/>
  <c r="F10" i="2"/>
  <c r="F25" i="2" s="1"/>
  <c r="F5" i="2"/>
  <c r="F20" i="2" s="1"/>
  <c r="F6" i="2"/>
  <c r="F21" i="2" s="1"/>
  <c r="Y8" i="10"/>
  <c r="Y8" i="11"/>
  <c r="Y8" i="27"/>
  <c r="Y8" i="13"/>
  <c r="Y8" i="14"/>
  <c r="Y8" i="7"/>
  <c r="Y8" i="16"/>
  <c r="Y8" i="6"/>
  <c r="Y8" i="20"/>
  <c r="Y8" i="18"/>
  <c r="Y8" i="15"/>
  <c r="Y8" i="26"/>
  <c r="Y8" i="8"/>
  <c r="Y8" i="3"/>
  <c r="Y8" i="17"/>
  <c r="Y8" i="12"/>
  <c r="Y8" i="4"/>
  <c r="Y8" i="9"/>
  <c r="Y8" i="23"/>
  <c r="Y8" i="19"/>
  <c r="Y8" i="22"/>
  <c r="Y8" i="5"/>
  <c r="Y8" i="21"/>
  <c r="Y8" i="25"/>
  <c r="Y8" i="24"/>
  <c r="Y2" i="14"/>
  <c r="Y2" i="17"/>
  <c r="Y2" i="10"/>
  <c r="Y2" i="18"/>
  <c r="Y2" i="19"/>
  <c r="Y2" i="8"/>
  <c r="Y2" i="7"/>
  <c r="Y2" i="11"/>
  <c r="Y2" i="13"/>
  <c r="Y2" i="20"/>
  <c r="Y2" i="25"/>
  <c r="Y2" i="9"/>
  <c r="Y2" i="3"/>
  <c r="Y2" i="24"/>
  <c r="Y2" i="23"/>
  <c r="Y2" i="4"/>
  <c r="Y2" i="15"/>
  <c r="Y2" i="22"/>
  <c r="Y2" i="27"/>
  <c r="Y2" i="26"/>
  <c r="Y2" i="16"/>
  <c r="Y2" i="21"/>
  <c r="Y2" i="6"/>
  <c r="Y2" i="12"/>
  <c r="Y2" i="5"/>
  <c r="Y10" i="10"/>
  <c r="Y10" i="24"/>
  <c r="Y10" i="3"/>
  <c r="Y10" i="11"/>
  <c r="Y10" i="23"/>
  <c r="Y10" i="9"/>
  <c r="Y10" i="19"/>
  <c r="Y10" i="13"/>
  <c r="Y10" i="17"/>
  <c r="Y10" i="7"/>
  <c r="Y10" i="22"/>
  <c r="Y10" i="27"/>
  <c r="Y10" i="5"/>
  <c r="Y10" i="4"/>
  <c r="Y10" i="18"/>
  <c r="Y10" i="20"/>
  <c r="Y10" i="16"/>
  <c r="Y10" i="12"/>
  <c r="Y10" i="15"/>
  <c r="Y10" i="21"/>
  <c r="Y10" i="26"/>
  <c r="Y10" i="8"/>
  <c r="Y10" i="25"/>
  <c r="Y10" i="6"/>
  <c r="Y10" i="14"/>
  <c r="F2" i="2"/>
  <c r="F17" i="2" s="1"/>
  <c r="H16" i="2"/>
  <c r="F12" i="2"/>
  <c r="F27" i="2" s="1"/>
  <c r="Y12" i="24"/>
  <c r="Y12" i="22"/>
  <c r="Y12" i="3"/>
  <c r="Y12" i="7"/>
  <c r="Y12" i="21"/>
  <c r="Y12" i="9"/>
  <c r="Y12" i="16"/>
  <c r="Y12" i="14"/>
  <c r="Y12" i="17"/>
  <c r="Y12" i="15"/>
  <c r="Y12" i="11"/>
  <c r="Y12" i="26"/>
  <c r="Y12" i="19"/>
  <c r="Y12" i="18"/>
  <c r="Y12" i="4"/>
  <c r="Y12" i="6"/>
  <c r="Y12" i="27"/>
  <c r="Y12" i="13"/>
  <c r="Y12" i="12"/>
  <c r="Y12" i="20"/>
  <c r="Y12" i="10"/>
  <c r="Y12" i="25"/>
  <c r="Y12" i="5"/>
  <c r="Y12" i="23"/>
  <c r="Y12" i="8"/>
  <c r="AG12" i="20" l="1"/>
  <c r="AF12" i="20"/>
  <c r="AK12" i="20"/>
  <c r="AC12" i="20"/>
  <c r="AE12" i="20"/>
  <c r="AH12" i="20"/>
  <c r="AJ12" i="20"/>
  <c r="AB12" i="20"/>
  <c r="AD12" i="20"/>
  <c r="AI12" i="20"/>
  <c r="AB12" i="26"/>
  <c r="AJ12" i="26"/>
  <c r="AH12" i="26"/>
  <c r="AG12" i="26"/>
  <c r="AC12" i="26"/>
  <c r="AD12" i="26"/>
  <c r="AE12" i="26"/>
  <c r="AF12" i="26"/>
  <c r="AK12" i="26"/>
  <c r="AI12" i="26"/>
  <c r="AE12" i="14"/>
  <c r="AC12" i="14"/>
  <c r="AI12" i="14"/>
  <c r="AH12" i="14"/>
  <c r="AF12" i="14"/>
  <c r="AB12" i="14"/>
  <c r="AJ12" i="14"/>
  <c r="AD12" i="14"/>
  <c r="AG12" i="14"/>
  <c r="AK12" i="14"/>
  <c r="AJ12" i="7"/>
  <c r="AE12" i="7"/>
  <c r="AD12" i="7"/>
  <c r="AC12" i="7"/>
  <c r="AK12" i="7"/>
  <c r="AI12" i="7"/>
  <c r="AF12" i="7"/>
  <c r="AB12" i="7"/>
  <c r="AH12" i="7"/>
  <c r="AG12" i="7"/>
  <c r="AK10" i="21"/>
  <c r="AG10" i="21"/>
  <c r="AI10" i="21"/>
  <c r="AC10" i="21"/>
  <c r="AD10" i="21"/>
  <c r="AH10" i="21"/>
  <c r="AJ10" i="21"/>
  <c r="AE10" i="21"/>
  <c r="AF10" i="21"/>
  <c r="AB10" i="21"/>
  <c r="AD10" i="27"/>
  <c r="AH10" i="27"/>
  <c r="AC10" i="27"/>
  <c r="AE10" i="27"/>
  <c r="AG10" i="27"/>
  <c r="AI10" i="27"/>
  <c r="AB10" i="27"/>
  <c r="AF10" i="27"/>
  <c r="AJ10" i="27"/>
  <c r="AK10" i="27"/>
  <c r="AC10" i="13"/>
  <c r="AJ10" i="13"/>
  <c r="AK10" i="13"/>
  <c r="AE10" i="13"/>
  <c r="AH10" i="13"/>
  <c r="AB10" i="13"/>
  <c r="AI10" i="13"/>
  <c r="AG10" i="13"/>
  <c r="AD10" i="13"/>
  <c r="AF10" i="13"/>
  <c r="AJ2" i="5"/>
  <c r="AD2" i="5"/>
  <c r="AC2" i="5"/>
  <c r="AB2" i="5"/>
  <c r="AE2" i="5"/>
  <c r="AK2" i="5"/>
  <c r="AI2" i="5"/>
  <c r="AH2" i="5"/>
  <c r="AF2" i="5"/>
  <c r="AG2" i="5"/>
  <c r="AI2" i="16"/>
  <c r="AJ2" i="16"/>
  <c r="AD2" i="16"/>
  <c r="AH2" i="16"/>
  <c r="AF2" i="16"/>
  <c r="AE2" i="16"/>
  <c r="AG2" i="16"/>
  <c r="AK2" i="16"/>
  <c r="AB2" i="16"/>
  <c r="AC2" i="16"/>
  <c r="AE2" i="15"/>
  <c r="AK2" i="15"/>
  <c r="AG2" i="15"/>
  <c r="AJ2" i="15"/>
  <c r="AD2" i="15"/>
  <c r="AI2" i="15"/>
  <c r="AB2" i="15"/>
  <c r="AH2" i="15"/>
  <c r="AC2" i="15"/>
  <c r="AF2" i="15"/>
  <c r="AF2" i="3"/>
  <c r="AK2" i="3"/>
  <c r="AB2" i="3"/>
  <c r="AD2" i="3"/>
  <c r="AE2" i="3"/>
  <c r="AJ2" i="3"/>
  <c r="AI2" i="3"/>
  <c r="AC2" i="3"/>
  <c r="AH2" i="3"/>
  <c r="AG2" i="3"/>
  <c r="AJ2" i="13"/>
  <c r="AB2" i="13"/>
  <c r="AF2" i="13"/>
  <c r="AH2" i="13"/>
  <c r="AD2" i="13"/>
  <c r="AI2" i="13"/>
  <c r="AC2" i="13"/>
  <c r="AG2" i="13"/>
  <c r="AE2" i="13"/>
  <c r="AK2" i="13"/>
  <c r="AD2" i="19"/>
  <c r="AI2" i="19"/>
  <c r="AE2" i="19"/>
  <c r="AH2" i="19"/>
  <c r="AB2" i="19"/>
  <c r="AJ2" i="19"/>
  <c r="AG2" i="19"/>
  <c r="AK2" i="19"/>
  <c r="AF2" i="19"/>
  <c r="AC2" i="19"/>
  <c r="AC2" i="14"/>
  <c r="AF2" i="14"/>
  <c r="AE2" i="14"/>
  <c r="AB2" i="14"/>
  <c r="AK2" i="14"/>
  <c r="AJ2" i="14"/>
  <c r="AD2" i="14"/>
  <c r="AI2" i="14"/>
  <c r="AH2" i="14"/>
  <c r="AG2" i="14"/>
  <c r="AG8" i="5"/>
  <c r="AB8" i="5"/>
  <c r="AJ8" i="5"/>
  <c r="AI8" i="5"/>
  <c r="AC8" i="5"/>
  <c r="AH8" i="5"/>
  <c r="AF8" i="5"/>
  <c r="AD8" i="5"/>
  <c r="AK8" i="5"/>
  <c r="AE8" i="5"/>
  <c r="AJ8" i="9"/>
  <c r="AI8" i="9"/>
  <c r="AG8" i="9"/>
  <c r="AD8" i="9"/>
  <c r="AK8" i="9"/>
  <c r="AC8" i="9"/>
  <c r="AB8" i="9"/>
  <c r="AE8" i="9"/>
  <c r="AH8" i="9"/>
  <c r="AF8" i="9"/>
  <c r="AC8" i="3"/>
  <c r="AG8" i="3"/>
  <c r="AD8" i="3"/>
  <c r="AH8" i="3"/>
  <c r="AE8" i="3"/>
  <c r="AJ8" i="3"/>
  <c r="AB8" i="3"/>
  <c r="AF8" i="3"/>
  <c r="AI8" i="3"/>
  <c r="AK8" i="3"/>
  <c r="AJ8" i="18"/>
  <c r="AI8" i="18"/>
  <c r="AD8" i="18"/>
  <c r="AE8" i="18"/>
  <c r="AH8" i="18"/>
  <c r="AC8" i="18"/>
  <c r="AB8" i="18"/>
  <c r="AG8" i="18"/>
  <c r="AK8" i="18"/>
  <c r="AF8" i="18"/>
  <c r="AD8" i="7"/>
  <c r="AK8" i="7"/>
  <c r="AF8" i="7"/>
  <c r="AC8" i="7"/>
  <c r="AG8" i="7"/>
  <c r="AB8" i="7"/>
  <c r="AH8" i="7"/>
  <c r="AI8" i="7"/>
  <c r="AJ8" i="7"/>
  <c r="AE8" i="7"/>
  <c r="AH8" i="11"/>
  <c r="AJ8" i="11"/>
  <c r="AB8" i="11"/>
  <c r="AI8" i="11"/>
  <c r="AK8" i="11"/>
  <c r="AC8" i="11"/>
  <c r="AG8" i="11"/>
  <c r="AD8" i="11"/>
  <c r="AF8" i="11"/>
  <c r="AE8" i="11"/>
  <c r="AD6" i="19"/>
  <c r="AI6" i="19"/>
  <c r="AB6" i="19"/>
  <c r="AJ6" i="19"/>
  <c r="AF6" i="19"/>
  <c r="AH6" i="19"/>
  <c r="AK6" i="19"/>
  <c r="AC6" i="19"/>
  <c r="AE6" i="19"/>
  <c r="AG6" i="19"/>
  <c r="AE6" i="4"/>
  <c r="AK6" i="4"/>
  <c r="AD6" i="4"/>
  <c r="AI6" i="4"/>
  <c r="AF6" i="4"/>
  <c r="AC6" i="4"/>
  <c r="AB6" i="4"/>
  <c r="AJ6" i="4"/>
  <c r="AH6" i="4"/>
  <c r="AG6" i="4"/>
  <c r="AD6" i="13"/>
  <c r="AB6" i="13"/>
  <c r="AJ6" i="13"/>
  <c r="AI6" i="13"/>
  <c r="AC6" i="13"/>
  <c r="AE6" i="13"/>
  <c r="AG6" i="13"/>
  <c r="AK6" i="13"/>
  <c r="AH6" i="13"/>
  <c r="AF6" i="13"/>
  <c r="AJ6" i="11"/>
  <c r="AE6" i="11"/>
  <c r="AB6" i="11"/>
  <c r="AG6" i="11"/>
  <c r="AK6" i="11"/>
  <c r="AH6" i="11"/>
  <c r="AI6" i="11"/>
  <c r="AF6" i="11"/>
  <c r="AC6" i="11"/>
  <c r="AD6" i="11"/>
  <c r="AK6" i="7"/>
  <c r="AJ6" i="7"/>
  <c r="AF6" i="7"/>
  <c r="AH6" i="7"/>
  <c r="AB6" i="7"/>
  <c r="AD6" i="7"/>
  <c r="AC6" i="7"/>
  <c r="AE6" i="7"/>
  <c r="AG6" i="7"/>
  <c r="AI6" i="7"/>
  <c r="AF6" i="8"/>
  <c r="AB6" i="8"/>
  <c r="AE6" i="8"/>
  <c r="AH6" i="8"/>
  <c r="AK6" i="8"/>
  <c r="AD6" i="8"/>
  <c r="AG6" i="8"/>
  <c r="AI6" i="8"/>
  <c r="AJ6" i="8"/>
  <c r="AC6" i="8"/>
  <c r="AI13" i="7"/>
  <c r="AJ13" i="7"/>
  <c r="AK13" i="7"/>
  <c r="AG13" i="7"/>
  <c r="AD13" i="7"/>
  <c r="AE13" i="7"/>
  <c r="AC13" i="7"/>
  <c r="AH13" i="7"/>
  <c r="AB13" i="7"/>
  <c r="AF13" i="7"/>
  <c r="AF13" i="12"/>
  <c r="AD13" i="12"/>
  <c r="AC13" i="12"/>
  <c r="AI13" i="12"/>
  <c r="AG13" i="12"/>
  <c r="AK13" i="12"/>
  <c r="AH13" i="12"/>
  <c r="AB13" i="12"/>
  <c r="AE13" i="12"/>
  <c r="AJ13" i="12"/>
  <c r="AK13" i="21"/>
  <c r="AI13" i="21"/>
  <c r="AE13" i="21"/>
  <c r="AJ13" i="21"/>
  <c r="AG13" i="21"/>
  <c r="AD13" i="21"/>
  <c r="AC13" i="21"/>
  <c r="AH13" i="21"/>
  <c r="AF13" i="21"/>
  <c r="AB13" i="21"/>
  <c r="AK13" i="4"/>
  <c r="AB13" i="4"/>
  <c r="AI13" i="4"/>
  <c r="AC13" i="4"/>
  <c r="AJ13" i="4"/>
  <c r="AG13" i="4"/>
  <c r="AF13" i="4"/>
  <c r="AD13" i="4"/>
  <c r="AH13" i="4"/>
  <c r="AE13" i="4"/>
  <c r="AE13" i="9"/>
  <c r="AD13" i="9"/>
  <c r="AI13" i="9"/>
  <c r="AF13" i="9"/>
  <c r="AC13" i="9"/>
  <c r="AG13" i="9"/>
  <c r="AJ13" i="9"/>
  <c r="AB13" i="9"/>
  <c r="AK13" i="9"/>
  <c r="AH13" i="9"/>
  <c r="AK13" i="19"/>
  <c r="AE13" i="19"/>
  <c r="AI13" i="19"/>
  <c r="AG13" i="19"/>
  <c r="AH13" i="19"/>
  <c r="AC13" i="19"/>
  <c r="AJ13" i="19"/>
  <c r="AB13" i="19"/>
  <c r="AF13" i="19"/>
  <c r="AD13" i="19"/>
  <c r="AB3" i="5"/>
  <c r="AJ3" i="5"/>
  <c r="AF3" i="5"/>
  <c r="AH3" i="5"/>
  <c r="AC3" i="5"/>
  <c r="AK3" i="5"/>
  <c r="AD3" i="5"/>
  <c r="AG3" i="5"/>
  <c r="AI3" i="5"/>
  <c r="AE3" i="5"/>
  <c r="AB3" i="8"/>
  <c r="AC3" i="8"/>
  <c r="AH3" i="8"/>
  <c r="AD3" i="8"/>
  <c r="AE3" i="8"/>
  <c r="AF3" i="8"/>
  <c r="AI3" i="8"/>
  <c r="AK3" i="8"/>
  <c r="AJ3" i="8"/>
  <c r="AG3" i="8"/>
  <c r="AJ3" i="14"/>
  <c r="AI3" i="14"/>
  <c r="AK3" i="14"/>
  <c r="AH3" i="14"/>
  <c r="AD3" i="14"/>
  <c r="AG3" i="14"/>
  <c r="AC3" i="14"/>
  <c r="AB3" i="14"/>
  <c r="AF3" i="14"/>
  <c r="AE3" i="14"/>
  <c r="AD3" i="18"/>
  <c r="AB3" i="18"/>
  <c r="AF3" i="18"/>
  <c r="AI3" i="18"/>
  <c r="AK3" i="18"/>
  <c r="AG3" i="18"/>
  <c r="AC3" i="18"/>
  <c r="AH3" i="18"/>
  <c r="AE3" i="18"/>
  <c r="AJ3" i="18"/>
  <c r="AI3" i="19"/>
  <c r="AK3" i="19"/>
  <c r="AE3" i="19"/>
  <c r="AB3" i="19"/>
  <c r="AG3" i="19"/>
  <c r="AF3" i="19"/>
  <c r="AJ3" i="19"/>
  <c r="AC3" i="19"/>
  <c r="AD3" i="19"/>
  <c r="AH3" i="19"/>
  <c r="AE3" i="27"/>
  <c r="AB3" i="27"/>
  <c r="AC3" i="27"/>
  <c r="AK3" i="27"/>
  <c r="AI3" i="27"/>
  <c r="AD3" i="27"/>
  <c r="AF3" i="27"/>
  <c r="AG3" i="27"/>
  <c r="AH3" i="27"/>
  <c r="AJ3" i="27"/>
  <c r="AI3" i="17"/>
  <c r="AE3" i="17"/>
  <c r="AF3" i="17"/>
  <c r="AJ3" i="17"/>
  <c r="AG3" i="17"/>
  <c r="AC3" i="17"/>
  <c r="AB3" i="17"/>
  <c r="AK3" i="17"/>
  <c r="AD3" i="17"/>
  <c r="AH3" i="17"/>
  <c r="AE4" i="18"/>
  <c r="AG4" i="18"/>
  <c r="AI4" i="18"/>
  <c r="AH4" i="18"/>
  <c r="AB4" i="18"/>
  <c r="AD4" i="18"/>
  <c r="AJ4" i="18"/>
  <c r="AC4" i="18"/>
  <c r="AF4" i="18"/>
  <c r="AK4" i="18"/>
  <c r="AC4" i="9"/>
  <c r="AB4" i="9"/>
  <c r="AJ4" i="9"/>
  <c r="AG4" i="9"/>
  <c r="AI4" i="9"/>
  <c r="AH4" i="9"/>
  <c r="AE4" i="9"/>
  <c r="AK4" i="9"/>
  <c r="AF4" i="9"/>
  <c r="AD4" i="9"/>
  <c r="AK4" i="11"/>
  <c r="AC4" i="11"/>
  <c r="AD4" i="11"/>
  <c r="AE4" i="11"/>
  <c r="AB4" i="11"/>
  <c r="AI4" i="11"/>
  <c r="AJ4" i="11"/>
  <c r="AF4" i="11"/>
  <c r="AH4" i="11"/>
  <c r="AG4" i="11"/>
  <c r="AI4" i="23"/>
  <c r="AJ4" i="23"/>
  <c r="AF4" i="23"/>
  <c r="AC4" i="23"/>
  <c r="AE4" i="23"/>
  <c r="AK4" i="23"/>
  <c r="AD4" i="23"/>
  <c r="AG4" i="23"/>
  <c r="AH4" i="23"/>
  <c r="AB4" i="23"/>
  <c r="AH4" i="13"/>
  <c r="AI4" i="13"/>
  <c r="AK4" i="13"/>
  <c r="AD4" i="13"/>
  <c r="AF4" i="13"/>
  <c r="AG4" i="13"/>
  <c r="AE4" i="13"/>
  <c r="AC4" i="13"/>
  <c r="AJ4" i="13"/>
  <c r="AB4" i="13"/>
  <c r="AJ4" i="25"/>
  <c r="AD4" i="25"/>
  <c r="AI4" i="25"/>
  <c r="AE4" i="25"/>
  <c r="AH4" i="25"/>
  <c r="AK4" i="25"/>
  <c r="AC4" i="25"/>
  <c r="AG4" i="25"/>
  <c r="AB4" i="25"/>
  <c r="AF4" i="25"/>
  <c r="AJ5" i="21"/>
  <c r="AK5" i="21"/>
  <c r="AC5" i="21"/>
  <c r="AD5" i="21"/>
  <c r="AH5" i="21"/>
  <c r="AF5" i="21"/>
  <c r="AE5" i="21"/>
  <c r="AB5" i="21"/>
  <c r="AG5" i="21"/>
  <c r="AI5" i="21"/>
  <c r="AE5" i="13"/>
  <c r="AD5" i="13"/>
  <c r="AB5" i="13"/>
  <c r="AC5" i="13"/>
  <c r="AK5" i="13"/>
  <c r="AG5" i="13"/>
  <c r="AJ5" i="13"/>
  <c r="AI5" i="13"/>
  <c r="AF5" i="13"/>
  <c r="AH5" i="13"/>
  <c r="AE5" i="19"/>
  <c r="AI5" i="19"/>
  <c r="AJ5" i="19"/>
  <c r="AH5" i="19"/>
  <c r="AD5" i="19"/>
  <c r="AG5" i="19"/>
  <c r="AC5" i="19"/>
  <c r="AK5" i="19"/>
  <c r="AB5" i="19"/>
  <c r="AF5" i="19"/>
  <c r="AH5" i="9"/>
  <c r="AD5" i="9"/>
  <c r="AG5" i="9"/>
  <c r="AI5" i="9"/>
  <c r="AK5" i="9"/>
  <c r="AF5" i="9"/>
  <c r="AB5" i="9"/>
  <c r="AC5" i="9"/>
  <c r="AE5" i="9"/>
  <c r="AJ5" i="9"/>
  <c r="AG5" i="5"/>
  <c r="AI5" i="5"/>
  <c r="AE5" i="5"/>
  <c r="AC5" i="5"/>
  <c r="AJ5" i="5"/>
  <c r="AK5" i="5"/>
  <c r="AD5" i="5"/>
  <c r="AB5" i="5"/>
  <c r="AF5" i="5"/>
  <c r="AH5" i="5"/>
  <c r="AE5" i="20"/>
  <c r="AB5" i="20"/>
  <c r="AI5" i="20"/>
  <c r="AC5" i="20"/>
  <c r="AH5" i="20"/>
  <c r="AF5" i="20"/>
  <c r="AD5" i="20"/>
  <c r="AJ5" i="20"/>
  <c r="AG5" i="20"/>
  <c r="AK5" i="20"/>
  <c r="AH7" i="5"/>
  <c r="AF7" i="5"/>
  <c r="AD7" i="5"/>
  <c r="AJ7" i="5"/>
  <c r="AE7" i="5"/>
  <c r="AK7" i="5"/>
  <c r="AI7" i="5"/>
  <c r="AC7" i="5"/>
  <c r="AB7" i="5"/>
  <c r="AG7" i="5"/>
  <c r="AE7" i="10"/>
  <c r="AC7" i="10"/>
  <c r="AJ7" i="10"/>
  <c r="AG7" i="10"/>
  <c r="AB7" i="10"/>
  <c r="AH7" i="10"/>
  <c r="AK7" i="10"/>
  <c r="AI7" i="10"/>
  <c r="AF7" i="10"/>
  <c r="AD7" i="10"/>
  <c r="AE7" i="9"/>
  <c r="AF7" i="9"/>
  <c r="AB7" i="9"/>
  <c r="AC7" i="9"/>
  <c r="AH7" i="9"/>
  <c r="AK7" i="9"/>
  <c r="AG7" i="9"/>
  <c r="AD7" i="9"/>
  <c r="AJ7" i="9"/>
  <c r="AI7" i="9"/>
  <c r="AI7" i="13"/>
  <c r="AG7" i="13"/>
  <c r="AB7" i="13"/>
  <c r="AF7" i="13"/>
  <c r="AD7" i="13"/>
  <c r="AC7" i="13"/>
  <c r="AH7" i="13"/>
  <c r="AK7" i="13"/>
  <c r="AJ7" i="13"/>
  <c r="AE7" i="13"/>
  <c r="AG7" i="23"/>
  <c r="AC7" i="23"/>
  <c r="AH7" i="23"/>
  <c r="AB7" i="23"/>
  <c r="AJ7" i="23"/>
  <c r="AE7" i="23"/>
  <c r="AK7" i="23"/>
  <c r="AF7" i="23"/>
  <c r="AI7" i="23"/>
  <c r="AD7" i="23"/>
  <c r="AG7" i="6"/>
  <c r="AB7" i="6"/>
  <c r="AC7" i="6"/>
  <c r="AH7" i="6"/>
  <c r="AJ7" i="6"/>
  <c r="AF7" i="6"/>
  <c r="AI7" i="6"/>
  <c r="AK7" i="6"/>
  <c r="AD7" i="6"/>
  <c r="AE7" i="6"/>
  <c r="AH11" i="23"/>
  <c r="AB11" i="23"/>
  <c r="AJ11" i="23"/>
  <c r="AI11" i="23"/>
  <c r="AE11" i="23"/>
  <c r="AC11" i="23"/>
  <c r="AG11" i="23"/>
  <c r="AD11" i="23"/>
  <c r="AK11" i="23"/>
  <c r="AF11" i="23"/>
  <c r="AH11" i="4"/>
  <c r="AK11" i="4"/>
  <c r="AE11" i="4"/>
  <c r="AD11" i="4"/>
  <c r="AJ11" i="4"/>
  <c r="AB11" i="4"/>
  <c r="AC11" i="4"/>
  <c r="AG11" i="4"/>
  <c r="AF11" i="4"/>
  <c r="AI11" i="4"/>
  <c r="AF11" i="24"/>
  <c r="AI11" i="24"/>
  <c r="AC11" i="24"/>
  <c r="AH11" i="24"/>
  <c r="AB11" i="24"/>
  <c r="AD11" i="24"/>
  <c r="AJ11" i="24"/>
  <c r="AE11" i="24"/>
  <c r="AK11" i="24"/>
  <c r="AG11" i="24"/>
  <c r="AK11" i="15"/>
  <c r="AH11" i="15"/>
  <c r="AF11" i="15"/>
  <c r="AE11" i="15"/>
  <c r="AI11" i="15"/>
  <c r="AG11" i="15"/>
  <c r="AD11" i="15"/>
  <c r="AB11" i="15"/>
  <c r="AC11" i="15"/>
  <c r="AJ11" i="15"/>
  <c r="AC11" i="7"/>
  <c r="AI11" i="7"/>
  <c r="AF11" i="7"/>
  <c r="AJ11" i="7"/>
  <c r="AK11" i="7"/>
  <c r="AE11" i="7"/>
  <c r="AG11" i="7"/>
  <c r="AD11" i="7"/>
  <c r="AH11" i="7"/>
  <c r="AB11" i="7"/>
  <c r="AJ11" i="22"/>
  <c r="AE11" i="22"/>
  <c r="AH11" i="22"/>
  <c r="AC11" i="22"/>
  <c r="AD11" i="22"/>
  <c r="AK11" i="22"/>
  <c r="AI11" i="22"/>
  <c r="AG11" i="22"/>
  <c r="AB11" i="22"/>
  <c r="AF11" i="22"/>
  <c r="AJ11" i="11"/>
  <c r="AC11" i="11"/>
  <c r="AB11" i="11"/>
  <c r="AE11" i="11"/>
  <c r="AI11" i="11"/>
  <c r="AF11" i="11"/>
  <c r="AG11" i="11"/>
  <c r="AH11" i="11"/>
  <c r="AD11" i="11"/>
  <c r="AK11" i="11"/>
  <c r="AK9" i="11"/>
  <c r="AF9" i="11"/>
  <c r="AJ9" i="11"/>
  <c r="AE9" i="11"/>
  <c r="AI9" i="11"/>
  <c r="AD9" i="11"/>
  <c r="AC9" i="11"/>
  <c r="AG9" i="11"/>
  <c r="AB9" i="11"/>
  <c r="AH9" i="11"/>
  <c r="AG9" i="15"/>
  <c r="AJ9" i="15"/>
  <c r="AE9" i="15"/>
  <c r="AC9" i="15"/>
  <c r="AF9" i="15"/>
  <c r="AH9" i="15"/>
  <c r="AK9" i="15"/>
  <c r="AD9" i="15"/>
  <c r="AB9" i="15"/>
  <c r="AI9" i="15"/>
  <c r="AI9" i="3"/>
  <c r="AE9" i="3"/>
  <c r="AJ9" i="3"/>
  <c r="AD9" i="3"/>
  <c r="AK9" i="3"/>
  <c r="AH9" i="3"/>
  <c r="AF9" i="3"/>
  <c r="AB9" i="3"/>
  <c r="AC9" i="3"/>
  <c r="AG9" i="3"/>
  <c r="AK9" i="25"/>
  <c r="AJ9" i="25"/>
  <c r="AF9" i="25"/>
  <c r="AC9" i="25"/>
  <c r="AG9" i="25"/>
  <c r="AE9" i="25"/>
  <c r="AD9" i="25"/>
  <c r="AH9" i="25"/>
  <c r="AI9" i="25"/>
  <c r="AB9" i="25"/>
  <c r="AE9" i="18"/>
  <c r="AF9" i="18"/>
  <c r="AG9" i="18"/>
  <c r="AB9" i="18"/>
  <c r="AI9" i="18"/>
  <c r="AJ9" i="18"/>
  <c r="AD9" i="18"/>
  <c r="AC9" i="18"/>
  <c r="AK9" i="18"/>
  <c r="AH9" i="18"/>
  <c r="AH9" i="12"/>
  <c r="AE9" i="12"/>
  <c r="AB9" i="12"/>
  <c r="AK9" i="12"/>
  <c r="AG9" i="12"/>
  <c r="AD9" i="12"/>
  <c r="AF9" i="12"/>
  <c r="AC9" i="12"/>
  <c r="AJ9" i="12"/>
  <c r="AI9" i="12"/>
  <c r="AF10" i="6"/>
  <c r="AI10" i="6"/>
  <c r="AG10" i="6"/>
  <c r="AD10" i="6"/>
  <c r="AK10" i="6"/>
  <c r="AB10" i="6"/>
  <c r="AE10" i="6"/>
  <c r="AJ10" i="6"/>
  <c r="AH10" i="6"/>
  <c r="AC10" i="6"/>
  <c r="AI10" i="20"/>
  <c r="AF10" i="20"/>
  <c r="AD10" i="20"/>
  <c r="AH10" i="20"/>
  <c r="AB10" i="20"/>
  <c r="AJ10" i="20"/>
  <c r="AG10" i="20"/>
  <c r="AE10" i="20"/>
  <c r="AC10" i="20"/>
  <c r="AK10" i="20"/>
  <c r="AI10" i="11"/>
  <c r="AJ10" i="11"/>
  <c r="AC10" i="11"/>
  <c r="AE10" i="11"/>
  <c r="AK10" i="11"/>
  <c r="AB10" i="11"/>
  <c r="AG10" i="11"/>
  <c r="AD10" i="11"/>
  <c r="AH10" i="11"/>
  <c r="AF10" i="11"/>
  <c r="AK12" i="5"/>
  <c r="AF12" i="5"/>
  <c r="AC12" i="5"/>
  <c r="AH12" i="5"/>
  <c r="AI12" i="5"/>
  <c r="AB12" i="5"/>
  <c r="AG12" i="5"/>
  <c r="AD12" i="5"/>
  <c r="AJ12" i="5"/>
  <c r="AE12" i="5"/>
  <c r="AH12" i="12"/>
  <c r="AD12" i="12"/>
  <c r="AK12" i="12"/>
  <c r="AE12" i="12"/>
  <c r="AB12" i="12"/>
  <c r="AF12" i="12"/>
  <c r="AG12" i="12"/>
  <c r="AC12" i="12"/>
  <c r="AJ12" i="12"/>
  <c r="AI12" i="12"/>
  <c r="AF12" i="4"/>
  <c r="AD12" i="4"/>
  <c r="AH12" i="4"/>
  <c r="AC12" i="4"/>
  <c r="AB12" i="4"/>
  <c r="AE12" i="4"/>
  <c r="AG12" i="4"/>
  <c r="AJ12" i="4"/>
  <c r="AI12" i="4"/>
  <c r="AK12" i="4"/>
  <c r="AB12" i="11"/>
  <c r="AG12" i="11"/>
  <c r="AF12" i="11"/>
  <c r="AC12" i="11"/>
  <c r="AH12" i="11"/>
  <c r="AD12" i="11"/>
  <c r="AE12" i="11"/>
  <c r="AI12" i="11"/>
  <c r="AJ12" i="11"/>
  <c r="AK12" i="11"/>
  <c r="AE12" i="16"/>
  <c r="AF12" i="16"/>
  <c r="AB12" i="16"/>
  <c r="AD12" i="16"/>
  <c r="AI12" i="16"/>
  <c r="AK12" i="16"/>
  <c r="AJ12" i="16"/>
  <c r="AC12" i="16"/>
  <c r="AH12" i="16"/>
  <c r="AG12" i="16"/>
  <c r="AH12" i="3"/>
  <c r="AB12" i="3"/>
  <c r="AJ12" i="3"/>
  <c r="AI12" i="3"/>
  <c r="AD12" i="3"/>
  <c r="AG12" i="3"/>
  <c r="AE12" i="3"/>
  <c r="AF12" i="3"/>
  <c r="AK12" i="3"/>
  <c r="AC12" i="3"/>
  <c r="AC10" i="25"/>
  <c r="AG10" i="25"/>
  <c r="AB10" i="25"/>
  <c r="AI10" i="25"/>
  <c r="AH10" i="25"/>
  <c r="AD10" i="25"/>
  <c r="AK10" i="25"/>
  <c r="AF10" i="25"/>
  <c r="AE10" i="25"/>
  <c r="AJ10" i="25"/>
  <c r="AI10" i="15"/>
  <c r="AC10" i="15"/>
  <c r="AF10" i="15"/>
  <c r="AJ10" i="15"/>
  <c r="AK10" i="15"/>
  <c r="AH10" i="15"/>
  <c r="AB10" i="15"/>
  <c r="AG10" i="15"/>
  <c r="AE10" i="15"/>
  <c r="AD10" i="15"/>
  <c r="AJ10" i="18"/>
  <c r="AH10" i="18"/>
  <c r="AK10" i="18"/>
  <c r="AI10" i="18"/>
  <c r="AF10" i="18"/>
  <c r="AG10" i="18"/>
  <c r="AC10" i="18"/>
  <c r="AE10" i="18"/>
  <c r="AD10" i="18"/>
  <c r="AB10" i="18"/>
  <c r="AG10" i="22"/>
  <c r="AK10" i="22"/>
  <c r="AD10" i="22"/>
  <c r="AC10" i="22"/>
  <c r="AJ10" i="22"/>
  <c r="AE10" i="22"/>
  <c r="AB10" i="22"/>
  <c r="AI10" i="22"/>
  <c r="AF10" i="22"/>
  <c r="AH10" i="22"/>
  <c r="AK10" i="19"/>
  <c r="AH10" i="19"/>
  <c r="AI10" i="19"/>
  <c r="AC10" i="19"/>
  <c r="AF10" i="19"/>
  <c r="AG10" i="19"/>
  <c r="AJ10" i="19"/>
  <c r="AE10" i="19"/>
  <c r="AD10" i="19"/>
  <c r="AB10" i="19"/>
  <c r="AK10" i="3"/>
  <c r="AI10" i="3"/>
  <c r="AB10" i="3"/>
  <c r="AC10" i="3"/>
  <c r="AH10" i="3"/>
  <c r="AE10" i="3"/>
  <c r="AJ10" i="3"/>
  <c r="AG10" i="3"/>
  <c r="AF10" i="3"/>
  <c r="AD10" i="3"/>
  <c r="AI2" i="12"/>
  <c r="AC2" i="12"/>
  <c r="AG2" i="12"/>
  <c r="AD2" i="12"/>
  <c r="AJ2" i="12"/>
  <c r="AK2" i="12"/>
  <c r="AE2" i="12"/>
  <c r="AB2" i="12"/>
  <c r="AH2" i="12"/>
  <c r="AF2" i="12"/>
  <c r="AJ2" i="26"/>
  <c r="AF2" i="26"/>
  <c r="AE2" i="26"/>
  <c r="AH2" i="26"/>
  <c r="AG2" i="26"/>
  <c r="AK2" i="26"/>
  <c r="AC2" i="26"/>
  <c r="AI2" i="26"/>
  <c r="AD2" i="26"/>
  <c r="AB2" i="26"/>
  <c r="AE2" i="4"/>
  <c r="AC2" i="4"/>
  <c r="AI2" i="4"/>
  <c r="AF2" i="4"/>
  <c r="AH2" i="4"/>
  <c r="AK2" i="4"/>
  <c r="AB2" i="4"/>
  <c r="AJ2" i="4"/>
  <c r="AG2" i="4"/>
  <c r="AD2" i="4"/>
  <c r="AC2" i="9"/>
  <c r="AE2" i="9"/>
  <c r="AD2" i="9"/>
  <c r="AJ2" i="9"/>
  <c r="AK2" i="9"/>
  <c r="AI2" i="9"/>
  <c r="AG2" i="9"/>
  <c r="AF2" i="9"/>
  <c r="AH2" i="9"/>
  <c r="AB2" i="9"/>
  <c r="AE2" i="11"/>
  <c r="AF2" i="11"/>
  <c r="AK2" i="11"/>
  <c r="AD2" i="11"/>
  <c r="AH2" i="11"/>
  <c r="AG2" i="11"/>
  <c r="AJ2" i="11"/>
  <c r="AB2" i="11"/>
  <c r="AI2" i="11"/>
  <c r="AC2" i="11"/>
  <c r="AI2" i="18"/>
  <c r="AG2" i="18"/>
  <c r="AB2" i="18"/>
  <c r="AE2" i="18"/>
  <c r="AF2" i="18"/>
  <c r="AK2" i="18"/>
  <c r="AC2" i="18"/>
  <c r="AJ2" i="18"/>
  <c r="AD2" i="18"/>
  <c r="AH2" i="18"/>
  <c r="AI8" i="24"/>
  <c r="AK8" i="24"/>
  <c r="AF8" i="24"/>
  <c r="AE8" i="24"/>
  <c r="AD8" i="24"/>
  <c r="AC8" i="24"/>
  <c r="AB8" i="24"/>
  <c r="AG8" i="24"/>
  <c r="AH8" i="24"/>
  <c r="AJ8" i="24"/>
  <c r="AD8" i="22"/>
  <c r="AI8" i="22"/>
  <c r="AH8" i="22"/>
  <c r="AK8" i="22"/>
  <c r="AF8" i="22"/>
  <c r="AB8" i="22"/>
  <c r="AC8" i="22"/>
  <c r="AG8" i="22"/>
  <c r="AJ8" i="22"/>
  <c r="AE8" i="22"/>
  <c r="AE8" i="4"/>
  <c r="AF8" i="4"/>
  <c r="AD8" i="4"/>
  <c r="AH8" i="4"/>
  <c r="AB8" i="4"/>
  <c r="AG8" i="4"/>
  <c r="AI8" i="4"/>
  <c r="AK8" i="4"/>
  <c r="AC8" i="4"/>
  <c r="AJ8" i="4"/>
  <c r="AJ8" i="8"/>
  <c r="AB8" i="8"/>
  <c r="AI8" i="8"/>
  <c r="AC8" i="8"/>
  <c r="AE8" i="8"/>
  <c r="AH8" i="8"/>
  <c r="AD8" i="8"/>
  <c r="AK8" i="8"/>
  <c r="AF8" i="8"/>
  <c r="AG8" i="8"/>
  <c r="AH8" i="20"/>
  <c r="AG8" i="20"/>
  <c r="AJ8" i="20"/>
  <c r="AI8" i="20"/>
  <c r="AF8" i="20"/>
  <c r="AE8" i="20"/>
  <c r="AC8" i="20"/>
  <c r="AB8" i="20"/>
  <c r="AD8" i="20"/>
  <c r="AK8" i="20"/>
  <c r="AK8" i="14"/>
  <c r="AF8" i="14"/>
  <c r="AG8" i="14"/>
  <c r="AI8" i="14"/>
  <c r="AH8" i="14"/>
  <c r="AJ8" i="14"/>
  <c r="AB8" i="14"/>
  <c r="AD8" i="14"/>
  <c r="AC8" i="14"/>
  <c r="AE8" i="14"/>
  <c r="AE8" i="10"/>
  <c r="AH8" i="10"/>
  <c r="AI8" i="10"/>
  <c r="AJ8" i="10"/>
  <c r="AB8" i="10"/>
  <c r="AF8" i="10"/>
  <c r="AK8" i="10"/>
  <c r="AG8" i="10"/>
  <c r="AC8" i="10"/>
  <c r="AD8" i="10"/>
  <c r="AF6" i="14"/>
  <c r="AH6" i="14"/>
  <c r="AK6" i="14"/>
  <c r="AD6" i="14"/>
  <c r="AG6" i="14"/>
  <c r="AI6" i="14"/>
  <c r="AC6" i="14"/>
  <c r="AJ6" i="14"/>
  <c r="AE6" i="14"/>
  <c r="AB6" i="14"/>
  <c r="AI6" i="24"/>
  <c r="AK6" i="24"/>
  <c r="AG6" i="24"/>
  <c r="AH6" i="24"/>
  <c r="AC6" i="24"/>
  <c r="AB6" i="24"/>
  <c r="AJ6" i="24"/>
  <c r="AE6" i="24"/>
  <c r="AF6" i="24"/>
  <c r="AD6" i="24"/>
  <c r="AD6" i="27"/>
  <c r="AE6" i="27"/>
  <c r="AI6" i="27"/>
  <c r="AH6" i="27"/>
  <c r="AJ6" i="27"/>
  <c r="AB6" i="27"/>
  <c r="AC6" i="27"/>
  <c r="AG6" i="27"/>
  <c r="AK6" i="27"/>
  <c r="AF6" i="27"/>
  <c r="AJ6" i="22"/>
  <c r="AG6" i="22"/>
  <c r="AK6" i="22"/>
  <c r="AD6" i="22"/>
  <c r="AF6" i="22"/>
  <c r="AB6" i="22"/>
  <c r="AH6" i="22"/>
  <c r="AE6" i="22"/>
  <c r="AC6" i="22"/>
  <c r="AI6" i="22"/>
  <c r="AE6" i="18"/>
  <c r="AD6" i="18"/>
  <c r="AG6" i="18"/>
  <c r="AF6" i="18"/>
  <c r="AH6" i="18"/>
  <c r="AJ6" i="18"/>
  <c r="AK6" i="18"/>
  <c r="AC6" i="18"/>
  <c r="AI6" i="18"/>
  <c r="AB6" i="18"/>
  <c r="AC6" i="20"/>
  <c r="AD6" i="20"/>
  <c r="AB6" i="20"/>
  <c r="AI6" i="20"/>
  <c r="AF6" i="20"/>
  <c r="AH6" i="20"/>
  <c r="AJ6" i="20"/>
  <c r="AK6" i="20"/>
  <c r="AG6" i="20"/>
  <c r="AE6" i="20"/>
  <c r="AB13" i="25"/>
  <c r="AC13" i="25"/>
  <c r="AK13" i="25"/>
  <c r="AD13" i="25"/>
  <c r="AH13" i="25"/>
  <c r="AI13" i="25"/>
  <c r="AJ13" i="25"/>
  <c r="AF13" i="25"/>
  <c r="AG13" i="25"/>
  <c r="AE13" i="25"/>
  <c r="AH13" i="15"/>
  <c r="AE13" i="15"/>
  <c r="AB13" i="15"/>
  <c r="AF13" i="15"/>
  <c r="AD13" i="15"/>
  <c r="AI13" i="15"/>
  <c r="AG13" i="15"/>
  <c r="AK13" i="15"/>
  <c r="AC13" i="15"/>
  <c r="AJ13" i="15"/>
  <c r="AC13" i="20"/>
  <c r="AD13" i="20"/>
  <c r="AB13" i="20"/>
  <c r="AG13" i="20"/>
  <c r="AK13" i="20"/>
  <c r="AF13" i="20"/>
  <c r="AI13" i="20"/>
  <c r="AH13" i="20"/>
  <c r="AE13" i="20"/>
  <c r="AJ13" i="20"/>
  <c r="AH13" i="27"/>
  <c r="AJ13" i="27"/>
  <c r="AG13" i="27"/>
  <c r="AK13" i="27"/>
  <c r="AF13" i="27"/>
  <c r="AD13" i="27"/>
  <c r="AB13" i="27"/>
  <c r="AE13" i="27"/>
  <c r="AI13" i="27"/>
  <c r="AC13" i="27"/>
  <c r="AK13" i="11"/>
  <c r="AB13" i="11"/>
  <c r="AE13" i="11"/>
  <c r="AC13" i="11"/>
  <c r="AF13" i="11"/>
  <c r="AD13" i="11"/>
  <c r="AH13" i="11"/>
  <c r="AI13" i="11"/>
  <c r="AJ13" i="11"/>
  <c r="AG13" i="11"/>
  <c r="AE13" i="10"/>
  <c r="AG13" i="10"/>
  <c r="AF13" i="10"/>
  <c r="AK13" i="10"/>
  <c r="AC13" i="10"/>
  <c r="AB13" i="10"/>
  <c r="AD13" i="10"/>
  <c r="AJ13" i="10"/>
  <c r="AI13" i="10"/>
  <c r="AH13" i="10"/>
  <c r="AG3" i="16"/>
  <c r="AE3" i="16"/>
  <c r="AB3" i="16"/>
  <c r="AD3" i="16"/>
  <c r="AJ3" i="16"/>
  <c r="AF3" i="16"/>
  <c r="AC3" i="16"/>
  <c r="AH3" i="16"/>
  <c r="AK3" i="16"/>
  <c r="AI3" i="16"/>
  <c r="AC3" i="24"/>
  <c r="AI3" i="24"/>
  <c r="AF3" i="24"/>
  <c r="AH3" i="24"/>
  <c r="AG3" i="24"/>
  <c r="AE3" i="24"/>
  <c r="AB3" i="24"/>
  <c r="AJ3" i="24"/>
  <c r="AK3" i="24"/>
  <c r="AD3" i="24"/>
  <c r="AC3" i="15"/>
  <c r="AI3" i="15"/>
  <c r="AB3" i="15"/>
  <c r="AG3" i="15"/>
  <c r="AH3" i="15"/>
  <c r="AD3" i="15"/>
  <c r="AK3" i="15"/>
  <c r="AE3" i="15"/>
  <c r="AJ3" i="15"/>
  <c r="AF3" i="15"/>
  <c r="AB3" i="9"/>
  <c r="AJ3" i="9"/>
  <c r="AK3" i="9"/>
  <c r="AF3" i="9"/>
  <c r="AH3" i="9"/>
  <c r="AC3" i="9"/>
  <c r="AE3" i="9"/>
  <c r="AD3" i="9"/>
  <c r="AI3" i="9"/>
  <c r="AG3" i="9"/>
  <c r="AJ3" i="26"/>
  <c r="AH3" i="26"/>
  <c r="AB3" i="26"/>
  <c r="AD3" i="26"/>
  <c r="AC3" i="26"/>
  <c r="AE3" i="26"/>
  <c r="AF3" i="26"/>
  <c r="AI3" i="26"/>
  <c r="AK3" i="26"/>
  <c r="AG3" i="26"/>
  <c r="AE3" i="20"/>
  <c r="AH3" i="20"/>
  <c r="AF3" i="20"/>
  <c r="AI3" i="20"/>
  <c r="AB3" i="20"/>
  <c r="AD3" i="20"/>
  <c r="AJ3" i="20"/>
  <c r="AK3" i="20"/>
  <c r="AG3" i="20"/>
  <c r="AC3" i="20"/>
  <c r="AD4" i="16"/>
  <c r="AH4" i="16"/>
  <c r="AI4" i="16"/>
  <c r="AG4" i="16"/>
  <c r="AF4" i="16"/>
  <c r="AE4" i="16"/>
  <c r="AB4" i="16"/>
  <c r="AK4" i="16"/>
  <c r="AC4" i="16"/>
  <c r="AJ4" i="16"/>
  <c r="AJ4" i="14"/>
  <c r="AK4" i="14"/>
  <c r="AG4" i="14"/>
  <c r="AE4" i="14"/>
  <c r="AF4" i="14"/>
  <c r="AH4" i="14"/>
  <c r="AB4" i="14"/>
  <c r="AI4" i="14"/>
  <c r="AC4" i="14"/>
  <c r="AD4" i="14"/>
  <c r="AG4" i="19"/>
  <c r="AI4" i="19"/>
  <c r="AH4" i="19"/>
  <c r="AJ4" i="19"/>
  <c r="AB4" i="19"/>
  <c r="AE4" i="19"/>
  <c r="AF4" i="19"/>
  <c r="AD4" i="19"/>
  <c r="AK4" i="19"/>
  <c r="AC4" i="19"/>
  <c r="AD4" i="27"/>
  <c r="AJ4" i="27"/>
  <c r="AF4" i="27"/>
  <c r="AC4" i="27"/>
  <c r="AE4" i="27"/>
  <c r="AK4" i="27"/>
  <c r="AB4" i="27"/>
  <c r="AG4" i="27"/>
  <c r="AI4" i="27"/>
  <c r="AH4" i="27"/>
  <c r="AJ4" i="17"/>
  <c r="AD4" i="17"/>
  <c r="AK4" i="17"/>
  <c r="AI4" i="17"/>
  <c r="AH4" i="17"/>
  <c r="AE4" i="17"/>
  <c r="AG4" i="17"/>
  <c r="AF4" i="17"/>
  <c r="AB4" i="17"/>
  <c r="AC4" i="17"/>
  <c r="AC4" i="6"/>
  <c r="AG4" i="6"/>
  <c r="AK4" i="6"/>
  <c r="AI4" i="6"/>
  <c r="AJ4" i="6"/>
  <c r="AE4" i="6"/>
  <c r="AD4" i="6"/>
  <c r="AF4" i="6"/>
  <c r="AH4" i="6"/>
  <c r="AB4" i="6"/>
  <c r="AF4" i="15"/>
  <c r="AE4" i="15"/>
  <c r="AH4" i="15"/>
  <c r="AB4" i="15"/>
  <c r="AD4" i="15"/>
  <c r="AI4" i="15"/>
  <c r="AG4" i="15"/>
  <c r="AC4" i="15"/>
  <c r="AK4" i="15"/>
  <c r="AJ4" i="15"/>
  <c r="AJ5" i="12"/>
  <c r="AD5" i="12"/>
  <c r="AH5" i="12"/>
  <c r="AK5" i="12"/>
  <c r="AI5" i="12"/>
  <c r="AE5" i="12"/>
  <c r="AB5" i="12"/>
  <c r="AG5" i="12"/>
  <c r="AF5" i="12"/>
  <c r="AC5" i="12"/>
  <c r="AB5" i="25"/>
  <c r="AG5" i="25"/>
  <c r="AC5" i="25"/>
  <c r="AH5" i="25"/>
  <c r="AJ5" i="25"/>
  <c r="AD5" i="25"/>
  <c r="AF5" i="25"/>
  <c r="AE5" i="25"/>
  <c r="AK5" i="25"/>
  <c r="AI5" i="25"/>
  <c r="AK5" i="24"/>
  <c r="AH5" i="24"/>
  <c r="AF5" i="24"/>
  <c r="AC5" i="24"/>
  <c r="AG5" i="24"/>
  <c r="AB5" i="24"/>
  <c r="AJ5" i="24"/>
  <c r="AI5" i="24"/>
  <c r="AD5" i="24"/>
  <c r="AE5" i="24"/>
  <c r="AJ5" i="16"/>
  <c r="AG5" i="16"/>
  <c r="AH5" i="16"/>
  <c r="AE5" i="16"/>
  <c r="AF5" i="16"/>
  <c r="AD5" i="16"/>
  <c r="AK5" i="16"/>
  <c r="AB5" i="16"/>
  <c r="AI5" i="16"/>
  <c r="AC5" i="16"/>
  <c r="AB5" i="23"/>
  <c r="AC5" i="23"/>
  <c r="AJ5" i="23"/>
  <c r="AK5" i="23"/>
  <c r="AI5" i="23"/>
  <c r="AF5" i="23"/>
  <c r="AH5" i="23"/>
  <c r="AG5" i="23"/>
  <c r="AD5" i="23"/>
  <c r="AE5" i="23"/>
  <c r="AJ5" i="7"/>
  <c r="AF5" i="7"/>
  <c r="AH5" i="7"/>
  <c r="AB5" i="7"/>
  <c r="AC5" i="7"/>
  <c r="AD5" i="7"/>
  <c r="AK5" i="7"/>
  <c r="AG5" i="7"/>
  <c r="AI5" i="7"/>
  <c r="AE5" i="7"/>
  <c r="AB7" i="12"/>
  <c r="AH7" i="12"/>
  <c r="AI7" i="12"/>
  <c r="AD7" i="12"/>
  <c r="AG7" i="12"/>
  <c r="AF7" i="12"/>
  <c r="AE7" i="12"/>
  <c r="AK7" i="12"/>
  <c r="AJ7" i="12"/>
  <c r="AC7" i="12"/>
  <c r="AH7" i="4"/>
  <c r="AI7" i="4"/>
  <c r="AJ7" i="4"/>
  <c r="AF7" i="4"/>
  <c r="AG7" i="4"/>
  <c r="AK7" i="4"/>
  <c r="AB7" i="4"/>
  <c r="AE7" i="4"/>
  <c r="AC7" i="4"/>
  <c r="AD7" i="4"/>
  <c r="AK7" i="22"/>
  <c r="AD7" i="22"/>
  <c r="AC7" i="22"/>
  <c r="AJ7" i="22"/>
  <c r="AI7" i="22"/>
  <c r="AG7" i="22"/>
  <c r="AH7" i="22"/>
  <c r="AB7" i="22"/>
  <c r="AE7" i="22"/>
  <c r="AF7" i="22"/>
  <c r="AF7" i="3"/>
  <c r="AH7" i="3"/>
  <c r="AB7" i="3"/>
  <c r="AC7" i="3"/>
  <c r="AD7" i="3"/>
  <c r="AJ7" i="3"/>
  <c r="AI7" i="3"/>
  <c r="AE7" i="3"/>
  <c r="AK7" i="3"/>
  <c r="AG7" i="3"/>
  <c r="AI7" i="26"/>
  <c r="AC7" i="26"/>
  <c r="AE7" i="26"/>
  <c r="AJ7" i="26"/>
  <c r="AG7" i="26"/>
  <c r="AB7" i="26"/>
  <c r="AF7" i="26"/>
  <c r="AD7" i="26"/>
  <c r="AH7" i="26"/>
  <c r="AK7" i="26"/>
  <c r="AE7" i="14"/>
  <c r="AK7" i="14"/>
  <c r="AC7" i="14"/>
  <c r="AD7" i="14"/>
  <c r="AH7" i="14"/>
  <c r="AJ7" i="14"/>
  <c r="AF7" i="14"/>
  <c r="AI7" i="14"/>
  <c r="AB7" i="14"/>
  <c r="AG7" i="14"/>
  <c r="AD11" i="14"/>
  <c r="AC11" i="14"/>
  <c r="AI11" i="14"/>
  <c r="AK11" i="14"/>
  <c r="AE11" i="14"/>
  <c r="AG11" i="14"/>
  <c r="AB11" i="14"/>
  <c r="AH11" i="14"/>
  <c r="AJ11" i="14"/>
  <c r="AF11" i="14"/>
  <c r="AK11" i="21"/>
  <c r="AG11" i="21"/>
  <c r="AB11" i="21"/>
  <c r="AF11" i="21"/>
  <c r="AC11" i="21"/>
  <c r="AD11" i="21"/>
  <c r="AI11" i="21"/>
  <c r="AE11" i="21"/>
  <c r="AJ11" i="21"/>
  <c r="AH11" i="21"/>
  <c r="AI11" i="19"/>
  <c r="AE11" i="19"/>
  <c r="AB11" i="19"/>
  <c r="AJ11" i="19"/>
  <c r="AG11" i="19"/>
  <c r="AC11" i="19"/>
  <c r="AD11" i="19"/>
  <c r="AH11" i="19"/>
  <c r="AK11" i="19"/>
  <c r="AF11" i="19"/>
  <c r="AI11" i="8"/>
  <c r="AB11" i="8"/>
  <c r="AG11" i="8"/>
  <c r="AE11" i="8"/>
  <c r="AH11" i="8"/>
  <c r="AD11" i="8"/>
  <c r="AC11" i="8"/>
  <c r="AF11" i="8"/>
  <c r="AJ11" i="8"/>
  <c r="AK11" i="8"/>
  <c r="AD11" i="16"/>
  <c r="AE11" i="16"/>
  <c r="AC11" i="16"/>
  <c r="AB11" i="16"/>
  <c r="AH11" i="16"/>
  <c r="AK11" i="16"/>
  <c r="AJ11" i="16"/>
  <c r="AI11" i="16"/>
  <c r="AF11" i="16"/>
  <c r="AG11" i="16"/>
  <c r="AD11" i="6"/>
  <c r="AC11" i="6"/>
  <c r="AH11" i="6"/>
  <c r="AJ11" i="6"/>
  <c r="AK11" i="6"/>
  <c r="AI11" i="6"/>
  <c r="AG11" i="6"/>
  <c r="AF11" i="6"/>
  <c r="AB11" i="6"/>
  <c r="AE11" i="6"/>
  <c r="AJ9" i="19"/>
  <c r="AI9" i="19"/>
  <c r="AC9" i="19"/>
  <c r="AG9" i="19"/>
  <c r="AH9" i="19"/>
  <c r="AK9" i="19"/>
  <c r="AF9" i="19"/>
  <c r="AD9" i="19"/>
  <c r="AE9" i="19"/>
  <c r="AB9" i="19"/>
  <c r="AG9" i="14"/>
  <c r="AH9" i="14"/>
  <c r="AC9" i="14"/>
  <c r="AK9" i="14"/>
  <c r="AB9" i="14"/>
  <c r="AJ9" i="14"/>
  <c r="AE9" i="14"/>
  <c r="AF9" i="14"/>
  <c r="AI9" i="14"/>
  <c r="AD9" i="14"/>
  <c r="AC9" i="24"/>
  <c r="AF9" i="24"/>
  <c r="AH9" i="24"/>
  <c r="AJ9" i="24"/>
  <c r="AG9" i="24"/>
  <c r="AI9" i="24"/>
  <c r="AE9" i="24"/>
  <c r="AD9" i="24"/>
  <c r="AB9" i="24"/>
  <c r="AK9" i="24"/>
  <c r="AJ9" i="21"/>
  <c r="AC9" i="21"/>
  <c r="AD9" i="21"/>
  <c r="AE9" i="21"/>
  <c r="AH9" i="21"/>
  <c r="AK9" i="21"/>
  <c r="AF9" i="21"/>
  <c r="AI9" i="21"/>
  <c r="AG9" i="21"/>
  <c r="AB9" i="21"/>
  <c r="AC9" i="16"/>
  <c r="AK9" i="16"/>
  <c r="AB9" i="16"/>
  <c r="AE9" i="16"/>
  <c r="AI9" i="16"/>
  <c r="AH9" i="16"/>
  <c r="AJ9" i="16"/>
  <c r="AF9" i="16"/>
  <c r="AG9" i="16"/>
  <c r="AD9" i="16"/>
  <c r="AF9" i="9"/>
  <c r="AI9" i="9"/>
  <c r="AC9" i="9"/>
  <c r="AK9" i="9"/>
  <c r="AG9" i="9"/>
  <c r="AH9" i="9"/>
  <c r="AE9" i="9"/>
  <c r="AJ9" i="9"/>
  <c r="AB9" i="9"/>
  <c r="AD9" i="9"/>
  <c r="AC9" i="23"/>
  <c r="AE9" i="23"/>
  <c r="AB9" i="23"/>
  <c r="AK9" i="23"/>
  <c r="AF9" i="23"/>
  <c r="AG9" i="23"/>
  <c r="AJ9" i="23"/>
  <c r="AD9" i="23"/>
  <c r="AH9" i="23"/>
  <c r="AI9" i="23"/>
  <c r="AG12" i="8"/>
  <c r="AJ12" i="8"/>
  <c r="AD12" i="8"/>
  <c r="AF12" i="8"/>
  <c r="AE12" i="8"/>
  <c r="AB12" i="8"/>
  <c r="AK12" i="8"/>
  <c r="AH12" i="8"/>
  <c r="AI12" i="8"/>
  <c r="AC12" i="8"/>
  <c r="AK12" i="23"/>
  <c r="AE12" i="23"/>
  <c r="AD12" i="23"/>
  <c r="AI12" i="23"/>
  <c r="AF12" i="23"/>
  <c r="AC12" i="23"/>
  <c r="AH12" i="23"/>
  <c r="AB12" i="23"/>
  <c r="AJ12" i="23"/>
  <c r="AG12" i="23"/>
  <c r="AF12" i="6"/>
  <c r="AI12" i="6"/>
  <c r="AE12" i="6"/>
  <c r="AC12" i="6"/>
  <c r="AB12" i="6"/>
  <c r="AH12" i="6"/>
  <c r="AD12" i="6"/>
  <c r="AK12" i="6"/>
  <c r="AJ12" i="6"/>
  <c r="AG12" i="6"/>
  <c r="AK12" i="25"/>
  <c r="AC12" i="25"/>
  <c r="AF12" i="25"/>
  <c r="AB12" i="25"/>
  <c r="AE12" i="25"/>
  <c r="AG12" i="25"/>
  <c r="AH12" i="25"/>
  <c r="AI12" i="25"/>
  <c r="AD12" i="25"/>
  <c r="AJ12" i="25"/>
  <c r="AF12" i="13"/>
  <c r="AE12" i="13"/>
  <c r="AG12" i="13"/>
  <c r="AC12" i="13"/>
  <c r="AI12" i="13"/>
  <c r="AD12" i="13"/>
  <c r="AJ12" i="13"/>
  <c r="AH12" i="13"/>
  <c r="AB12" i="13"/>
  <c r="AK12" i="13"/>
  <c r="AD12" i="18"/>
  <c r="AC12" i="18"/>
  <c r="AE12" i="18"/>
  <c r="AG12" i="18"/>
  <c r="AJ12" i="18"/>
  <c r="AB12" i="18"/>
  <c r="AF12" i="18"/>
  <c r="AI12" i="18"/>
  <c r="AK12" i="18"/>
  <c r="AH12" i="18"/>
  <c r="AH12" i="15"/>
  <c r="AC12" i="15"/>
  <c r="AI12" i="15"/>
  <c r="AF12" i="15"/>
  <c r="AB12" i="15"/>
  <c r="AK12" i="15"/>
  <c r="AE12" i="15"/>
  <c r="AG12" i="15"/>
  <c r="AD12" i="15"/>
  <c r="AJ12" i="15"/>
  <c r="AK12" i="9"/>
  <c r="AE12" i="9"/>
  <c r="AI12" i="9"/>
  <c r="AG12" i="9"/>
  <c r="AJ12" i="9"/>
  <c r="AB12" i="9"/>
  <c r="AF12" i="9"/>
  <c r="AH12" i="9"/>
  <c r="AC12" i="9"/>
  <c r="AD12" i="9"/>
  <c r="AF12" i="22"/>
  <c r="AH12" i="22"/>
  <c r="AE12" i="22"/>
  <c r="AC12" i="22"/>
  <c r="AJ12" i="22"/>
  <c r="AB12" i="22"/>
  <c r="AI12" i="22"/>
  <c r="AK12" i="22"/>
  <c r="AG12" i="22"/>
  <c r="AD12" i="22"/>
  <c r="F29" i="2"/>
  <c r="AE10" i="8"/>
  <c r="AF10" i="8"/>
  <c r="AH10" i="8"/>
  <c r="AC10" i="8"/>
  <c r="AK10" i="8"/>
  <c r="AI10" i="8"/>
  <c r="AB10" i="8"/>
  <c r="AJ10" i="8"/>
  <c r="AD10" i="8"/>
  <c r="AG10" i="8"/>
  <c r="AC10" i="12"/>
  <c r="AE10" i="12"/>
  <c r="AD10" i="12"/>
  <c r="AJ10" i="12"/>
  <c r="AK10" i="12"/>
  <c r="AI10" i="12"/>
  <c r="AB10" i="12"/>
  <c r="AH10" i="12"/>
  <c r="AF10" i="12"/>
  <c r="AG10" i="12"/>
  <c r="AF10" i="4"/>
  <c r="AB10" i="4"/>
  <c r="AG10" i="4"/>
  <c r="AK10" i="4"/>
  <c r="AD10" i="4"/>
  <c r="AC10" i="4"/>
  <c r="AJ10" i="4"/>
  <c r="AI10" i="4"/>
  <c r="AE10" i="4"/>
  <c r="AH10" i="4"/>
  <c r="AG10" i="7"/>
  <c r="AK10" i="7"/>
  <c r="AH10" i="7"/>
  <c r="AC10" i="7"/>
  <c r="AE10" i="7"/>
  <c r="AF10" i="7"/>
  <c r="AJ10" i="7"/>
  <c r="AD10" i="7"/>
  <c r="AI10" i="7"/>
  <c r="AB10" i="7"/>
  <c r="AG10" i="9"/>
  <c r="AJ10" i="9"/>
  <c r="AE10" i="9"/>
  <c r="AD10" i="9"/>
  <c r="AB10" i="9"/>
  <c r="AK10" i="9"/>
  <c r="AI10" i="9"/>
  <c r="AF10" i="9"/>
  <c r="AH10" i="9"/>
  <c r="AC10" i="9"/>
  <c r="AE10" i="24"/>
  <c r="AH10" i="24"/>
  <c r="AC10" i="24"/>
  <c r="AK10" i="24"/>
  <c r="AD10" i="24"/>
  <c r="AF10" i="24"/>
  <c r="AI10" i="24"/>
  <c r="AJ10" i="24"/>
  <c r="AB10" i="24"/>
  <c r="AG10" i="24"/>
  <c r="AD2" i="6"/>
  <c r="AC2" i="6"/>
  <c r="AB2" i="6"/>
  <c r="AG2" i="6"/>
  <c r="AJ2" i="6"/>
  <c r="AK2" i="6"/>
  <c r="AF2" i="6"/>
  <c r="AI2" i="6"/>
  <c r="AH2" i="6"/>
  <c r="AE2" i="6"/>
  <c r="AD2" i="27"/>
  <c r="AC2" i="27"/>
  <c r="AB2" i="27"/>
  <c r="AI2" i="27"/>
  <c r="AK2" i="27"/>
  <c r="AJ2" i="27"/>
  <c r="AE2" i="27"/>
  <c r="AF2" i="27"/>
  <c r="AG2" i="27"/>
  <c r="AH2" i="27"/>
  <c r="AE2" i="23"/>
  <c r="AK2" i="23"/>
  <c r="AB2" i="23"/>
  <c r="AD2" i="23"/>
  <c r="AH2" i="23"/>
  <c r="AG2" i="23"/>
  <c r="AI2" i="23"/>
  <c r="AJ2" i="23"/>
  <c r="AC2" i="23"/>
  <c r="AF2" i="23"/>
  <c r="AI2" i="25"/>
  <c r="AE2" i="25"/>
  <c r="AD2" i="25"/>
  <c r="AG2" i="25"/>
  <c r="AC2" i="25"/>
  <c r="AH2" i="25"/>
  <c r="AJ2" i="25"/>
  <c r="AB2" i="25"/>
  <c r="AK2" i="25"/>
  <c r="AF2" i="25"/>
  <c r="AI2" i="7"/>
  <c r="AF2" i="7"/>
  <c r="AJ2" i="7"/>
  <c r="AB2" i="7"/>
  <c r="AE2" i="7"/>
  <c r="AH2" i="7"/>
  <c r="AK2" i="7"/>
  <c r="AC2" i="7"/>
  <c r="AD2" i="7"/>
  <c r="AG2" i="7"/>
  <c r="AF2" i="10"/>
  <c r="AC2" i="10"/>
  <c r="AD2" i="10"/>
  <c r="AK2" i="10"/>
  <c r="AE2" i="10"/>
  <c r="AH2" i="10"/>
  <c r="AB2" i="10"/>
  <c r="AI2" i="10"/>
  <c r="AG2" i="10"/>
  <c r="AJ2" i="10"/>
  <c r="AG8" i="25"/>
  <c r="AI8" i="25"/>
  <c r="AE8" i="25"/>
  <c r="AK8" i="25"/>
  <c r="AB8" i="25"/>
  <c r="AC8" i="25"/>
  <c r="AD8" i="25"/>
  <c r="AH8" i="25"/>
  <c r="AF8" i="25"/>
  <c r="AJ8" i="25"/>
  <c r="AE8" i="19"/>
  <c r="AI8" i="19"/>
  <c r="AK8" i="19"/>
  <c r="AG8" i="19"/>
  <c r="AJ8" i="19"/>
  <c r="AF8" i="19"/>
  <c r="AH8" i="19"/>
  <c r="AC8" i="19"/>
  <c r="AD8" i="19"/>
  <c r="AB8" i="19"/>
  <c r="AJ8" i="12"/>
  <c r="AH8" i="12"/>
  <c r="AB8" i="12"/>
  <c r="AF8" i="12"/>
  <c r="AK8" i="12"/>
  <c r="AD8" i="12"/>
  <c r="AE8" i="12"/>
  <c r="AC8" i="12"/>
  <c r="AG8" i="12"/>
  <c r="AI8" i="12"/>
  <c r="AE8" i="26"/>
  <c r="AH8" i="26"/>
  <c r="AJ8" i="26"/>
  <c r="AI8" i="26"/>
  <c r="AD8" i="26"/>
  <c r="AK8" i="26"/>
  <c r="AB8" i="26"/>
  <c r="AF8" i="26"/>
  <c r="AG8" i="26"/>
  <c r="AC8" i="26"/>
  <c r="AK8" i="6"/>
  <c r="AB8" i="6"/>
  <c r="AD8" i="6"/>
  <c r="AE8" i="6"/>
  <c r="AC8" i="6"/>
  <c r="AH8" i="6"/>
  <c r="AG8" i="6"/>
  <c r="AJ8" i="6"/>
  <c r="AF8" i="6"/>
  <c r="AI8" i="6"/>
  <c r="AK8" i="13"/>
  <c r="AD8" i="13"/>
  <c r="AJ8" i="13"/>
  <c r="AF8" i="13"/>
  <c r="AC8" i="13"/>
  <c r="AH8" i="13"/>
  <c r="AE8" i="13"/>
  <c r="AB8" i="13"/>
  <c r="AI8" i="13"/>
  <c r="AG8" i="13"/>
  <c r="AH6" i="23"/>
  <c r="AE6" i="23"/>
  <c r="AB6" i="23"/>
  <c r="AF6" i="23"/>
  <c r="AG6" i="23"/>
  <c r="AI6" i="23"/>
  <c r="AD6" i="23"/>
  <c r="AJ6" i="23"/>
  <c r="AK6" i="23"/>
  <c r="AC6" i="23"/>
  <c r="AC6" i="17"/>
  <c r="AF6" i="17"/>
  <c r="AD6" i="17"/>
  <c r="AG6" i="17"/>
  <c r="AH6" i="17"/>
  <c r="AB6" i="17"/>
  <c r="AI6" i="17"/>
  <c r="AK6" i="17"/>
  <c r="AE6" i="17"/>
  <c r="AJ6" i="17"/>
  <c r="AB6" i="9"/>
  <c r="AD6" i="9"/>
  <c r="AJ6" i="9"/>
  <c r="AC6" i="9"/>
  <c r="AH6" i="9"/>
  <c r="AI6" i="9"/>
  <c r="AF6" i="9"/>
  <c r="AK6" i="9"/>
  <c r="AG6" i="9"/>
  <c r="AE6" i="9"/>
  <c r="AK6" i="16"/>
  <c r="AH6" i="16"/>
  <c r="AJ6" i="16"/>
  <c r="AD6" i="16"/>
  <c r="AE6" i="16"/>
  <c r="AB6" i="16"/>
  <c r="AF6" i="16"/>
  <c r="AI6" i="16"/>
  <c r="AG6" i="16"/>
  <c r="AC6" i="16"/>
  <c r="AG6" i="12"/>
  <c r="AF6" i="12"/>
  <c r="AB6" i="12"/>
  <c r="AK6" i="12"/>
  <c r="AE6" i="12"/>
  <c r="AD6" i="12"/>
  <c r="AJ6" i="12"/>
  <c r="AI6" i="12"/>
  <c r="AC6" i="12"/>
  <c r="AH6" i="12"/>
  <c r="AI6" i="10"/>
  <c r="AJ6" i="10"/>
  <c r="AH6" i="10"/>
  <c r="AB6" i="10"/>
  <c r="AE6" i="10"/>
  <c r="AG6" i="10"/>
  <c r="AF6" i="10"/>
  <c r="AD6" i="10"/>
  <c r="AK6" i="10"/>
  <c r="AC6" i="10"/>
  <c r="AH6" i="3"/>
  <c r="AJ6" i="3"/>
  <c r="AF6" i="3"/>
  <c r="AE6" i="3"/>
  <c r="AG6" i="3"/>
  <c r="AB6" i="3"/>
  <c r="AK6" i="3"/>
  <c r="AI6" i="3"/>
  <c r="AD6" i="3"/>
  <c r="AC6" i="3"/>
  <c r="AG13" i="18"/>
  <c r="AB13" i="18"/>
  <c r="AK13" i="18"/>
  <c r="AJ13" i="18"/>
  <c r="AC13" i="18"/>
  <c r="AE13" i="18"/>
  <c r="AI13" i="18"/>
  <c r="AH13" i="18"/>
  <c r="AD13" i="18"/>
  <c r="AF13" i="18"/>
  <c r="AB13" i="24"/>
  <c r="AH13" i="24"/>
  <c r="AC13" i="24"/>
  <c r="AK13" i="24"/>
  <c r="AD13" i="24"/>
  <c r="AI13" i="24"/>
  <c r="AJ13" i="24"/>
  <c r="AG13" i="24"/>
  <c r="AE13" i="24"/>
  <c r="AF13" i="24"/>
  <c r="AK13" i="5"/>
  <c r="AF13" i="5"/>
  <c r="AJ13" i="5"/>
  <c r="AI13" i="5"/>
  <c r="AC13" i="5"/>
  <c r="AH13" i="5"/>
  <c r="AD13" i="5"/>
  <c r="AE13" i="5"/>
  <c r="AG13" i="5"/>
  <c r="AB13" i="5"/>
  <c r="AE13" i="16"/>
  <c r="AG13" i="16"/>
  <c r="AJ13" i="16"/>
  <c r="AB13" i="16"/>
  <c r="AD13" i="16"/>
  <c r="AC13" i="16"/>
  <c r="AI13" i="16"/>
  <c r="AK13" i="16"/>
  <c r="AF13" i="16"/>
  <c r="AH13" i="16"/>
  <c r="AG13" i="23"/>
  <c r="AI13" i="23"/>
  <c r="AE13" i="23"/>
  <c r="AC13" i="23"/>
  <c r="AD13" i="23"/>
  <c r="AK13" i="23"/>
  <c r="AJ13" i="23"/>
  <c r="AF13" i="23"/>
  <c r="AB13" i="23"/>
  <c r="AH13" i="23"/>
  <c r="AB13" i="13"/>
  <c r="AE13" i="13"/>
  <c r="AD13" i="13"/>
  <c r="AH13" i="13"/>
  <c r="AG13" i="13"/>
  <c r="AJ13" i="13"/>
  <c r="AF13" i="13"/>
  <c r="AC13" i="13"/>
  <c r="AK13" i="13"/>
  <c r="AI13" i="13"/>
  <c r="AB13" i="22"/>
  <c r="AJ13" i="22"/>
  <c r="AC13" i="22"/>
  <c r="AD13" i="22"/>
  <c r="AH13" i="22"/>
  <c r="AE13" i="22"/>
  <c r="AK13" i="22"/>
  <c r="AI13" i="22"/>
  <c r="AG13" i="22"/>
  <c r="AF13" i="22"/>
  <c r="AE3" i="4"/>
  <c r="AD3" i="4"/>
  <c r="AG3" i="4"/>
  <c r="AI3" i="4"/>
  <c r="AK3" i="4"/>
  <c r="AB3" i="4"/>
  <c r="AF3" i="4"/>
  <c r="AH3" i="4"/>
  <c r="AJ3" i="4"/>
  <c r="AC3" i="4"/>
  <c r="AJ3" i="12"/>
  <c r="AB3" i="12"/>
  <c r="AG3" i="12"/>
  <c r="AK3" i="12"/>
  <c r="AC3" i="12"/>
  <c r="AF3" i="12"/>
  <c r="AH3" i="12"/>
  <c r="AI3" i="12"/>
  <c r="AD3" i="12"/>
  <c r="AE3" i="12"/>
  <c r="AK3" i="6"/>
  <c r="AC3" i="6"/>
  <c r="AJ3" i="6"/>
  <c r="AB3" i="6"/>
  <c r="AD3" i="6"/>
  <c r="AH3" i="6"/>
  <c r="AG3" i="6"/>
  <c r="AE3" i="6"/>
  <c r="AI3" i="6"/>
  <c r="AF3" i="6"/>
  <c r="AI3" i="3"/>
  <c r="AG3" i="3"/>
  <c r="AF3" i="3"/>
  <c r="AE3" i="3"/>
  <c r="AK3" i="3"/>
  <c r="AD3" i="3"/>
  <c r="AJ3" i="3"/>
  <c r="AH3" i="3"/>
  <c r="AB3" i="3"/>
  <c r="AC3" i="3"/>
  <c r="AI3" i="10"/>
  <c r="AH3" i="10"/>
  <c r="AJ3" i="10"/>
  <c r="AE3" i="10"/>
  <c r="AG3" i="10"/>
  <c r="AD3" i="10"/>
  <c r="AC3" i="10"/>
  <c r="AB3" i="10"/>
  <c r="AK3" i="10"/>
  <c r="AF3" i="10"/>
  <c r="AB3" i="13"/>
  <c r="AH3" i="13"/>
  <c r="AG3" i="13"/>
  <c r="AD3" i="13"/>
  <c r="AK3" i="13"/>
  <c r="AE3" i="13"/>
  <c r="AF3" i="13"/>
  <c r="AI3" i="13"/>
  <c r="AC3" i="13"/>
  <c r="AJ3" i="13"/>
  <c r="AI4" i="12"/>
  <c r="AE4" i="12"/>
  <c r="AH4" i="12"/>
  <c r="AB4" i="12"/>
  <c r="AD4" i="12"/>
  <c r="AF4" i="12"/>
  <c r="AK4" i="12"/>
  <c r="AG4" i="12"/>
  <c r="AJ4" i="12"/>
  <c r="AC4" i="12"/>
  <c r="AJ4" i="5"/>
  <c r="AH4" i="5"/>
  <c r="AI4" i="5"/>
  <c r="AG4" i="5"/>
  <c r="AK4" i="5"/>
  <c r="AE4" i="5"/>
  <c r="AD4" i="5"/>
  <c r="AB4" i="5"/>
  <c r="AC4" i="5"/>
  <c r="AF4" i="5"/>
  <c r="AD4" i="3"/>
  <c r="AE4" i="3"/>
  <c r="AK4" i="3"/>
  <c r="AC4" i="3"/>
  <c r="AB4" i="3"/>
  <c r="AH4" i="3"/>
  <c r="AG4" i="3"/>
  <c r="AI4" i="3"/>
  <c r="AJ4" i="3"/>
  <c r="AF4" i="3"/>
  <c r="AF4" i="26"/>
  <c r="AD4" i="26"/>
  <c r="AH4" i="26"/>
  <c r="AE4" i="26"/>
  <c r="AC4" i="26"/>
  <c r="AB4" i="26"/>
  <c r="AK4" i="26"/>
  <c r="AJ4" i="26"/>
  <c r="AI4" i="26"/>
  <c r="AG4" i="26"/>
  <c r="AJ4" i="4"/>
  <c r="AC4" i="4"/>
  <c r="AB4" i="4"/>
  <c r="AH4" i="4"/>
  <c r="AG4" i="4"/>
  <c r="AE4" i="4"/>
  <c r="AI4" i="4"/>
  <c r="AF4" i="4"/>
  <c r="AK4" i="4"/>
  <c r="AD4" i="4"/>
  <c r="AD4" i="10"/>
  <c r="AJ4" i="10"/>
  <c r="AB4" i="10"/>
  <c r="AC4" i="10"/>
  <c r="AE4" i="10"/>
  <c r="AG4" i="10"/>
  <c r="AI4" i="10"/>
  <c r="AK4" i="10"/>
  <c r="AH4" i="10"/>
  <c r="AF4" i="10"/>
  <c r="AD5" i="3"/>
  <c r="AB5" i="3"/>
  <c r="AG5" i="3"/>
  <c r="AH5" i="3"/>
  <c r="AC5" i="3"/>
  <c r="AF5" i="3"/>
  <c r="AJ5" i="3"/>
  <c r="AK5" i="3"/>
  <c r="AI5" i="3"/>
  <c r="AE5" i="3"/>
  <c r="AK5" i="11"/>
  <c r="AE5" i="11"/>
  <c r="AG5" i="11"/>
  <c r="AC5" i="11"/>
  <c r="AJ5" i="11"/>
  <c r="AH5" i="11"/>
  <c r="AD5" i="11"/>
  <c r="AB5" i="11"/>
  <c r="AF5" i="11"/>
  <c r="AI5" i="11"/>
  <c r="AI5" i="18"/>
  <c r="AH5" i="18"/>
  <c r="AF5" i="18"/>
  <c r="AE5" i="18"/>
  <c r="AK5" i="18"/>
  <c r="AJ5" i="18"/>
  <c r="AC5" i="18"/>
  <c r="AB5" i="18"/>
  <c r="AG5" i="18"/>
  <c r="AD5" i="18"/>
  <c r="AD5" i="26"/>
  <c r="AI5" i="26"/>
  <c r="AC5" i="26"/>
  <c r="AJ5" i="26"/>
  <c r="AE5" i="26"/>
  <c r="AG5" i="26"/>
  <c r="AB5" i="26"/>
  <c r="AH5" i="26"/>
  <c r="AF5" i="26"/>
  <c r="AK5" i="26"/>
  <c r="AH5" i="14"/>
  <c r="AB5" i="14"/>
  <c r="AK5" i="14"/>
  <c r="AG5" i="14"/>
  <c r="AF5" i="14"/>
  <c r="AE5" i="14"/>
  <c r="AJ5" i="14"/>
  <c r="AI5" i="14"/>
  <c r="AD5" i="14"/>
  <c r="AC5" i="14"/>
  <c r="AB5" i="8"/>
  <c r="AE5" i="8"/>
  <c r="AG5" i="8"/>
  <c r="AD5" i="8"/>
  <c r="AK5" i="8"/>
  <c r="AI5" i="8"/>
  <c r="AC5" i="8"/>
  <c r="AF5" i="8"/>
  <c r="AJ5" i="8"/>
  <c r="AH5" i="8"/>
  <c r="AG5" i="4"/>
  <c r="AH5" i="4"/>
  <c r="AE5" i="4"/>
  <c r="AF5" i="4"/>
  <c r="AB5" i="4"/>
  <c r="AI5" i="4"/>
  <c r="AD5" i="4"/>
  <c r="AK5" i="4"/>
  <c r="AC5" i="4"/>
  <c r="AJ5" i="4"/>
  <c r="AH7" i="19"/>
  <c r="AI7" i="19"/>
  <c r="AJ7" i="19"/>
  <c r="AC7" i="19"/>
  <c r="AE7" i="19"/>
  <c r="AB7" i="19"/>
  <c r="AG7" i="19"/>
  <c r="AK7" i="19"/>
  <c r="AD7" i="19"/>
  <c r="AF7" i="19"/>
  <c r="AD7" i="27"/>
  <c r="AK7" i="27"/>
  <c r="AH7" i="27"/>
  <c r="AG7" i="27"/>
  <c r="AE7" i="27"/>
  <c r="AC7" i="27"/>
  <c r="AI7" i="27"/>
  <c r="AJ7" i="27"/>
  <c r="AB7" i="27"/>
  <c r="AF7" i="27"/>
  <c r="AH7" i="21"/>
  <c r="AJ7" i="21"/>
  <c r="AD7" i="21"/>
  <c r="AG7" i="21"/>
  <c r="AI7" i="21"/>
  <c r="AK7" i="21"/>
  <c r="AF7" i="21"/>
  <c r="AE7" i="21"/>
  <c r="AB7" i="21"/>
  <c r="AC7" i="21"/>
  <c r="AI7" i="16"/>
  <c r="AH7" i="16"/>
  <c r="AB7" i="16"/>
  <c r="AF7" i="16"/>
  <c r="AC7" i="16"/>
  <c r="AG7" i="16"/>
  <c r="AK7" i="16"/>
  <c r="AJ7" i="16"/>
  <c r="AD7" i="16"/>
  <c r="AE7" i="16"/>
  <c r="AI7" i="18"/>
  <c r="AE7" i="18"/>
  <c r="AG7" i="18"/>
  <c r="AK7" i="18"/>
  <c r="AD7" i="18"/>
  <c r="AH7" i="18"/>
  <c r="AJ7" i="18"/>
  <c r="AB7" i="18"/>
  <c r="AC7" i="18"/>
  <c r="AF7" i="18"/>
  <c r="AK7" i="7"/>
  <c r="AF7" i="7"/>
  <c r="AB7" i="7"/>
  <c r="AC7" i="7"/>
  <c r="AH7" i="7"/>
  <c r="AG7" i="7"/>
  <c r="AI7" i="7"/>
  <c r="AD7" i="7"/>
  <c r="AJ7" i="7"/>
  <c r="AE7" i="7"/>
  <c r="AJ11" i="26"/>
  <c r="AF11" i="26"/>
  <c r="AD11" i="26"/>
  <c r="AH11" i="26"/>
  <c r="AC11" i="26"/>
  <c r="AG11" i="26"/>
  <c r="AB11" i="26"/>
  <c r="AE11" i="26"/>
  <c r="AK11" i="26"/>
  <c r="AI11" i="26"/>
  <c r="AF11" i="10"/>
  <c r="AK11" i="10"/>
  <c r="AJ11" i="10"/>
  <c r="AH11" i="10"/>
  <c r="AE11" i="10"/>
  <c r="AG11" i="10"/>
  <c r="AI11" i="10"/>
  <c r="AD11" i="10"/>
  <c r="AB11" i="10"/>
  <c r="AC11" i="10"/>
  <c r="AJ11" i="17"/>
  <c r="AE11" i="17"/>
  <c r="AH11" i="17"/>
  <c r="AC11" i="17"/>
  <c r="AG11" i="17"/>
  <c r="AI11" i="17"/>
  <c r="AB11" i="17"/>
  <c r="AF11" i="17"/>
  <c r="AK11" i="17"/>
  <c r="AD11" i="17"/>
  <c r="AH11" i="12"/>
  <c r="AF11" i="12"/>
  <c r="AG11" i="12"/>
  <c r="AI11" i="12"/>
  <c r="AE11" i="12"/>
  <c r="AD11" i="12"/>
  <c r="AB11" i="12"/>
  <c r="AK11" i="12"/>
  <c r="AC11" i="12"/>
  <c r="AJ11" i="12"/>
  <c r="AF11" i="13"/>
  <c r="AK11" i="13"/>
  <c r="AJ11" i="13"/>
  <c r="AB11" i="13"/>
  <c r="AC11" i="13"/>
  <c r="AI11" i="13"/>
  <c r="AG11" i="13"/>
  <c r="AH11" i="13"/>
  <c r="AE11" i="13"/>
  <c r="AD11" i="13"/>
  <c r="AI11" i="3"/>
  <c r="AD11" i="3"/>
  <c r="AJ11" i="3"/>
  <c r="AE11" i="3"/>
  <c r="AG11" i="3"/>
  <c r="AK11" i="3"/>
  <c r="AC11" i="3"/>
  <c r="AB11" i="3"/>
  <c r="AF11" i="3"/>
  <c r="AH11" i="3"/>
  <c r="AK9" i="20"/>
  <c r="AE9" i="20"/>
  <c r="AH9" i="20"/>
  <c r="AI9" i="20"/>
  <c r="AG9" i="20"/>
  <c r="AJ9" i="20"/>
  <c r="AD9" i="20"/>
  <c r="AB9" i="20"/>
  <c r="AC9" i="20"/>
  <c r="AF9" i="20"/>
  <c r="AH9" i="4"/>
  <c r="AJ9" i="4"/>
  <c r="AK9" i="4"/>
  <c r="AE9" i="4"/>
  <c r="AC9" i="4"/>
  <c r="AD9" i="4"/>
  <c r="AF9" i="4"/>
  <c r="AI9" i="4"/>
  <c r="AG9" i="4"/>
  <c r="AB9" i="4"/>
  <c r="AI9" i="6"/>
  <c r="AE9" i="6"/>
  <c r="AC9" i="6"/>
  <c r="AH9" i="6"/>
  <c r="AB9" i="6"/>
  <c r="AD9" i="6"/>
  <c r="AJ9" i="6"/>
  <c r="AG9" i="6"/>
  <c r="AF9" i="6"/>
  <c r="AK9" i="6"/>
  <c r="AC9" i="8"/>
  <c r="AE9" i="8"/>
  <c r="AI9" i="8"/>
  <c r="AB9" i="8"/>
  <c r="AD9" i="8"/>
  <c r="AJ9" i="8"/>
  <c r="AF9" i="8"/>
  <c r="AK9" i="8"/>
  <c r="AH9" i="8"/>
  <c r="AG9" i="8"/>
  <c r="AJ9" i="7"/>
  <c r="AC9" i="7"/>
  <c r="AG9" i="7"/>
  <c r="AI9" i="7"/>
  <c r="AK9" i="7"/>
  <c r="AF9" i="7"/>
  <c r="AB9" i="7"/>
  <c r="AE9" i="7"/>
  <c r="AH9" i="7"/>
  <c r="AD9" i="7"/>
  <c r="AB9" i="26"/>
  <c r="AJ9" i="26"/>
  <c r="AG9" i="26"/>
  <c r="AF9" i="26"/>
  <c r="AE9" i="26"/>
  <c r="AH9" i="26"/>
  <c r="AC9" i="26"/>
  <c r="AK9" i="26"/>
  <c r="AI9" i="26"/>
  <c r="AD9" i="26"/>
  <c r="AE12" i="10"/>
  <c r="AK12" i="10"/>
  <c r="AH12" i="10"/>
  <c r="AB12" i="10"/>
  <c r="AJ12" i="10"/>
  <c r="AC12" i="10"/>
  <c r="AG12" i="10"/>
  <c r="AI12" i="10"/>
  <c r="AD12" i="10"/>
  <c r="AF12" i="10"/>
  <c r="AI12" i="27"/>
  <c r="AD12" i="27"/>
  <c r="AC12" i="27"/>
  <c r="AK12" i="27"/>
  <c r="AG12" i="27"/>
  <c r="AJ12" i="27"/>
  <c r="AB12" i="27"/>
  <c r="AH12" i="27"/>
  <c r="AE12" i="27"/>
  <c r="AF12" i="27"/>
  <c r="AI12" i="19"/>
  <c r="AE12" i="19"/>
  <c r="AF12" i="19"/>
  <c r="AH12" i="19"/>
  <c r="AC12" i="19"/>
  <c r="AJ12" i="19"/>
  <c r="AK12" i="19"/>
  <c r="AD12" i="19"/>
  <c r="AG12" i="19"/>
  <c r="AB12" i="19"/>
  <c r="AK12" i="17"/>
  <c r="AE12" i="17"/>
  <c r="AB12" i="17"/>
  <c r="AC12" i="17"/>
  <c r="AF12" i="17"/>
  <c r="AD12" i="17"/>
  <c r="AH12" i="17"/>
  <c r="AJ12" i="17"/>
  <c r="AG12" i="17"/>
  <c r="AI12" i="17"/>
  <c r="AB12" i="21"/>
  <c r="AD12" i="21"/>
  <c r="AH12" i="21"/>
  <c r="AK12" i="21"/>
  <c r="AI12" i="21"/>
  <c r="AC12" i="21"/>
  <c r="AF12" i="21"/>
  <c r="AJ12" i="21"/>
  <c r="AE12" i="21"/>
  <c r="AG12" i="21"/>
  <c r="AD12" i="24"/>
  <c r="AG12" i="24"/>
  <c r="AI12" i="24"/>
  <c r="AF12" i="24"/>
  <c r="AK12" i="24"/>
  <c r="AE12" i="24"/>
  <c r="AB12" i="24"/>
  <c r="AH12" i="24"/>
  <c r="AJ12" i="24"/>
  <c r="AC12" i="24"/>
  <c r="AK10" i="14"/>
  <c r="AG10" i="14"/>
  <c r="AC10" i="14"/>
  <c r="AB10" i="14"/>
  <c r="AI10" i="14"/>
  <c r="AD10" i="14"/>
  <c r="AE10" i="14"/>
  <c r="AJ10" i="14"/>
  <c r="AF10" i="14"/>
  <c r="AH10" i="14"/>
  <c r="AC10" i="26"/>
  <c r="AB10" i="26"/>
  <c r="AE10" i="26"/>
  <c r="AK10" i="26"/>
  <c r="AI10" i="26"/>
  <c r="AF10" i="26"/>
  <c r="AJ10" i="26"/>
  <c r="AH10" i="26"/>
  <c r="AD10" i="26"/>
  <c r="AG10" i="26"/>
  <c r="AE10" i="16"/>
  <c r="AI10" i="16"/>
  <c r="AK10" i="16"/>
  <c r="AD10" i="16"/>
  <c r="AB10" i="16"/>
  <c r="AF10" i="16"/>
  <c r="AC10" i="16"/>
  <c r="AG10" i="16"/>
  <c r="AH10" i="16"/>
  <c r="AJ10" i="16"/>
  <c r="AH10" i="5"/>
  <c r="AB10" i="5"/>
  <c r="AJ10" i="5"/>
  <c r="AK10" i="5"/>
  <c r="AG10" i="5"/>
  <c r="AF10" i="5"/>
  <c r="AC10" i="5"/>
  <c r="AI10" i="5"/>
  <c r="AD10" i="5"/>
  <c r="AE10" i="5"/>
  <c r="AK10" i="17"/>
  <c r="AG10" i="17"/>
  <c r="AI10" i="17"/>
  <c r="AE10" i="17"/>
  <c r="AJ10" i="17"/>
  <c r="AC10" i="17"/>
  <c r="AH10" i="17"/>
  <c r="AB10" i="17"/>
  <c r="AD10" i="17"/>
  <c r="AF10" i="17"/>
  <c r="AJ10" i="23"/>
  <c r="AF10" i="23"/>
  <c r="AC10" i="23"/>
  <c r="AK10" i="23"/>
  <c r="AG10" i="23"/>
  <c r="AB10" i="23"/>
  <c r="AE10" i="23"/>
  <c r="AD10" i="23"/>
  <c r="AH10" i="23"/>
  <c r="AI10" i="23"/>
  <c r="AG10" i="10"/>
  <c r="AH10" i="10"/>
  <c r="AI10" i="10"/>
  <c r="AB10" i="10"/>
  <c r="AE10" i="10"/>
  <c r="AJ10" i="10"/>
  <c r="AK10" i="10"/>
  <c r="AC10" i="10"/>
  <c r="AD10" i="10"/>
  <c r="AF10" i="10"/>
  <c r="AJ2" i="21"/>
  <c r="AE2" i="21"/>
  <c r="AF2" i="21"/>
  <c r="AD2" i="21"/>
  <c r="AG2" i="21"/>
  <c r="AH2" i="21"/>
  <c r="AC2" i="21"/>
  <c r="AB2" i="21"/>
  <c r="AK2" i="21"/>
  <c r="AI2" i="21"/>
  <c r="AD2" i="22"/>
  <c r="AB2" i="22"/>
  <c r="AC2" i="22"/>
  <c r="AE2" i="22"/>
  <c r="AG2" i="22"/>
  <c r="AF2" i="22"/>
  <c r="AK2" i="22"/>
  <c r="AH2" i="22"/>
  <c r="AJ2" i="22"/>
  <c r="AI2" i="22"/>
  <c r="AI2" i="24"/>
  <c r="AC2" i="24"/>
  <c r="AG2" i="24"/>
  <c r="AD2" i="24"/>
  <c r="AE2" i="24"/>
  <c r="AK2" i="24"/>
  <c r="AF2" i="24"/>
  <c r="AH2" i="24"/>
  <c r="AJ2" i="24"/>
  <c r="AB2" i="24"/>
  <c r="AG2" i="20"/>
  <c r="AI2" i="20"/>
  <c r="AB2" i="20"/>
  <c r="AK2" i="20"/>
  <c r="AC2" i="20"/>
  <c r="AJ2" i="20"/>
  <c r="AE2" i="20"/>
  <c r="AF2" i="20"/>
  <c r="AH2" i="20"/>
  <c r="AD2" i="20"/>
  <c r="AJ2" i="8"/>
  <c r="AB2" i="8"/>
  <c r="AK2" i="8"/>
  <c r="AC2" i="8"/>
  <c r="AE2" i="8"/>
  <c r="AH2" i="8"/>
  <c r="AF2" i="8"/>
  <c r="AG2" i="8"/>
  <c r="AD2" i="8"/>
  <c r="AI2" i="8"/>
  <c r="AK2" i="17"/>
  <c r="AD2" i="17"/>
  <c r="AG2" i="17"/>
  <c r="AH2" i="17"/>
  <c r="AF2" i="17"/>
  <c r="AC2" i="17"/>
  <c r="AB2" i="17"/>
  <c r="AJ2" i="17"/>
  <c r="AI2" i="17"/>
  <c r="AE2" i="17"/>
  <c r="AJ8" i="21"/>
  <c r="AD8" i="21"/>
  <c r="AF8" i="21"/>
  <c r="AI8" i="21"/>
  <c r="AK8" i="21"/>
  <c r="AH8" i="21"/>
  <c r="AG8" i="21"/>
  <c r="AE8" i="21"/>
  <c r="AC8" i="21"/>
  <c r="AB8" i="21"/>
  <c r="AJ8" i="23"/>
  <c r="AD8" i="23"/>
  <c r="AG8" i="23"/>
  <c r="AC8" i="23"/>
  <c r="AE8" i="23"/>
  <c r="AF8" i="23"/>
  <c r="AK8" i="23"/>
  <c r="AI8" i="23"/>
  <c r="AB8" i="23"/>
  <c r="AH8" i="23"/>
  <c r="AE8" i="17"/>
  <c r="AC8" i="17"/>
  <c r="AJ8" i="17"/>
  <c r="AD8" i="17"/>
  <c r="AI8" i="17"/>
  <c r="AG8" i="17"/>
  <c r="AB8" i="17"/>
  <c r="AF8" i="17"/>
  <c r="AK8" i="17"/>
  <c r="AH8" i="17"/>
  <c r="AD8" i="15"/>
  <c r="AI8" i="15"/>
  <c r="AB8" i="15"/>
  <c r="AC8" i="15"/>
  <c r="AF8" i="15"/>
  <c r="AK8" i="15"/>
  <c r="AJ8" i="15"/>
  <c r="AH8" i="15"/>
  <c r="AE8" i="15"/>
  <c r="AG8" i="15"/>
  <c r="AD8" i="16"/>
  <c r="AJ8" i="16"/>
  <c r="AE8" i="16"/>
  <c r="AG8" i="16"/>
  <c r="AH8" i="16"/>
  <c r="AC8" i="16"/>
  <c r="AF8" i="16"/>
  <c r="AK8" i="16"/>
  <c r="AB8" i="16"/>
  <c r="AI8" i="16"/>
  <c r="AD8" i="27"/>
  <c r="AG8" i="27"/>
  <c r="AB8" i="27"/>
  <c r="AF8" i="27"/>
  <c r="AC8" i="27"/>
  <c r="AK8" i="27"/>
  <c r="AI8" i="27"/>
  <c r="AE8" i="27"/>
  <c r="AJ8" i="27"/>
  <c r="AH8" i="27"/>
  <c r="AG6" i="21"/>
  <c r="AH6" i="21"/>
  <c r="AK6" i="21"/>
  <c r="AJ6" i="21"/>
  <c r="AB6" i="21"/>
  <c r="AI6" i="21"/>
  <c r="AE6" i="21"/>
  <c r="AC6" i="21"/>
  <c r="AF6" i="21"/>
  <c r="AD6" i="21"/>
  <c r="AK6" i="6"/>
  <c r="AD6" i="6"/>
  <c r="AI6" i="6"/>
  <c r="AB6" i="6"/>
  <c r="AE6" i="6"/>
  <c r="AF6" i="6"/>
  <c r="AC6" i="6"/>
  <c r="AJ6" i="6"/>
  <c r="AG6" i="6"/>
  <c r="AH6" i="6"/>
  <c r="AF6" i="15"/>
  <c r="AE6" i="15"/>
  <c r="AG6" i="15"/>
  <c r="AI6" i="15"/>
  <c r="AC6" i="15"/>
  <c r="AK6" i="15"/>
  <c r="AJ6" i="15"/>
  <c r="AB6" i="15"/>
  <c r="AD6" i="15"/>
  <c r="AH6" i="15"/>
  <c r="AD6" i="26"/>
  <c r="AK6" i="26"/>
  <c r="AI6" i="26"/>
  <c r="AB6" i="26"/>
  <c r="AJ6" i="26"/>
  <c r="AF6" i="26"/>
  <c r="AE6" i="26"/>
  <c r="AG6" i="26"/>
  <c r="AC6" i="26"/>
  <c r="AH6" i="26"/>
  <c r="AB6" i="25"/>
  <c r="AG6" i="25"/>
  <c r="AJ6" i="25"/>
  <c r="AD6" i="25"/>
  <c r="AH6" i="25"/>
  <c r="AE6" i="25"/>
  <c r="AC6" i="25"/>
  <c r="AF6" i="25"/>
  <c r="AI6" i="25"/>
  <c r="AK6" i="25"/>
  <c r="AC6" i="5"/>
  <c r="AB6" i="5"/>
  <c r="AI6" i="5"/>
  <c r="AK6" i="5"/>
  <c r="AF6" i="5"/>
  <c r="AH6" i="5"/>
  <c r="AG6" i="5"/>
  <c r="AJ6" i="5"/>
  <c r="AE6" i="5"/>
  <c r="AD6" i="5"/>
  <c r="AH13" i="6"/>
  <c r="AF13" i="6"/>
  <c r="AE13" i="6"/>
  <c r="AB13" i="6"/>
  <c r="AK13" i="6"/>
  <c r="AJ13" i="6"/>
  <c r="AD13" i="6"/>
  <c r="AI13" i="6"/>
  <c r="AG13" i="6"/>
  <c r="AC13" i="6"/>
  <c r="AG13" i="8"/>
  <c r="AJ13" i="8"/>
  <c r="AE13" i="8"/>
  <c r="AH13" i="8"/>
  <c r="AI13" i="8"/>
  <c r="AF13" i="8"/>
  <c r="AB13" i="8"/>
  <c r="AC13" i="8"/>
  <c r="AD13" i="8"/>
  <c r="AK13" i="8"/>
  <c r="AE13" i="14"/>
  <c r="AJ13" i="14"/>
  <c r="AC13" i="14"/>
  <c r="AB13" i="14"/>
  <c r="AI13" i="14"/>
  <c r="AH13" i="14"/>
  <c r="AK13" i="14"/>
  <c r="AD13" i="14"/>
  <c r="AG13" i="14"/>
  <c r="AF13" i="14"/>
  <c r="AG13" i="17"/>
  <c r="AK13" i="17"/>
  <c r="AJ13" i="17"/>
  <c r="AF13" i="17"/>
  <c r="AC13" i="17"/>
  <c r="AB13" i="17"/>
  <c r="AE13" i="17"/>
  <c r="AD13" i="17"/>
  <c r="AH13" i="17"/>
  <c r="AI13" i="17"/>
  <c r="AD13" i="26"/>
  <c r="AI13" i="26"/>
  <c r="AH13" i="26"/>
  <c r="AC13" i="26"/>
  <c r="AE13" i="26"/>
  <c r="AB13" i="26"/>
  <c r="AF13" i="26"/>
  <c r="AK13" i="26"/>
  <c r="AG13" i="26"/>
  <c r="AJ13" i="26"/>
  <c r="AG13" i="3"/>
  <c r="AH13" i="3"/>
  <c r="AJ13" i="3"/>
  <c r="AI13" i="3"/>
  <c r="AC13" i="3"/>
  <c r="AD13" i="3"/>
  <c r="AB13" i="3"/>
  <c r="AK13" i="3"/>
  <c r="AE13" i="3"/>
  <c r="AF13" i="3"/>
  <c r="AB3" i="7"/>
  <c r="AI3" i="7"/>
  <c r="AG3" i="7"/>
  <c r="AH3" i="7"/>
  <c r="AE3" i="7"/>
  <c r="AJ3" i="7"/>
  <c r="AF3" i="7"/>
  <c r="AD3" i="7"/>
  <c r="AK3" i="7"/>
  <c r="AC3" i="7"/>
  <c r="AK3" i="21"/>
  <c r="AG3" i="21"/>
  <c r="AJ3" i="21"/>
  <c r="AB3" i="21"/>
  <c r="AC3" i="21"/>
  <c r="AH3" i="21"/>
  <c r="AF3" i="21"/>
  <c r="AD3" i="21"/>
  <c r="AE3" i="21"/>
  <c r="AI3" i="21"/>
  <c r="AD3" i="25"/>
  <c r="AF3" i="25"/>
  <c r="AB3" i="25"/>
  <c r="AE3" i="25"/>
  <c r="AK3" i="25"/>
  <c r="AG3" i="25"/>
  <c r="AH3" i="25"/>
  <c r="AJ3" i="25"/>
  <c r="AI3" i="25"/>
  <c r="AC3" i="25"/>
  <c r="AK3" i="11"/>
  <c r="AC3" i="11"/>
  <c r="AE3" i="11"/>
  <c r="AD3" i="11"/>
  <c r="AI3" i="11"/>
  <c r="AH3" i="11"/>
  <c r="AJ3" i="11"/>
  <c r="AG3" i="11"/>
  <c r="AF3" i="11"/>
  <c r="AB3" i="11"/>
  <c r="AG3" i="22"/>
  <c r="AD3" i="22"/>
  <c r="AF3" i="22"/>
  <c r="AI3" i="22"/>
  <c r="AB3" i="22"/>
  <c r="AH3" i="22"/>
  <c r="AK3" i="22"/>
  <c r="AC3" i="22"/>
  <c r="AE3" i="22"/>
  <c r="AJ3" i="22"/>
  <c r="AD3" i="23"/>
  <c r="AE3" i="23"/>
  <c r="AH3" i="23"/>
  <c r="AI3" i="23"/>
  <c r="AC3" i="23"/>
  <c r="AJ3" i="23"/>
  <c r="AG3" i="23"/>
  <c r="AF3" i="23"/>
  <c r="AB3" i="23"/>
  <c r="AK3" i="23"/>
  <c r="AI4" i="22"/>
  <c r="AH4" i="22"/>
  <c r="AD4" i="22"/>
  <c r="AC4" i="22"/>
  <c r="AG4" i="22"/>
  <c r="AE4" i="22"/>
  <c r="AF4" i="22"/>
  <c r="AK4" i="22"/>
  <c r="AB4" i="22"/>
  <c r="AJ4" i="22"/>
  <c r="AE4" i="21"/>
  <c r="AC4" i="21"/>
  <c r="AH4" i="21"/>
  <c r="AG4" i="21"/>
  <c r="AJ4" i="21"/>
  <c r="AB4" i="21"/>
  <c r="AK4" i="21"/>
  <c r="AI4" i="21"/>
  <c r="AF4" i="21"/>
  <c r="AD4" i="21"/>
  <c r="AE4" i="7"/>
  <c r="AF4" i="7"/>
  <c r="AB4" i="7"/>
  <c r="AI4" i="7"/>
  <c r="AH4" i="7"/>
  <c r="AG4" i="7"/>
  <c r="AC4" i="7"/>
  <c r="AK4" i="7"/>
  <c r="AD4" i="7"/>
  <c r="AJ4" i="7"/>
  <c r="AD4" i="20"/>
  <c r="AG4" i="20"/>
  <c r="AH4" i="20"/>
  <c r="AI4" i="20"/>
  <c r="AF4" i="20"/>
  <c r="AK4" i="20"/>
  <c r="AC4" i="20"/>
  <c r="AE4" i="20"/>
  <c r="AB4" i="20"/>
  <c r="AJ4" i="20"/>
  <c r="AJ4" i="8"/>
  <c r="AH4" i="8"/>
  <c r="AK4" i="8"/>
  <c r="AI4" i="8"/>
  <c r="AG4" i="8"/>
  <c r="AC4" i="8"/>
  <c r="AD4" i="8"/>
  <c r="AB4" i="8"/>
  <c r="AE4" i="8"/>
  <c r="AF4" i="8"/>
  <c r="AD4" i="24"/>
  <c r="AF4" i="24"/>
  <c r="AJ4" i="24"/>
  <c r="AK4" i="24"/>
  <c r="AI4" i="24"/>
  <c r="AE4" i="24"/>
  <c r="AG4" i="24"/>
  <c r="AH4" i="24"/>
  <c r="AC4" i="24"/>
  <c r="AB4" i="24"/>
  <c r="AE5" i="6"/>
  <c r="AD5" i="6"/>
  <c r="AJ5" i="6"/>
  <c r="AH5" i="6"/>
  <c r="AB5" i="6"/>
  <c r="AG5" i="6"/>
  <c r="AI5" i="6"/>
  <c r="AC5" i="6"/>
  <c r="AF5" i="6"/>
  <c r="AK5" i="6"/>
  <c r="AJ5" i="10"/>
  <c r="AI5" i="10"/>
  <c r="AE5" i="10"/>
  <c r="AC5" i="10"/>
  <c r="AB5" i="10"/>
  <c r="AK5" i="10"/>
  <c r="AD5" i="10"/>
  <c r="AG5" i="10"/>
  <c r="AH5" i="10"/>
  <c r="AF5" i="10"/>
  <c r="AB5" i="17"/>
  <c r="AI5" i="17"/>
  <c r="AJ5" i="17"/>
  <c r="AC5" i="17"/>
  <c r="AH5" i="17"/>
  <c r="AF5" i="17"/>
  <c r="AE5" i="17"/>
  <c r="AG5" i="17"/>
  <c r="AK5" i="17"/>
  <c r="AD5" i="17"/>
  <c r="AC5" i="27"/>
  <c r="AF5" i="27"/>
  <c r="AG5" i="27"/>
  <c r="AE5" i="27"/>
  <c r="AK5" i="27"/>
  <c r="AI5" i="27"/>
  <c r="AD5" i="27"/>
  <c r="AJ5" i="27"/>
  <c r="AB5" i="27"/>
  <c r="AH5" i="27"/>
  <c r="AD5" i="15"/>
  <c r="AH5" i="15"/>
  <c r="AC5" i="15"/>
  <c r="AB5" i="15"/>
  <c r="AG5" i="15"/>
  <c r="AE5" i="15"/>
  <c r="AJ5" i="15"/>
  <c r="AK5" i="15"/>
  <c r="AI5" i="15"/>
  <c r="AF5" i="15"/>
  <c r="AB5" i="22"/>
  <c r="AJ5" i="22"/>
  <c r="AK5" i="22"/>
  <c r="AD5" i="22"/>
  <c r="AH5" i="22"/>
  <c r="AI5" i="22"/>
  <c r="AF5" i="22"/>
  <c r="AE5" i="22"/>
  <c r="AG5" i="22"/>
  <c r="AC5" i="22"/>
  <c r="AB7" i="24"/>
  <c r="AI7" i="24"/>
  <c r="AF7" i="24"/>
  <c r="AD7" i="24"/>
  <c r="AH7" i="24"/>
  <c r="AE7" i="24"/>
  <c r="AK7" i="24"/>
  <c r="AG7" i="24"/>
  <c r="AJ7" i="24"/>
  <c r="AC7" i="24"/>
  <c r="AH7" i="15"/>
  <c r="AB7" i="15"/>
  <c r="AE7" i="15"/>
  <c r="AC7" i="15"/>
  <c r="AF7" i="15"/>
  <c r="AD7" i="15"/>
  <c r="AI7" i="15"/>
  <c r="AG7" i="15"/>
  <c r="AJ7" i="15"/>
  <c r="AK7" i="15"/>
  <c r="AK7" i="20"/>
  <c r="AC7" i="20"/>
  <c r="AG7" i="20"/>
  <c r="AB7" i="20"/>
  <c r="AI7" i="20"/>
  <c r="AH7" i="20"/>
  <c r="AF7" i="20"/>
  <c r="AD7" i="20"/>
  <c r="AE7" i="20"/>
  <c r="AJ7" i="20"/>
  <c r="AC7" i="25"/>
  <c r="AF7" i="25"/>
  <c r="AH7" i="25"/>
  <c r="AK7" i="25"/>
  <c r="AE7" i="25"/>
  <c r="AJ7" i="25"/>
  <c r="AG7" i="25"/>
  <c r="AI7" i="25"/>
  <c r="AB7" i="25"/>
  <c r="AD7" i="25"/>
  <c r="AG7" i="11"/>
  <c r="AJ7" i="11"/>
  <c r="AD7" i="11"/>
  <c r="AH7" i="11"/>
  <c r="AI7" i="11"/>
  <c r="AF7" i="11"/>
  <c r="AE7" i="11"/>
  <c r="AC7" i="11"/>
  <c r="AB7" i="11"/>
  <c r="AK7" i="11"/>
  <c r="AC7" i="8"/>
  <c r="AE7" i="8"/>
  <c r="AB7" i="8"/>
  <c r="AH7" i="8"/>
  <c r="AF7" i="8"/>
  <c r="AJ7" i="8"/>
  <c r="AK7" i="8"/>
  <c r="AG7" i="8"/>
  <c r="AI7" i="8"/>
  <c r="AD7" i="8"/>
  <c r="AE7" i="17"/>
  <c r="AB7" i="17"/>
  <c r="AH7" i="17"/>
  <c r="AJ7" i="17"/>
  <c r="AI7" i="17"/>
  <c r="AG7" i="17"/>
  <c r="AC7" i="17"/>
  <c r="AD7" i="17"/>
  <c r="AF7" i="17"/>
  <c r="AK7" i="17"/>
  <c r="AB11" i="27"/>
  <c r="AC11" i="27"/>
  <c r="AF11" i="27"/>
  <c r="AI11" i="27"/>
  <c r="AE11" i="27"/>
  <c r="AD11" i="27"/>
  <c r="AJ11" i="27"/>
  <c r="AH11" i="27"/>
  <c r="AG11" i="27"/>
  <c r="AK11" i="27"/>
  <c r="AF11" i="25"/>
  <c r="AK11" i="25"/>
  <c r="AC11" i="25"/>
  <c r="AI11" i="25"/>
  <c r="AD11" i="25"/>
  <c r="AB11" i="25"/>
  <c r="AH11" i="25"/>
  <c r="AE11" i="25"/>
  <c r="AG11" i="25"/>
  <c r="AJ11" i="25"/>
  <c r="AB11" i="20"/>
  <c r="AJ11" i="20"/>
  <c r="AK11" i="20"/>
  <c r="AF11" i="20"/>
  <c r="AH11" i="20"/>
  <c r="AD11" i="20"/>
  <c r="AI11" i="20"/>
  <c r="AE11" i="20"/>
  <c r="AG11" i="20"/>
  <c r="AC11" i="20"/>
  <c r="AB11" i="18"/>
  <c r="AF11" i="18"/>
  <c r="AG11" i="18"/>
  <c r="AE11" i="18"/>
  <c r="AI11" i="18"/>
  <c r="AD11" i="18"/>
  <c r="AH11" i="18"/>
  <c r="AK11" i="18"/>
  <c r="AJ11" i="18"/>
  <c r="AC11" i="18"/>
  <c r="AH11" i="9"/>
  <c r="AD11" i="9"/>
  <c r="AF11" i="9"/>
  <c r="AI11" i="9"/>
  <c r="AG11" i="9"/>
  <c r="AJ11" i="9"/>
  <c r="AE11" i="9"/>
  <c r="AB11" i="9"/>
  <c r="AC11" i="9"/>
  <c r="AK11" i="9"/>
  <c r="AJ11" i="5"/>
  <c r="AG11" i="5"/>
  <c r="AB11" i="5"/>
  <c r="AI11" i="5"/>
  <c r="AF11" i="5"/>
  <c r="AH11" i="5"/>
  <c r="AE11" i="5"/>
  <c r="AK11" i="5"/>
  <c r="AD11" i="5"/>
  <c r="AC11" i="5"/>
  <c r="AD9" i="27"/>
  <c r="AE9" i="27"/>
  <c r="AB9" i="27"/>
  <c r="AF9" i="27"/>
  <c r="AC9" i="27"/>
  <c r="AH9" i="27"/>
  <c r="AI9" i="27"/>
  <c r="AG9" i="27"/>
  <c r="AJ9" i="27"/>
  <c r="AK9" i="27"/>
  <c r="AD9" i="17"/>
  <c r="AH9" i="17"/>
  <c r="AC9" i="17"/>
  <c r="AF9" i="17"/>
  <c r="AI9" i="17"/>
  <c r="AK9" i="17"/>
  <c r="AB9" i="17"/>
  <c r="AG9" i="17"/>
  <c r="AJ9" i="17"/>
  <c r="AE9" i="17"/>
  <c r="AJ9" i="22"/>
  <c r="AD9" i="22"/>
  <c r="AE9" i="22"/>
  <c r="AF9" i="22"/>
  <c r="AI9" i="22"/>
  <c r="AK9" i="22"/>
  <c r="AC9" i="22"/>
  <c r="AB9" i="22"/>
  <c r="AH9" i="22"/>
  <c r="AG9" i="22"/>
  <c r="AF9" i="13"/>
  <c r="AK9" i="13"/>
  <c r="AE9" i="13"/>
  <c r="AH9" i="13"/>
  <c r="AJ9" i="13"/>
  <c r="AI9" i="13"/>
  <c r="AB9" i="13"/>
  <c r="AC9" i="13"/>
  <c r="AD9" i="13"/>
  <c r="AG9" i="13"/>
  <c r="AI9" i="5"/>
  <c r="AE9" i="5"/>
  <c r="AD9" i="5"/>
  <c r="AK9" i="5"/>
  <c r="AJ9" i="5"/>
  <c r="AB9" i="5"/>
  <c r="AH9" i="5"/>
  <c r="AC9" i="5"/>
  <c r="AG9" i="5"/>
  <c r="AF9" i="5"/>
  <c r="AB9" i="10"/>
  <c r="AH9" i="10"/>
  <c r="AK9" i="10"/>
  <c r="AD9" i="10"/>
  <c r="AG9" i="10"/>
  <c r="AI9" i="10"/>
  <c r="AJ9" i="10"/>
  <c r="AC9" i="10"/>
  <c r="AE9" i="10"/>
  <c r="AF9" i="10"/>
  <c r="AM12" i="20" l="1"/>
  <c r="AM6" i="15"/>
  <c r="AM5" i="18"/>
  <c r="AM3" i="10"/>
  <c r="AM13" i="5"/>
  <c r="AM10" i="22"/>
  <c r="AM9" i="15"/>
  <c r="AM5" i="19"/>
  <c r="AM5" i="27"/>
  <c r="AM4" i="20"/>
  <c r="AM3" i="23"/>
  <c r="AM8" i="17"/>
  <c r="AM8" i="23"/>
  <c r="AM12" i="24"/>
  <c r="AM12" i="27"/>
  <c r="AM11" i="12"/>
  <c r="AM12" i="23"/>
  <c r="AM9" i="21"/>
  <c r="AM6" i="18"/>
  <c r="AM6" i="14"/>
  <c r="AM8" i="20"/>
  <c r="AM2" i="11"/>
  <c r="AM2" i="9"/>
  <c r="AM2" i="26"/>
  <c r="AM5" i="21"/>
  <c r="AM4" i="23"/>
  <c r="AM13" i="19"/>
  <c r="AM13" i="21"/>
  <c r="AM13" i="12"/>
  <c r="AM9" i="5"/>
  <c r="AM2" i="21"/>
  <c r="AM11" i="3"/>
  <c r="AM8" i="19"/>
  <c r="AM10" i="7"/>
  <c r="AM9" i="24"/>
  <c r="AM7" i="4"/>
  <c r="AM4" i="16"/>
  <c r="AM5" i="9"/>
  <c r="AM8" i="3"/>
  <c r="AM9" i="13"/>
  <c r="AM9" i="17"/>
  <c r="AM11" i="27"/>
  <c r="AM9" i="10"/>
  <c r="AM9" i="27"/>
  <c r="AM11" i="18"/>
  <c r="AM7" i="8"/>
  <c r="AM7" i="11"/>
  <c r="AM7" i="24"/>
  <c r="AM5" i="17"/>
  <c r="AM5" i="6"/>
  <c r="AM4" i="22"/>
  <c r="AM3" i="22"/>
  <c r="AM3" i="7"/>
  <c r="AM13" i="3"/>
  <c r="AM13" i="8"/>
  <c r="AM6" i="25"/>
  <c r="AM6" i="21"/>
  <c r="AM8" i="27"/>
  <c r="AM8" i="16"/>
  <c r="AM8" i="15"/>
  <c r="AM2" i="17"/>
  <c r="AM2" i="20"/>
  <c r="AM9" i="26"/>
  <c r="AM9" i="7"/>
  <c r="AM11" i="17"/>
  <c r="AM11" i="10"/>
  <c r="AM11" i="26"/>
  <c r="AM7" i="27"/>
  <c r="AM5" i="4"/>
  <c r="AM5" i="26"/>
  <c r="AM4" i="10"/>
  <c r="AM4" i="3"/>
  <c r="AM13" i="13"/>
  <c r="AM13" i="24"/>
  <c r="AM6" i="9"/>
  <c r="AM8" i="26"/>
  <c r="AM8" i="25"/>
  <c r="AM2" i="10"/>
  <c r="AM2" i="27"/>
  <c r="AM10" i="9"/>
  <c r="AM10" i="12"/>
  <c r="AM12" i="9"/>
  <c r="AM12" i="18"/>
  <c r="AM9" i="19"/>
  <c r="AM7" i="26"/>
  <c r="AM5" i="7"/>
  <c r="AM5" i="16"/>
  <c r="AM5" i="24"/>
  <c r="AM4" i="15"/>
  <c r="AM4" i="6"/>
  <c r="AM13" i="10"/>
  <c r="AM6" i="22"/>
  <c r="AM6" i="24"/>
  <c r="AM10" i="19"/>
  <c r="AM10" i="18"/>
  <c r="AM12" i="5"/>
  <c r="AM9" i="18"/>
  <c r="AM9" i="25"/>
  <c r="AM9" i="3"/>
  <c r="AM11" i="7"/>
  <c r="AM11" i="15"/>
  <c r="AM11" i="23"/>
  <c r="AM4" i="13"/>
  <c r="AM3" i="27"/>
  <c r="AM3" i="19"/>
  <c r="AM3" i="18"/>
  <c r="AM3" i="14"/>
  <c r="AM13" i="9"/>
  <c r="AM13" i="4"/>
  <c r="AM6" i="8"/>
  <c r="AM2" i="13"/>
  <c r="AM7" i="20"/>
  <c r="AM7" i="15"/>
  <c r="AM5" i="15"/>
  <c r="AM4" i="24"/>
  <c r="AM4" i="8"/>
  <c r="AM4" i="21"/>
  <c r="AM3" i="11"/>
  <c r="AM13" i="17"/>
  <c r="AM13" i="14"/>
  <c r="AM13" i="6"/>
  <c r="AM6" i="5"/>
  <c r="AM2" i="22"/>
  <c r="AM12" i="19"/>
  <c r="AM9" i="8"/>
  <c r="AM7" i="19"/>
  <c r="AM4" i="26"/>
  <c r="AM4" i="12"/>
  <c r="AM3" i="6"/>
  <c r="AM3" i="12"/>
  <c r="AM13" i="16"/>
  <c r="AM13" i="18"/>
  <c r="AM6" i="16"/>
  <c r="AM6" i="17"/>
  <c r="AM2" i="7"/>
  <c r="AM11" i="21"/>
  <c r="AM7" i="3"/>
  <c r="AM7" i="12"/>
  <c r="AM5" i="23"/>
  <c r="AM3" i="20"/>
  <c r="AM3" i="26"/>
  <c r="AM3" i="9"/>
  <c r="AM3" i="15"/>
  <c r="AM3" i="16"/>
  <c r="AM13" i="20"/>
  <c r="AM8" i="10"/>
  <c r="AM8" i="14"/>
  <c r="AM8" i="4"/>
  <c r="AM2" i="18"/>
  <c r="AM10" i="3"/>
  <c r="AM10" i="15"/>
  <c r="AM12" i="4"/>
  <c r="AM10" i="20"/>
  <c r="AM11" i="24"/>
  <c r="AM7" i="13"/>
  <c r="AM7" i="5"/>
  <c r="AM5" i="13"/>
  <c r="AM4" i="11"/>
  <c r="AM4" i="18"/>
  <c r="AM3" i="17"/>
  <c r="AM3" i="8"/>
  <c r="AM6" i="19"/>
  <c r="AM2" i="3"/>
  <c r="AM12" i="26"/>
  <c r="AM11" i="20"/>
  <c r="AM7" i="25"/>
  <c r="AM5" i="22"/>
  <c r="AM5" i="10"/>
  <c r="AM4" i="7"/>
  <c r="AM3" i="25"/>
  <c r="AM10" i="16"/>
  <c r="AM12" i="21"/>
  <c r="AM12" i="17"/>
  <c r="AM9" i="6"/>
  <c r="AM7" i="7"/>
  <c r="AM7" i="16"/>
  <c r="AM7" i="21"/>
  <c r="AM5" i="8"/>
  <c r="AM4" i="4"/>
  <c r="AM3" i="13"/>
  <c r="AM3" i="3"/>
  <c r="AM13" i="22"/>
  <c r="AM13" i="23"/>
  <c r="AM6" i="12"/>
  <c r="AM6" i="23"/>
  <c r="AM8" i="12"/>
  <c r="AM2" i="23"/>
  <c r="AM2" i="6"/>
  <c r="AM10" i="24"/>
  <c r="AM10" i="8"/>
  <c r="AM12" i="22"/>
  <c r="AM12" i="25"/>
  <c r="AM12" i="8"/>
  <c r="AM11" i="16"/>
  <c r="AM11" i="8"/>
  <c r="AM7" i="22"/>
  <c r="AM13" i="11"/>
  <c r="AM6" i="27"/>
  <c r="AM8" i="8"/>
  <c r="AM8" i="22"/>
  <c r="AM2" i="12"/>
  <c r="AM12" i="3"/>
  <c r="AM10" i="11"/>
  <c r="AM10" i="6"/>
  <c r="AM11" i="4"/>
  <c r="AM7" i="6"/>
  <c r="AM7" i="23"/>
  <c r="AM5" i="20"/>
  <c r="AM5" i="5"/>
  <c r="AM4" i="9"/>
  <c r="AM6" i="13"/>
  <c r="AM8" i="7"/>
  <c r="AM8" i="5"/>
  <c r="AM2" i="14"/>
  <c r="AM2" i="5"/>
  <c r="AM10" i="13"/>
  <c r="AM10" i="21"/>
  <c r="AM12" i="7"/>
  <c r="AM12" i="14"/>
  <c r="AM11" i="5"/>
  <c r="AM9" i="22"/>
  <c r="AM11" i="9"/>
  <c r="AM11" i="25"/>
  <c r="AM7" i="17"/>
  <c r="AM3" i="21"/>
  <c r="AM13" i="26"/>
  <c r="AM6" i="26"/>
  <c r="AM6" i="6"/>
  <c r="AM8" i="21"/>
  <c r="AM2" i="8"/>
  <c r="AM2" i="24"/>
  <c r="AM10" i="10"/>
  <c r="AM10" i="23"/>
  <c r="AM10" i="17"/>
  <c r="AM10" i="5"/>
  <c r="AM10" i="26"/>
  <c r="AM10" i="14"/>
  <c r="AM12" i="10"/>
  <c r="AM9" i="4"/>
  <c r="AM9" i="20"/>
  <c r="AM11" i="13"/>
  <c r="AM7" i="18"/>
  <c r="AM5" i="14"/>
  <c r="AM5" i="11"/>
  <c r="AM5" i="3"/>
  <c r="AM4" i="5"/>
  <c r="AM3" i="4"/>
  <c r="AM6" i="3"/>
  <c r="AM6" i="10"/>
  <c r="AM8" i="13"/>
  <c r="AM8" i="6"/>
  <c r="AM2" i="25"/>
  <c r="AM10" i="4"/>
  <c r="AM12" i="15"/>
  <c r="AM12" i="13"/>
  <c r="AM12" i="6"/>
  <c r="AM9" i="23"/>
  <c r="AM9" i="9"/>
  <c r="AM9" i="16"/>
  <c r="AM9" i="14"/>
  <c r="AM11" i="6"/>
  <c r="AM11" i="19"/>
  <c r="AM11" i="14"/>
  <c r="AM7" i="14"/>
  <c r="AM5" i="25"/>
  <c r="AM5" i="12"/>
  <c r="AM4" i="17"/>
  <c r="AM4" i="27"/>
  <c r="AM4" i="19"/>
  <c r="AM4" i="14"/>
  <c r="AM3" i="24"/>
  <c r="AM13" i="27"/>
  <c r="AM13" i="15"/>
  <c r="AM13" i="25"/>
  <c r="AM6" i="20"/>
  <c r="AM8" i="24"/>
  <c r="AM2" i="4"/>
  <c r="AM10" i="25"/>
  <c r="AM12" i="16"/>
  <c r="AM12" i="11"/>
  <c r="AM12" i="12"/>
  <c r="AM9" i="12"/>
  <c r="AM9" i="11"/>
  <c r="AM11" i="11"/>
  <c r="AM11" i="22"/>
  <c r="AM7" i="9"/>
  <c r="AM7" i="10"/>
  <c r="AM4" i="25"/>
  <c r="AM3" i="5"/>
  <c r="AM13" i="7"/>
  <c r="AM6" i="7"/>
  <c r="AM6" i="11"/>
  <c r="AM6" i="4"/>
  <c r="AM8" i="11"/>
  <c r="AM8" i="18"/>
  <c r="AM8" i="9"/>
  <c r="AM2" i="19"/>
  <c r="AM2" i="15"/>
  <c r="AM2" i="16"/>
  <c r="AM10" i="27"/>
  <c r="Y12" i="2"/>
  <c r="T6" i="2"/>
  <c r="AA10" i="2"/>
  <c r="Y4" i="2"/>
  <c r="AC12" i="2"/>
  <c r="Z9" i="2"/>
  <c r="P2" i="2"/>
  <c r="AB4" i="2"/>
  <c r="J9" i="2"/>
  <c r="L10" i="2"/>
  <c r="N5" i="2"/>
  <c r="J13" i="2"/>
  <c r="Y8" i="2"/>
  <c r="Q13" i="2"/>
  <c r="U4" i="2"/>
  <c r="W5" i="2"/>
  <c r="T9" i="2"/>
  <c r="AB3" i="2"/>
  <c r="AF12" i="2"/>
  <c r="W6" i="2"/>
  <c r="N2" i="2"/>
  <c r="X13" i="2"/>
  <c r="Z2" i="2"/>
  <c r="AC9" i="2"/>
  <c r="H8" i="2"/>
  <c r="AF5" i="2"/>
  <c r="AB12" i="2"/>
  <c r="Z5" i="2"/>
  <c r="X8" i="2"/>
  <c r="O3" i="2"/>
  <c r="X5" i="2"/>
  <c r="V8" i="2"/>
  <c r="Q11" i="2"/>
  <c r="S6" i="2"/>
  <c r="AE2" i="2"/>
  <c r="Z13" i="2"/>
  <c r="H11" i="2"/>
  <c r="I7" i="2"/>
  <c r="AB8" i="2"/>
  <c r="R9" i="2"/>
  <c r="AF9" i="2"/>
  <c r="AC7" i="2"/>
  <c r="AA3" i="2"/>
  <c r="AD6" i="2"/>
  <c r="T8" i="2"/>
  <c r="L9" i="2"/>
  <c r="AF7" i="2"/>
  <c r="H4" i="2"/>
  <c r="AE8" i="2"/>
  <c r="N10" i="2"/>
  <c r="X9" i="2"/>
  <c r="AC5" i="2"/>
  <c r="AA6" i="2"/>
  <c r="J12" i="2"/>
  <c r="L11" i="2"/>
  <c r="AF3" i="2"/>
  <c r="N13" i="2"/>
  <c r="Y7" i="2"/>
  <c r="M4" i="2"/>
  <c r="S13" i="2"/>
  <c r="X12" i="2"/>
  <c r="Q4" i="2"/>
  <c r="W13" i="2"/>
  <c r="Z11" i="2"/>
  <c r="Y3" i="2"/>
  <c r="U3" i="2"/>
  <c r="I8" i="2"/>
  <c r="I12" i="2"/>
  <c r="J7" i="2"/>
  <c r="V3" i="2"/>
  <c r="AE12" i="2"/>
  <c r="O5" i="2"/>
  <c r="Z12" i="2"/>
  <c r="U7" i="2"/>
  <c r="R3" i="2"/>
  <c r="Q6" i="2"/>
  <c r="K2" i="2"/>
  <c r="AD12" i="2"/>
  <c r="AA7" i="2"/>
  <c r="AA8" i="2"/>
  <c r="K10" i="2"/>
  <c r="Y5" i="2"/>
  <c r="L8" i="2"/>
  <c r="R10" i="2"/>
  <c r="J11" i="2"/>
  <c r="V7" i="2"/>
  <c r="K6" i="2"/>
  <c r="O10" i="2"/>
  <c r="AE10" i="2"/>
  <c r="Y9" i="2"/>
  <c r="P5" i="2"/>
  <c r="H6" i="2"/>
  <c r="AD2" i="2"/>
  <c r="K12" i="2"/>
  <c r="S9" i="2"/>
  <c r="S7" i="2"/>
  <c r="AF4" i="2"/>
  <c r="AF13" i="2"/>
  <c r="P11" i="2"/>
  <c r="N8" i="2"/>
  <c r="V9" i="2"/>
  <c r="W11" i="2"/>
  <c r="V5" i="2"/>
  <c r="L3" i="2"/>
  <c r="Z6" i="2"/>
  <c r="V2" i="2"/>
  <c r="V11" i="2"/>
  <c r="I5" i="2"/>
  <c r="R13" i="2"/>
  <c r="AD8" i="2"/>
  <c r="Q10" i="2"/>
  <c r="AE7" i="2"/>
  <c r="T4" i="2"/>
  <c r="AC6" i="2"/>
  <c r="W9" i="2"/>
  <c r="T11" i="2"/>
  <c r="X3" i="2"/>
  <c r="I13" i="2"/>
  <c r="T7" i="2"/>
  <c r="Z4" i="2"/>
  <c r="K13" i="2"/>
  <c r="M9" i="2"/>
  <c r="K3" i="2"/>
  <c r="U6" i="2"/>
  <c r="H7" i="2"/>
  <c r="AE3" i="2"/>
  <c r="Y13" i="2"/>
  <c r="W2" i="2"/>
  <c r="Y10" i="2"/>
  <c r="R5" i="2"/>
  <c r="M3" i="2"/>
  <c r="Y11" i="2"/>
  <c r="L4" i="2"/>
  <c r="V12" i="2"/>
  <c r="Z7" i="2"/>
  <c r="H3" i="2"/>
  <c r="AB6" i="2"/>
  <c r="AC10" i="2"/>
  <c r="M12" i="2"/>
  <c r="P13" i="2"/>
  <c r="Q2" i="2"/>
  <c r="I11" i="2"/>
  <c r="J5" i="2"/>
  <c r="J8" i="2"/>
  <c r="Z10" i="2"/>
  <c r="AA9" i="2"/>
  <c r="Z3" i="2"/>
  <c r="Z8" i="2"/>
  <c r="AB10" i="2"/>
  <c r="S10" i="2"/>
  <c r="R11" i="2"/>
  <c r="H5" i="2"/>
  <c r="O6" i="2"/>
  <c r="I10" i="2"/>
  <c r="AB9" i="2"/>
  <c r="K11" i="2"/>
  <c r="AD5" i="2"/>
  <c r="X4" i="2"/>
  <c r="T13" i="2"/>
  <c r="I2" i="2"/>
  <c r="Q12" i="2"/>
  <c r="J3" i="2"/>
  <c r="AF11" i="2"/>
  <c r="M7" i="2"/>
  <c r="K5" i="2"/>
  <c r="H13" i="2"/>
  <c r="AF8" i="2"/>
  <c r="Y2" i="2"/>
  <c r="O11" i="2"/>
  <c r="AE5" i="2"/>
  <c r="AC13" i="2"/>
  <c r="O2" i="2"/>
  <c r="N12" i="2"/>
  <c r="L5" i="2"/>
  <c r="K4" i="2"/>
  <c r="X10" i="2"/>
  <c r="AD9" i="2"/>
  <c r="AB11" i="2"/>
  <c r="W3" i="2"/>
  <c r="M6" i="2"/>
  <c r="T5" i="2"/>
  <c r="P3" i="2"/>
  <c r="J6" i="2"/>
  <c r="X7" i="2"/>
  <c r="Q3" i="2"/>
  <c r="V6" i="2"/>
  <c r="Q7" i="2"/>
  <c r="N3" i="2"/>
  <c r="O8" i="2"/>
  <c r="H10" i="2"/>
  <c r="AC11" i="2"/>
  <c r="P4" i="2"/>
  <c r="X6" i="2"/>
  <c r="AD7" i="2"/>
  <c r="AD3" i="2"/>
  <c r="K9" i="2"/>
  <c r="M5" i="2"/>
  <c r="AA13" i="2"/>
  <c r="Q8" i="2"/>
  <c r="M10" i="2"/>
  <c r="U11" i="2"/>
  <c r="AF6" i="2"/>
  <c r="H12" i="2"/>
  <c r="K7" i="2"/>
  <c r="N4" i="2"/>
  <c r="S2" i="2"/>
  <c r="L12" i="2"/>
  <c r="N11" i="2"/>
  <c r="AE13" i="2"/>
  <c r="M2" i="2"/>
  <c r="V10" i="2"/>
  <c r="O12" i="2"/>
  <c r="W7" i="2"/>
  <c r="J4" i="2"/>
  <c r="R8" i="2"/>
  <c r="T12" i="2"/>
  <c r="N9" i="2"/>
  <c r="X11" i="2"/>
  <c r="Q5" i="2"/>
  <c r="S4" i="2"/>
  <c r="AD13" i="2"/>
  <c r="AD10" i="2"/>
  <c r="Q9" i="2"/>
  <c r="N7" i="2"/>
  <c r="L13" i="2"/>
  <c r="P8" i="2"/>
  <c r="T2" i="2"/>
  <c r="P12" i="2"/>
  <c r="P6" i="2"/>
  <c r="AA11" i="2"/>
  <c r="X2" i="2"/>
  <c r="O9" i="2"/>
  <c r="P7" i="2"/>
  <c r="AA4" i="2"/>
  <c r="M13" i="2"/>
  <c r="U8" i="2"/>
  <c r="AE9" i="2"/>
  <c r="AE11" i="2"/>
  <c r="O4" i="2"/>
  <c r="N6" i="2"/>
  <c r="AF2" i="2"/>
  <c r="W12" i="2"/>
  <c r="U5" i="2"/>
  <c r="O13" i="2"/>
  <c r="W10" i="2"/>
  <c r="H9" i="2"/>
  <c r="R4" i="2"/>
  <c r="S3" i="2"/>
  <c r="R2" i="2"/>
  <c r="AC4" i="2"/>
  <c r="V13" i="2"/>
  <c r="AA2" i="2"/>
  <c r="AE4" i="2"/>
  <c r="U13" i="2"/>
  <c r="L2" i="2"/>
  <c r="AB5" i="2"/>
  <c r="T3" i="2"/>
  <c r="S8" i="2"/>
  <c r="T10" i="2"/>
  <c r="R7" i="2"/>
  <c r="W4" i="2"/>
  <c r="H2" i="2"/>
  <c r="AA5" i="2"/>
  <c r="U10" i="2"/>
  <c r="L7" i="2"/>
  <c r="I4" i="2"/>
  <c r="AB13" i="2"/>
  <c r="AB2" i="2"/>
  <c r="AA12" i="2"/>
  <c r="M11" i="2"/>
  <c r="M8" i="2"/>
  <c r="P10" i="2"/>
  <c r="AB7" i="2"/>
  <c r="R6" i="2"/>
  <c r="J2" i="2"/>
  <c r="S12" i="2"/>
  <c r="AD11" i="2"/>
  <c r="AE6" i="2"/>
  <c r="AC2" i="2"/>
  <c r="J10" i="2"/>
  <c r="I9" i="2"/>
  <c r="S5" i="2"/>
  <c r="I3" i="2"/>
  <c r="K8" i="2"/>
  <c r="R12" i="2"/>
  <c r="U9" i="2"/>
  <c r="S11" i="2"/>
  <c r="V4" i="2"/>
  <c r="AC3" i="2"/>
  <c r="Y6" i="2"/>
  <c r="U12" i="2"/>
  <c r="P9" i="2"/>
  <c r="O7" i="2"/>
  <c r="L6" i="2"/>
  <c r="W8" i="2"/>
  <c r="U2" i="2"/>
  <c r="AC8" i="2"/>
  <c r="AD4" i="2"/>
  <c r="AF10" i="2"/>
  <c r="I6" i="2"/>
  <c r="U14" i="2" l="1"/>
  <c r="W15" i="1" s="1"/>
  <c r="V15" i="1" s="1"/>
  <c r="AC14" i="2"/>
  <c r="W23" i="1" s="1"/>
  <c r="V23" i="1" s="1"/>
  <c r="J14" i="2"/>
  <c r="W4" i="1" s="1"/>
  <c r="V4" i="1" s="1"/>
  <c r="AB14" i="2"/>
  <c r="W22" i="1" s="1"/>
  <c r="V22" i="1" s="1"/>
  <c r="H14" i="2"/>
  <c r="W2" i="1" s="1"/>
  <c r="V2" i="1" s="1"/>
  <c r="L14" i="2"/>
  <c r="W6" i="1" s="1"/>
  <c r="V6" i="1" s="1"/>
  <c r="AA14" i="2"/>
  <c r="W21" i="1" s="1"/>
  <c r="V21" i="1" s="1"/>
  <c r="R14" i="2"/>
  <c r="W12" i="1" s="1"/>
  <c r="V12" i="1" s="1"/>
  <c r="AF14" i="2"/>
  <c r="W26" i="1" s="1"/>
  <c r="V26" i="1" s="1"/>
  <c r="X14" i="2"/>
  <c r="W18" i="1" s="1"/>
  <c r="V18" i="1" s="1"/>
  <c r="T14" i="2"/>
  <c r="W14" i="1" s="1"/>
  <c r="V14" i="1" s="1"/>
  <c r="M14" i="2"/>
  <c r="W7" i="1" s="1"/>
  <c r="V7" i="1" s="1"/>
  <c r="S14" i="2"/>
  <c r="W13" i="1" s="1"/>
  <c r="V13" i="1" s="1"/>
  <c r="N14" i="2"/>
  <c r="W8" i="1" s="1"/>
  <c r="V8" i="1" s="1"/>
  <c r="P14" i="2"/>
  <c r="W10" i="1" s="1"/>
  <c r="V10" i="1" s="1"/>
  <c r="O14" i="2"/>
  <c r="W9" i="1" s="1"/>
  <c r="V9" i="1" s="1"/>
  <c r="Y14" i="2"/>
  <c r="W19" i="1" s="1"/>
  <c r="V19" i="1" s="1"/>
  <c r="I14" i="2"/>
  <c r="W3" i="1" s="1"/>
  <c r="V3" i="1" s="1"/>
  <c r="Z14" i="2"/>
  <c r="W20" i="1" s="1"/>
  <c r="V20" i="1" s="1"/>
  <c r="Q14" i="2"/>
  <c r="W11" i="1" s="1"/>
  <c r="V11" i="1" s="1"/>
  <c r="W14" i="2"/>
  <c r="W17" i="1" s="1"/>
  <c r="V17" i="1" s="1"/>
  <c r="AE14" i="2"/>
  <c r="W25" i="1" s="1"/>
  <c r="V25" i="1" s="1"/>
  <c r="V14" i="2"/>
  <c r="W16" i="1" s="1"/>
  <c r="V16" i="1" s="1"/>
  <c r="AD14" i="2"/>
  <c r="W24" i="1" s="1"/>
  <c r="V24" i="1" s="1"/>
  <c r="K14" i="2"/>
  <c r="W5" i="1" s="1"/>
  <c r="V5" i="1" s="1"/>
  <c r="G31" i="1" l="1"/>
  <c r="G30" i="1"/>
  <c r="G29" i="1"/>
  <c r="G32" i="1"/>
  <c r="L30" i="1"/>
  <c r="I32" i="1"/>
  <c r="H30" i="1"/>
  <c r="J29" i="1"/>
  <c r="K31" i="1"/>
  <c r="J32" i="1"/>
  <c r="H31" i="1"/>
  <c r="L31" i="1"/>
  <c r="K30" i="1"/>
  <c r="I29" i="1"/>
  <c r="H29" i="1"/>
  <c r="I30" i="1"/>
  <c r="K32" i="1"/>
  <c r="L29" i="1"/>
  <c r="J31" i="1"/>
  <c r="H32" i="1"/>
  <c r="I31" i="1"/>
  <c r="K29" i="1"/>
  <c r="L32" i="1"/>
  <c r="J30" i="1"/>
  <c r="J28" i="1"/>
  <c r="H28" i="1"/>
  <c r="L28" i="1"/>
  <c r="I28" i="1"/>
  <c r="G28" i="1"/>
  <c r="K28" i="1"/>
  <c r="G33" i="1" l="1"/>
  <c r="G36" i="1"/>
  <c r="L33" i="1"/>
  <c r="L36" i="1"/>
  <c r="H33" i="1"/>
  <c r="H36" i="1"/>
  <c r="K33" i="1"/>
  <c r="K36" i="1"/>
  <c r="J33" i="1"/>
  <c r="J36" i="1"/>
  <c r="I33" i="1"/>
  <c r="I36" i="1"/>
</calcChain>
</file>

<file path=xl/sharedStrings.xml><?xml version="1.0" encoding="utf-8"?>
<sst xmlns="http://schemas.openxmlformats.org/spreadsheetml/2006/main" count="3504" uniqueCount="33">
  <si>
    <t>Orthogonal Array</t>
  </si>
  <si>
    <t>run</t>
  </si>
  <si>
    <t>ε</t>
  </si>
  <si>
    <t>θ</t>
  </si>
  <si>
    <t>η</t>
  </si>
  <si>
    <t>Рe</t>
  </si>
  <si>
    <t>Pi</t>
  </si>
  <si>
    <t>φ</t>
  </si>
  <si>
    <t>ARV</t>
  </si>
  <si>
    <t>Sum</t>
  </si>
  <si>
    <t>Level</t>
  </si>
  <si>
    <t>Range(Delta)</t>
  </si>
  <si>
    <t>ty</t>
  </si>
  <si>
    <t>sz</t>
  </si>
  <si>
    <t>ra</t>
  </si>
  <si>
    <t>Min</t>
  </si>
  <si>
    <t>Aver</t>
  </si>
  <si>
    <t>Montage</t>
  </si>
  <si>
    <t>CyberShake</t>
  </si>
  <si>
    <t>Epigenomics</t>
  </si>
  <si>
    <t>Ligo</t>
  </si>
  <si>
    <t>SUM</t>
  </si>
  <si>
    <t>average</t>
  </si>
  <si>
    <t>sum</t>
  </si>
  <si>
    <r>
      <t>the population size factor</t>
    </r>
    <r>
      <rPr>
        <i/>
        <sz val="11"/>
        <rFont val="等线"/>
        <family val="2"/>
        <charset val="1"/>
      </rPr>
      <t>：</t>
    </r>
    <r>
      <rPr>
        <i/>
        <sz val="11"/>
        <rFont val="Times New Roman"/>
        <family val="1"/>
      </rPr>
      <t>ε</t>
    </r>
  </si>
  <si>
    <r>
      <t>the update rate</t>
    </r>
    <r>
      <rPr>
        <i/>
        <sz val="11"/>
        <rFont val="等线"/>
        <family val="2"/>
        <charset val="1"/>
      </rPr>
      <t>：</t>
    </r>
    <r>
      <rPr>
        <i/>
        <sz val="11"/>
        <rFont val="Times New Roman"/>
        <family val="1"/>
      </rPr>
      <t>θ1</t>
    </r>
    <phoneticPr fontId="9" type="noConversion"/>
  </si>
  <si>
    <r>
      <t>the update rate</t>
    </r>
    <r>
      <rPr>
        <i/>
        <sz val="11"/>
        <rFont val="等线"/>
        <family val="2"/>
        <charset val="1"/>
      </rPr>
      <t>：</t>
    </r>
    <r>
      <rPr>
        <i/>
        <sz val="11"/>
        <rFont val="Times New Roman"/>
        <family val="1"/>
      </rPr>
      <t>θ2</t>
    </r>
    <r>
      <rPr>
        <sz val="11"/>
        <color theme="1"/>
        <rFont val="等线"/>
        <family val="2"/>
        <charset val="134"/>
        <scheme val="minor"/>
      </rPr>
      <t/>
    </r>
  </si>
  <si>
    <r>
      <t>θ</t>
    </r>
    <r>
      <rPr>
        <sz val="11"/>
        <rFont val="Times New Roman"/>
        <family val="1"/>
      </rPr>
      <t>1</t>
    </r>
    <phoneticPr fontId="9" type="noConversion"/>
  </si>
  <si>
    <r>
      <t>θ</t>
    </r>
    <r>
      <rPr>
        <sz val="11"/>
        <rFont val="Times New Roman"/>
        <family val="1"/>
      </rPr>
      <t>2</t>
    </r>
    <r>
      <rPr>
        <sz val="11"/>
        <color theme="1"/>
        <rFont val="等线"/>
        <family val="2"/>
        <charset val="134"/>
        <scheme val="minor"/>
      </rPr>
      <t/>
    </r>
    <phoneticPr fontId="9" type="noConversion"/>
  </si>
  <si>
    <t>prp</t>
    <phoneticPr fontId="9" type="noConversion"/>
  </si>
  <si>
    <r>
      <t>the ratio of runtime in stage 1</t>
    </r>
    <r>
      <rPr>
        <i/>
        <sz val="11"/>
        <rFont val="等线"/>
        <family val="2"/>
        <charset val="1"/>
      </rPr>
      <t>：</t>
    </r>
    <r>
      <rPr>
        <i/>
        <sz val="11"/>
        <rFont val="Times New Roman"/>
        <family val="1"/>
      </rPr>
      <t>σ</t>
    </r>
    <phoneticPr fontId="9" type="noConversion"/>
  </si>
  <si>
    <r>
      <t>the factor of heuristic information</t>
    </r>
    <r>
      <rPr>
        <i/>
        <sz val="11"/>
        <rFont val="等线"/>
        <family val="2"/>
        <charset val="1"/>
      </rPr>
      <t>：</t>
    </r>
    <r>
      <rPr>
        <i/>
        <sz val="11"/>
        <rFont val="Times New Roman"/>
        <family val="1"/>
      </rPr>
      <t>η</t>
    </r>
    <r>
      <rPr>
        <sz val="11"/>
        <rFont val="Times New Roman"/>
        <family val="1"/>
      </rPr>
      <t>φ</t>
    </r>
    <phoneticPr fontId="9" type="noConversion"/>
  </si>
  <si>
    <t>the factor of PRPR: ρ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</si>
</sst>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_);[Red]\(0\)"/>
    <numFmt numFmtId="177" formatCode="0.0_ "/>
    <numFmt numFmtId="178" formatCode="0.00_);[Red]\(0.00\)"/>
    <numFmt numFmtId="179" formatCode="0.00_ "/>
    <numFmt numFmtId="180" formatCode="0.0000000_ "/>
    <numFmt numFmtId="181" formatCode="_ \¥* #,##0.00_ ;_ \¥* \-#,##0.00_ ;_ \¥* \-??_ ;_ @_ "/>
    <numFmt numFmtId="182" formatCode="0.0000000_);[Red]\(0.0000000\)"/>
    <numFmt numFmtId="183" formatCode="0.00000_ "/>
    <numFmt numFmtId="184" formatCode="0.000000_ "/>
  </numFmts>
  <fonts count="12">
    <font>
      <sz val="11"/>
      <color rgb="FF000000"/>
      <name val="等线"/>
      <family val="2"/>
      <charset val="1"/>
    </font>
    <font>
      <sz val="11"/>
      <color theme="1"/>
      <name val="等线"/>
      <family val="2"/>
      <charset val="134"/>
      <scheme val="minor"/>
    </font>
    <font>
      <sz val="11"/>
      <name val="等线"/>
      <family val="2"/>
      <charset val="1"/>
    </font>
    <font>
      <sz val="11"/>
      <name val="Times New Roman"/>
      <family val="1"/>
      <charset val="1"/>
    </font>
    <font>
      <i/>
      <sz val="11"/>
      <name val="Times New Roman"/>
      <family val="1"/>
      <charset val="1"/>
    </font>
    <font>
      <i/>
      <sz val="11"/>
      <name val="Ubuntu"/>
      <family val="1"/>
    </font>
    <font>
      <i/>
      <sz val="11"/>
      <name val="等线"/>
      <family val="2"/>
      <charset val="1"/>
    </font>
    <font>
      <sz val="11"/>
      <color rgb="FFFF0000"/>
      <name val="等线"/>
      <family val="2"/>
      <charset val="1"/>
    </font>
    <font>
      <sz val="11"/>
      <color rgb="FF000000"/>
      <name val="Times New Roman"/>
      <family val="1"/>
      <charset val="1"/>
    </font>
    <font>
      <sz val="9"/>
      <name val="宋体"/>
      <family val="3"/>
      <charset val="134"/>
    </font>
    <font>
      <sz val="11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77" fontId="0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/>
    <xf numFmtId="180" fontId="2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8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81" fontId="2" fillId="2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8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/>
    <xf numFmtId="180" fontId="2" fillId="2" borderId="1" xfId="0" applyNumberFormat="1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182" fontId="0" fillId="2" borderId="1" xfId="0" applyNumberFormat="1" applyFont="1" applyFill="1" applyBorder="1"/>
    <xf numFmtId="0" fontId="6" fillId="0" borderId="1" xfId="0" applyFont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2" fontId="0" fillId="0" borderId="1" xfId="0" applyNumberFormat="1" applyFont="1" applyBorder="1"/>
    <xf numFmtId="0" fontId="2" fillId="0" borderId="0" xfId="0" applyFont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/>
    <xf numFmtId="179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/>
    <xf numFmtId="183" fontId="8" fillId="0" borderId="1" xfId="0" applyNumberFormat="1" applyFont="1" applyBorder="1" applyAlignment="1">
      <alignment horizontal="center" vertical="center"/>
    </xf>
    <xf numFmtId="183" fontId="0" fillId="0" borderId="0" xfId="0" applyNumberFormat="1"/>
    <xf numFmtId="179" fontId="0" fillId="0" borderId="0" xfId="0" applyNumberFormat="1"/>
    <xf numFmtId="179" fontId="0" fillId="0" borderId="0" xfId="0" applyNumberFormat="1" applyAlignment="1">
      <alignment horizontal="center"/>
    </xf>
    <xf numFmtId="184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83" fontId="10" fillId="0" borderId="2" xfId="0" applyNumberFormat="1" applyFont="1" applyBorder="1" applyAlignment="1">
      <alignment horizontal="center" vertical="center"/>
    </xf>
    <xf numFmtId="183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/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518040</xdr:colOff>
      <xdr:row>22</xdr:row>
      <xdr:rowOff>192600</xdr:rowOff>
    </xdr:from>
    <xdr:to>
      <xdr:col>6</xdr:col>
      <xdr:colOff>518400</xdr:colOff>
      <xdr:row>23</xdr:row>
      <xdr:rowOff>164160</xdr:rowOff>
    </xdr:to>
    <xdr:sp macro="" textlink="">
      <xdr:nvSpPr>
        <xdr:cNvPr id="2" name="CustomShape 1"/>
        <xdr:cNvSpPr/>
      </xdr:nvSpPr>
      <xdr:spPr>
        <a:xfrm>
          <a:off x="5423400" y="4551120"/>
          <a:ext cx="360" cy="169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5"/>
  <sheetViews>
    <sheetView tabSelected="1" zoomScale="78" zoomScaleNormal="78" workbookViewId="0">
      <selection activeCell="A9" sqref="A9"/>
    </sheetView>
  </sheetViews>
  <sheetFormatPr defaultRowHeight="14.25"/>
  <cols>
    <col min="1" max="1" width="32.5" style="1"/>
    <col min="2" max="5" width="6.125" style="1"/>
    <col min="6" max="6" width="6.25" style="1"/>
    <col min="7" max="12" width="10.5" style="1" bestFit="1" customWidth="1"/>
    <col min="13" max="13" width="6.25" style="1"/>
    <col min="14" max="14" width="4.5" style="1"/>
    <col min="15" max="19" width="6" style="1"/>
    <col min="20" max="20" width="6.5" style="1"/>
    <col min="21" max="21" width="4.625" style="1"/>
    <col min="22" max="23" width="11.5" style="1"/>
    <col min="24" max="24" width="14.125" style="1"/>
    <col min="25" max="25" width="11.125" style="1"/>
    <col min="26" max="28" width="9.375" style="1"/>
    <col min="29" max="29" width="12.625" style="1"/>
    <col min="30" max="34" width="9.375" style="1"/>
    <col min="35" max="37" width="10.875" style="1"/>
    <col min="38" max="1025" width="9.375" style="1"/>
  </cols>
  <sheetData>
    <row r="1" spans="1:1024" s="12" customFormat="1" ht="15.6" customHeight="1">
      <c r="A1" s="52"/>
      <c r="B1" s="3">
        <v>1</v>
      </c>
      <c r="C1" s="3">
        <v>2</v>
      </c>
      <c r="D1" s="3">
        <v>3</v>
      </c>
      <c r="E1" s="3">
        <v>4</v>
      </c>
      <c r="F1" s="4">
        <v>5</v>
      </c>
      <c r="G1" s="56" t="s">
        <v>0</v>
      </c>
      <c r="H1" s="56"/>
      <c r="I1" s="56"/>
      <c r="J1" s="56"/>
      <c r="K1" s="56"/>
      <c r="L1" s="56"/>
      <c r="M1" s="6"/>
      <c r="N1" s="3" t="s">
        <v>1</v>
      </c>
      <c r="O1" s="7" t="s">
        <v>2</v>
      </c>
      <c r="P1" s="7" t="s">
        <v>3</v>
      </c>
      <c r="Q1" s="8" t="s">
        <v>4</v>
      </c>
      <c r="R1" s="7" t="s">
        <v>5</v>
      </c>
      <c r="S1" s="7" t="s">
        <v>6</v>
      </c>
      <c r="T1" s="7" t="s">
        <v>7</v>
      </c>
      <c r="U1" s="9"/>
      <c r="V1" s="10" t="s">
        <v>8</v>
      </c>
      <c r="W1" s="5" t="s">
        <v>9</v>
      </c>
      <c r="X1" s="11"/>
      <c r="Y1" s="11"/>
      <c r="Z1" s="11"/>
      <c r="AA1" s="11"/>
      <c r="AB1" s="11"/>
      <c r="AC1" s="11"/>
      <c r="AD1" s="11"/>
      <c r="AF1" s="11"/>
      <c r="AG1" s="11"/>
      <c r="AH1" s="11"/>
      <c r="AI1" s="11"/>
      <c r="AJ1" s="11"/>
      <c r="AK1" s="11"/>
      <c r="AL1" s="11"/>
      <c r="AM1" s="11"/>
      <c r="AO1" s="11"/>
      <c r="AP1" s="13"/>
      <c r="AQ1" s="13"/>
      <c r="AR1" s="13"/>
      <c r="AS1" s="11"/>
      <c r="AT1" s="13"/>
      <c r="AU1" s="13"/>
      <c r="AV1" s="13"/>
    </row>
    <row r="2" spans="1:1024" ht="15.6" customHeight="1">
      <c r="A2" s="53" t="s">
        <v>24</v>
      </c>
      <c r="B2" s="14">
        <v>2</v>
      </c>
      <c r="C2" s="14">
        <f>$B2+($F2-$B2)/4</f>
        <v>2.5</v>
      </c>
      <c r="D2" s="14">
        <f>$B2+2*($F2-$B2)/4</f>
        <v>3</v>
      </c>
      <c r="E2" s="14">
        <f>$B2+3*($F2-$B2)/4</f>
        <v>3.5</v>
      </c>
      <c r="F2" s="14">
        <v>4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5"/>
      <c r="N2" s="15">
        <v>1</v>
      </c>
      <c r="O2" s="16">
        <f t="shared" ref="O2:O26" si="0">HLOOKUP(G2,$B$1:$F$7,2)</f>
        <v>2</v>
      </c>
      <c r="P2" s="16">
        <f t="shared" ref="P2:P26" si="1">HLOOKUP(H2,$B$1:$F$7,3)</f>
        <v>0.01</v>
      </c>
      <c r="Q2" s="16">
        <f t="shared" ref="Q2:Q26" si="2">HLOOKUP(I2,$B$1:$F$7,4)</f>
        <v>0.01</v>
      </c>
      <c r="R2" s="16">
        <f t="shared" ref="R2:R26" si="3">HLOOKUP(J2,$B$1:$F$7,5)</f>
        <v>1</v>
      </c>
      <c r="S2" s="16">
        <f t="shared" ref="S2:S26" si="4">HLOOKUP(K2,$B$1:$F$7,6)</f>
        <v>0.45</v>
      </c>
      <c r="T2" s="16">
        <f t="shared" ref="T2:T26" si="5">HLOOKUP(L2,$B$1:$F$7,7)</f>
        <v>0.65</v>
      </c>
      <c r="U2" s="6"/>
      <c r="V2" s="17">
        <f t="shared" ref="V2:V26" ca="1" si="6">W2/120</f>
        <v>2.2517819538881369E-3</v>
      </c>
      <c r="W2" s="17">
        <f ca="1">Total!H14</f>
        <v>0.27021383446657643</v>
      </c>
      <c r="X2" s="18"/>
      <c r="Y2" s="18"/>
      <c r="Z2" s="18"/>
      <c r="AA2"/>
      <c r="AB2" s="18"/>
      <c r="AC2" s="18"/>
      <c r="AD2" s="18"/>
      <c r="AE2"/>
      <c r="AF2"/>
      <c r="AG2" s="18"/>
      <c r="AH2" s="18"/>
      <c r="AI2" s="18"/>
      <c r="AJ2"/>
      <c r="AK2" s="18"/>
      <c r="AL2" s="18"/>
      <c r="AM2" s="18"/>
      <c r="AN2"/>
      <c r="AO2"/>
      <c r="AP2" s="18"/>
      <c r="AQ2" s="18"/>
      <c r="AR2" s="18"/>
      <c r="AS2"/>
      <c r="AT2" s="18"/>
      <c r="AU2" s="18"/>
      <c r="AV2" s="18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6" customHeight="1">
      <c r="A3" s="53" t="s">
        <v>25</v>
      </c>
      <c r="B3" s="14">
        <v>0.01</v>
      </c>
      <c r="C3" s="14">
        <f t="shared" ref="C3:C7" si="7">$B3+($F3-$B3)/4</f>
        <v>0.02</v>
      </c>
      <c r="D3" s="14">
        <f t="shared" ref="D3:D7" si="8">$B3+2*($F3-$B3)/4</f>
        <v>0.03</v>
      </c>
      <c r="E3" s="14">
        <f t="shared" ref="E3:E7" si="9">$B3+3*($F3-$B3)/4</f>
        <v>0.04</v>
      </c>
      <c r="F3" s="14">
        <v>0.05</v>
      </c>
      <c r="G3" s="10">
        <v>1</v>
      </c>
      <c r="H3" s="10">
        <v>2</v>
      </c>
      <c r="I3" s="10">
        <v>3</v>
      </c>
      <c r="J3" s="10">
        <v>4</v>
      </c>
      <c r="K3" s="10">
        <v>5</v>
      </c>
      <c r="L3" s="10">
        <v>2</v>
      </c>
      <c r="M3" s="5"/>
      <c r="N3" s="15">
        <v>2</v>
      </c>
      <c r="O3" s="16">
        <f t="shared" si="0"/>
        <v>2</v>
      </c>
      <c r="P3" s="16">
        <f t="shared" si="1"/>
        <v>0.02</v>
      </c>
      <c r="Q3" s="16">
        <f t="shared" si="2"/>
        <v>0.03</v>
      </c>
      <c r="R3" s="16">
        <f t="shared" si="3"/>
        <v>2.5</v>
      </c>
      <c r="S3" s="16">
        <f t="shared" si="4"/>
        <v>0.65</v>
      </c>
      <c r="T3" s="16">
        <f t="shared" si="5"/>
        <v>0.7</v>
      </c>
      <c r="U3" s="19"/>
      <c r="V3" s="17">
        <f t="shared" ca="1" si="6"/>
        <v>2.4004431267935478E-3</v>
      </c>
      <c r="W3" s="17">
        <f ca="1">Total!I14</f>
        <v>0.28805317521522572</v>
      </c>
      <c r="X3" s="20"/>
      <c r="Y3" s="18"/>
      <c r="Z3" s="18"/>
      <c r="AA3"/>
      <c r="AB3" s="18"/>
      <c r="AC3" s="18"/>
      <c r="AD3" s="18"/>
      <c r="AE3"/>
      <c r="AF3"/>
      <c r="AG3" s="18"/>
      <c r="AH3" s="18"/>
      <c r="AI3" s="18"/>
      <c r="AJ3"/>
      <c r="AK3" s="18"/>
      <c r="AL3" s="18"/>
      <c r="AM3" s="18"/>
      <c r="AN3"/>
      <c r="AO3"/>
      <c r="AP3" s="18"/>
      <c r="AQ3" s="18"/>
      <c r="AR3" s="18"/>
      <c r="AS3"/>
      <c r="AT3" s="18"/>
      <c r="AU3" s="18"/>
      <c r="AV3" s="18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6" customHeight="1">
      <c r="A4" s="53" t="s">
        <v>26</v>
      </c>
      <c r="B4" s="14">
        <v>0.01</v>
      </c>
      <c r="C4" s="14">
        <f t="shared" si="7"/>
        <v>0.02</v>
      </c>
      <c r="D4" s="14">
        <f t="shared" si="8"/>
        <v>0.03</v>
      </c>
      <c r="E4" s="14">
        <f t="shared" si="9"/>
        <v>0.04</v>
      </c>
      <c r="F4" s="14">
        <v>0.05</v>
      </c>
      <c r="G4" s="10">
        <v>1</v>
      </c>
      <c r="H4" s="10">
        <v>3</v>
      </c>
      <c r="I4" s="10">
        <v>5</v>
      </c>
      <c r="J4" s="10">
        <v>2</v>
      </c>
      <c r="K4" s="10">
        <v>4</v>
      </c>
      <c r="L4" s="10">
        <v>3</v>
      </c>
      <c r="M4" s="5"/>
      <c r="N4" s="15">
        <v>3</v>
      </c>
      <c r="O4" s="16">
        <f t="shared" si="0"/>
        <v>2</v>
      </c>
      <c r="P4" s="16">
        <f t="shared" si="1"/>
        <v>0.03</v>
      </c>
      <c r="Q4" s="16">
        <f t="shared" si="2"/>
        <v>0.05</v>
      </c>
      <c r="R4" s="16">
        <f t="shared" si="3"/>
        <v>1.5</v>
      </c>
      <c r="S4" s="16">
        <f t="shared" si="4"/>
        <v>0.60000000000000009</v>
      </c>
      <c r="T4" s="16">
        <f t="shared" si="5"/>
        <v>0.75</v>
      </c>
      <c r="U4" s="6"/>
      <c r="V4" s="17">
        <f t="shared" ca="1" si="6"/>
        <v>2.1272640603801937E-3</v>
      </c>
      <c r="W4" s="17">
        <f ca="1">Total!J14</f>
        <v>0.25527168724562327</v>
      </c>
      <c r="X4" s="20"/>
      <c r="Y4" s="18"/>
      <c r="Z4" s="18"/>
      <c r="AA4"/>
      <c r="AB4" s="18"/>
      <c r="AC4" s="18"/>
      <c r="AD4" s="18"/>
      <c r="AE4"/>
      <c r="AF4"/>
      <c r="AG4" s="18"/>
      <c r="AH4" s="18"/>
      <c r="AI4" s="18"/>
      <c r="AJ4"/>
      <c r="AK4" s="18"/>
      <c r="AL4" s="18"/>
      <c r="AM4" s="18"/>
      <c r="AN4"/>
      <c r="AO4"/>
      <c r="AP4" s="18"/>
      <c r="AQ4" s="18"/>
      <c r="AR4" s="18"/>
      <c r="AS4"/>
      <c r="AT4" s="18"/>
      <c r="AU4" s="18"/>
      <c r="AV4" s="18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6" customHeight="1">
      <c r="A5" s="53" t="s">
        <v>31</v>
      </c>
      <c r="B5" s="14">
        <v>1</v>
      </c>
      <c r="C5" s="14">
        <f t="shared" si="7"/>
        <v>1.5</v>
      </c>
      <c r="D5" s="14">
        <f t="shared" si="8"/>
        <v>2</v>
      </c>
      <c r="E5" s="14">
        <f t="shared" si="9"/>
        <v>2.5</v>
      </c>
      <c r="F5" s="14">
        <v>3</v>
      </c>
      <c r="G5" s="10">
        <v>1</v>
      </c>
      <c r="H5" s="10">
        <v>4</v>
      </c>
      <c r="I5" s="10">
        <v>2</v>
      </c>
      <c r="J5" s="10">
        <v>5</v>
      </c>
      <c r="K5" s="10">
        <v>3</v>
      </c>
      <c r="L5" s="10">
        <v>4</v>
      </c>
      <c r="M5" s="5"/>
      <c r="N5" s="15">
        <v>4</v>
      </c>
      <c r="O5" s="16">
        <f t="shared" si="0"/>
        <v>2</v>
      </c>
      <c r="P5" s="16">
        <f t="shared" si="1"/>
        <v>0.04</v>
      </c>
      <c r="Q5" s="16">
        <f t="shared" si="2"/>
        <v>0.02</v>
      </c>
      <c r="R5" s="16">
        <f t="shared" si="3"/>
        <v>3</v>
      </c>
      <c r="S5" s="16">
        <f t="shared" si="4"/>
        <v>0.55000000000000004</v>
      </c>
      <c r="T5" s="16">
        <f t="shared" si="5"/>
        <v>0.8</v>
      </c>
      <c r="U5" s="6"/>
      <c r="V5" s="17">
        <f t="shared" ca="1" si="6"/>
        <v>1.9931497979821006E-3</v>
      </c>
      <c r="W5" s="17">
        <f ca="1">Total!K14</f>
        <v>0.23917797575785207</v>
      </c>
      <c r="X5" s="20"/>
      <c r="Y5" s="18"/>
      <c r="Z5" s="18"/>
      <c r="AA5"/>
      <c r="AB5" s="18"/>
      <c r="AC5" s="18"/>
      <c r="AD5" s="18"/>
      <c r="AE5"/>
      <c r="AF5"/>
      <c r="AG5" s="18"/>
      <c r="AH5" s="18"/>
      <c r="AI5" s="18"/>
      <c r="AJ5"/>
      <c r="AK5" s="18"/>
      <c r="AL5" s="18"/>
      <c r="AM5" s="18"/>
      <c r="AN5"/>
      <c r="AO5"/>
      <c r="AP5" s="18"/>
      <c r="AQ5" s="18"/>
      <c r="AR5" s="18"/>
      <c r="AS5"/>
      <c r="AT5" s="18"/>
      <c r="AU5" s="18"/>
      <c r="AV5" s="18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6" customHeight="1">
      <c r="A6" s="53" t="s">
        <v>32</v>
      </c>
      <c r="B6" s="14">
        <v>0.45</v>
      </c>
      <c r="C6" s="14">
        <f t="shared" si="7"/>
        <v>0.5</v>
      </c>
      <c r="D6" s="14">
        <f t="shared" si="8"/>
        <v>0.55000000000000004</v>
      </c>
      <c r="E6" s="14">
        <f t="shared" si="9"/>
        <v>0.60000000000000009</v>
      </c>
      <c r="F6" s="14">
        <v>0.65</v>
      </c>
      <c r="G6" s="10">
        <v>1</v>
      </c>
      <c r="H6" s="10">
        <v>5</v>
      </c>
      <c r="I6" s="10">
        <v>4</v>
      </c>
      <c r="J6" s="10">
        <v>3</v>
      </c>
      <c r="K6" s="10">
        <v>2</v>
      </c>
      <c r="L6" s="10">
        <v>5</v>
      </c>
      <c r="M6" s="5"/>
      <c r="N6" s="15">
        <v>5</v>
      </c>
      <c r="O6" s="16">
        <f t="shared" si="0"/>
        <v>2</v>
      </c>
      <c r="P6" s="16">
        <f t="shared" si="1"/>
        <v>0.05</v>
      </c>
      <c r="Q6" s="16">
        <f t="shared" si="2"/>
        <v>0.04</v>
      </c>
      <c r="R6" s="16">
        <f t="shared" si="3"/>
        <v>2</v>
      </c>
      <c r="S6" s="16">
        <f t="shared" si="4"/>
        <v>0.5</v>
      </c>
      <c r="T6" s="16">
        <f t="shared" si="5"/>
        <v>0.85</v>
      </c>
      <c r="U6" s="6"/>
      <c r="V6" s="17">
        <f t="shared" ca="1" si="6"/>
        <v>1.9852949836411927E-3</v>
      </c>
      <c r="W6" s="17">
        <f ca="1">Total!L14</f>
        <v>0.23823539803694313</v>
      </c>
      <c r="X6" s="20"/>
      <c r="Y6" s="18"/>
      <c r="Z6" s="18"/>
      <c r="AA6"/>
      <c r="AB6" s="18"/>
      <c r="AC6" s="18"/>
      <c r="AD6" s="18"/>
      <c r="AE6"/>
      <c r="AF6"/>
      <c r="AG6" s="18"/>
      <c r="AH6" s="18"/>
      <c r="AI6" s="18"/>
      <c r="AJ6"/>
      <c r="AK6" s="18"/>
      <c r="AL6" s="18"/>
      <c r="AM6" s="18"/>
      <c r="AN6"/>
      <c r="AO6"/>
      <c r="AP6" s="18"/>
      <c r="AQ6" s="18"/>
      <c r="AR6" s="18"/>
      <c r="AS6"/>
      <c r="AT6" s="18"/>
      <c r="AU6" s="18"/>
      <c r="AV6" s="18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3" customFormat="1" ht="15.6" customHeight="1">
      <c r="A7" s="53" t="s">
        <v>30</v>
      </c>
      <c r="B7" s="21">
        <v>0.65</v>
      </c>
      <c r="C7" s="14">
        <f t="shared" si="7"/>
        <v>0.7</v>
      </c>
      <c r="D7" s="14">
        <f t="shared" si="8"/>
        <v>0.75</v>
      </c>
      <c r="E7" s="14">
        <f t="shared" si="9"/>
        <v>0.8</v>
      </c>
      <c r="F7" s="21">
        <v>0.85</v>
      </c>
      <c r="G7" s="10">
        <v>2</v>
      </c>
      <c r="H7" s="10">
        <v>1</v>
      </c>
      <c r="I7" s="10">
        <v>5</v>
      </c>
      <c r="J7" s="10">
        <v>4</v>
      </c>
      <c r="K7" s="10">
        <v>3</v>
      </c>
      <c r="L7" s="10">
        <v>5</v>
      </c>
      <c r="M7" s="5"/>
      <c r="N7" s="15">
        <v>6</v>
      </c>
      <c r="O7" s="16">
        <f t="shared" si="0"/>
        <v>2.5</v>
      </c>
      <c r="P7" s="16">
        <f t="shared" si="1"/>
        <v>0.01</v>
      </c>
      <c r="Q7" s="16">
        <f t="shared" si="2"/>
        <v>0.05</v>
      </c>
      <c r="R7" s="16">
        <f t="shared" si="3"/>
        <v>2.5</v>
      </c>
      <c r="S7" s="16">
        <f t="shared" si="4"/>
        <v>0.55000000000000004</v>
      </c>
      <c r="T7" s="16">
        <f t="shared" si="5"/>
        <v>0.85</v>
      </c>
      <c r="U7" s="6"/>
      <c r="V7" s="17">
        <f t="shared" ca="1" si="6"/>
        <v>2.2832778051119188E-3</v>
      </c>
      <c r="W7" s="17">
        <f ca="1">Total!M14</f>
        <v>0.27399333661343023</v>
      </c>
      <c r="X7" s="22"/>
      <c r="Y7" s="22"/>
      <c r="Z7" s="22"/>
      <c r="AB7" s="22"/>
      <c r="AC7" s="22"/>
      <c r="AD7" s="22"/>
      <c r="AG7" s="22"/>
      <c r="AH7" s="22"/>
      <c r="AI7" s="22"/>
      <c r="AK7" s="22"/>
      <c r="AL7" s="22"/>
      <c r="AM7" s="22"/>
      <c r="AP7" s="22"/>
      <c r="AQ7" s="22"/>
      <c r="AR7" s="22"/>
      <c r="AT7" s="22"/>
      <c r="AU7" s="22"/>
      <c r="AV7" s="22"/>
    </row>
    <row r="8" spans="1:1024" s="12" customFormat="1" ht="15.6" customHeight="1">
      <c r="A8" s="2"/>
      <c r="B8" s="10"/>
      <c r="C8" s="2"/>
      <c r="D8" s="2"/>
      <c r="E8" s="2"/>
      <c r="F8" s="2"/>
      <c r="G8" s="10">
        <v>2</v>
      </c>
      <c r="H8" s="10">
        <v>2</v>
      </c>
      <c r="I8" s="10">
        <v>2</v>
      </c>
      <c r="J8" s="10">
        <v>2</v>
      </c>
      <c r="K8" s="10">
        <v>2</v>
      </c>
      <c r="L8" s="10">
        <v>1</v>
      </c>
      <c r="M8" s="5"/>
      <c r="N8" s="15">
        <v>7</v>
      </c>
      <c r="O8" s="16">
        <f t="shared" si="0"/>
        <v>2.5</v>
      </c>
      <c r="P8" s="16">
        <f t="shared" si="1"/>
        <v>0.02</v>
      </c>
      <c r="Q8" s="16">
        <f t="shared" si="2"/>
        <v>0.02</v>
      </c>
      <c r="R8" s="16">
        <f t="shared" si="3"/>
        <v>1.5</v>
      </c>
      <c r="S8" s="16">
        <f t="shared" si="4"/>
        <v>0.5</v>
      </c>
      <c r="T8" s="16">
        <f t="shared" si="5"/>
        <v>0.65</v>
      </c>
      <c r="U8" s="6"/>
      <c r="V8" s="17">
        <f t="shared" ca="1" si="6"/>
        <v>1.6763028980730935E-3</v>
      </c>
      <c r="W8" s="17">
        <f ca="1">Total!N14</f>
        <v>0.20115634776877123</v>
      </c>
      <c r="X8" s="20"/>
      <c r="Y8" s="18"/>
      <c r="Z8" s="18"/>
      <c r="AB8" s="18"/>
      <c r="AC8" s="18"/>
      <c r="AD8" s="18"/>
      <c r="AG8" s="18"/>
      <c r="AH8" s="18"/>
      <c r="AI8" s="18"/>
      <c r="AK8" s="18"/>
      <c r="AL8" s="18"/>
      <c r="AM8" s="18"/>
      <c r="AP8" s="18"/>
      <c r="AQ8" s="18"/>
      <c r="AR8" s="18"/>
      <c r="AT8" s="18"/>
      <c r="AU8" s="18"/>
      <c r="AV8" s="18"/>
    </row>
    <row r="9" spans="1:1024" ht="15.6" customHeight="1">
      <c r="A9" s="2"/>
      <c r="B9" s="3"/>
      <c r="C9" s="3"/>
      <c r="D9" s="3"/>
      <c r="E9" s="3"/>
      <c r="F9" s="6"/>
      <c r="G9" s="10">
        <v>2</v>
      </c>
      <c r="H9" s="10">
        <v>3</v>
      </c>
      <c r="I9" s="10">
        <v>4</v>
      </c>
      <c r="J9" s="10">
        <v>5</v>
      </c>
      <c r="K9" s="10">
        <v>1</v>
      </c>
      <c r="L9" s="10">
        <v>2</v>
      </c>
      <c r="M9" s="5"/>
      <c r="N9" s="15">
        <v>8</v>
      </c>
      <c r="O9" s="16">
        <f t="shared" si="0"/>
        <v>2.5</v>
      </c>
      <c r="P9" s="16">
        <f t="shared" si="1"/>
        <v>0.03</v>
      </c>
      <c r="Q9" s="16">
        <f t="shared" si="2"/>
        <v>0.04</v>
      </c>
      <c r="R9" s="16">
        <f t="shared" si="3"/>
        <v>3</v>
      </c>
      <c r="S9" s="16">
        <f t="shared" si="4"/>
        <v>0.45</v>
      </c>
      <c r="T9" s="16">
        <f t="shared" si="5"/>
        <v>0.7</v>
      </c>
      <c r="U9" s="6"/>
      <c r="V9" s="17">
        <f t="shared" ca="1" si="6"/>
        <v>1.8428055616333074E-3</v>
      </c>
      <c r="W9" s="17">
        <f ca="1">Total!O14</f>
        <v>0.22113666739599688</v>
      </c>
      <c r="X9" s="18"/>
      <c r="Y9" s="18"/>
      <c r="Z9" s="18"/>
      <c r="AA9"/>
      <c r="AB9" s="18"/>
      <c r="AC9" s="18"/>
      <c r="AD9" s="18"/>
      <c r="AE9"/>
      <c r="AF9"/>
      <c r="AG9" s="18"/>
      <c r="AH9" s="18"/>
      <c r="AI9" s="18"/>
      <c r="AJ9"/>
      <c r="AK9" s="18"/>
      <c r="AL9" s="18"/>
      <c r="AM9" s="18"/>
      <c r="AN9"/>
      <c r="AO9"/>
      <c r="AP9" s="18"/>
      <c r="AQ9" s="18"/>
      <c r="AR9" s="18"/>
      <c r="AS9"/>
      <c r="AT9" s="18"/>
      <c r="AU9" s="18"/>
      <c r="AV9" s="18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.6" customHeight="1">
      <c r="A10" s="24"/>
      <c r="B10" s="6"/>
      <c r="C10" s="6"/>
      <c r="D10" s="6"/>
      <c r="E10" s="6"/>
      <c r="F10" s="6"/>
      <c r="G10" s="10">
        <v>2</v>
      </c>
      <c r="H10" s="10">
        <v>4</v>
      </c>
      <c r="I10" s="10">
        <v>1</v>
      </c>
      <c r="J10" s="10">
        <v>3</v>
      </c>
      <c r="K10" s="10">
        <v>5</v>
      </c>
      <c r="L10" s="10">
        <v>3</v>
      </c>
      <c r="M10" s="5"/>
      <c r="N10" s="15">
        <v>9</v>
      </c>
      <c r="O10" s="16">
        <f t="shared" si="0"/>
        <v>2.5</v>
      </c>
      <c r="P10" s="16">
        <f t="shared" si="1"/>
        <v>0.04</v>
      </c>
      <c r="Q10" s="16">
        <f t="shared" si="2"/>
        <v>0.01</v>
      </c>
      <c r="R10" s="16">
        <f t="shared" si="3"/>
        <v>2</v>
      </c>
      <c r="S10" s="16">
        <f t="shared" si="4"/>
        <v>0.65</v>
      </c>
      <c r="T10" s="16">
        <f t="shared" si="5"/>
        <v>0.75</v>
      </c>
      <c r="U10" s="6"/>
      <c r="V10" s="17">
        <f t="shared" ca="1" si="6"/>
        <v>1.6817807177681419E-3</v>
      </c>
      <c r="W10" s="17">
        <f ca="1">Total!P14</f>
        <v>0.20181368613217704</v>
      </c>
      <c r="X10" s="18"/>
      <c r="Y10" s="18"/>
      <c r="Z10" s="18"/>
      <c r="AA10"/>
      <c r="AB10" s="18"/>
      <c r="AC10" s="18"/>
      <c r="AD10" s="18"/>
      <c r="AE10"/>
      <c r="AF10"/>
      <c r="AG10" s="18"/>
      <c r="AH10" s="18"/>
      <c r="AI10" s="18"/>
      <c r="AJ10"/>
      <c r="AK10" s="18"/>
      <c r="AL10" s="18"/>
      <c r="AM10" s="18"/>
      <c r="AN10"/>
      <c r="AO10"/>
      <c r="AP10" s="18"/>
      <c r="AQ10" s="18"/>
      <c r="AR10" s="18"/>
      <c r="AS10"/>
      <c r="AT10" s="18"/>
      <c r="AU10" s="18"/>
      <c r="AV10" s="18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6" customFormat="1" ht="15.6" customHeight="1">
      <c r="G11" s="10">
        <v>2</v>
      </c>
      <c r="H11" s="10">
        <v>5</v>
      </c>
      <c r="I11" s="10">
        <v>3</v>
      </c>
      <c r="J11" s="10">
        <v>1</v>
      </c>
      <c r="K11" s="10">
        <v>4</v>
      </c>
      <c r="L11" s="10">
        <v>4</v>
      </c>
      <c r="M11" s="5"/>
      <c r="N11" s="15">
        <v>10</v>
      </c>
      <c r="O11" s="16">
        <f t="shared" si="0"/>
        <v>2.5</v>
      </c>
      <c r="P11" s="16">
        <f t="shared" si="1"/>
        <v>0.05</v>
      </c>
      <c r="Q11" s="16">
        <f t="shared" si="2"/>
        <v>0.03</v>
      </c>
      <c r="R11" s="16">
        <f t="shared" si="3"/>
        <v>1</v>
      </c>
      <c r="S11" s="16">
        <f t="shared" si="4"/>
        <v>0.60000000000000009</v>
      </c>
      <c r="T11" s="16">
        <f t="shared" si="5"/>
        <v>0.8</v>
      </c>
      <c r="V11" s="17">
        <f t="shared" ca="1" si="6"/>
        <v>1.9962558132600883E-3</v>
      </c>
      <c r="W11" s="17">
        <f ca="1">Total!Q14</f>
        <v>0.23955069759121059</v>
      </c>
      <c r="X11" s="20"/>
      <c r="Y11" s="20"/>
      <c r="Z11" s="20"/>
      <c r="AB11" s="20"/>
      <c r="AC11" s="20"/>
      <c r="AD11" s="20"/>
      <c r="AG11" s="20"/>
      <c r="AH11" s="20"/>
      <c r="AI11" s="20"/>
      <c r="AK11" s="20"/>
      <c r="AL11" s="20"/>
      <c r="AM11" s="20"/>
      <c r="AP11" s="20"/>
      <c r="AQ11" s="20"/>
      <c r="AR11" s="20"/>
      <c r="AT11" s="20"/>
      <c r="AU11" s="20"/>
      <c r="AV11" s="20"/>
    </row>
    <row r="12" spans="1:1024" s="6" customFormat="1" ht="15.6" customHeight="1">
      <c r="G12" s="10">
        <v>3</v>
      </c>
      <c r="H12" s="10">
        <v>1</v>
      </c>
      <c r="I12" s="10">
        <v>4</v>
      </c>
      <c r="J12" s="10">
        <v>2</v>
      </c>
      <c r="K12" s="10">
        <v>5</v>
      </c>
      <c r="L12" s="10">
        <v>4</v>
      </c>
      <c r="M12" s="5"/>
      <c r="N12" s="15">
        <v>11</v>
      </c>
      <c r="O12" s="16">
        <f t="shared" si="0"/>
        <v>3</v>
      </c>
      <c r="P12" s="16">
        <f t="shared" si="1"/>
        <v>0.01</v>
      </c>
      <c r="Q12" s="16">
        <f t="shared" si="2"/>
        <v>0.04</v>
      </c>
      <c r="R12" s="16">
        <f t="shared" si="3"/>
        <v>1.5</v>
      </c>
      <c r="S12" s="16">
        <f t="shared" si="4"/>
        <v>0.65</v>
      </c>
      <c r="T12" s="16">
        <f t="shared" si="5"/>
        <v>0.8</v>
      </c>
      <c r="V12" s="17">
        <f t="shared" ca="1" si="6"/>
        <v>1.8206844983466722E-3</v>
      </c>
      <c r="W12" s="17">
        <f ca="1">Total!R14</f>
        <v>0.21848213980160067</v>
      </c>
      <c r="X12" s="20"/>
      <c r="Y12" s="20"/>
      <c r="Z12" s="20"/>
      <c r="AB12" s="20"/>
      <c r="AC12" s="20"/>
      <c r="AD12" s="20"/>
      <c r="AG12" s="20"/>
      <c r="AH12" s="20"/>
      <c r="AI12" s="20"/>
      <c r="AK12" s="20"/>
      <c r="AL12" s="20"/>
      <c r="AM12" s="20"/>
      <c r="AP12" s="20"/>
      <c r="AQ12" s="20"/>
      <c r="AR12" s="20"/>
      <c r="AT12" s="20"/>
      <c r="AU12" s="20"/>
      <c r="AV12" s="20"/>
    </row>
    <row r="13" spans="1:1024" s="6" customFormat="1" ht="15.6" customHeight="1">
      <c r="G13" s="10">
        <v>3</v>
      </c>
      <c r="H13" s="10">
        <v>2</v>
      </c>
      <c r="I13" s="10">
        <v>1</v>
      </c>
      <c r="J13" s="10">
        <v>5</v>
      </c>
      <c r="K13" s="10">
        <v>4</v>
      </c>
      <c r="L13" s="10">
        <v>5</v>
      </c>
      <c r="M13" s="5"/>
      <c r="N13" s="15">
        <v>12</v>
      </c>
      <c r="O13" s="16">
        <f t="shared" si="0"/>
        <v>3</v>
      </c>
      <c r="P13" s="16">
        <f t="shared" si="1"/>
        <v>0.02</v>
      </c>
      <c r="Q13" s="16">
        <f t="shared" si="2"/>
        <v>0.01</v>
      </c>
      <c r="R13" s="16">
        <f t="shared" si="3"/>
        <v>3</v>
      </c>
      <c r="S13" s="16">
        <f t="shared" si="4"/>
        <v>0.60000000000000009</v>
      </c>
      <c r="T13" s="16">
        <f t="shared" si="5"/>
        <v>0.85</v>
      </c>
      <c r="V13" s="17">
        <f t="shared" ca="1" si="6"/>
        <v>1.595573851174012E-3</v>
      </c>
      <c r="W13" s="17">
        <f ca="1">Total!S14</f>
        <v>0.19146886214088144</v>
      </c>
      <c r="X13" s="20"/>
      <c r="Y13" s="20"/>
      <c r="Z13" s="20"/>
      <c r="AB13" s="20"/>
      <c r="AC13" s="20"/>
      <c r="AD13" s="20"/>
      <c r="AG13" s="20"/>
      <c r="AH13" s="20"/>
      <c r="AI13" s="20"/>
      <c r="AK13" s="20"/>
      <c r="AL13" s="20"/>
      <c r="AM13" s="20"/>
      <c r="AP13" s="20"/>
      <c r="AQ13" s="20"/>
      <c r="AR13" s="20"/>
      <c r="AT13" s="20"/>
      <c r="AU13" s="20"/>
      <c r="AV13" s="20"/>
    </row>
    <row r="14" spans="1:1024" s="6" customFormat="1" ht="15.6" customHeight="1">
      <c r="G14" s="10">
        <v>3</v>
      </c>
      <c r="H14" s="10">
        <v>3</v>
      </c>
      <c r="I14" s="10">
        <v>3</v>
      </c>
      <c r="J14" s="10">
        <v>3</v>
      </c>
      <c r="K14" s="10">
        <v>3</v>
      </c>
      <c r="L14" s="10">
        <v>1</v>
      </c>
      <c r="M14" s="5"/>
      <c r="N14" s="15">
        <v>13</v>
      </c>
      <c r="O14" s="16">
        <f t="shared" si="0"/>
        <v>3</v>
      </c>
      <c r="P14" s="16">
        <f t="shared" si="1"/>
        <v>0.03</v>
      </c>
      <c r="Q14" s="16">
        <f t="shared" si="2"/>
        <v>0.03</v>
      </c>
      <c r="R14" s="16">
        <f t="shared" si="3"/>
        <v>2</v>
      </c>
      <c r="S14" s="16">
        <f t="shared" si="4"/>
        <v>0.55000000000000004</v>
      </c>
      <c r="T14" s="16">
        <f t="shared" si="5"/>
        <v>0.65</v>
      </c>
      <c r="V14" s="17">
        <f t="shared" ca="1" si="6"/>
        <v>1.8924831873595059E-3</v>
      </c>
      <c r="W14" s="17">
        <f ca="1">Total!T14</f>
        <v>0.2270979824831407</v>
      </c>
      <c r="X14" s="20"/>
      <c r="Y14" s="20"/>
      <c r="Z14" s="20"/>
      <c r="AB14" s="20"/>
      <c r="AC14" s="20"/>
      <c r="AD14" s="20"/>
      <c r="AG14" s="20"/>
      <c r="AH14" s="20"/>
      <c r="AI14" s="20"/>
      <c r="AK14" s="20"/>
      <c r="AL14" s="20"/>
      <c r="AM14" s="20"/>
      <c r="AP14" s="20"/>
      <c r="AQ14" s="20"/>
      <c r="AR14" s="20"/>
      <c r="AT14" s="20"/>
      <c r="AU14" s="20"/>
      <c r="AV14" s="20"/>
    </row>
    <row r="15" spans="1:1024" ht="15.6" customHeight="1">
      <c r="A15" s="6"/>
      <c r="B15" s="6"/>
      <c r="C15" s="6"/>
      <c r="D15" s="6"/>
      <c r="E15" s="6"/>
      <c r="F15" s="6"/>
      <c r="G15" s="10">
        <v>3</v>
      </c>
      <c r="H15" s="10">
        <v>4</v>
      </c>
      <c r="I15" s="10">
        <v>5</v>
      </c>
      <c r="J15" s="10">
        <v>1</v>
      </c>
      <c r="K15" s="10">
        <v>2</v>
      </c>
      <c r="L15" s="10">
        <v>2</v>
      </c>
      <c r="M15" s="5"/>
      <c r="N15" s="15">
        <v>14</v>
      </c>
      <c r="O15" s="16">
        <f t="shared" si="0"/>
        <v>3</v>
      </c>
      <c r="P15" s="16">
        <f t="shared" si="1"/>
        <v>0.04</v>
      </c>
      <c r="Q15" s="16">
        <f t="shared" si="2"/>
        <v>0.05</v>
      </c>
      <c r="R15" s="16">
        <f t="shared" si="3"/>
        <v>1</v>
      </c>
      <c r="S15" s="16">
        <f t="shared" si="4"/>
        <v>0.5</v>
      </c>
      <c r="T15" s="16">
        <f t="shared" si="5"/>
        <v>0.7</v>
      </c>
      <c r="U15" s="6"/>
      <c r="V15" s="17">
        <f t="shared" ca="1" si="6"/>
        <v>2.0670266004766311E-3</v>
      </c>
      <c r="W15" s="17">
        <f ca="1">Total!U14</f>
        <v>0.24804319205719572</v>
      </c>
      <c r="X15" s="20"/>
      <c r="Y15" s="20"/>
      <c r="Z15" s="20"/>
      <c r="AA15"/>
      <c r="AB15" s="20"/>
      <c r="AC15" s="20"/>
      <c r="AD15" s="20"/>
      <c r="AE15"/>
      <c r="AF15"/>
      <c r="AG15" s="20"/>
      <c r="AH15" s="20"/>
      <c r="AI15" s="20"/>
      <c r="AJ15"/>
      <c r="AK15" s="20"/>
      <c r="AL15" s="20"/>
      <c r="AM15" s="20"/>
      <c r="AN15"/>
      <c r="AO15"/>
      <c r="AP15" s="20"/>
      <c r="AQ15" s="20"/>
      <c r="AR15" s="20"/>
      <c r="AS15"/>
      <c r="AT15" s="20"/>
      <c r="AU15" s="20"/>
      <c r="AV15" s="20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.6" customHeight="1">
      <c r="A16" s="25"/>
      <c r="B16" s="25"/>
      <c r="C16" s="25"/>
      <c r="D16" s="25"/>
      <c r="E16" s="25"/>
      <c r="F16"/>
      <c r="G16" s="10">
        <v>3</v>
      </c>
      <c r="H16" s="10">
        <v>5</v>
      </c>
      <c r="I16" s="10">
        <v>2</v>
      </c>
      <c r="J16" s="10">
        <v>4</v>
      </c>
      <c r="K16" s="10">
        <v>1</v>
      </c>
      <c r="L16" s="10">
        <v>3</v>
      </c>
      <c r="M16" s="5"/>
      <c r="N16" s="15">
        <v>15</v>
      </c>
      <c r="O16" s="16">
        <f t="shared" si="0"/>
        <v>3</v>
      </c>
      <c r="P16" s="16">
        <f t="shared" si="1"/>
        <v>0.05</v>
      </c>
      <c r="Q16" s="16">
        <f t="shared" si="2"/>
        <v>0.02</v>
      </c>
      <c r="R16" s="16">
        <f t="shared" si="3"/>
        <v>2.5</v>
      </c>
      <c r="S16" s="16">
        <f t="shared" si="4"/>
        <v>0.45</v>
      </c>
      <c r="T16" s="16">
        <f t="shared" si="5"/>
        <v>0.75</v>
      </c>
      <c r="U16"/>
      <c r="V16" s="17">
        <f t="shared" ca="1" si="6"/>
        <v>1.8051716136803764E-3</v>
      </c>
      <c r="W16" s="17">
        <f ca="1">Total!V14</f>
        <v>0.21662059364164518</v>
      </c>
      <c r="X16" s="20"/>
      <c r="Y16" s="20"/>
      <c r="Z16" s="20"/>
      <c r="AA16"/>
      <c r="AB16" s="20"/>
      <c r="AC16" s="20"/>
      <c r="AD16" s="20"/>
      <c r="AE16"/>
      <c r="AF16"/>
      <c r="AG16" s="20"/>
      <c r="AH16" s="20"/>
      <c r="AI16" s="20"/>
      <c r="AJ16"/>
      <c r="AK16" s="20"/>
      <c r="AL16" s="20"/>
      <c r="AM16" s="20"/>
      <c r="AN16"/>
      <c r="AO16"/>
      <c r="AP16" s="20"/>
      <c r="AQ16" s="20"/>
      <c r="AR16" s="20"/>
      <c r="AS16"/>
      <c r="AT16" s="20"/>
      <c r="AU16" s="20"/>
      <c r="AV16" s="20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5.6" customHeight="1">
      <c r="A17" s="5"/>
      <c r="B17" s="5"/>
      <c r="C17" s="5"/>
      <c r="D17" s="5"/>
      <c r="E17" s="5"/>
      <c r="F17"/>
      <c r="G17" s="10">
        <v>4</v>
      </c>
      <c r="H17" s="10">
        <v>1</v>
      </c>
      <c r="I17" s="10">
        <v>3</v>
      </c>
      <c r="J17" s="10">
        <v>5</v>
      </c>
      <c r="K17" s="10">
        <v>2</v>
      </c>
      <c r="L17" s="10">
        <v>3</v>
      </c>
      <c r="M17" s="5"/>
      <c r="N17" s="15">
        <v>16</v>
      </c>
      <c r="O17" s="16">
        <f t="shared" si="0"/>
        <v>3.5</v>
      </c>
      <c r="P17" s="16">
        <f t="shared" si="1"/>
        <v>0.01</v>
      </c>
      <c r="Q17" s="16">
        <f t="shared" si="2"/>
        <v>0.03</v>
      </c>
      <c r="R17" s="16">
        <f t="shared" si="3"/>
        <v>3</v>
      </c>
      <c r="S17" s="16">
        <f t="shared" si="4"/>
        <v>0.5</v>
      </c>
      <c r="T17" s="16">
        <f t="shared" si="5"/>
        <v>0.75</v>
      </c>
      <c r="U17"/>
      <c r="V17" s="17">
        <f t="shared" ca="1" si="6"/>
        <v>1.5933786513711531E-3</v>
      </c>
      <c r="W17" s="17">
        <f ca="1">Total!W14</f>
        <v>0.19120543816453836</v>
      </c>
      <c r="X17" s="20"/>
      <c r="Y17" s="20"/>
      <c r="Z17" s="20"/>
      <c r="AA17"/>
      <c r="AB17" s="20"/>
      <c r="AC17" s="20"/>
      <c r="AD17" s="20"/>
      <c r="AE17"/>
      <c r="AF17"/>
      <c r="AG17" s="20"/>
      <c r="AH17" s="20"/>
      <c r="AI17" s="20"/>
      <c r="AJ17"/>
      <c r="AK17" s="20"/>
      <c r="AL17" s="20"/>
      <c r="AM17" s="20"/>
      <c r="AN17"/>
      <c r="AO17"/>
      <c r="AP17" s="20"/>
      <c r="AQ17" s="20"/>
      <c r="AR17" s="20"/>
      <c r="AS17"/>
      <c r="AT17" s="20"/>
      <c r="AU17" s="20"/>
      <c r="AV17" s="20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5.6" customHeight="1">
      <c r="A18" s="5"/>
      <c r="B18" s="5"/>
      <c r="C18" s="5"/>
      <c r="D18" s="5"/>
      <c r="E18" s="5"/>
      <c r="F18"/>
      <c r="G18" s="10">
        <v>4</v>
      </c>
      <c r="H18" s="10">
        <v>2</v>
      </c>
      <c r="I18" s="10">
        <v>5</v>
      </c>
      <c r="J18" s="10">
        <v>3</v>
      </c>
      <c r="K18" s="10">
        <v>1</v>
      </c>
      <c r="L18" s="10">
        <v>4</v>
      </c>
      <c r="M18" s="5"/>
      <c r="N18" s="15">
        <v>17</v>
      </c>
      <c r="O18" s="16">
        <f t="shared" si="0"/>
        <v>3.5</v>
      </c>
      <c r="P18" s="16">
        <f t="shared" si="1"/>
        <v>0.02</v>
      </c>
      <c r="Q18" s="16">
        <f t="shared" si="2"/>
        <v>0.05</v>
      </c>
      <c r="R18" s="16">
        <f t="shared" si="3"/>
        <v>2</v>
      </c>
      <c r="S18" s="16">
        <f t="shared" si="4"/>
        <v>0.45</v>
      </c>
      <c r="T18" s="16">
        <f t="shared" si="5"/>
        <v>0.8</v>
      </c>
      <c r="U18"/>
      <c r="V18" s="17">
        <f t="shared" ca="1" si="6"/>
        <v>1.9003204249206443E-3</v>
      </c>
      <c r="W18" s="17">
        <f ca="1">Total!X14</f>
        <v>0.22803845099047731</v>
      </c>
      <c r="X18" s="20"/>
      <c r="Y18" s="20"/>
      <c r="Z18" s="20"/>
      <c r="AA18"/>
      <c r="AB18" s="20"/>
      <c r="AC18" s="20"/>
      <c r="AD18" s="20"/>
      <c r="AE18"/>
      <c r="AF18"/>
      <c r="AG18" s="20"/>
      <c r="AH18" s="20"/>
      <c r="AI18" s="20"/>
      <c r="AJ18"/>
      <c r="AK18" s="20"/>
      <c r="AL18" s="20"/>
      <c r="AM18" s="20"/>
      <c r="AN18"/>
      <c r="AO18"/>
      <c r="AP18" s="20"/>
      <c r="AQ18" s="20"/>
      <c r="AR18" s="20"/>
      <c r="AS18"/>
      <c r="AT18" s="20"/>
      <c r="AU18" s="20"/>
      <c r="AV18" s="20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15.6" customHeight="1">
      <c r="A19" s="5"/>
      <c r="B19" s="5"/>
      <c r="C19" s="5"/>
      <c r="D19" s="5"/>
      <c r="E19" s="5"/>
      <c r="F19"/>
      <c r="G19" s="10">
        <v>4</v>
      </c>
      <c r="H19" s="10">
        <v>3</v>
      </c>
      <c r="I19" s="10">
        <v>2</v>
      </c>
      <c r="J19" s="10">
        <v>1</v>
      </c>
      <c r="K19" s="10">
        <v>5</v>
      </c>
      <c r="L19" s="10">
        <v>5</v>
      </c>
      <c r="M19" s="5"/>
      <c r="N19" s="15">
        <v>18</v>
      </c>
      <c r="O19" s="16">
        <f t="shared" si="0"/>
        <v>3.5</v>
      </c>
      <c r="P19" s="16">
        <f t="shared" si="1"/>
        <v>0.03</v>
      </c>
      <c r="Q19" s="16">
        <f t="shared" si="2"/>
        <v>0.02</v>
      </c>
      <c r="R19" s="16">
        <f t="shared" si="3"/>
        <v>1</v>
      </c>
      <c r="S19" s="16">
        <f t="shared" si="4"/>
        <v>0.65</v>
      </c>
      <c r="T19" s="16">
        <f t="shared" si="5"/>
        <v>0.85</v>
      </c>
      <c r="U19"/>
      <c r="V19" s="17">
        <f t="shared" ca="1" si="6"/>
        <v>1.5813501547594327E-3</v>
      </c>
      <c r="W19" s="17">
        <f ca="1">Total!Y14</f>
        <v>0.18976201857113192</v>
      </c>
      <c r="X19" s="20"/>
      <c r="Y19" s="20"/>
      <c r="Z19" s="20"/>
      <c r="AA19"/>
      <c r="AB19" s="20"/>
      <c r="AC19" s="20"/>
      <c r="AD19" s="20"/>
      <c r="AE19"/>
      <c r="AF19"/>
      <c r="AG19" s="20"/>
      <c r="AH19" s="20"/>
      <c r="AI19" s="20"/>
      <c r="AJ19"/>
      <c r="AK19" s="20"/>
      <c r="AL19" s="20"/>
      <c r="AM19" s="20"/>
      <c r="AN19"/>
      <c r="AO19"/>
      <c r="AP19" s="20"/>
      <c r="AQ19" s="20"/>
      <c r="AR19" s="20"/>
      <c r="AS19"/>
      <c r="AT19" s="20"/>
      <c r="AU19" s="20"/>
      <c r="AV19" s="20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12" customFormat="1" ht="15.6" customHeight="1">
      <c r="A20" s="5"/>
      <c r="B20" s="5"/>
      <c r="C20" s="5"/>
      <c r="D20" s="5"/>
      <c r="E20" s="5"/>
      <c r="F20" s="6"/>
      <c r="G20" s="10">
        <v>4</v>
      </c>
      <c r="H20" s="10">
        <v>4</v>
      </c>
      <c r="I20" s="10">
        <v>4</v>
      </c>
      <c r="J20" s="10">
        <v>4</v>
      </c>
      <c r="K20" s="10">
        <v>4</v>
      </c>
      <c r="L20" s="10">
        <v>1</v>
      </c>
      <c r="M20" s="5"/>
      <c r="N20" s="15">
        <v>19</v>
      </c>
      <c r="O20" s="16">
        <f t="shared" si="0"/>
        <v>3.5</v>
      </c>
      <c r="P20" s="16">
        <f t="shared" si="1"/>
        <v>0.04</v>
      </c>
      <c r="Q20" s="16">
        <f t="shared" si="2"/>
        <v>0.04</v>
      </c>
      <c r="R20" s="16">
        <f t="shared" si="3"/>
        <v>2.5</v>
      </c>
      <c r="S20" s="16">
        <f t="shared" si="4"/>
        <v>0.60000000000000009</v>
      </c>
      <c r="T20" s="16">
        <f t="shared" si="5"/>
        <v>0.65</v>
      </c>
      <c r="U20" s="6"/>
      <c r="V20" s="17">
        <f t="shared" ca="1" si="6"/>
        <v>1.9292935445346803E-3</v>
      </c>
      <c r="W20" s="17">
        <f ca="1">Total!Z14</f>
        <v>0.23151522534416163</v>
      </c>
      <c r="X20" s="18"/>
      <c r="Y20" s="18"/>
      <c r="Z20" s="18"/>
      <c r="AB20" s="18"/>
      <c r="AC20" s="18"/>
      <c r="AD20" s="18"/>
      <c r="AG20" s="18"/>
      <c r="AH20" s="18"/>
      <c r="AI20" s="18"/>
      <c r="AK20" s="18"/>
      <c r="AL20" s="18"/>
      <c r="AM20" s="18"/>
      <c r="AP20" s="18"/>
      <c r="AQ20" s="18"/>
      <c r="AR20" s="18"/>
      <c r="AT20" s="18"/>
      <c r="AU20" s="18"/>
      <c r="AV20" s="18"/>
    </row>
    <row r="21" spans="1:1024" s="12" customFormat="1" ht="15.6" customHeight="1">
      <c r="A21" s="5"/>
      <c r="B21" s="5"/>
      <c r="C21" s="5"/>
      <c r="D21" s="5"/>
      <c r="E21" s="5"/>
      <c r="F21" s="6"/>
      <c r="G21" s="10">
        <v>4</v>
      </c>
      <c r="H21" s="10">
        <v>5</v>
      </c>
      <c r="I21" s="10">
        <v>1</v>
      </c>
      <c r="J21" s="10">
        <v>2</v>
      </c>
      <c r="K21" s="10">
        <v>3</v>
      </c>
      <c r="L21" s="10">
        <v>2</v>
      </c>
      <c r="M21" s="5"/>
      <c r="N21" s="15">
        <v>20</v>
      </c>
      <c r="O21" s="16">
        <f t="shared" si="0"/>
        <v>3.5</v>
      </c>
      <c r="P21" s="16">
        <f t="shared" si="1"/>
        <v>0.05</v>
      </c>
      <c r="Q21" s="16">
        <f t="shared" si="2"/>
        <v>0.01</v>
      </c>
      <c r="R21" s="16">
        <f t="shared" si="3"/>
        <v>1.5</v>
      </c>
      <c r="S21" s="16">
        <f t="shared" si="4"/>
        <v>0.55000000000000004</v>
      </c>
      <c r="T21" s="16">
        <f t="shared" si="5"/>
        <v>0.7</v>
      </c>
      <c r="U21" s="6"/>
      <c r="V21" s="17">
        <f t="shared" ca="1" si="6"/>
        <v>1.8183415810113417E-3</v>
      </c>
      <c r="W21" s="17">
        <f ca="1">Total!AA14</f>
        <v>0.21820098972136101</v>
      </c>
      <c r="X21" s="18"/>
      <c r="Y21" s="18"/>
      <c r="Z21" s="18"/>
      <c r="AB21" s="18"/>
      <c r="AC21" s="18"/>
      <c r="AD21" s="18"/>
      <c r="AG21" s="18"/>
      <c r="AH21" s="18"/>
      <c r="AI21" s="18"/>
      <c r="AK21" s="18"/>
      <c r="AL21" s="18"/>
      <c r="AM21" s="18"/>
      <c r="AP21" s="18"/>
      <c r="AQ21" s="18"/>
      <c r="AR21" s="18"/>
      <c r="AT21" s="18"/>
      <c r="AU21" s="18"/>
      <c r="AV21" s="18"/>
    </row>
    <row r="22" spans="1:1024" s="12" customFormat="1" ht="15.6" customHeight="1">
      <c r="A22" s="5"/>
      <c r="B22" s="5"/>
      <c r="C22" s="5"/>
      <c r="D22" s="5"/>
      <c r="E22" s="5"/>
      <c r="F22" s="6"/>
      <c r="G22" s="10">
        <v>5</v>
      </c>
      <c r="H22" s="10">
        <v>1</v>
      </c>
      <c r="I22" s="10">
        <v>2</v>
      </c>
      <c r="J22" s="10">
        <v>3</v>
      </c>
      <c r="K22" s="10">
        <v>4</v>
      </c>
      <c r="L22" s="10">
        <v>2</v>
      </c>
      <c r="M22" s="5"/>
      <c r="N22" s="15">
        <v>21</v>
      </c>
      <c r="O22" s="16">
        <f t="shared" si="0"/>
        <v>4</v>
      </c>
      <c r="P22" s="16">
        <f t="shared" si="1"/>
        <v>0.01</v>
      </c>
      <c r="Q22" s="16">
        <f t="shared" si="2"/>
        <v>0.02</v>
      </c>
      <c r="R22" s="16">
        <f t="shared" si="3"/>
        <v>2</v>
      </c>
      <c r="S22" s="16">
        <f t="shared" si="4"/>
        <v>0.60000000000000009</v>
      </c>
      <c r="T22" s="16">
        <f t="shared" si="5"/>
        <v>0.7</v>
      </c>
      <c r="U22" s="6"/>
      <c r="V22" s="17">
        <f t="shared" ca="1" si="6"/>
        <v>1.8518464101969299E-3</v>
      </c>
      <c r="W22" s="17">
        <f ca="1">Total!AB14</f>
        <v>0.22222156922363159</v>
      </c>
      <c r="X22" s="18"/>
      <c r="Y22" s="18"/>
      <c r="Z22" s="18"/>
      <c r="AB22" s="18"/>
      <c r="AC22" s="18"/>
      <c r="AD22" s="18"/>
      <c r="AG22" s="18"/>
      <c r="AH22" s="18"/>
      <c r="AI22" s="18"/>
      <c r="AK22" s="18"/>
      <c r="AL22" s="18"/>
      <c r="AM22" s="18"/>
      <c r="AP22" s="18"/>
      <c r="AQ22" s="18"/>
      <c r="AR22" s="18"/>
      <c r="AT22" s="18"/>
      <c r="AU22" s="18"/>
      <c r="AV22" s="18"/>
    </row>
    <row r="23" spans="1:1024" s="12" customFormat="1" ht="15.6" customHeight="1">
      <c r="A23" s="5"/>
      <c r="B23" s="5"/>
      <c r="C23" s="5"/>
      <c r="D23" s="5"/>
      <c r="E23" s="5"/>
      <c r="F23" s="6"/>
      <c r="G23" s="10">
        <v>5</v>
      </c>
      <c r="H23" s="10">
        <v>2</v>
      </c>
      <c r="I23" s="10">
        <v>4</v>
      </c>
      <c r="J23" s="10">
        <v>1</v>
      </c>
      <c r="K23" s="10">
        <v>3</v>
      </c>
      <c r="L23" s="10">
        <v>3</v>
      </c>
      <c r="M23" s="5"/>
      <c r="N23" s="15">
        <v>22</v>
      </c>
      <c r="O23" s="16">
        <f t="shared" si="0"/>
        <v>4</v>
      </c>
      <c r="P23" s="16">
        <f t="shared" si="1"/>
        <v>0.02</v>
      </c>
      <c r="Q23" s="16">
        <f t="shared" si="2"/>
        <v>0.04</v>
      </c>
      <c r="R23" s="16">
        <f t="shared" si="3"/>
        <v>1</v>
      </c>
      <c r="S23" s="16">
        <f t="shared" si="4"/>
        <v>0.55000000000000004</v>
      </c>
      <c r="T23" s="16">
        <f t="shared" si="5"/>
        <v>0.75</v>
      </c>
      <c r="U23" s="6"/>
      <c r="V23" s="17">
        <f t="shared" ca="1" si="6"/>
        <v>1.8190642492204756E-3</v>
      </c>
      <c r="W23" s="17">
        <f ca="1">Total!AC14</f>
        <v>0.21828770990645707</v>
      </c>
      <c r="X23" s="18"/>
      <c r="Y23" s="18"/>
      <c r="Z23" s="18"/>
      <c r="AB23" s="18"/>
      <c r="AC23" s="18"/>
      <c r="AD23" s="18"/>
      <c r="AG23" s="18"/>
      <c r="AH23" s="18"/>
      <c r="AI23" s="18"/>
      <c r="AK23" s="18"/>
      <c r="AL23" s="18"/>
      <c r="AM23" s="18"/>
      <c r="AP23" s="18"/>
      <c r="AQ23" s="18"/>
      <c r="AR23" s="18"/>
      <c r="AT23" s="18"/>
      <c r="AU23" s="18"/>
      <c r="AV23" s="18"/>
    </row>
    <row r="24" spans="1:1024" s="12" customFormat="1" ht="15.6" customHeight="1">
      <c r="A24" s="5"/>
      <c r="B24" s="5"/>
      <c r="C24" s="5"/>
      <c r="D24" s="5"/>
      <c r="E24" s="5"/>
      <c r="F24" s="6"/>
      <c r="G24" s="10">
        <v>5</v>
      </c>
      <c r="H24" s="10">
        <v>3</v>
      </c>
      <c r="I24" s="10">
        <v>1</v>
      </c>
      <c r="J24" s="10">
        <v>4</v>
      </c>
      <c r="K24" s="10">
        <v>2</v>
      </c>
      <c r="L24" s="10">
        <v>4</v>
      </c>
      <c r="M24" s="5"/>
      <c r="N24" s="15">
        <v>23</v>
      </c>
      <c r="O24" s="16">
        <f t="shared" si="0"/>
        <v>4</v>
      </c>
      <c r="P24" s="16">
        <f t="shared" si="1"/>
        <v>0.03</v>
      </c>
      <c r="Q24" s="16">
        <f t="shared" si="2"/>
        <v>0.01</v>
      </c>
      <c r="R24" s="16">
        <f t="shared" si="3"/>
        <v>2.5</v>
      </c>
      <c r="S24" s="16">
        <f t="shared" si="4"/>
        <v>0.5</v>
      </c>
      <c r="T24" s="16">
        <f t="shared" si="5"/>
        <v>0.8</v>
      </c>
      <c r="U24" s="6"/>
      <c r="V24" s="17">
        <f t="shared" ca="1" si="6"/>
        <v>1.9981062457257496E-3</v>
      </c>
      <c r="W24" s="17">
        <f ca="1">Total!AD14</f>
        <v>0.23977274948708993</v>
      </c>
      <c r="X24" s="18"/>
      <c r="Y24" s="18"/>
      <c r="Z24" s="18"/>
      <c r="AB24" s="18"/>
      <c r="AC24" s="18"/>
      <c r="AD24" s="18"/>
      <c r="AG24" s="18"/>
      <c r="AH24" s="18"/>
      <c r="AI24" s="18"/>
      <c r="AK24" s="18"/>
      <c r="AL24" s="18"/>
      <c r="AM24" s="18"/>
      <c r="AP24" s="18"/>
      <c r="AQ24" s="18"/>
      <c r="AR24" s="18"/>
      <c r="AT24" s="18"/>
      <c r="AU24" s="18"/>
      <c r="AV24" s="18"/>
    </row>
    <row r="25" spans="1:1024" s="12" customFormat="1" ht="15.6" customHeight="1">
      <c r="A25" s="5"/>
      <c r="B25" s="5"/>
      <c r="C25" s="5"/>
      <c r="D25" s="5"/>
      <c r="E25" s="5"/>
      <c r="F25" s="6"/>
      <c r="G25" s="10">
        <v>5</v>
      </c>
      <c r="H25" s="10">
        <v>4</v>
      </c>
      <c r="I25" s="10">
        <v>3</v>
      </c>
      <c r="J25" s="10">
        <v>2</v>
      </c>
      <c r="K25" s="10">
        <v>1</v>
      </c>
      <c r="L25" s="10">
        <v>5</v>
      </c>
      <c r="M25" s="5"/>
      <c r="N25" s="15">
        <v>24</v>
      </c>
      <c r="O25" s="16">
        <f t="shared" si="0"/>
        <v>4</v>
      </c>
      <c r="P25" s="16">
        <f t="shared" si="1"/>
        <v>0.04</v>
      </c>
      <c r="Q25" s="16">
        <f t="shared" si="2"/>
        <v>0.03</v>
      </c>
      <c r="R25" s="16">
        <f t="shared" si="3"/>
        <v>1.5</v>
      </c>
      <c r="S25" s="16">
        <f t="shared" si="4"/>
        <v>0.45</v>
      </c>
      <c r="T25" s="16">
        <f t="shared" si="5"/>
        <v>0.85</v>
      </c>
      <c r="U25" s="6"/>
      <c r="V25" s="17">
        <f t="shared" ca="1" si="6"/>
        <v>1.600104074143841E-3</v>
      </c>
      <c r="W25" s="17">
        <f ca="1">Total!AE14</f>
        <v>0.19201248889726091</v>
      </c>
      <c r="X25" s="18"/>
      <c r="Y25" s="18"/>
      <c r="Z25" s="18"/>
      <c r="AB25" s="18"/>
      <c r="AC25" s="18"/>
      <c r="AD25" s="18"/>
      <c r="AG25" s="18"/>
      <c r="AH25" s="18"/>
      <c r="AI25" s="18"/>
      <c r="AK25" s="18"/>
      <c r="AL25" s="18"/>
      <c r="AM25" s="18"/>
      <c r="AP25" s="18"/>
      <c r="AQ25" s="18"/>
      <c r="AR25" s="18"/>
      <c r="AT25" s="18"/>
      <c r="AU25" s="18"/>
      <c r="AV25" s="18"/>
    </row>
    <row r="26" spans="1:1024" s="23" customFormat="1" ht="15.6" customHeight="1">
      <c r="A26" s="6"/>
      <c r="B26" s="6"/>
      <c r="C26" s="6"/>
      <c r="D26" s="6"/>
      <c r="E26" s="6"/>
      <c r="F26" s="6"/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5">
        <v>1</v>
      </c>
      <c r="M26" s="5"/>
      <c r="N26" s="15">
        <v>25</v>
      </c>
      <c r="O26" s="16">
        <f t="shared" si="0"/>
        <v>4</v>
      </c>
      <c r="P26" s="16">
        <f t="shared" si="1"/>
        <v>0.05</v>
      </c>
      <c r="Q26" s="16">
        <f t="shared" si="2"/>
        <v>0.05</v>
      </c>
      <c r="R26" s="16">
        <f t="shared" si="3"/>
        <v>3</v>
      </c>
      <c r="S26" s="16">
        <f t="shared" si="4"/>
        <v>0.65</v>
      </c>
      <c r="T26" s="16">
        <f t="shared" si="5"/>
        <v>0.65</v>
      </c>
      <c r="U26" s="6"/>
      <c r="V26" s="17">
        <f t="shared" ca="1" si="6"/>
        <v>2.1452987273565768E-3</v>
      </c>
      <c r="W26" s="17">
        <f ca="1">Total!AF14</f>
        <v>0.25743584728278923</v>
      </c>
      <c r="X26" s="22"/>
      <c r="Y26" s="22"/>
      <c r="Z26" s="22"/>
      <c r="AB26" s="22"/>
      <c r="AC26" s="22"/>
      <c r="AD26" s="22"/>
      <c r="AG26" s="22"/>
      <c r="AH26" s="22"/>
      <c r="AI26" s="22"/>
      <c r="AK26" s="22"/>
      <c r="AL26" s="22"/>
      <c r="AM26" s="22"/>
      <c r="AP26" s="22"/>
      <c r="AQ26" s="22"/>
      <c r="AR26" s="22"/>
      <c r="AT26" s="22"/>
      <c r="AU26" s="22"/>
      <c r="AV26" s="22"/>
    </row>
    <row r="27" spans="1:1024" s="12" customFormat="1" ht="15.6" customHeight="1">
      <c r="A27" s="5"/>
      <c r="B27" s="5"/>
      <c r="C27" s="5"/>
      <c r="D27" s="5"/>
      <c r="E27" s="5"/>
      <c r="F27" s="26" t="s">
        <v>10</v>
      </c>
      <c r="G27" s="7" t="s">
        <v>2</v>
      </c>
      <c r="H27" s="7" t="s">
        <v>27</v>
      </c>
      <c r="I27" s="7" t="s">
        <v>28</v>
      </c>
      <c r="J27" s="27" t="s">
        <v>4</v>
      </c>
      <c r="K27" s="7" t="s">
        <v>29</v>
      </c>
      <c r="L27" s="7" t="s">
        <v>7</v>
      </c>
      <c r="M27" s="10"/>
      <c r="N27" s="3"/>
      <c r="O27" s="6"/>
      <c r="P27" s="6"/>
      <c r="Q27" s="6"/>
      <c r="R27" s="6"/>
      <c r="S27" s="6"/>
      <c r="T27" s="28"/>
      <c r="U27" s="28"/>
      <c r="V27" s="28"/>
      <c r="W27" s="3"/>
      <c r="X27" s="29"/>
      <c r="Y27" s="30"/>
      <c r="AB27" s="18"/>
    </row>
    <row r="28" spans="1:1024" ht="15.6" customHeight="1">
      <c r="A28" s="5"/>
      <c r="B28" s="5"/>
      <c r="C28" s="5"/>
      <c r="D28" s="5"/>
      <c r="E28" s="5"/>
      <c r="F28" s="6">
        <v>1</v>
      </c>
      <c r="G28" s="54">
        <f t="shared" ref="G28:L28" ca="1" si="10">AVERAGEIF(G2:G26,1,$V$2:$V$26)</f>
        <v>2.1515867845370343E-3</v>
      </c>
      <c r="H28" s="54">
        <f t="shared" ca="1" si="10"/>
        <v>1.9601938637829621E-3</v>
      </c>
      <c r="I28" s="54">
        <f t="shared" ca="1" si="10"/>
        <v>1.8691168699134764E-3</v>
      </c>
      <c r="J28" s="54">
        <f t="shared" ca="1" si="10"/>
        <v>1.9430957543209531E-3</v>
      </c>
      <c r="K28" s="54">
        <f t="shared" ca="1" si="10"/>
        <v>1.8800367256532613E-3</v>
      </c>
      <c r="L28" s="54">
        <f t="shared" ca="1" si="10"/>
        <v>1.9790320622423987E-3</v>
      </c>
      <c r="M28" s="31"/>
      <c r="N28" s="5"/>
      <c r="O28" s="19"/>
      <c r="P28" s="6"/>
      <c r="Q28" s="6"/>
      <c r="R28" s="6"/>
      <c r="S28" s="6"/>
      <c r="T28" s="28"/>
      <c r="U28" s="32"/>
      <c r="V28" s="32"/>
      <c r="W28" s="33"/>
      <c r="X28" s="34"/>
      <c r="Y28" s="30"/>
      <c r="AB28" s="18"/>
    </row>
    <row r="29" spans="1:1024" ht="15.6" customHeight="1">
      <c r="A29" s="35"/>
      <c r="B29" s="5"/>
      <c r="C29" s="5"/>
      <c r="D29" s="5"/>
      <c r="E29" s="5"/>
      <c r="F29" s="6">
        <v>2</v>
      </c>
      <c r="G29" s="54">
        <f t="shared" ref="G29:L29" ca="1" si="11">AVERAGEIF(G2:G26,2,$V$2:$V$26)</f>
        <v>1.8960845591693102E-3</v>
      </c>
      <c r="H29" s="54">
        <f t="shared" ca="1" si="11"/>
        <v>1.8783409100363545E-3</v>
      </c>
      <c r="I29" s="54">
        <f t="shared" ca="1" si="11"/>
        <v>1.7815641749383865E-3</v>
      </c>
      <c r="J29" s="54">
        <f t="shared" ca="1" si="11"/>
        <v>1.8085394223910285E-3</v>
      </c>
      <c r="K29" s="54">
        <f t="shared" ca="1" si="11"/>
        <v>1.864021875857564E-3</v>
      </c>
      <c r="L29" s="54">
        <f t="shared" ca="1" si="11"/>
        <v>1.9960926560223516E-3</v>
      </c>
      <c r="M29" s="31"/>
      <c r="N29" s="36"/>
      <c r="O29" s="6"/>
      <c r="P29" s="6"/>
      <c r="Q29" s="6"/>
      <c r="R29" s="6"/>
      <c r="S29" s="6"/>
      <c r="T29" s="28"/>
      <c r="U29" s="32"/>
      <c r="V29" s="32"/>
      <c r="W29" s="33"/>
      <c r="X29" s="34"/>
      <c r="Y29" s="30"/>
      <c r="AB29" s="18"/>
    </row>
    <row r="30" spans="1:1024" ht="15.6" customHeight="1">
      <c r="A30" s="5"/>
      <c r="B30" s="5"/>
      <c r="C30" s="5"/>
      <c r="D30" s="5"/>
      <c r="E30" s="5"/>
      <c r="F30" s="6">
        <v>3</v>
      </c>
      <c r="G30" s="54">
        <f t="shared" ref="G30:L30" ca="1" si="12">AVERAGEIF(G2:G26,3,$V$2:$V$26)</f>
        <v>1.8361879502074396E-3</v>
      </c>
      <c r="H30" s="54">
        <f t="shared" ca="1" si="12"/>
        <v>1.8884018419716379E-3</v>
      </c>
      <c r="I30" s="54">
        <f t="shared" ca="1" si="12"/>
        <v>1.8965329705856273E-3</v>
      </c>
      <c r="J30" s="54">
        <f t="shared" ca="1" si="12"/>
        <v>1.8623451447772829E-3</v>
      </c>
      <c r="K30" s="54">
        <f t="shared" ca="1" si="12"/>
        <v>1.9612633241370683E-3</v>
      </c>
      <c r="L30" s="54">
        <f t="shared" ca="1" si="12"/>
        <v>1.8053318584840682E-3</v>
      </c>
      <c r="M30" s="31"/>
      <c r="N30" s="36"/>
      <c r="O30" s="6"/>
      <c r="P30" s="6"/>
      <c r="Q30" s="6"/>
      <c r="R30" s="6"/>
      <c r="S30" s="6"/>
      <c r="T30" s="28"/>
      <c r="U30" s="28"/>
      <c r="V30" s="28"/>
      <c r="W30" s="28"/>
      <c r="X30" s="34"/>
      <c r="Y30" s="30"/>
      <c r="AB30" s="18"/>
    </row>
    <row r="31" spans="1:1024" ht="15.6" customHeight="1">
      <c r="A31" s="5"/>
      <c r="B31" s="5"/>
      <c r="C31" s="5"/>
      <c r="D31" s="5"/>
      <c r="E31" s="5"/>
      <c r="F31" s="6">
        <v>4</v>
      </c>
      <c r="G31" s="54">
        <f t="shared" ref="G31:L31" ca="1" si="13">AVERAGEIF(G2:G26,4,$V$2:$V$26)</f>
        <v>1.7645368713194505E-3</v>
      </c>
      <c r="H31" s="54">
        <f t="shared" ca="1" si="13"/>
        <v>1.8542709469810791E-3</v>
      </c>
      <c r="I31" s="54">
        <f t="shared" ca="1" si="13"/>
        <v>1.8794285674752658E-3</v>
      </c>
      <c r="J31" s="54">
        <f t="shared" ca="1" si="13"/>
        <v>2.0832584671692548E-3</v>
      </c>
      <c r="K31" s="54">
        <f t="shared" ca="1" si="13"/>
        <v>1.9000467359091809E-3</v>
      </c>
      <c r="L31" s="54">
        <f t="shared" ca="1" si="13"/>
        <v>1.9417033560470511E-3</v>
      </c>
      <c r="M31" s="31"/>
      <c r="N31" s="36"/>
      <c r="O31" s="6"/>
      <c r="P31" s="6"/>
      <c r="Q31" s="6"/>
      <c r="R31" s="6"/>
      <c r="S31" s="6"/>
      <c r="T31" s="28"/>
      <c r="U31" s="28"/>
      <c r="V31" s="28"/>
      <c r="W31" s="28"/>
      <c r="X31" s="34"/>
      <c r="Y31" s="30"/>
      <c r="AB31" s="18"/>
    </row>
    <row r="32" spans="1:1024" ht="15.6" customHeight="1">
      <c r="A32" s="5"/>
      <c r="B32" s="5"/>
      <c r="C32" s="5"/>
      <c r="D32" s="5"/>
      <c r="E32" s="5"/>
      <c r="F32" s="6">
        <v>5</v>
      </c>
      <c r="G32" s="54">
        <f t="shared" ref="G32:L32" ca="1" si="14">AVERAGEIF(G2:G26,5,$V$2:$V$26)</f>
        <v>1.8828839413287148E-3</v>
      </c>
      <c r="H32" s="54">
        <f t="shared" ca="1" si="14"/>
        <v>1.9500725437899154E-3</v>
      </c>
      <c r="I32" s="54">
        <f t="shared" ca="1" si="14"/>
        <v>2.1046375236491929E-3</v>
      </c>
      <c r="J32" s="54">
        <f t="shared" ca="1" si="14"/>
        <v>1.8340413179034297E-3</v>
      </c>
      <c r="K32" s="54">
        <f t="shared" ca="1" si="14"/>
        <v>1.9259114450048743E-3</v>
      </c>
      <c r="L32" s="54">
        <f t="shared" ca="1" si="14"/>
        <v>1.8091201737660794E-3</v>
      </c>
      <c r="M32" s="31"/>
      <c r="N32" s="36"/>
      <c r="O32" s="6"/>
      <c r="P32" s="6"/>
      <c r="Q32" s="6"/>
      <c r="R32" s="6"/>
      <c r="S32" s="6"/>
      <c r="T32" s="6"/>
      <c r="U32" s="6"/>
      <c r="V32" s="6"/>
      <c r="W32" s="6"/>
      <c r="X32" s="37"/>
      <c r="AB32" s="18"/>
    </row>
    <row r="33" spans="1:24" ht="15.6" customHeight="1">
      <c r="A33" s="5"/>
      <c r="B33" s="5"/>
      <c r="C33" s="5"/>
      <c r="D33" s="5"/>
      <c r="E33" s="5"/>
      <c r="F33" s="6"/>
      <c r="G33" s="54">
        <f ca="1">SUM(G28:G32)</f>
        <v>9.5312801065619498E-3</v>
      </c>
      <c r="H33" s="54">
        <f t="shared" ref="H33:L33" ca="1" si="15">SUM(H28:H32)</f>
        <v>9.5312801065619498E-3</v>
      </c>
      <c r="I33" s="54">
        <f ca="1">SUM(I28:I32)</f>
        <v>9.5312801065619481E-3</v>
      </c>
      <c r="J33" s="54">
        <f ca="1">SUM(J28:J32)</f>
        <v>9.5312801065619481E-3</v>
      </c>
      <c r="K33" s="54">
        <f ca="1">SUM(K28:K32)</f>
        <v>9.5312801065619481E-3</v>
      </c>
      <c r="L33" s="54">
        <f t="shared" ca="1" si="15"/>
        <v>9.5312801065619481E-3</v>
      </c>
      <c r="M33" s="31"/>
      <c r="N33" s="36"/>
      <c r="O33" s="6"/>
      <c r="P33" s="6"/>
      <c r="Q33" s="6"/>
      <c r="R33" s="6"/>
      <c r="S33" s="6"/>
      <c r="T33" s="6"/>
      <c r="U33" s="6"/>
      <c r="V33" s="6"/>
      <c r="W33" s="6"/>
      <c r="X33" s="37"/>
    </row>
    <row r="34" spans="1:24" ht="15.6" customHeight="1">
      <c r="A34" s="5"/>
      <c r="B34" s="5"/>
      <c r="C34" s="5"/>
      <c r="D34" s="5"/>
      <c r="E34" s="5"/>
      <c r="F34" s="6"/>
      <c r="G34" s="5">
        <v>3.5</v>
      </c>
      <c r="H34" s="5">
        <v>0.04</v>
      </c>
      <c r="I34" s="5">
        <v>0.02</v>
      </c>
      <c r="J34" s="5">
        <v>1.5</v>
      </c>
      <c r="K34" s="5">
        <v>0.5</v>
      </c>
      <c r="L34" s="5">
        <v>0.75</v>
      </c>
      <c r="M34" s="31"/>
      <c r="N34" s="36"/>
      <c r="O34" s="6"/>
      <c r="P34" s="6"/>
      <c r="Q34" s="6"/>
      <c r="R34" s="6"/>
      <c r="S34" s="6"/>
      <c r="T34" s="6"/>
      <c r="U34" s="6"/>
      <c r="V34" s="6"/>
      <c r="W34" s="6"/>
      <c r="X34" s="37"/>
    </row>
    <row r="35" spans="1:24" ht="15.6" customHeight="1">
      <c r="A35" s="5"/>
      <c r="B35" s="5"/>
      <c r="C35" s="5"/>
      <c r="D35" s="5"/>
      <c r="E35" s="5"/>
      <c r="F35" s="6"/>
      <c r="G35" s="6"/>
      <c r="H35" s="6"/>
      <c r="I35" s="6"/>
      <c r="J35" s="6"/>
      <c r="K35" s="6"/>
      <c r="L35" s="6"/>
      <c r="M35" s="31"/>
      <c r="N35" s="36"/>
      <c r="O35" s="6"/>
      <c r="P35" s="6"/>
      <c r="Q35" s="6"/>
      <c r="R35" s="6"/>
      <c r="S35" s="6"/>
      <c r="T35" s="6"/>
      <c r="U35" s="6"/>
      <c r="V35" s="6"/>
      <c r="W35" s="6"/>
      <c r="X35" s="37"/>
    </row>
    <row r="36" spans="1:24" ht="15.6" customHeight="1">
      <c r="A36" s="57"/>
      <c r="B36" s="57"/>
      <c r="C36" s="57"/>
      <c r="D36" s="57"/>
      <c r="E36" s="58" t="s">
        <v>11</v>
      </c>
      <c r="F36" s="58"/>
      <c r="G36" s="55">
        <f t="shared" ref="G36:L36" ca="1" si="16">(MAX(G28:G32)-MIN(G28:G32))</f>
        <v>3.8704991321758379E-4</v>
      </c>
      <c r="H36" s="55">
        <f t="shared" ca="1" si="16"/>
        <v>1.0592291680188294E-4</v>
      </c>
      <c r="I36" s="55">
        <f t="shared" ca="1" si="16"/>
        <v>3.2307334871080643E-4</v>
      </c>
      <c r="J36" s="55">
        <f t="shared" ca="1" si="16"/>
        <v>2.7471904477822636E-4</v>
      </c>
      <c r="K36" s="55">
        <f t="shared" ca="1" si="16"/>
        <v>9.724144827950431E-5</v>
      </c>
      <c r="L36" s="55">
        <f t="shared" ca="1" si="16"/>
        <v>1.9076079753828335E-4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37"/>
    </row>
    <row r="37" spans="1:24" ht="15.6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37"/>
    </row>
    <row r="38" spans="1:24" ht="15.6" customHeight="1">
      <c r="A38" s="6"/>
      <c r="B38" s="6"/>
      <c r="C38" s="6"/>
      <c r="D38" s="6"/>
      <c r="E38" s="6"/>
      <c r="F38" s="6"/>
      <c r="G38" s="38"/>
      <c r="H38" s="38"/>
      <c r="I38" s="38"/>
      <c r="J38" s="38"/>
      <c r="K38" s="38"/>
      <c r="L38" s="3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37"/>
    </row>
    <row r="39" spans="1:24" ht="15.6" customHeight="1">
      <c r="A39" s="6"/>
      <c r="B39" s="6"/>
      <c r="C39" s="6"/>
      <c r="D39" s="6"/>
      <c r="E39" s="6"/>
      <c r="F39" s="6"/>
      <c r="G39" s="38"/>
      <c r="H39" s="38"/>
      <c r="I39" s="38"/>
      <c r="J39" s="38"/>
      <c r="K39" s="38"/>
      <c r="L39" s="3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37"/>
    </row>
    <row r="40" spans="1:24" ht="15.6" customHeight="1">
      <c r="A40" s="6"/>
      <c r="B40" s="6"/>
      <c r="C40" s="6"/>
      <c r="D40" s="6"/>
      <c r="E40" s="6"/>
      <c r="F40" s="6"/>
      <c r="G40" s="38"/>
      <c r="H40" s="38"/>
      <c r="I40" s="38"/>
      <c r="J40" s="38"/>
      <c r="K40" s="38"/>
      <c r="L40" s="3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37"/>
    </row>
    <row r="41" spans="1:24" ht="15.6" customHeight="1">
      <c r="A41" s="6"/>
      <c r="B41" s="6"/>
      <c r="C41" s="6"/>
      <c r="D41" s="6"/>
      <c r="E41" s="6"/>
      <c r="F41" s="6"/>
      <c r="G41" s="38"/>
      <c r="H41" s="38"/>
      <c r="I41" s="38"/>
      <c r="J41" s="38"/>
      <c r="K41" s="38"/>
      <c r="L41" s="3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37"/>
    </row>
    <row r="42" spans="1:24" ht="15.6" customHeight="1">
      <c r="A42" s="6"/>
      <c r="B42" s="6"/>
      <c r="C42" s="6"/>
      <c r="D42" s="6"/>
      <c r="E42" s="6"/>
      <c r="F42" s="6"/>
      <c r="G42" s="38"/>
      <c r="H42" s="38"/>
      <c r="I42" s="38"/>
      <c r="J42" s="38"/>
      <c r="K42" s="38"/>
      <c r="L42" s="3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37"/>
    </row>
    <row r="43" spans="1:24" ht="15.6" customHeight="1">
      <c r="A43" s="6"/>
      <c r="B43" s="6"/>
      <c r="C43" s="6"/>
      <c r="D43" s="6"/>
      <c r="E43" s="6"/>
      <c r="F43" s="6"/>
      <c r="G43" s="38"/>
      <c r="H43" s="38"/>
      <c r="I43" s="38"/>
      <c r="J43" s="38"/>
      <c r="K43" s="38"/>
      <c r="L43" s="3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37"/>
    </row>
    <row r="44" spans="1:24" ht="15.6" customHeight="1">
      <c r="A44" s="6"/>
      <c r="B44" s="6"/>
      <c r="C44" s="6"/>
      <c r="D44" s="6"/>
      <c r="E44" s="6"/>
      <c r="F44" s="6"/>
      <c r="G44" s="38"/>
      <c r="H44" s="38"/>
      <c r="I44" s="38"/>
      <c r="J44" s="38"/>
      <c r="K44" s="38"/>
      <c r="L44" s="3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37"/>
    </row>
    <row r="45" spans="1:24" ht="15.6" customHeight="1">
      <c r="A45" s="6"/>
      <c r="B45" s="6"/>
      <c r="C45" s="6"/>
      <c r="D45" s="6"/>
      <c r="E45" s="6"/>
      <c r="F45" s="6"/>
      <c r="G45" s="38"/>
      <c r="H45" s="38"/>
      <c r="I45" s="38"/>
      <c r="J45" s="38"/>
      <c r="K45" s="38"/>
      <c r="L45" s="3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37"/>
    </row>
  </sheetData>
  <mergeCells count="3">
    <mergeCell ref="G1:L1"/>
    <mergeCell ref="A36:D36"/>
    <mergeCell ref="E36:F36"/>
  </mergeCells>
  <phoneticPr fontId="9" type="noConversion"/>
  <conditionalFormatting sqref="AB27:AB32">
    <cfRule type="top10" priority="3" bottom="1" rank="1"/>
  </conditionalFormatting>
  <conditionalFormatting sqref="X27">
    <cfRule type="top10" priority="5" bottom="1" rank="1"/>
  </conditionalFormatting>
  <conditionalFormatting sqref="G36:M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6">
    <cfRule type="top10" priority="7" bottom="1" rank="1"/>
  </conditionalFormatting>
  <conditionalFormatting sqref="G28:L33">
    <cfRule type="expression" dxfId="0" priority="1">
      <formula>G28=MIN(G$28:G$32)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25" style="1"/>
    <col min="2" max="2" width="3.875" style="1"/>
    <col min="3" max="3" width="2.625" style="1"/>
    <col min="4" max="4" width="9.5" style="1"/>
    <col min="5" max="5" width="7.25" style="1"/>
    <col min="6" max="6" width="4.375" style="1"/>
    <col min="7" max="7" width="3.125" style="1"/>
    <col min="8" max="8" width="10.625" style="1"/>
    <col min="9" max="9" width="4.375" style="1"/>
    <col min="10" max="10" width="4.5" style="1"/>
    <col min="11" max="11" width="2.625" style="1"/>
    <col min="12" max="21" width="9.5" style="1"/>
    <col min="22" max="22" width="2.125" style="1"/>
    <col min="23" max="23" width="9.5" style="1"/>
    <col min="24" max="24" width="2.5" style="1"/>
    <col min="25" max="25" width="9.5" style="1"/>
    <col min="26" max="27" width="2.37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3.5459999999999998</v>
      </c>
      <c r="F1" s="1">
        <v>583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3.5470000000000002</v>
      </c>
      <c r="F2" s="1">
        <v>585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28.504000000000001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28.606000000000002</v>
      </c>
      <c r="Q2" s="41">
        <f t="shared" ref="Q2:Q13" ca="1" si="5">INDIRECT("D"&amp;1+(ROW(I1)-1)*10+COLUMN(F1)-1)</f>
        <v>28.504000000000001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28.504000000000001</v>
      </c>
      <c r="W2" s="41">
        <f t="shared" ref="W2:W13" ca="1" si="10">AVERAGE(L2:U2)</f>
        <v>28.539400000000001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0</v>
      </c>
      <c r="AE2" s="41">
        <f t="shared" ref="AE2:AE13" ca="1" si="14">(O2-$Y2)/$Y2</f>
        <v>1.4734774066796953E-3</v>
      </c>
      <c r="AF2" s="41">
        <f t="shared" ref="AF2:AF13" ca="1" si="15">(P2-$Y2)/$Y2</f>
        <v>3.5784451305080098E-3</v>
      </c>
      <c r="AG2" s="41">
        <f t="shared" ref="AG2:AG13" ca="1" si="16">(Q2-$Y2)/$Y2</f>
        <v>0</v>
      </c>
      <c r="AH2" s="41">
        <f t="shared" ref="AH2:AH13" ca="1" si="17">(R2-$Y2)/$Y2</f>
        <v>1.4734774066796953E-3</v>
      </c>
      <c r="AI2" s="41">
        <f t="shared" ref="AI2:AI13" ca="1" si="18">(S2-$Y2)/$Y2</f>
        <v>1.4734774066796953E-3</v>
      </c>
      <c r="AJ2" s="41">
        <f t="shared" ref="AJ2:AJ13" ca="1" si="19">(T2-$Y2)/$Y2</f>
        <v>1.4734774066796953E-3</v>
      </c>
      <c r="AK2" s="41">
        <f t="shared" ref="AK2:AK13" ca="1" si="20">(U2-$Y2)/$Y2</f>
        <v>0</v>
      </c>
      <c r="AM2" s="41">
        <f t="shared" ref="AM2:AM13" ca="1" si="21">SUM(AB2:AK2)</f>
        <v>1.2419309570586184E-2</v>
      </c>
    </row>
    <row r="3" spans="1:39" ht="15">
      <c r="A3" s="1" t="s">
        <v>17</v>
      </c>
      <c r="B3" s="1">
        <v>25</v>
      </c>
      <c r="C3" s="1">
        <v>1</v>
      </c>
      <c r="D3" s="1">
        <v>28.504000000000001</v>
      </c>
      <c r="E3" s="1">
        <v>3.5459999999999998</v>
      </c>
      <c r="F3" s="1">
        <v>578</v>
      </c>
      <c r="H3" s="41" t="s">
        <v>17</v>
      </c>
      <c r="I3" s="41">
        <v>50</v>
      </c>
      <c r="J3" s="41">
        <v>1</v>
      </c>
      <c r="L3" s="41">
        <f t="shared" ca="1" si="0"/>
        <v>53.078000000000003</v>
      </c>
      <c r="M3" s="41">
        <f t="shared" ca="1" si="1"/>
        <v>53.040999999999997</v>
      </c>
      <c r="N3" s="41">
        <f t="shared" ca="1" si="2"/>
        <v>53.148000000000003</v>
      </c>
      <c r="O3" s="41">
        <f t="shared" ca="1" si="3"/>
        <v>53.067</v>
      </c>
      <c r="P3" s="41">
        <f t="shared" ca="1" si="4"/>
        <v>53.106999999999999</v>
      </c>
      <c r="Q3" s="41">
        <f t="shared" ca="1" si="5"/>
        <v>53.067</v>
      </c>
      <c r="R3" s="41">
        <f t="shared" ca="1" si="6"/>
        <v>53.097000000000001</v>
      </c>
      <c r="S3" s="41">
        <f t="shared" ca="1" si="7"/>
        <v>53.027000000000001</v>
      </c>
      <c r="T3" s="41">
        <f t="shared" ca="1" si="8"/>
        <v>53.008000000000003</v>
      </c>
      <c r="U3" s="41">
        <f t="shared" ca="1" si="9"/>
        <v>52.968000000000004</v>
      </c>
      <c r="W3" s="41">
        <f t="shared" ca="1" si="10"/>
        <v>53.060799999999993</v>
      </c>
      <c r="Y3" s="41">
        <f ca="1">Total!E3</f>
        <v>52.927</v>
      </c>
      <c r="AB3" s="41">
        <f t="shared" ca="1" si="11"/>
        <v>2.8529861885238793E-3</v>
      </c>
      <c r="AC3" s="41">
        <f t="shared" ca="1" si="12"/>
        <v>2.1539101025940866E-3</v>
      </c>
      <c r="AD3" s="41">
        <f t="shared" ca="1" si="13"/>
        <v>4.1755625673097598E-3</v>
      </c>
      <c r="AE3" s="41">
        <f t="shared" ca="1" si="14"/>
        <v>2.6451527575717605E-3</v>
      </c>
      <c r="AF3" s="41">
        <f t="shared" ca="1" si="15"/>
        <v>3.4009106883065299E-3</v>
      </c>
      <c r="AG3" s="41">
        <f t="shared" ca="1" si="16"/>
        <v>2.6451527575717605E-3</v>
      </c>
      <c r="AH3" s="41">
        <f t="shared" ca="1" si="17"/>
        <v>3.2119712056228713E-3</v>
      </c>
      <c r="AI3" s="41">
        <f t="shared" ca="1" si="18"/>
        <v>1.889394826836991E-3</v>
      </c>
      <c r="AJ3" s="41">
        <f t="shared" ca="1" si="19"/>
        <v>1.530409809737999E-3</v>
      </c>
      <c r="AK3" s="41">
        <f t="shared" ca="1" si="20"/>
        <v>7.7465187900322937E-4</v>
      </c>
      <c r="AM3" s="41">
        <f t="shared" ca="1" si="21"/>
        <v>2.5280102783078864E-2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3.5510000000000002</v>
      </c>
      <c r="F4" s="1">
        <v>584</v>
      </c>
      <c r="H4" s="41" t="s">
        <v>17</v>
      </c>
      <c r="I4" s="41">
        <v>100</v>
      </c>
      <c r="J4" s="41">
        <v>1</v>
      </c>
      <c r="L4" s="41">
        <f t="shared" ca="1" si="0"/>
        <v>103.321</v>
      </c>
      <c r="M4" s="41">
        <f t="shared" ca="1" si="1"/>
        <v>103.152</v>
      </c>
      <c r="N4" s="41">
        <f t="shared" ca="1" si="2"/>
        <v>103.276</v>
      </c>
      <c r="O4" s="41">
        <f t="shared" ca="1" si="3"/>
        <v>103.26900000000001</v>
      </c>
      <c r="P4" s="41">
        <f t="shared" ca="1" si="4"/>
        <v>103.193</v>
      </c>
      <c r="Q4" s="41">
        <f t="shared" ca="1" si="5"/>
        <v>103.288</v>
      </c>
      <c r="R4" s="41">
        <f t="shared" ca="1" si="6"/>
        <v>103.148</v>
      </c>
      <c r="S4" s="41">
        <f t="shared" ca="1" si="7"/>
        <v>103.30200000000001</v>
      </c>
      <c r="T4" s="41">
        <f t="shared" ca="1" si="8"/>
        <v>103.27200000000001</v>
      </c>
      <c r="U4" s="41">
        <f t="shared" ca="1" si="9"/>
        <v>103.306</v>
      </c>
      <c r="W4" s="41">
        <f t="shared" ca="1" si="10"/>
        <v>103.2527</v>
      </c>
      <c r="Y4" s="41">
        <f ca="1">Total!E4</f>
        <v>103.017</v>
      </c>
      <c r="AB4" s="41">
        <f t="shared" ca="1" si="11"/>
        <v>2.9509692575012091E-3</v>
      </c>
      <c r="AC4" s="41">
        <f t="shared" ca="1" si="12"/>
        <v>1.3104633215877488E-3</v>
      </c>
      <c r="AD4" s="41">
        <f t="shared" ca="1" si="13"/>
        <v>2.5141481503052929E-3</v>
      </c>
      <c r="AE4" s="41">
        <f t="shared" ca="1" si="14"/>
        <v>2.446198200297131E-3</v>
      </c>
      <c r="AF4" s="41">
        <f t="shared" ca="1" si="15"/>
        <v>1.70845588592176E-3</v>
      </c>
      <c r="AG4" s="41">
        <f t="shared" ca="1" si="16"/>
        <v>2.6306337788908705E-3</v>
      </c>
      <c r="AH4" s="41">
        <f t="shared" ca="1" si="17"/>
        <v>1.2716347787258436E-3</v>
      </c>
      <c r="AI4" s="41">
        <f t="shared" ca="1" si="18"/>
        <v>2.7665336789074696E-3</v>
      </c>
      <c r="AJ4" s="41">
        <f t="shared" ca="1" si="19"/>
        <v>2.4753196074435257E-3</v>
      </c>
      <c r="AK4" s="41">
        <f t="shared" ca="1" si="20"/>
        <v>2.8053622217692371E-3</v>
      </c>
      <c r="AM4" s="41">
        <f t="shared" ca="1" si="21"/>
        <v>2.287971888135009E-2</v>
      </c>
    </row>
    <row r="5" spans="1:39" ht="15">
      <c r="A5" s="1" t="s">
        <v>17</v>
      </c>
      <c r="B5" s="1">
        <v>25</v>
      </c>
      <c r="C5" s="1">
        <v>1</v>
      </c>
      <c r="D5" s="1">
        <v>28.606000000000002</v>
      </c>
      <c r="E5" s="1">
        <v>3.5470000000000002</v>
      </c>
      <c r="F5" s="1">
        <v>589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28.504000000000001</v>
      </c>
      <c r="E6" s="1">
        <v>3.5459999999999998</v>
      </c>
      <c r="F6" s="1">
        <v>583</v>
      </c>
      <c r="H6" s="41" t="s">
        <v>18</v>
      </c>
      <c r="I6" s="41">
        <v>50</v>
      </c>
      <c r="J6" s="41">
        <v>1</v>
      </c>
      <c r="L6" s="41">
        <f t="shared" ca="1" si="0"/>
        <v>179.93799999999999</v>
      </c>
      <c r="M6" s="41">
        <f t="shared" ca="1" si="1"/>
        <v>179.93799999999999</v>
      </c>
      <c r="N6" s="41">
        <f t="shared" ca="1" si="2"/>
        <v>179.93799999999999</v>
      </c>
      <c r="O6" s="41">
        <f t="shared" ca="1" si="3"/>
        <v>181.40799999999999</v>
      </c>
      <c r="P6" s="41">
        <f t="shared" ca="1" si="4"/>
        <v>179.93799999999999</v>
      </c>
      <c r="Q6" s="41">
        <f t="shared" ca="1" si="5"/>
        <v>179.953</v>
      </c>
      <c r="R6" s="41">
        <f t="shared" ca="1" si="6"/>
        <v>179.94300000000001</v>
      </c>
      <c r="S6" s="41">
        <f t="shared" ca="1" si="7"/>
        <v>179.93799999999999</v>
      </c>
      <c r="T6" s="41">
        <f t="shared" ca="1" si="8"/>
        <v>179.93799999999999</v>
      </c>
      <c r="U6" s="41">
        <f t="shared" ca="1" si="9"/>
        <v>180.87100000000001</v>
      </c>
      <c r="W6" s="41">
        <f t="shared" ca="1" si="10"/>
        <v>180.18030000000005</v>
      </c>
      <c r="Y6" s="41">
        <f ca="1">Total!E6</f>
        <v>179.673</v>
      </c>
      <c r="AB6" s="41">
        <f t="shared" ca="1" si="11"/>
        <v>1.4749016268442469E-3</v>
      </c>
      <c r="AC6" s="41">
        <f t="shared" ca="1" si="12"/>
        <v>1.4749016268442469E-3</v>
      </c>
      <c r="AD6" s="41">
        <f t="shared" ca="1" si="13"/>
        <v>1.4749016268442469E-3</v>
      </c>
      <c r="AE6" s="41">
        <f t="shared" ca="1" si="14"/>
        <v>9.6564314059429356E-3</v>
      </c>
      <c r="AF6" s="41">
        <f t="shared" ca="1" si="15"/>
        <v>1.4749016268442469E-3</v>
      </c>
      <c r="AG6" s="41">
        <f t="shared" ca="1" si="16"/>
        <v>1.5583866245902341E-3</v>
      </c>
      <c r="AH6" s="41">
        <f t="shared" ca="1" si="17"/>
        <v>1.502729959426348E-3</v>
      </c>
      <c r="AI6" s="41">
        <f t="shared" ca="1" si="18"/>
        <v>1.4749016268442469E-3</v>
      </c>
      <c r="AJ6" s="41">
        <f t="shared" ca="1" si="19"/>
        <v>1.4749016268442469E-3</v>
      </c>
      <c r="AK6" s="41">
        <f t="shared" ca="1" si="20"/>
        <v>6.667668486639659E-3</v>
      </c>
      <c r="AM6" s="41">
        <f t="shared" ca="1" si="21"/>
        <v>2.8234626237664658E-2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3.5459999999999998</v>
      </c>
      <c r="F7" s="1">
        <v>588</v>
      </c>
      <c r="H7" s="41" t="s">
        <v>18</v>
      </c>
      <c r="I7" s="41">
        <v>100</v>
      </c>
      <c r="J7" s="41">
        <v>1</v>
      </c>
      <c r="L7" s="41">
        <f t="shared" ca="1" si="0"/>
        <v>239.673</v>
      </c>
      <c r="M7" s="41">
        <f t="shared" ca="1" si="1"/>
        <v>239.267</v>
      </c>
      <c r="N7" s="41">
        <f t="shared" ca="1" si="2"/>
        <v>239.63</v>
      </c>
      <c r="O7" s="41">
        <f t="shared" ca="1" si="3"/>
        <v>239.43199999999999</v>
      </c>
      <c r="P7" s="41">
        <f t="shared" ca="1" si="4"/>
        <v>239.25800000000001</v>
      </c>
      <c r="Q7" s="41">
        <f t="shared" ca="1" si="5"/>
        <v>240.607</v>
      </c>
      <c r="R7" s="41">
        <f t="shared" ca="1" si="6"/>
        <v>239.93</v>
      </c>
      <c r="S7" s="41">
        <f t="shared" ca="1" si="7"/>
        <v>240.94300000000001</v>
      </c>
      <c r="T7" s="41">
        <f t="shared" ca="1" si="8"/>
        <v>239.15100000000001</v>
      </c>
      <c r="U7" s="41">
        <f t="shared" ca="1" si="9"/>
        <v>239.38499999999999</v>
      </c>
      <c r="W7" s="41">
        <f t="shared" ca="1" si="10"/>
        <v>239.7276</v>
      </c>
      <c r="Y7" s="41">
        <f ca="1">Total!E7</f>
        <v>238.85</v>
      </c>
      <c r="AB7" s="41">
        <f t="shared" ca="1" si="11"/>
        <v>3.4456772032656793E-3</v>
      </c>
      <c r="AC7" s="41">
        <f t="shared" ca="1" si="12"/>
        <v>1.7458656060288951E-3</v>
      </c>
      <c r="AD7" s="41">
        <f t="shared" ca="1" si="13"/>
        <v>3.2656478961691489E-3</v>
      </c>
      <c r="AE7" s="41">
        <f t="shared" ca="1" si="14"/>
        <v>2.436675737910796E-3</v>
      </c>
      <c r="AF7" s="41">
        <f t="shared" ca="1" si="15"/>
        <v>1.7081850533808478E-3</v>
      </c>
      <c r="AG7" s="41">
        <f t="shared" ca="1" si="16"/>
        <v>7.3560812225246181E-3</v>
      </c>
      <c r="AH7" s="41">
        <f t="shared" ca="1" si="17"/>
        <v>4.5216663177727132E-3</v>
      </c>
      <c r="AI7" s="41">
        <f t="shared" ca="1" si="18"/>
        <v>8.7628218547206108E-3</v>
      </c>
      <c r="AJ7" s="41">
        <f t="shared" ca="1" si="19"/>
        <v>1.2602051496755963E-3</v>
      </c>
      <c r="AK7" s="41">
        <f t="shared" ca="1" si="20"/>
        <v>2.2398995185262576E-3</v>
      </c>
      <c r="AM7" s="41">
        <f t="shared" ca="1" si="21"/>
        <v>3.6742725559975167E-2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3.548</v>
      </c>
      <c r="F8" s="1">
        <v>587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3.5449999999999999</v>
      </c>
      <c r="F9" s="1">
        <v>587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4318.4880000000003</v>
      </c>
      <c r="Q9" s="41">
        <f t="shared" ca="1" si="5"/>
        <v>4318.4880000000003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4318.4880000000003</v>
      </c>
      <c r="U9" s="41">
        <f t="shared" ca="1" si="9"/>
        <v>4313.6099999999997</v>
      </c>
      <c r="W9" s="41">
        <f t="shared" ca="1" si="10"/>
        <v>4315.0733999999993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1.130839366563183E-3</v>
      </c>
      <c r="AG9" s="41">
        <f t="shared" ca="1" si="16"/>
        <v>1.130839366563183E-3</v>
      </c>
      <c r="AH9" s="41">
        <f t="shared" ca="1" si="17"/>
        <v>0</v>
      </c>
      <c r="AI9" s="41">
        <f t="shared" ca="1" si="18"/>
        <v>0</v>
      </c>
      <c r="AJ9" s="41">
        <f t="shared" ca="1" si="19"/>
        <v>1.130839366563183E-3</v>
      </c>
      <c r="AK9" s="41">
        <f t="shared" ca="1" si="20"/>
        <v>0</v>
      </c>
      <c r="AM9" s="41">
        <f t="shared" ca="1" si="21"/>
        <v>3.3925180996895489E-3</v>
      </c>
    </row>
    <row r="10" spans="1:39" ht="15">
      <c r="A10" s="1" t="s">
        <v>17</v>
      </c>
      <c r="B10" s="1">
        <v>25</v>
      </c>
      <c r="C10" s="1">
        <v>1</v>
      </c>
      <c r="D10" s="1">
        <v>28.504000000000001</v>
      </c>
      <c r="E10" s="1">
        <v>3.5510000000000002</v>
      </c>
      <c r="F10" s="1">
        <v>587</v>
      </c>
      <c r="H10" s="41" t="s">
        <v>19</v>
      </c>
      <c r="I10" s="41">
        <v>100</v>
      </c>
      <c r="J10" s="41">
        <v>1</v>
      </c>
      <c r="L10" s="41">
        <f t="shared" ca="1" si="0"/>
        <v>35218.968000000001</v>
      </c>
      <c r="M10" s="41">
        <f t="shared" ca="1" si="1"/>
        <v>35268.216999999997</v>
      </c>
      <c r="N10" s="41">
        <f t="shared" ca="1" si="2"/>
        <v>35252.423000000003</v>
      </c>
      <c r="O10" s="41">
        <f t="shared" ca="1" si="3"/>
        <v>35245.576999999997</v>
      </c>
      <c r="P10" s="41">
        <f t="shared" ca="1" si="4"/>
        <v>35251.171000000002</v>
      </c>
      <c r="Q10" s="41">
        <f t="shared" ca="1" si="5"/>
        <v>35229.938000000002</v>
      </c>
      <c r="R10" s="41">
        <f t="shared" ca="1" si="6"/>
        <v>35259.14</v>
      </c>
      <c r="S10" s="41">
        <f t="shared" ca="1" si="7"/>
        <v>35235.472999999998</v>
      </c>
      <c r="T10" s="41">
        <f t="shared" ca="1" si="8"/>
        <v>35251.07</v>
      </c>
      <c r="U10" s="41">
        <f t="shared" ca="1" si="9"/>
        <v>35225.667999999998</v>
      </c>
      <c r="W10" s="41">
        <f t="shared" ca="1" si="10"/>
        <v>35243.764500000005</v>
      </c>
      <c r="Y10" s="41">
        <f ca="1">Total!E10</f>
        <v>35198.673000000003</v>
      </c>
      <c r="AB10" s="41">
        <f t="shared" ca="1" si="11"/>
        <v>5.7658423657045972E-4</v>
      </c>
      <c r="AC10" s="41">
        <f t="shared" ca="1" si="12"/>
        <v>1.9757563019490651E-3</v>
      </c>
      <c r="AD10" s="41">
        <f t="shared" ca="1" si="13"/>
        <v>1.5270462042702574E-3</v>
      </c>
      <c r="AE10" s="41">
        <f t="shared" ca="1" si="14"/>
        <v>1.3325502356294793E-3</v>
      </c>
      <c r="AF10" s="41">
        <f t="shared" ca="1" si="15"/>
        <v>1.4914766815214764E-3</v>
      </c>
      <c r="AG10" s="41">
        <f t="shared" ca="1" si="16"/>
        <v>8.8824371305132484E-4</v>
      </c>
      <c r="AH10" s="41">
        <f t="shared" ca="1" si="17"/>
        <v>1.7178772620205572E-3</v>
      </c>
      <c r="AI10" s="41">
        <f t="shared" ca="1" si="18"/>
        <v>1.0454939593886291E-3</v>
      </c>
      <c r="AJ10" s="41">
        <f t="shared" ca="1" si="19"/>
        <v>1.4886072551654774E-3</v>
      </c>
      <c r="AK10" s="41">
        <f t="shared" ca="1" si="20"/>
        <v>7.6693232156778586E-4</v>
      </c>
      <c r="AM10" s="41">
        <f t="shared" ca="1" si="21"/>
        <v>1.2810568171134512E-2</v>
      </c>
    </row>
    <row r="11" spans="1:39" ht="15">
      <c r="A11" s="1" t="s">
        <v>17</v>
      </c>
      <c r="B11" s="1">
        <v>50</v>
      </c>
      <c r="C11" s="1">
        <v>1</v>
      </c>
      <c r="D11" s="1">
        <v>53.078000000000003</v>
      </c>
      <c r="E11" s="1">
        <v>10.657999999999999</v>
      </c>
      <c r="F11" s="1">
        <v>458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658.005</v>
      </c>
      <c r="N11" s="41">
        <f t="shared" ca="1" si="2"/>
        <v>657.98</v>
      </c>
      <c r="O11" s="41">
        <f t="shared" ca="1" si="3"/>
        <v>657.98</v>
      </c>
      <c r="P11" s="41">
        <f t="shared" ca="1" si="4"/>
        <v>658.23299999999995</v>
      </c>
      <c r="Q11" s="41">
        <f t="shared" ca="1" si="5"/>
        <v>658.23299999999995</v>
      </c>
      <c r="R11" s="41">
        <f t="shared" ca="1" si="6"/>
        <v>659.79600000000005</v>
      </c>
      <c r="S11" s="41">
        <f t="shared" ca="1" si="7"/>
        <v>658.23299999999995</v>
      </c>
      <c r="T11" s="41">
        <f t="shared" ca="1" si="8"/>
        <v>657.35599999999999</v>
      </c>
      <c r="U11" s="41">
        <f t="shared" ca="1" si="9"/>
        <v>657.35599999999999</v>
      </c>
      <c r="W11" s="41">
        <f t="shared" ca="1" si="10"/>
        <v>658.05280000000005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1.0360187670008095E-3</v>
      </c>
      <c r="AD11" s="41">
        <f t="shared" ca="1" si="13"/>
        <v>9.9798577261755658E-4</v>
      </c>
      <c r="AE11" s="41">
        <f t="shared" ca="1" si="14"/>
        <v>9.9798577261755658E-4</v>
      </c>
      <c r="AF11" s="41">
        <f t="shared" ca="1" si="15"/>
        <v>1.3828796757763171E-3</v>
      </c>
      <c r="AG11" s="41">
        <f t="shared" ca="1" si="16"/>
        <v>1.3828796757763171E-3</v>
      </c>
      <c r="AH11" s="41">
        <f t="shared" ca="1" si="17"/>
        <v>3.7607024846196E-3</v>
      </c>
      <c r="AI11" s="41">
        <f t="shared" ca="1" si="18"/>
        <v>1.3828796757763171E-3</v>
      </c>
      <c r="AJ11" s="41">
        <f t="shared" ca="1" si="19"/>
        <v>4.8682232810667357E-5</v>
      </c>
      <c r="AK11" s="41">
        <f t="shared" ca="1" si="20"/>
        <v>4.8682232810667357E-5</v>
      </c>
      <c r="AM11" s="41">
        <f t="shared" ca="1" si="21"/>
        <v>1.1087378522616476E-2</v>
      </c>
    </row>
    <row r="12" spans="1:39" ht="15">
      <c r="A12" s="1" t="s">
        <v>17</v>
      </c>
      <c r="B12" s="1">
        <v>50</v>
      </c>
      <c r="C12" s="1">
        <v>1</v>
      </c>
      <c r="D12" s="1">
        <v>53.040999999999997</v>
      </c>
      <c r="E12" s="1">
        <v>10.65</v>
      </c>
      <c r="F12" s="1">
        <v>453</v>
      </c>
      <c r="H12" s="41" t="s">
        <v>20</v>
      </c>
      <c r="I12" s="41">
        <v>50</v>
      </c>
      <c r="J12" s="41">
        <v>1</v>
      </c>
      <c r="L12" s="41">
        <f t="shared" ca="1" si="0"/>
        <v>995.67499999999995</v>
      </c>
      <c r="M12" s="41">
        <f t="shared" ca="1" si="1"/>
        <v>995.375</v>
      </c>
      <c r="N12" s="41">
        <f t="shared" ca="1" si="2"/>
        <v>996.57299999999998</v>
      </c>
      <c r="O12" s="41">
        <f t="shared" ca="1" si="3"/>
        <v>995.58500000000004</v>
      </c>
      <c r="P12" s="41">
        <f t="shared" ca="1" si="4"/>
        <v>995.995</v>
      </c>
      <c r="Q12" s="41">
        <f t="shared" ca="1" si="5"/>
        <v>994.85299999999995</v>
      </c>
      <c r="R12" s="41">
        <f t="shared" ca="1" si="6"/>
        <v>998.51499999999999</v>
      </c>
      <c r="S12" s="41">
        <f t="shared" ca="1" si="7"/>
        <v>992.27800000000002</v>
      </c>
      <c r="T12" s="41">
        <f t="shared" ca="1" si="8"/>
        <v>996.10299999999995</v>
      </c>
      <c r="U12" s="41">
        <f t="shared" ca="1" si="9"/>
        <v>991.51900000000001</v>
      </c>
      <c r="W12" s="41">
        <f t="shared" ca="1" si="10"/>
        <v>995.24710000000016</v>
      </c>
      <c r="Y12" s="41">
        <f ca="1">Total!E12</f>
        <v>990.58600000000001</v>
      </c>
      <c r="AB12" s="41">
        <f t="shared" ca="1" si="11"/>
        <v>5.1373631365675887E-3</v>
      </c>
      <c r="AC12" s="41">
        <f t="shared" ca="1" si="12"/>
        <v>4.8345120968800153E-3</v>
      </c>
      <c r="AD12" s="41">
        <f t="shared" ca="1" si="13"/>
        <v>6.0438972486992204E-3</v>
      </c>
      <c r="AE12" s="41">
        <f t="shared" ca="1" si="14"/>
        <v>5.0465078246613856E-3</v>
      </c>
      <c r="AF12" s="41">
        <f t="shared" ca="1" si="15"/>
        <v>5.4604042455677669E-3</v>
      </c>
      <c r="AG12" s="41">
        <f t="shared" ca="1" si="16"/>
        <v>4.3075512878235096E-3</v>
      </c>
      <c r="AH12" s="41">
        <f t="shared" ca="1" si="17"/>
        <v>8.00435297894375E-3</v>
      </c>
      <c r="AI12" s="41">
        <f t="shared" ca="1" si="18"/>
        <v>1.70807986383818E-3</v>
      </c>
      <c r="AJ12" s="41">
        <f t="shared" ca="1" si="19"/>
        <v>5.5694306198552567E-3</v>
      </c>
      <c r="AK12" s="41">
        <f t="shared" ca="1" si="20"/>
        <v>9.4186673342848849E-4</v>
      </c>
      <c r="AM12" s="41">
        <f t="shared" ca="1" si="21"/>
        <v>4.7053966036265167E-2</v>
      </c>
    </row>
    <row r="13" spans="1:39" ht="15">
      <c r="A13" s="1" t="s">
        <v>17</v>
      </c>
      <c r="B13" s="1">
        <v>50</v>
      </c>
      <c r="C13" s="1">
        <v>1</v>
      </c>
      <c r="D13" s="1">
        <v>53.148000000000003</v>
      </c>
      <c r="E13" s="1">
        <v>10.651</v>
      </c>
      <c r="F13" s="1">
        <v>452</v>
      </c>
      <c r="H13" s="41" t="s">
        <v>20</v>
      </c>
      <c r="I13" s="41">
        <v>100</v>
      </c>
      <c r="J13" s="41">
        <v>1</v>
      </c>
      <c r="L13" s="41">
        <f t="shared" ca="1" si="0"/>
        <v>1756.385</v>
      </c>
      <c r="M13" s="41">
        <f t="shared" ca="1" si="1"/>
        <v>1757.1969999999999</v>
      </c>
      <c r="N13" s="41">
        <f t="shared" ca="1" si="2"/>
        <v>1756.222</v>
      </c>
      <c r="O13" s="41">
        <f t="shared" ca="1" si="3"/>
        <v>1760.277</v>
      </c>
      <c r="P13" s="41">
        <f t="shared" ca="1" si="4"/>
        <v>1759.3130000000001</v>
      </c>
      <c r="Q13" s="41">
        <f t="shared" ca="1" si="5"/>
        <v>1754.6369999999999</v>
      </c>
      <c r="R13" s="41">
        <f t="shared" ca="1" si="6"/>
        <v>1756.1510000000001</v>
      </c>
      <c r="S13" s="41">
        <f t="shared" ca="1" si="7"/>
        <v>1756.5229999999999</v>
      </c>
      <c r="T13" s="41">
        <f t="shared" ca="1" si="8"/>
        <v>1757.7249999999999</v>
      </c>
      <c r="U13" s="41">
        <f t="shared" ca="1" si="9"/>
        <v>1757.857</v>
      </c>
      <c r="W13" s="41">
        <f t="shared" ca="1" si="10"/>
        <v>1757.2287000000001</v>
      </c>
      <c r="Y13" s="41">
        <f ca="1">Total!E13</f>
        <v>1753.5050000000001</v>
      </c>
      <c r="AB13" s="41">
        <f t="shared" ca="1" si="11"/>
        <v>1.6424247435849236E-3</v>
      </c>
      <c r="AC13" s="41">
        <f t="shared" ca="1" si="12"/>
        <v>2.1054972754567451E-3</v>
      </c>
      <c r="AD13" s="41">
        <f t="shared" ca="1" si="13"/>
        <v>1.5494680653889614E-3</v>
      </c>
      <c r="AE13" s="41">
        <f t="shared" ca="1" si="14"/>
        <v>3.861979292901893E-3</v>
      </c>
      <c r="AF13" s="41">
        <f t="shared" ca="1" si="15"/>
        <v>3.3122232328963944E-3</v>
      </c>
      <c r="AG13" s="41">
        <f t="shared" ca="1" si="16"/>
        <v>6.455641700478952E-4</v>
      </c>
      <c r="AH13" s="41">
        <f t="shared" ca="1" si="17"/>
        <v>1.5089777331686867E-3</v>
      </c>
      <c r="AI13" s="41">
        <f t="shared" ca="1" si="18"/>
        <v>1.7211242625483256E-3</v>
      </c>
      <c r="AJ13" s="41">
        <f t="shared" ca="1" si="19"/>
        <v>2.4066084784473379E-3</v>
      </c>
      <c r="AK13" s="41">
        <f t="shared" ca="1" si="20"/>
        <v>2.4818862791950187E-3</v>
      </c>
      <c r="AM13" s="41">
        <f t="shared" ca="1" si="21"/>
        <v>2.123575353363618E-2</v>
      </c>
    </row>
    <row r="14" spans="1:39">
      <c r="A14" s="1" t="s">
        <v>17</v>
      </c>
      <c r="B14" s="1">
        <v>50</v>
      </c>
      <c r="C14" s="1">
        <v>1</v>
      </c>
      <c r="D14" s="1">
        <v>53.067</v>
      </c>
      <c r="E14" s="1">
        <v>10.653</v>
      </c>
      <c r="F14" s="1">
        <v>452</v>
      </c>
    </row>
    <row r="15" spans="1:39">
      <c r="A15" s="1" t="s">
        <v>17</v>
      </c>
      <c r="B15" s="1">
        <v>50</v>
      </c>
      <c r="C15" s="1">
        <v>1</v>
      </c>
      <c r="D15" s="1">
        <v>53.106999999999999</v>
      </c>
      <c r="E15" s="1">
        <v>10.648999999999999</v>
      </c>
      <c r="F15" s="1">
        <v>464</v>
      </c>
    </row>
    <row r="16" spans="1:39">
      <c r="A16" s="1" t="s">
        <v>17</v>
      </c>
      <c r="B16" s="1">
        <v>50</v>
      </c>
      <c r="C16" s="1">
        <v>1</v>
      </c>
      <c r="D16" s="1">
        <v>53.067</v>
      </c>
      <c r="E16" s="1">
        <v>10.653</v>
      </c>
      <c r="F16" s="1">
        <v>452</v>
      </c>
    </row>
    <row r="17" spans="1:6">
      <c r="A17" s="1" t="s">
        <v>17</v>
      </c>
      <c r="B17" s="1">
        <v>50</v>
      </c>
      <c r="C17" s="1">
        <v>1</v>
      </c>
      <c r="D17" s="1">
        <v>53.097000000000001</v>
      </c>
      <c r="E17" s="1">
        <v>10.667</v>
      </c>
      <c r="F17" s="1">
        <v>453</v>
      </c>
    </row>
    <row r="18" spans="1:6">
      <c r="A18" s="1" t="s">
        <v>17</v>
      </c>
      <c r="B18" s="1">
        <v>50</v>
      </c>
      <c r="C18" s="1">
        <v>1</v>
      </c>
      <c r="D18" s="1">
        <v>53.027000000000001</v>
      </c>
      <c r="E18" s="1">
        <v>10.663</v>
      </c>
      <c r="F18" s="1">
        <v>462</v>
      </c>
    </row>
    <row r="19" spans="1:6">
      <c r="A19" s="1" t="s">
        <v>17</v>
      </c>
      <c r="B19" s="1">
        <v>50</v>
      </c>
      <c r="C19" s="1">
        <v>1</v>
      </c>
      <c r="D19" s="1">
        <v>53.008000000000003</v>
      </c>
      <c r="E19" s="1">
        <v>10.663</v>
      </c>
      <c r="F19" s="1">
        <v>454</v>
      </c>
    </row>
    <row r="20" spans="1:6">
      <c r="A20" s="1" t="s">
        <v>17</v>
      </c>
      <c r="B20" s="1">
        <v>50</v>
      </c>
      <c r="C20" s="1">
        <v>1</v>
      </c>
      <c r="D20" s="1">
        <v>52.968000000000004</v>
      </c>
      <c r="E20" s="1">
        <v>10.648999999999999</v>
      </c>
      <c r="F20" s="1">
        <v>450</v>
      </c>
    </row>
    <row r="21" spans="1:6">
      <c r="A21" s="1" t="s">
        <v>17</v>
      </c>
      <c r="B21" s="1">
        <v>100</v>
      </c>
      <c r="C21" s="1">
        <v>1</v>
      </c>
      <c r="D21" s="1">
        <v>103.321</v>
      </c>
      <c r="E21" s="1">
        <v>19.318999999999999</v>
      </c>
      <c r="F21" s="1">
        <v>186</v>
      </c>
    </row>
    <row r="22" spans="1:6">
      <c r="A22" s="1" t="s">
        <v>17</v>
      </c>
      <c r="B22" s="1">
        <v>100</v>
      </c>
      <c r="C22" s="1">
        <v>1</v>
      </c>
      <c r="D22" s="1">
        <v>103.152</v>
      </c>
      <c r="E22" s="1">
        <v>19.321000000000002</v>
      </c>
      <c r="F22" s="1">
        <v>190</v>
      </c>
    </row>
    <row r="23" spans="1:6">
      <c r="A23" s="1" t="s">
        <v>17</v>
      </c>
      <c r="B23" s="1">
        <v>100</v>
      </c>
      <c r="C23" s="1">
        <v>1</v>
      </c>
      <c r="D23" s="1">
        <v>103.276</v>
      </c>
      <c r="E23" s="1">
        <v>19.28</v>
      </c>
      <c r="F23" s="1">
        <v>189</v>
      </c>
    </row>
    <row r="24" spans="1:6">
      <c r="A24" s="1" t="s">
        <v>17</v>
      </c>
      <c r="B24" s="1">
        <v>100</v>
      </c>
      <c r="C24" s="1">
        <v>1</v>
      </c>
      <c r="D24" s="1">
        <v>103.26900000000001</v>
      </c>
      <c r="E24" s="1">
        <v>19.295999999999999</v>
      </c>
      <c r="F24" s="1">
        <v>190</v>
      </c>
    </row>
    <row r="25" spans="1:6">
      <c r="A25" s="1" t="s">
        <v>17</v>
      </c>
      <c r="B25" s="1">
        <v>100</v>
      </c>
      <c r="C25" s="1">
        <v>1</v>
      </c>
      <c r="D25" s="1">
        <v>103.193</v>
      </c>
      <c r="E25" s="1">
        <v>19.344999999999999</v>
      </c>
      <c r="F25" s="1">
        <v>191</v>
      </c>
    </row>
    <row r="26" spans="1:6">
      <c r="A26" s="1" t="s">
        <v>17</v>
      </c>
      <c r="B26" s="1">
        <v>100</v>
      </c>
      <c r="C26" s="1">
        <v>1</v>
      </c>
      <c r="D26" s="1">
        <v>103.288</v>
      </c>
      <c r="E26" s="1">
        <v>19.277000000000001</v>
      </c>
      <c r="F26" s="1">
        <v>188</v>
      </c>
    </row>
    <row r="27" spans="1:6">
      <c r="A27" s="1" t="s">
        <v>17</v>
      </c>
      <c r="B27" s="1">
        <v>100</v>
      </c>
      <c r="C27" s="1">
        <v>1</v>
      </c>
      <c r="D27" s="1">
        <v>103.148</v>
      </c>
      <c r="E27" s="1">
        <v>19.318999999999999</v>
      </c>
      <c r="F27" s="1">
        <v>192</v>
      </c>
    </row>
    <row r="28" spans="1:6">
      <c r="A28" s="1" t="s">
        <v>17</v>
      </c>
      <c r="B28" s="1">
        <v>100</v>
      </c>
      <c r="C28" s="1">
        <v>1</v>
      </c>
      <c r="D28" s="1">
        <v>103.30200000000001</v>
      </c>
      <c r="E28" s="1">
        <v>19.350000000000001</v>
      </c>
      <c r="F28" s="1">
        <v>192</v>
      </c>
    </row>
    <row r="29" spans="1:6">
      <c r="A29" s="1" t="s">
        <v>17</v>
      </c>
      <c r="B29" s="1">
        <v>100</v>
      </c>
      <c r="C29" s="1">
        <v>1</v>
      </c>
      <c r="D29" s="1">
        <v>103.27200000000001</v>
      </c>
      <c r="E29" s="1">
        <v>19.343</v>
      </c>
      <c r="F29" s="1">
        <v>191</v>
      </c>
    </row>
    <row r="30" spans="1:6">
      <c r="A30" s="1" t="s">
        <v>17</v>
      </c>
      <c r="B30" s="1">
        <v>100</v>
      </c>
      <c r="C30" s="1">
        <v>1</v>
      </c>
      <c r="D30" s="1">
        <v>103.306</v>
      </c>
      <c r="E30" s="1">
        <v>19.332000000000001</v>
      </c>
      <c r="F30" s="1">
        <v>191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4.1079999999999997</v>
      </c>
      <c r="F31" s="1">
        <v>460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4.109</v>
      </c>
      <c r="F32" s="1">
        <v>462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4.1079999999999997</v>
      </c>
      <c r="F33" s="1">
        <v>463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4.1130000000000004</v>
      </c>
      <c r="F34" s="1">
        <v>457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4.1100000000000003</v>
      </c>
      <c r="F35" s="1">
        <v>464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4.1109999999999998</v>
      </c>
      <c r="F36" s="1">
        <v>462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4.109</v>
      </c>
      <c r="F37" s="1">
        <v>461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4.109</v>
      </c>
      <c r="F38" s="1">
        <v>462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4.1120000000000001</v>
      </c>
      <c r="F39" s="1">
        <v>463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4.1050000000000004</v>
      </c>
      <c r="F40" s="1">
        <v>461</v>
      </c>
    </row>
    <row r="41" spans="1:6">
      <c r="A41" s="1" t="s">
        <v>18</v>
      </c>
      <c r="B41" s="1">
        <v>50</v>
      </c>
      <c r="C41" s="1">
        <v>1</v>
      </c>
      <c r="D41" s="1">
        <v>179.93799999999999</v>
      </c>
      <c r="E41" s="1">
        <v>7.6449999999999996</v>
      </c>
      <c r="F41" s="1">
        <v>297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7.6449999999999996</v>
      </c>
      <c r="F42" s="1">
        <v>296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7.6580000000000004</v>
      </c>
      <c r="F43" s="1">
        <v>298</v>
      </c>
    </row>
    <row r="44" spans="1:6">
      <c r="A44" s="1" t="s">
        <v>18</v>
      </c>
      <c r="B44" s="1">
        <v>50</v>
      </c>
      <c r="C44" s="1">
        <v>1</v>
      </c>
      <c r="D44" s="1">
        <v>181.40799999999999</v>
      </c>
      <c r="E44" s="1">
        <v>7.64</v>
      </c>
      <c r="F44" s="1">
        <v>293</v>
      </c>
    </row>
    <row r="45" spans="1:6">
      <c r="A45" s="1" t="s">
        <v>18</v>
      </c>
      <c r="B45" s="1">
        <v>50</v>
      </c>
      <c r="C45" s="1">
        <v>1</v>
      </c>
      <c r="D45" s="1">
        <v>179.93799999999999</v>
      </c>
      <c r="E45" s="1">
        <v>7.6440000000000001</v>
      </c>
      <c r="F45" s="1">
        <v>295</v>
      </c>
    </row>
    <row r="46" spans="1:6">
      <c r="A46" s="1" t="s">
        <v>18</v>
      </c>
      <c r="B46" s="1">
        <v>50</v>
      </c>
      <c r="C46" s="1">
        <v>1</v>
      </c>
      <c r="D46" s="1">
        <v>179.953</v>
      </c>
      <c r="E46" s="1">
        <v>7.6589999999999998</v>
      </c>
      <c r="F46" s="1">
        <v>298</v>
      </c>
    </row>
    <row r="47" spans="1:6">
      <c r="A47" s="1" t="s">
        <v>18</v>
      </c>
      <c r="B47" s="1">
        <v>50</v>
      </c>
      <c r="C47" s="1">
        <v>1</v>
      </c>
      <c r="D47" s="1">
        <v>179.94300000000001</v>
      </c>
      <c r="E47" s="1">
        <v>7.6580000000000004</v>
      </c>
      <c r="F47" s="1">
        <v>296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7.64</v>
      </c>
      <c r="F48" s="1">
        <v>295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7.6509999999999998</v>
      </c>
      <c r="F49" s="1">
        <v>297</v>
      </c>
    </row>
    <row r="50" spans="1:6">
      <c r="A50" s="1" t="s">
        <v>18</v>
      </c>
      <c r="B50" s="1">
        <v>50</v>
      </c>
      <c r="C50" s="1">
        <v>1</v>
      </c>
      <c r="D50" s="1">
        <v>180.87100000000001</v>
      </c>
      <c r="E50" s="1">
        <v>7.6390000000000002</v>
      </c>
      <c r="F50" s="1">
        <v>295</v>
      </c>
    </row>
    <row r="51" spans="1:6">
      <c r="A51" s="1" t="s">
        <v>18</v>
      </c>
      <c r="B51" s="1">
        <v>100</v>
      </c>
      <c r="C51" s="1">
        <v>1</v>
      </c>
      <c r="D51" s="1">
        <v>239.673</v>
      </c>
      <c r="E51" s="1">
        <v>22.161999999999999</v>
      </c>
      <c r="F51" s="1">
        <v>185</v>
      </c>
    </row>
    <row r="52" spans="1:6">
      <c r="A52" s="1" t="s">
        <v>18</v>
      </c>
      <c r="B52" s="1">
        <v>100</v>
      </c>
      <c r="C52" s="1">
        <v>1</v>
      </c>
      <c r="D52" s="1">
        <v>239.267</v>
      </c>
      <c r="E52" s="1">
        <v>22.219000000000001</v>
      </c>
      <c r="F52" s="1">
        <v>187</v>
      </c>
    </row>
    <row r="53" spans="1:6">
      <c r="A53" s="1" t="s">
        <v>18</v>
      </c>
      <c r="B53" s="1">
        <v>100</v>
      </c>
      <c r="C53" s="1">
        <v>1</v>
      </c>
      <c r="D53" s="1">
        <v>239.63</v>
      </c>
      <c r="E53" s="1">
        <v>22.190999999999999</v>
      </c>
      <c r="F53" s="1">
        <v>186</v>
      </c>
    </row>
    <row r="54" spans="1:6">
      <c r="A54" s="1" t="s">
        <v>18</v>
      </c>
      <c r="B54" s="1">
        <v>100</v>
      </c>
      <c r="C54" s="1">
        <v>1</v>
      </c>
      <c r="D54" s="1">
        <v>239.43199999999999</v>
      </c>
      <c r="E54" s="1">
        <v>22.14</v>
      </c>
      <c r="F54" s="1">
        <v>185</v>
      </c>
    </row>
    <row r="55" spans="1:6">
      <c r="A55" s="1" t="s">
        <v>18</v>
      </c>
      <c r="B55" s="1">
        <v>100</v>
      </c>
      <c r="C55" s="1">
        <v>1</v>
      </c>
      <c r="D55" s="1">
        <v>239.25800000000001</v>
      </c>
      <c r="E55" s="1">
        <v>22.177</v>
      </c>
      <c r="F55" s="1">
        <v>187</v>
      </c>
    </row>
    <row r="56" spans="1:6">
      <c r="A56" s="1" t="s">
        <v>18</v>
      </c>
      <c r="B56" s="1">
        <v>100</v>
      </c>
      <c r="C56" s="1">
        <v>1</v>
      </c>
      <c r="D56" s="1">
        <v>240.607</v>
      </c>
      <c r="E56" s="1">
        <v>22.14</v>
      </c>
      <c r="F56" s="1">
        <v>185</v>
      </c>
    </row>
    <row r="57" spans="1:6">
      <c r="A57" s="1" t="s">
        <v>18</v>
      </c>
      <c r="B57" s="1">
        <v>100</v>
      </c>
      <c r="C57" s="1">
        <v>1</v>
      </c>
      <c r="D57" s="1">
        <v>239.93</v>
      </c>
      <c r="E57" s="1">
        <v>22.141999999999999</v>
      </c>
      <c r="F57" s="1">
        <v>184</v>
      </c>
    </row>
    <row r="58" spans="1:6">
      <c r="A58" s="1" t="s">
        <v>18</v>
      </c>
      <c r="B58" s="1">
        <v>100</v>
      </c>
      <c r="C58" s="1">
        <v>1</v>
      </c>
      <c r="D58" s="1">
        <v>240.94300000000001</v>
      </c>
      <c r="E58" s="1">
        <v>22.173999999999999</v>
      </c>
      <c r="F58" s="1">
        <v>182</v>
      </c>
    </row>
    <row r="59" spans="1:6">
      <c r="A59" s="1" t="s">
        <v>18</v>
      </c>
      <c r="B59" s="1">
        <v>100</v>
      </c>
      <c r="C59" s="1">
        <v>1</v>
      </c>
      <c r="D59" s="1">
        <v>239.15100000000001</v>
      </c>
      <c r="E59" s="1">
        <v>22.172000000000001</v>
      </c>
      <c r="F59" s="1">
        <v>184</v>
      </c>
    </row>
    <row r="60" spans="1:6">
      <c r="A60" s="1" t="s">
        <v>18</v>
      </c>
      <c r="B60" s="1">
        <v>100</v>
      </c>
      <c r="C60" s="1">
        <v>1</v>
      </c>
      <c r="D60" s="1">
        <v>239.38499999999999</v>
      </c>
      <c r="E60" s="1">
        <v>22.155999999999999</v>
      </c>
      <c r="F60" s="1">
        <v>184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3.0670000000000002</v>
      </c>
      <c r="F61" s="1">
        <v>587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3.0659999999999998</v>
      </c>
      <c r="F62" s="1">
        <v>592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3.0649999999999999</v>
      </c>
      <c r="F63" s="1">
        <v>601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3.0649999999999999</v>
      </c>
      <c r="F64" s="1">
        <v>588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3.0649999999999999</v>
      </c>
      <c r="F65" s="1">
        <v>592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3.0680000000000001</v>
      </c>
      <c r="F66" s="1">
        <v>603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3.0630000000000002</v>
      </c>
      <c r="F67" s="1">
        <v>590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3.0630000000000002</v>
      </c>
      <c r="F68" s="1">
        <v>590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3.0640000000000001</v>
      </c>
      <c r="F69" s="1">
        <v>595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3.0649999999999999</v>
      </c>
      <c r="F70" s="1">
        <v>593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7.1929999999999996</v>
      </c>
      <c r="F71" s="1">
        <v>362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7.1829999999999998</v>
      </c>
      <c r="F72" s="1">
        <v>372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7.1950000000000003</v>
      </c>
      <c r="F73" s="1">
        <v>375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7.181</v>
      </c>
      <c r="F74" s="1">
        <v>371</v>
      </c>
    </row>
    <row r="75" spans="1:6">
      <c r="A75" s="1" t="s">
        <v>19</v>
      </c>
      <c r="B75" s="1">
        <v>47</v>
      </c>
      <c r="C75" s="1">
        <v>1</v>
      </c>
      <c r="D75" s="1">
        <v>4318.4880000000003</v>
      </c>
      <c r="E75" s="1">
        <v>7.1829999999999998</v>
      </c>
      <c r="F75" s="1">
        <v>367</v>
      </c>
    </row>
    <row r="76" spans="1:6">
      <c r="A76" s="1" t="s">
        <v>19</v>
      </c>
      <c r="B76" s="1">
        <v>47</v>
      </c>
      <c r="C76" s="1">
        <v>1</v>
      </c>
      <c r="D76" s="1">
        <v>4318.4880000000003</v>
      </c>
      <c r="E76" s="1">
        <v>7.1840000000000002</v>
      </c>
      <c r="F76" s="1">
        <v>372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7.181</v>
      </c>
      <c r="F77" s="1">
        <v>368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7.1959999999999997</v>
      </c>
      <c r="F78" s="1">
        <v>367</v>
      </c>
    </row>
    <row r="79" spans="1:6">
      <c r="A79" s="1" t="s">
        <v>19</v>
      </c>
      <c r="B79" s="1">
        <v>47</v>
      </c>
      <c r="C79" s="1">
        <v>1</v>
      </c>
      <c r="D79" s="1">
        <v>4318.4880000000003</v>
      </c>
      <c r="E79" s="1">
        <v>7.1870000000000003</v>
      </c>
      <c r="F79" s="1">
        <v>367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7.181</v>
      </c>
      <c r="F80" s="1">
        <v>357</v>
      </c>
    </row>
    <row r="81" spans="1:6">
      <c r="A81" s="1" t="s">
        <v>19</v>
      </c>
      <c r="B81" s="1">
        <v>100</v>
      </c>
      <c r="C81" s="1">
        <v>1</v>
      </c>
      <c r="D81" s="1">
        <v>35218.968000000001</v>
      </c>
      <c r="E81" s="1">
        <v>27.433</v>
      </c>
      <c r="F81" s="1">
        <v>259</v>
      </c>
    </row>
    <row r="82" spans="1:6">
      <c r="A82" s="1" t="s">
        <v>19</v>
      </c>
      <c r="B82" s="1">
        <v>100</v>
      </c>
      <c r="C82" s="1">
        <v>1</v>
      </c>
      <c r="D82" s="1">
        <v>35268.216999999997</v>
      </c>
      <c r="E82" s="1">
        <v>27.436</v>
      </c>
      <c r="F82" s="1">
        <v>261</v>
      </c>
    </row>
    <row r="83" spans="1:6">
      <c r="A83" s="1" t="s">
        <v>19</v>
      </c>
      <c r="B83" s="1">
        <v>100</v>
      </c>
      <c r="C83" s="1">
        <v>1</v>
      </c>
      <c r="D83" s="1">
        <v>35252.423000000003</v>
      </c>
      <c r="E83" s="1">
        <v>27.439</v>
      </c>
      <c r="F83" s="1">
        <v>267</v>
      </c>
    </row>
    <row r="84" spans="1:6">
      <c r="A84" s="1" t="s">
        <v>19</v>
      </c>
      <c r="B84" s="1">
        <v>100</v>
      </c>
      <c r="C84" s="1">
        <v>1</v>
      </c>
      <c r="D84" s="1">
        <v>35245.576999999997</v>
      </c>
      <c r="E84" s="1">
        <v>27.460999999999999</v>
      </c>
      <c r="F84" s="1">
        <v>268</v>
      </c>
    </row>
    <row r="85" spans="1:6">
      <c r="A85" s="1" t="s">
        <v>19</v>
      </c>
      <c r="B85" s="1">
        <v>100</v>
      </c>
      <c r="C85" s="1">
        <v>1</v>
      </c>
      <c r="D85" s="1">
        <v>35251.171000000002</v>
      </c>
      <c r="E85" s="1">
        <v>27.491</v>
      </c>
      <c r="F85" s="1">
        <v>271</v>
      </c>
    </row>
    <row r="86" spans="1:6">
      <c r="A86" s="1" t="s">
        <v>19</v>
      </c>
      <c r="B86" s="1">
        <v>100</v>
      </c>
      <c r="C86" s="1">
        <v>1</v>
      </c>
      <c r="D86" s="1">
        <v>35229.938000000002</v>
      </c>
      <c r="E86" s="1">
        <v>27.503</v>
      </c>
      <c r="F86" s="1">
        <v>267</v>
      </c>
    </row>
    <row r="87" spans="1:6">
      <c r="A87" s="1" t="s">
        <v>19</v>
      </c>
      <c r="B87" s="1">
        <v>100</v>
      </c>
      <c r="C87" s="1">
        <v>1</v>
      </c>
      <c r="D87" s="1">
        <v>35259.14</v>
      </c>
      <c r="E87" s="1">
        <v>27.471</v>
      </c>
      <c r="F87" s="1">
        <v>273</v>
      </c>
    </row>
    <row r="88" spans="1:6">
      <c r="A88" s="1" t="s">
        <v>19</v>
      </c>
      <c r="B88" s="1">
        <v>100</v>
      </c>
      <c r="C88" s="1">
        <v>1</v>
      </c>
      <c r="D88" s="1">
        <v>35235.472999999998</v>
      </c>
      <c r="E88" s="1">
        <v>27.466999999999999</v>
      </c>
      <c r="F88" s="1">
        <v>275</v>
      </c>
    </row>
    <row r="89" spans="1:6">
      <c r="A89" s="1" t="s">
        <v>19</v>
      </c>
      <c r="B89" s="1">
        <v>100</v>
      </c>
      <c r="C89" s="1">
        <v>1</v>
      </c>
      <c r="D89" s="1">
        <v>35251.07</v>
      </c>
      <c r="E89" s="1">
        <v>27.443000000000001</v>
      </c>
      <c r="F89" s="1">
        <v>265</v>
      </c>
    </row>
    <row r="90" spans="1:6">
      <c r="A90" s="1" t="s">
        <v>19</v>
      </c>
      <c r="B90" s="1">
        <v>100</v>
      </c>
      <c r="C90" s="1">
        <v>1</v>
      </c>
      <c r="D90" s="1">
        <v>35225.667999999998</v>
      </c>
      <c r="E90" s="1">
        <v>27.43</v>
      </c>
      <c r="F90" s="1">
        <v>274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3.8130000000000002</v>
      </c>
      <c r="F91" s="1">
        <v>464</v>
      </c>
    </row>
    <row r="92" spans="1:6">
      <c r="A92" s="1" t="s">
        <v>20</v>
      </c>
      <c r="B92" s="1">
        <v>30</v>
      </c>
      <c r="C92" s="1">
        <v>1</v>
      </c>
      <c r="D92" s="1">
        <v>658.005</v>
      </c>
      <c r="E92" s="1">
        <v>3.8109999999999999</v>
      </c>
      <c r="F92" s="1">
        <v>466</v>
      </c>
    </row>
    <row r="93" spans="1:6">
      <c r="A93" s="1" t="s">
        <v>20</v>
      </c>
      <c r="B93" s="1">
        <v>30</v>
      </c>
      <c r="C93" s="1">
        <v>1</v>
      </c>
      <c r="D93" s="1">
        <v>657.98</v>
      </c>
      <c r="E93" s="1">
        <v>3.8079999999999998</v>
      </c>
      <c r="F93" s="1">
        <v>471</v>
      </c>
    </row>
    <row r="94" spans="1:6">
      <c r="A94" s="1" t="s">
        <v>20</v>
      </c>
      <c r="B94" s="1">
        <v>30</v>
      </c>
      <c r="C94" s="1">
        <v>1</v>
      </c>
      <c r="D94" s="1">
        <v>657.98</v>
      </c>
      <c r="E94" s="1">
        <v>3.8130000000000002</v>
      </c>
      <c r="F94" s="1">
        <v>476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3.8079999999999998</v>
      </c>
      <c r="F95" s="1">
        <v>469</v>
      </c>
    </row>
    <row r="96" spans="1:6">
      <c r="A96" s="1" t="s">
        <v>20</v>
      </c>
      <c r="B96" s="1">
        <v>30</v>
      </c>
      <c r="C96" s="1">
        <v>1</v>
      </c>
      <c r="D96" s="1">
        <v>658.23299999999995</v>
      </c>
      <c r="E96" s="1">
        <v>3.8109999999999999</v>
      </c>
      <c r="F96" s="1">
        <v>464</v>
      </c>
    </row>
    <row r="97" spans="1:6">
      <c r="A97" s="1" t="s">
        <v>20</v>
      </c>
      <c r="B97" s="1">
        <v>30</v>
      </c>
      <c r="C97" s="1">
        <v>1</v>
      </c>
      <c r="D97" s="1">
        <v>659.79600000000005</v>
      </c>
      <c r="E97" s="1">
        <v>3.8090000000000002</v>
      </c>
      <c r="F97" s="1">
        <v>470</v>
      </c>
    </row>
    <row r="98" spans="1:6">
      <c r="A98" s="1" t="s">
        <v>20</v>
      </c>
      <c r="B98" s="1">
        <v>30</v>
      </c>
      <c r="C98" s="1">
        <v>1</v>
      </c>
      <c r="D98" s="1">
        <v>658.23299999999995</v>
      </c>
      <c r="E98" s="1">
        <v>3.8090000000000002</v>
      </c>
      <c r="F98" s="1">
        <v>470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3.8130000000000002</v>
      </c>
      <c r="F99" s="1">
        <v>472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3.8069999999999999</v>
      </c>
      <c r="F100" s="1">
        <v>477</v>
      </c>
    </row>
    <row r="101" spans="1:6">
      <c r="A101" s="1" t="s">
        <v>20</v>
      </c>
      <c r="B101" s="1">
        <v>50</v>
      </c>
      <c r="C101" s="1">
        <v>1</v>
      </c>
      <c r="D101" s="1">
        <v>995.67499999999995</v>
      </c>
      <c r="E101" s="1">
        <v>5.508</v>
      </c>
      <c r="F101" s="1">
        <v>249</v>
      </c>
    </row>
    <row r="102" spans="1:6">
      <c r="A102" s="1" t="s">
        <v>20</v>
      </c>
      <c r="B102" s="1">
        <v>50</v>
      </c>
      <c r="C102" s="1">
        <v>1</v>
      </c>
      <c r="D102" s="1">
        <v>995.375</v>
      </c>
      <c r="E102" s="1">
        <v>5.5190000000000001</v>
      </c>
      <c r="F102" s="1">
        <v>250</v>
      </c>
    </row>
    <row r="103" spans="1:6">
      <c r="A103" s="1" t="s">
        <v>20</v>
      </c>
      <c r="B103" s="1">
        <v>50</v>
      </c>
      <c r="C103" s="1">
        <v>1</v>
      </c>
      <c r="D103" s="1">
        <v>996.57299999999998</v>
      </c>
      <c r="E103" s="1">
        <v>5.5179999999999998</v>
      </c>
      <c r="F103" s="1">
        <v>255</v>
      </c>
    </row>
    <row r="104" spans="1:6">
      <c r="A104" s="1" t="s">
        <v>20</v>
      </c>
      <c r="B104" s="1">
        <v>50</v>
      </c>
      <c r="C104" s="1">
        <v>1</v>
      </c>
      <c r="D104" s="1">
        <v>995.58500000000004</v>
      </c>
      <c r="E104" s="1">
        <v>5.5030000000000001</v>
      </c>
      <c r="F104" s="1">
        <v>252</v>
      </c>
    </row>
    <row r="105" spans="1:6">
      <c r="A105" s="1" t="s">
        <v>20</v>
      </c>
      <c r="B105" s="1">
        <v>50</v>
      </c>
      <c r="C105" s="1">
        <v>1</v>
      </c>
      <c r="D105" s="1">
        <v>995.995</v>
      </c>
      <c r="E105" s="1">
        <v>5.5110000000000001</v>
      </c>
      <c r="F105" s="1">
        <v>247</v>
      </c>
    </row>
    <row r="106" spans="1:6">
      <c r="A106" s="1" t="s">
        <v>20</v>
      </c>
      <c r="B106" s="1">
        <v>50</v>
      </c>
      <c r="C106" s="1">
        <v>1</v>
      </c>
      <c r="D106" s="1">
        <v>994.85299999999995</v>
      </c>
      <c r="E106" s="1">
        <v>5.5049999999999999</v>
      </c>
      <c r="F106" s="1">
        <v>248</v>
      </c>
    </row>
    <row r="107" spans="1:6">
      <c r="A107" s="1" t="s">
        <v>20</v>
      </c>
      <c r="B107" s="1">
        <v>50</v>
      </c>
      <c r="C107" s="1">
        <v>1</v>
      </c>
      <c r="D107" s="1">
        <v>998.51499999999999</v>
      </c>
      <c r="E107" s="1">
        <v>5.5010000000000003</v>
      </c>
      <c r="F107" s="1">
        <v>247</v>
      </c>
    </row>
    <row r="108" spans="1:6">
      <c r="A108" s="1" t="s">
        <v>20</v>
      </c>
      <c r="B108" s="1">
        <v>50</v>
      </c>
      <c r="C108" s="1">
        <v>1</v>
      </c>
      <c r="D108" s="1">
        <v>992.27800000000002</v>
      </c>
      <c r="E108" s="1">
        <v>5.5119999999999996</v>
      </c>
      <c r="F108" s="1">
        <v>248</v>
      </c>
    </row>
    <row r="109" spans="1:6">
      <c r="A109" s="1" t="s">
        <v>20</v>
      </c>
      <c r="B109" s="1">
        <v>50</v>
      </c>
      <c r="C109" s="1">
        <v>1</v>
      </c>
      <c r="D109" s="1">
        <v>996.10299999999995</v>
      </c>
      <c r="E109" s="1">
        <v>5.5170000000000003</v>
      </c>
      <c r="F109" s="1">
        <v>252</v>
      </c>
    </row>
    <row r="110" spans="1:6">
      <c r="A110" s="1" t="s">
        <v>20</v>
      </c>
      <c r="B110" s="1">
        <v>50</v>
      </c>
      <c r="C110" s="1">
        <v>1</v>
      </c>
      <c r="D110" s="1">
        <v>991.51900000000001</v>
      </c>
      <c r="E110" s="1">
        <v>5.5060000000000002</v>
      </c>
      <c r="F110" s="1">
        <v>254</v>
      </c>
    </row>
    <row r="111" spans="1:6">
      <c r="A111" s="1" t="s">
        <v>20</v>
      </c>
      <c r="B111" s="1">
        <v>100</v>
      </c>
      <c r="C111" s="1">
        <v>1</v>
      </c>
      <c r="D111" s="1">
        <v>1756.385</v>
      </c>
      <c r="E111" s="1">
        <v>19.629000000000001</v>
      </c>
      <c r="F111" s="1">
        <v>227</v>
      </c>
    </row>
    <row r="112" spans="1:6">
      <c r="A112" s="1" t="s">
        <v>20</v>
      </c>
      <c r="B112" s="1">
        <v>100</v>
      </c>
      <c r="C112" s="1">
        <v>1</v>
      </c>
      <c r="D112" s="1">
        <v>1757.1969999999999</v>
      </c>
      <c r="E112" s="1">
        <v>19.664999999999999</v>
      </c>
      <c r="F112" s="1">
        <v>226</v>
      </c>
    </row>
    <row r="113" spans="1:6">
      <c r="A113" s="1" t="s">
        <v>20</v>
      </c>
      <c r="B113" s="1">
        <v>100</v>
      </c>
      <c r="C113" s="1">
        <v>1</v>
      </c>
      <c r="D113" s="1">
        <v>1756.222</v>
      </c>
      <c r="E113" s="1">
        <v>19.605</v>
      </c>
      <c r="F113" s="1">
        <v>221</v>
      </c>
    </row>
    <row r="114" spans="1:6">
      <c r="A114" s="1" t="s">
        <v>20</v>
      </c>
      <c r="B114" s="1">
        <v>100</v>
      </c>
      <c r="C114" s="1">
        <v>1</v>
      </c>
      <c r="D114" s="1">
        <v>1760.277</v>
      </c>
      <c r="E114" s="1">
        <v>19.638999999999999</v>
      </c>
      <c r="F114" s="1">
        <v>216</v>
      </c>
    </row>
    <row r="115" spans="1:6">
      <c r="A115" s="1" t="s">
        <v>20</v>
      </c>
      <c r="B115" s="1">
        <v>100</v>
      </c>
      <c r="C115" s="1">
        <v>1</v>
      </c>
      <c r="D115" s="1">
        <v>1759.3130000000001</v>
      </c>
      <c r="E115" s="1">
        <v>19.66</v>
      </c>
      <c r="F115" s="1">
        <v>223</v>
      </c>
    </row>
    <row r="116" spans="1:6">
      <c r="A116" s="1" t="s">
        <v>20</v>
      </c>
      <c r="B116" s="1">
        <v>100</v>
      </c>
      <c r="C116" s="1">
        <v>1</v>
      </c>
      <c r="D116" s="1">
        <v>1754.6369999999999</v>
      </c>
      <c r="E116" s="1">
        <v>19.649000000000001</v>
      </c>
      <c r="F116" s="1">
        <v>225</v>
      </c>
    </row>
    <row r="117" spans="1:6">
      <c r="A117" s="1" t="s">
        <v>20</v>
      </c>
      <c r="B117" s="1">
        <v>100</v>
      </c>
      <c r="C117" s="1">
        <v>1</v>
      </c>
      <c r="D117" s="1">
        <v>1756.1510000000001</v>
      </c>
      <c r="E117" s="1">
        <v>19.658999999999999</v>
      </c>
      <c r="F117" s="1">
        <v>224</v>
      </c>
    </row>
    <row r="118" spans="1:6">
      <c r="A118" s="1" t="s">
        <v>20</v>
      </c>
      <c r="B118" s="1">
        <v>100</v>
      </c>
      <c r="C118" s="1">
        <v>1</v>
      </c>
      <c r="D118" s="1">
        <v>1756.5229999999999</v>
      </c>
      <c r="E118" s="1">
        <v>19.654</v>
      </c>
      <c r="F118" s="1">
        <v>225</v>
      </c>
    </row>
    <row r="119" spans="1:6">
      <c r="A119" s="1" t="s">
        <v>20</v>
      </c>
      <c r="B119" s="1">
        <v>100</v>
      </c>
      <c r="C119" s="1">
        <v>1</v>
      </c>
      <c r="D119" s="1">
        <v>1757.7249999999999</v>
      </c>
      <c r="E119" s="1">
        <v>19.64</v>
      </c>
      <c r="F119" s="1">
        <v>225</v>
      </c>
    </row>
    <row r="120" spans="1:6">
      <c r="A120" s="1" t="s">
        <v>20</v>
      </c>
      <c r="B120" s="1">
        <v>100</v>
      </c>
      <c r="C120" s="1">
        <v>1</v>
      </c>
      <c r="D120" s="1">
        <v>1757.857</v>
      </c>
      <c r="E120" s="1">
        <v>19.632999999999999</v>
      </c>
      <c r="F120" s="1">
        <v>225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375" style="1"/>
    <col min="2" max="2" width="3.75" style="1"/>
    <col min="3" max="3" width="2.625" style="1"/>
    <col min="4" max="4" width="10.5" style="1" bestFit="1" customWidth="1"/>
    <col min="5" max="5" width="7.25" style="1"/>
    <col min="6" max="6" width="4.375" style="1"/>
    <col min="7" max="7" width="3" style="1"/>
    <col min="8" max="8" width="10.25" style="1"/>
    <col min="9" max="9" width="4.375" style="1"/>
    <col min="10" max="10" width="3.375" style="1"/>
    <col min="11" max="11" width="2.5" style="1"/>
    <col min="12" max="21" width="9.5" style="1"/>
    <col min="22" max="22" width="2.375" style="1"/>
    <col min="23" max="23" width="9.5" style="1"/>
    <col min="24" max="24" width="2.5" style="1"/>
    <col min="25" max="25" width="9.5" style="1"/>
    <col min="26" max="27" width="2.12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3.548</v>
      </c>
      <c r="F1" s="1">
        <v>562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3.5470000000000002</v>
      </c>
      <c r="F2" s="1">
        <v>592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28.504000000000001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28.504000000000001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28.504000000000001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28.533399999999993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0</v>
      </c>
      <c r="AE2" s="41">
        <f t="shared" ref="AE2:AE13" ca="1" si="14">(O2-$Y2)/$Y2</f>
        <v>1.4734774066796953E-3</v>
      </c>
      <c r="AF2" s="41">
        <f t="shared" ref="AF2:AF13" ca="1" si="15">(P2-$Y2)/$Y2</f>
        <v>0</v>
      </c>
      <c r="AG2" s="41">
        <f t="shared" ref="AG2:AG13" ca="1" si="16">(Q2-$Y2)/$Y2</f>
        <v>1.4734774066796953E-3</v>
      </c>
      <c r="AH2" s="41">
        <f t="shared" ref="AH2:AH13" ca="1" si="17">(R2-$Y2)/$Y2</f>
        <v>1.4734774066796953E-3</v>
      </c>
      <c r="AI2" s="41">
        <f t="shared" ref="AI2:AI13" ca="1" si="18">(S2-$Y2)/$Y2</f>
        <v>0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1.0314341846757868E-2</v>
      </c>
    </row>
    <row r="3" spans="1:39" ht="15">
      <c r="A3" s="1" t="s">
        <v>17</v>
      </c>
      <c r="B3" s="1">
        <v>25</v>
      </c>
      <c r="C3" s="1">
        <v>1</v>
      </c>
      <c r="D3" s="1">
        <v>28.504000000000001</v>
      </c>
      <c r="E3" s="1">
        <v>3.55</v>
      </c>
      <c r="F3" s="1">
        <v>597</v>
      </c>
      <c r="H3" s="41" t="s">
        <v>17</v>
      </c>
      <c r="I3" s="41">
        <v>50</v>
      </c>
      <c r="J3" s="41">
        <v>1</v>
      </c>
      <c r="L3" s="41">
        <f t="shared" ca="1" si="0"/>
        <v>52.927</v>
      </c>
      <c r="M3" s="41">
        <f t="shared" ca="1" si="1"/>
        <v>53.067999999999998</v>
      </c>
      <c r="N3" s="41">
        <f t="shared" ca="1" si="2"/>
        <v>52.957999999999998</v>
      </c>
      <c r="O3" s="41">
        <f t="shared" ca="1" si="3"/>
        <v>53.067</v>
      </c>
      <c r="P3" s="41">
        <f t="shared" ca="1" si="4"/>
        <v>53.076999999999998</v>
      </c>
      <c r="Q3" s="41">
        <f t="shared" ca="1" si="5"/>
        <v>53.067</v>
      </c>
      <c r="R3" s="41">
        <f t="shared" ca="1" si="6"/>
        <v>53.186999999999998</v>
      </c>
      <c r="S3" s="41">
        <f t="shared" ca="1" si="7"/>
        <v>53.097000000000001</v>
      </c>
      <c r="T3" s="41">
        <f t="shared" ca="1" si="8"/>
        <v>52.957999999999998</v>
      </c>
      <c r="U3" s="41">
        <f t="shared" ca="1" si="9"/>
        <v>52.957000000000001</v>
      </c>
      <c r="W3" s="41">
        <f t="shared" ca="1" si="10"/>
        <v>53.036299999999997</v>
      </c>
      <c r="Y3" s="41">
        <f ca="1">Total!E3</f>
        <v>52.927</v>
      </c>
      <c r="AB3" s="41">
        <f t="shared" ca="1" si="11"/>
        <v>0</v>
      </c>
      <c r="AC3" s="41">
        <f t="shared" ca="1" si="12"/>
        <v>2.6640467058400862E-3</v>
      </c>
      <c r="AD3" s="41">
        <f t="shared" ca="1" si="13"/>
        <v>5.8571239631943631E-4</v>
      </c>
      <c r="AE3" s="41">
        <f t="shared" ca="1" si="14"/>
        <v>2.6451527575717605E-3</v>
      </c>
      <c r="AF3" s="41">
        <f t="shared" ca="1" si="15"/>
        <v>2.8340922402554192E-3</v>
      </c>
      <c r="AG3" s="41">
        <f t="shared" ca="1" si="16"/>
        <v>2.6451527575717605E-3</v>
      </c>
      <c r="AH3" s="41">
        <f t="shared" ca="1" si="17"/>
        <v>4.9124265497760694E-3</v>
      </c>
      <c r="AI3" s="41">
        <f t="shared" ca="1" si="18"/>
        <v>3.2119712056228713E-3</v>
      </c>
      <c r="AJ3" s="41">
        <f t="shared" ca="1" si="19"/>
        <v>5.8571239631943631E-4</v>
      </c>
      <c r="AK3" s="41">
        <f t="shared" ca="1" si="20"/>
        <v>5.6681844805111072E-4</v>
      </c>
      <c r="AM3" s="41">
        <f t="shared" ca="1" si="21"/>
        <v>2.0651085457327953E-2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3.5470000000000002</v>
      </c>
      <c r="F4" s="1">
        <v>592</v>
      </c>
      <c r="H4" s="41" t="s">
        <v>17</v>
      </c>
      <c r="I4" s="41">
        <v>100</v>
      </c>
      <c r="J4" s="41">
        <v>1</v>
      </c>
      <c r="L4" s="41">
        <f t="shared" ca="1" si="0"/>
        <v>103.373</v>
      </c>
      <c r="M4" s="41">
        <f t="shared" ca="1" si="1"/>
        <v>103.36</v>
      </c>
      <c r="N4" s="41">
        <f t="shared" ca="1" si="2"/>
        <v>103.38</v>
      </c>
      <c r="O4" s="41">
        <f t="shared" ca="1" si="3"/>
        <v>103.31</v>
      </c>
      <c r="P4" s="41">
        <f t="shared" ca="1" si="4"/>
        <v>103.964</v>
      </c>
      <c r="Q4" s="41">
        <f t="shared" ca="1" si="5"/>
        <v>103.392</v>
      </c>
      <c r="R4" s="41">
        <f t="shared" ca="1" si="6"/>
        <v>103.273</v>
      </c>
      <c r="S4" s="41">
        <f t="shared" ca="1" si="7"/>
        <v>103.371</v>
      </c>
      <c r="T4" s="41">
        <f t="shared" ca="1" si="8"/>
        <v>103.343</v>
      </c>
      <c r="U4" s="41">
        <f t="shared" ca="1" si="9"/>
        <v>103.384</v>
      </c>
      <c r="W4" s="41">
        <f t="shared" ca="1" si="10"/>
        <v>103.41499999999999</v>
      </c>
      <c r="Y4" s="41">
        <f ca="1">Total!E4</f>
        <v>103.017</v>
      </c>
      <c r="AB4" s="41">
        <f t="shared" ca="1" si="11"/>
        <v>3.455740314705425E-3</v>
      </c>
      <c r="AC4" s="41">
        <f t="shared" ca="1" si="12"/>
        <v>3.3295475504043367E-3</v>
      </c>
      <c r="AD4" s="41">
        <f t="shared" ca="1" si="13"/>
        <v>3.5236902647135869E-3</v>
      </c>
      <c r="AE4" s="41">
        <f t="shared" ca="1" si="14"/>
        <v>2.8441907646311422E-3</v>
      </c>
      <c r="AF4" s="41">
        <f t="shared" ca="1" si="15"/>
        <v>9.1926575225448493E-3</v>
      </c>
      <c r="AG4" s="41">
        <f t="shared" ca="1" si="16"/>
        <v>3.6401758932991645E-3</v>
      </c>
      <c r="AH4" s="41">
        <f t="shared" ca="1" si="17"/>
        <v>2.4850267431588986E-3</v>
      </c>
      <c r="AI4" s="41">
        <f t="shared" ca="1" si="18"/>
        <v>3.4363260432744036E-3</v>
      </c>
      <c r="AJ4" s="41">
        <f t="shared" ca="1" si="19"/>
        <v>3.1645262432414807E-3</v>
      </c>
      <c r="AK4" s="41">
        <f t="shared" ca="1" si="20"/>
        <v>3.5625188075754919E-3</v>
      </c>
      <c r="AM4" s="41">
        <f t="shared" ca="1" si="21"/>
        <v>3.8634400147548778E-2</v>
      </c>
    </row>
    <row r="5" spans="1:39" ht="15">
      <c r="A5" s="1" t="s">
        <v>17</v>
      </c>
      <c r="B5" s="1">
        <v>25</v>
      </c>
      <c r="C5" s="1">
        <v>1</v>
      </c>
      <c r="D5" s="1">
        <v>28.504000000000001</v>
      </c>
      <c r="E5" s="1">
        <v>3.5449999999999999</v>
      </c>
      <c r="F5" s="1">
        <v>594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3.5470000000000002</v>
      </c>
      <c r="F6" s="1">
        <v>594</v>
      </c>
      <c r="H6" s="41" t="s">
        <v>18</v>
      </c>
      <c r="I6" s="41">
        <v>50</v>
      </c>
      <c r="J6" s="41">
        <v>1</v>
      </c>
      <c r="L6" s="41">
        <f t="shared" ca="1" si="0"/>
        <v>180.333</v>
      </c>
      <c r="M6" s="41">
        <f t="shared" ca="1" si="1"/>
        <v>180.12</v>
      </c>
      <c r="N6" s="41">
        <f t="shared" ca="1" si="2"/>
        <v>179.94300000000001</v>
      </c>
      <c r="O6" s="41">
        <f t="shared" ca="1" si="3"/>
        <v>180.12</v>
      </c>
      <c r="P6" s="41">
        <f t="shared" ca="1" si="4"/>
        <v>179.93799999999999</v>
      </c>
      <c r="Q6" s="41">
        <f t="shared" ca="1" si="5"/>
        <v>179.93799999999999</v>
      </c>
      <c r="R6" s="41">
        <f t="shared" ca="1" si="6"/>
        <v>179.93799999999999</v>
      </c>
      <c r="S6" s="41">
        <f t="shared" ca="1" si="7"/>
        <v>179.93799999999999</v>
      </c>
      <c r="T6" s="41">
        <f t="shared" ca="1" si="8"/>
        <v>179.93799999999999</v>
      </c>
      <c r="U6" s="41">
        <f t="shared" ca="1" si="9"/>
        <v>179.93799999999999</v>
      </c>
      <c r="W6" s="41">
        <f t="shared" ca="1" si="10"/>
        <v>180.01440000000002</v>
      </c>
      <c r="Y6" s="41">
        <f ca="1">Total!E6</f>
        <v>179.673</v>
      </c>
      <c r="AB6" s="41">
        <f t="shared" ca="1" si="11"/>
        <v>3.6733399008198036E-3</v>
      </c>
      <c r="AC6" s="41">
        <f t="shared" ca="1" si="12"/>
        <v>2.4878529328279859E-3</v>
      </c>
      <c r="AD6" s="41">
        <f t="shared" ca="1" si="13"/>
        <v>1.502729959426348E-3</v>
      </c>
      <c r="AE6" s="41">
        <f t="shared" ca="1" si="14"/>
        <v>2.4878529328279859E-3</v>
      </c>
      <c r="AF6" s="41">
        <f t="shared" ca="1" si="15"/>
        <v>1.4749016268442469E-3</v>
      </c>
      <c r="AG6" s="41">
        <f t="shared" ca="1" si="16"/>
        <v>1.4749016268442469E-3</v>
      </c>
      <c r="AH6" s="41">
        <f t="shared" ca="1" si="17"/>
        <v>1.4749016268442469E-3</v>
      </c>
      <c r="AI6" s="41">
        <f t="shared" ca="1" si="18"/>
        <v>1.4749016268442469E-3</v>
      </c>
      <c r="AJ6" s="41">
        <f t="shared" ca="1" si="19"/>
        <v>1.4749016268442469E-3</v>
      </c>
      <c r="AK6" s="41">
        <f t="shared" ca="1" si="20"/>
        <v>1.4749016268442469E-3</v>
      </c>
      <c r="AM6" s="41">
        <f t="shared" ca="1" si="21"/>
        <v>1.9001185486967605E-2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3.5470000000000002</v>
      </c>
      <c r="F7" s="1">
        <v>593</v>
      </c>
      <c r="H7" s="41" t="s">
        <v>18</v>
      </c>
      <c r="I7" s="41">
        <v>100</v>
      </c>
      <c r="J7" s="41">
        <v>1</v>
      </c>
      <c r="L7" s="41">
        <f t="shared" ca="1" si="0"/>
        <v>239.99</v>
      </c>
      <c r="M7" s="41">
        <f t="shared" ca="1" si="1"/>
        <v>239.374</v>
      </c>
      <c r="N7" s="41">
        <f t="shared" ca="1" si="2"/>
        <v>240.76</v>
      </c>
      <c r="O7" s="41">
        <f t="shared" ca="1" si="3"/>
        <v>239.33699999999999</v>
      </c>
      <c r="P7" s="41">
        <f t="shared" ca="1" si="4"/>
        <v>239.34</v>
      </c>
      <c r="Q7" s="41">
        <f t="shared" ca="1" si="5"/>
        <v>239.357</v>
      </c>
      <c r="R7" s="41">
        <f t="shared" ca="1" si="6"/>
        <v>239.34</v>
      </c>
      <c r="S7" s="41">
        <f t="shared" ca="1" si="7"/>
        <v>239.173</v>
      </c>
      <c r="T7" s="41">
        <f t="shared" ca="1" si="8"/>
        <v>239.375</v>
      </c>
      <c r="U7" s="41">
        <f t="shared" ca="1" si="9"/>
        <v>239.4</v>
      </c>
      <c r="W7" s="41">
        <f t="shared" ca="1" si="10"/>
        <v>239.5446</v>
      </c>
      <c r="Y7" s="41">
        <f ca="1">Total!E7</f>
        <v>238.85</v>
      </c>
      <c r="AB7" s="41">
        <f t="shared" ca="1" si="11"/>
        <v>4.7728700020934264E-3</v>
      </c>
      <c r="AC7" s="41">
        <f t="shared" ca="1" si="12"/>
        <v>2.1938455097341466E-3</v>
      </c>
      <c r="AD7" s="41">
        <f t="shared" ca="1" si="13"/>
        <v>7.9966506175423759E-3</v>
      </c>
      <c r="AE7" s="41">
        <f t="shared" ca="1" si="14"/>
        <v>2.0389365710696871E-3</v>
      </c>
      <c r="AF7" s="41">
        <f t="shared" ca="1" si="15"/>
        <v>2.0514967552857821E-3</v>
      </c>
      <c r="AG7" s="41">
        <f t="shared" ca="1" si="16"/>
        <v>2.1226711325099644E-3</v>
      </c>
      <c r="AH7" s="41">
        <f t="shared" ca="1" si="17"/>
        <v>2.0514967552857821E-3</v>
      </c>
      <c r="AI7" s="41">
        <f t="shared" ca="1" si="18"/>
        <v>1.3523131672598179E-3</v>
      </c>
      <c r="AJ7" s="41">
        <f t="shared" ca="1" si="19"/>
        <v>2.1980322378061783E-3</v>
      </c>
      <c r="AK7" s="41">
        <f t="shared" ca="1" si="20"/>
        <v>2.3027004396064953E-3</v>
      </c>
      <c r="AM7" s="41">
        <f t="shared" ca="1" si="21"/>
        <v>2.9081013188193658E-2</v>
      </c>
    </row>
    <row r="8" spans="1:39" ht="15">
      <c r="A8" s="1" t="s">
        <v>17</v>
      </c>
      <c r="B8" s="1">
        <v>25</v>
      </c>
      <c r="C8" s="1">
        <v>1</v>
      </c>
      <c r="D8" s="1">
        <v>28.504000000000001</v>
      </c>
      <c r="E8" s="1">
        <v>3.5489999999999999</v>
      </c>
      <c r="F8" s="1">
        <v>597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3.548</v>
      </c>
      <c r="F9" s="1">
        <v>595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3.5529999999999999</v>
      </c>
      <c r="F10" s="1">
        <v>596</v>
      </c>
      <c r="H10" s="41" t="s">
        <v>19</v>
      </c>
      <c r="I10" s="41">
        <v>100</v>
      </c>
      <c r="J10" s="41">
        <v>1</v>
      </c>
      <c r="L10" s="41">
        <f t="shared" ca="1" si="0"/>
        <v>35261.517</v>
      </c>
      <c r="M10" s="41">
        <f t="shared" ca="1" si="1"/>
        <v>35297.002999999997</v>
      </c>
      <c r="N10" s="41">
        <f t="shared" ca="1" si="2"/>
        <v>35260.633999999998</v>
      </c>
      <c r="O10" s="41">
        <f t="shared" ca="1" si="3"/>
        <v>35254.400999999998</v>
      </c>
      <c r="P10" s="41">
        <f t="shared" ca="1" si="4"/>
        <v>35272.953000000001</v>
      </c>
      <c r="Q10" s="41">
        <f t="shared" ca="1" si="5"/>
        <v>35275.963000000003</v>
      </c>
      <c r="R10" s="41">
        <f t="shared" ca="1" si="6"/>
        <v>35295.983</v>
      </c>
      <c r="S10" s="41">
        <f t="shared" ca="1" si="7"/>
        <v>35276.921999999999</v>
      </c>
      <c r="T10" s="41">
        <f t="shared" ca="1" si="8"/>
        <v>35243.482000000004</v>
      </c>
      <c r="U10" s="41">
        <f t="shared" ca="1" si="9"/>
        <v>35265.309000000001</v>
      </c>
      <c r="W10" s="41">
        <f t="shared" ca="1" si="10"/>
        <v>35270.416700000009</v>
      </c>
      <c r="Y10" s="41">
        <f ca="1">Total!E10</f>
        <v>35198.673000000003</v>
      </c>
      <c r="AB10" s="41">
        <f t="shared" ca="1" si="11"/>
        <v>1.785408216951739E-3</v>
      </c>
      <c r="AC10" s="41">
        <f t="shared" ca="1" si="12"/>
        <v>2.793571223551367E-3</v>
      </c>
      <c r="AD10" s="41">
        <f t="shared" ca="1" si="13"/>
        <v>1.7603220439587506E-3</v>
      </c>
      <c r="AE10" s="41">
        <f t="shared" ca="1" si="14"/>
        <v>1.5832415045872756E-3</v>
      </c>
      <c r="AF10" s="41">
        <f t="shared" ca="1" si="15"/>
        <v>2.110306828896613E-3</v>
      </c>
      <c r="AG10" s="41">
        <f t="shared" ca="1" si="16"/>
        <v>2.1958214163358054E-3</v>
      </c>
      <c r="AH10" s="41">
        <f t="shared" ca="1" si="17"/>
        <v>2.7645928583727481E-3</v>
      </c>
      <c r="AI10" s="41">
        <f t="shared" ca="1" si="18"/>
        <v>2.2230667616360469E-3</v>
      </c>
      <c r="AJ10" s="41">
        <f t="shared" ca="1" si="19"/>
        <v>1.2730309463655379E-3</v>
      </c>
      <c r="AK10" s="41">
        <f t="shared" ca="1" si="20"/>
        <v>1.8931395510279208E-3</v>
      </c>
      <c r="AM10" s="41">
        <f t="shared" ca="1" si="21"/>
        <v>2.0382501351683804E-2</v>
      </c>
    </row>
    <row r="11" spans="1:39" ht="15">
      <c r="A11" s="1" t="s">
        <v>17</v>
      </c>
      <c r="B11" s="1">
        <v>50</v>
      </c>
      <c r="C11" s="1">
        <v>1</v>
      </c>
      <c r="D11" s="1">
        <v>52.927</v>
      </c>
      <c r="E11" s="1">
        <v>10.656000000000001</v>
      </c>
      <c r="F11" s="1">
        <v>468</v>
      </c>
      <c r="H11" s="41" t="s">
        <v>20</v>
      </c>
      <c r="I11" s="41">
        <v>30</v>
      </c>
      <c r="J11" s="41">
        <v>1</v>
      </c>
      <c r="L11" s="41">
        <f t="shared" ca="1" si="0"/>
        <v>658.23299999999995</v>
      </c>
      <c r="M11" s="41">
        <f t="shared" ca="1" si="1"/>
        <v>657.35599999999999</v>
      </c>
      <c r="N11" s="41">
        <f t="shared" ca="1" si="2"/>
        <v>658.23299999999995</v>
      </c>
      <c r="O11" s="41">
        <f t="shared" ca="1" si="3"/>
        <v>657.35599999999999</v>
      </c>
      <c r="P11" s="41">
        <f t="shared" ca="1" si="4"/>
        <v>658.23299999999995</v>
      </c>
      <c r="Q11" s="41">
        <f t="shared" ca="1" si="5"/>
        <v>657.35599999999999</v>
      </c>
      <c r="R11" s="41">
        <f t="shared" ca="1" si="6"/>
        <v>658.23299999999995</v>
      </c>
      <c r="S11" s="41">
        <f t="shared" ca="1" si="7"/>
        <v>657.35599999999999</v>
      </c>
      <c r="T11" s="41">
        <f t="shared" ca="1" si="8"/>
        <v>658.005</v>
      </c>
      <c r="U11" s="41">
        <f t="shared" ca="1" si="9"/>
        <v>658.23299999999995</v>
      </c>
      <c r="W11" s="41">
        <f t="shared" ca="1" si="10"/>
        <v>657.85940000000005</v>
      </c>
      <c r="Y11" s="41">
        <f ca="1">Total!E11</f>
        <v>657.32399999999996</v>
      </c>
      <c r="AB11" s="41">
        <f t="shared" ca="1" si="11"/>
        <v>1.3828796757763171E-3</v>
      </c>
      <c r="AC11" s="41">
        <f t="shared" ca="1" si="12"/>
        <v>4.8682232810667357E-5</v>
      </c>
      <c r="AD11" s="41">
        <f t="shared" ca="1" si="13"/>
        <v>1.3828796757763171E-3</v>
      </c>
      <c r="AE11" s="41">
        <f t="shared" ca="1" si="14"/>
        <v>4.8682232810667357E-5</v>
      </c>
      <c r="AF11" s="41">
        <f t="shared" ca="1" si="15"/>
        <v>1.3828796757763171E-3</v>
      </c>
      <c r="AG11" s="41">
        <f t="shared" ca="1" si="16"/>
        <v>4.8682232810667357E-5</v>
      </c>
      <c r="AH11" s="41">
        <f t="shared" ca="1" si="17"/>
        <v>1.3828796757763171E-3</v>
      </c>
      <c r="AI11" s="41">
        <f t="shared" ca="1" si="18"/>
        <v>4.8682232810667357E-5</v>
      </c>
      <c r="AJ11" s="41">
        <f t="shared" ca="1" si="19"/>
        <v>1.0360187670008095E-3</v>
      </c>
      <c r="AK11" s="41">
        <f t="shared" ca="1" si="20"/>
        <v>1.3828796757763171E-3</v>
      </c>
      <c r="AM11" s="41">
        <f t="shared" ca="1" si="21"/>
        <v>8.145146077125064E-3</v>
      </c>
    </row>
    <row r="12" spans="1:39" ht="15">
      <c r="A12" s="1" t="s">
        <v>17</v>
      </c>
      <c r="B12" s="1">
        <v>50</v>
      </c>
      <c r="C12" s="1">
        <v>1</v>
      </c>
      <c r="D12" s="1">
        <v>53.067999999999998</v>
      </c>
      <c r="E12" s="1">
        <v>10.648999999999999</v>
      </c>
      <c r="F12" s="1">
        <v>461</v>
      </c>
      <c r="H12" s="41" t="s">
        <v>20</v>
      </c>
      <c r="I12" s="41">
        <v>50</v>
      </c>
      <c r="J12" s="41">
        <v>1</v>
      </c>
      <c r="L12" s="41">
        <f t="shared" ca="1" si="0"/>
        <v>996.26</v>
      </c>
      <c r="M12" s="41">
        <f t="shared" ca="1" si="1"/>
        <v>994.08900000000006</v>
      </c>
      <c r="N12" s="41">
        <f t="shared" ca="1" si="2"/>
        <v>996.22299999999996</v>
      </c>
      <c r="O12" s="41">
        <f t="shared" ca="1" si="3"/>
        <v>993.72500000000002</v>
      </c>
      <c r="P12" s="41">
        <f t="shared" ca="1" si="4"/>
        <v>994.43499999999995</v>
      </c>
      <c r="Q12" s="41">
        <f t="shared" ca="1" si="5"/>
        <v>992.14599999999996</v>
      </c>
      <c r="R12" s="41">
        <f t="shared" ca="1" si="6"/>
        <v>990.91700000000003</v>
      </c>
      <c r="S12" s="41">
        <f t="shared" ca="1" si="7"/>
        <v>993.42399999999998</v>
      </c>
      <c r="T12" s="41">
        <f t="shared" ca="1" si="8"/>
        <v>994.54499999999996</v>
      </c>
      <c r="U12" s="41">
        <f t="shared" ca="1" si="9"/>
        <v>993.36</v>
      </c>
      <c r="W12" s="41">
        <f t="shared" ca="1" si="10"/>
        <v>993.91239999999993</v>
      </c>
      <c r="Y12" s="41">
        <f ca="1">Total!E12</f>
        <v>990.58600000000001</v>
      </c>
      <c r="AB12" s="41">
        <f t="shared" ca="1" si="11"/>
        <v>5.7279226639584836E-3</v>
      </c>
      <c r="AC12" s="41">
        <f t="shared" ca="1" si="12"/>
        <v>3.5362906400858104E-3</v>
      </c>
      <c r="AD12" s="41">
        <f t="shared" ca="1" si="13"/>
        <v>5.6905710357303086E-3</v>
      </c>
      <c r="AE12" s="41">
        <f t="shared" ca="1" si="14"/>
        <v>3.1688313785981329E-3</v>
      </c>
      <c r="AF12" s="41">
        <f t="shared" ca="1" si="15"/>
        <v>3.8855788391920871E-3</v>
      </c>
      <c r="AG12" s="41">
        <f t="shared" ca="1" si="16"/>
        <v>1.5748254063755649E-3</v>
      </c>
      <c r="AH12" s="41">
        <f t="shared" ca="1" si="17"/>
        <v>3.3414564712202404E-4</v>
      </c>
      <c r="AI12" s="41">
        <f t="shared" ca="1" si="18"/>
        <v>2.8649708354448432E-3</v>
      </c>
      <c r="AJ12" s="41">
        <f t="shared" ca="1" si="19"/>
        <v>3.9966242204108942E-3</v>
      </c>
      <c r="AK12" s="41">
        <f t="shared" ca="1" si="20"/>
        <v>2.8003626136448535E-3</v>
      </c>
      <c r="AM12" s="41">
        <f t="shared" ca="1" si="21"/>
        <v>3.3580123280563E-2</v>
      </c>
    </row>
    <row r="13" spans="1:39" ht="15">
      <c r="A13" s="1" t="s">
        <v>17</v>
      </c>
      <c r="B13" s="1">
        <v>50</v>
      </c>
      <c r="C13" s="1">
        <v>1</v>
      </c>
      <c r="D13" s="1">
        <v>52.957999999999998</v>
      </c>
      <c r="E13" s="1">
        <v>10.654</v>
      </c>
      <c r="F13" s="1">
        <v>454</v>
      </c>
      <c r="H13" s="41" t="s">
        <v>20</v>
      </c>
      <c r="I13" s="41">
        <v>100</v>
      </c>
      <c r="J13" s="41">
        <v>1</v>
      </c>
      <c r="L13" s="41">
        <f t="shared" ca="1" si="0"/>
        <v>1758.7829999999999</v>
      </c>
      <c r="M13" s="41">
        <f t="shared" ca="1" si="1"/>
        <v>1757.3320000000001</v>
      </c>
      <c r="N13" s="41">
        <f t="shared" ca="1" si="2"/>
        <v>1754.71</v>
      </c>
      <c r="O13" s="41">
        <f t="shared" ca="1" si="3"/>
        <v>1755.9929999999999</v>
      </c>
      <c r="P13" s="41">
        <f t="shared" ca="1" si="4"/>
        <v>1756.751</v>
      </c>
      <c r="Q13" s="41">
        <f t="shared" ca="1" si="5"/>
        <v>1760.4079999999999</v>
      </c>
      <c r="R13" s="41">
        <f t="shared" ca="1" si="6"/>
        <v>1758.617</v>
      </c>
      <c r="S13" s="41">
        <f t="shared" ca="1" si="7"/>
        <v>1758.46</v>
      </c>
      <c r="T13" s="41">
        <f t="shared" ca="1" si="8"/>
        <v>1756.5119999999999</v>
      </c>
      <c r="U13" s="41">
        <f t="shared" ca="1" si="9"/>
        <v>1756.1030000000001</v>
      </c>
      <c r="W13" s="41">
        <f t="shared" ca="1" si="10"/>
        <v>1757.3669000000002</v>
      </c>
      <c r="Y13" s="41">
        <f ca="1">Total!E13</f>
        <v>1753.5050000000001</v>
      </c>
      <c r="AB13" s="41">
        <f t="shared" ca="1" si="11"/>
        <v>3.0099714571670982E-3</v>
      </c>
      <c r="AC13" s="41">
        <f t="shared" ca="1" si="12"/>
        <v>2.1824859353124161E-3</v>
      </c>
      <c r="AD13" s="41">
        <f t="shared" ca="1" si="13"/>
        <v>6.8719507500687315E-4</v>
      </c>
      <c r="AE13" s="41">
        <f t="shared" ca="1" si="14"/>
        <v>1.4188724868191586E-3</v>
      </c>
      <c r="AF13" s="41">
        <f t="shared" ca="1" si="15"/>
        <v>1.8511495547488413E-3</v>
      </c>
      <c r="AG13" s="41">
        <f t="shared" ca="1" si="16"/>
        <v>3.9366868072801577E-3</v>
      </c>
      <c r="AH13" s="41">
        <f t="shared" ca="1" si="17"/>
        <v>2.9153039198632751E-3</v>
      </c>
      <c r="AI13" s="41">
        <f t="shared" ca="1" si="18"/>
        <v>2.8257689598831636E-3</v>
      </c>
      <c r="AJ13" s="41">
        <f t="shared" ca="1" si="19"/>
        <v>1.7148511124860403E-3</v>
      </c>
      <c r="AK13" s="41">
        <f t="shared" ca="1" si="20"/>
        <v>1.4816039874422692E-3</v>
      </c>
      <c r="AM13" s="41">
        <f t="shared" ca="1" si="21"/>
        <v>2.2023889296009291E-2</v>
      </c>
    </row>
    <row r="14" spans="1:39">
      <c r="A14" s="1" t="s">
        <v>17</v>
      </c>
      <c r="B14" s="1">
        <v>50</v>
      </c>
      <c r="C14" s="1">
        <v>1</v>
      </c>
      <c r="D14" s="1">
        <v>53.067</v>
      </c>
      <c r="E14" s="1">
        <v>10.662000000000001</v>
      </c>
      <c r="F14" s="1">
        <v>463</v>
      </c>
    </row>
    <row r="15" spans="1:39">
      <c r="A15" s="1" t="s">
        <v>17</v>
      </c>
      <c r="B15" s="1">
        <v>50</v>
      </c>
      <c r="C15" s="1">
        <v>1</v>
      </c>
      <c r="D15" s="1">
        <v>53.076999999999998</v>
      </c>
      <c r="E15" s="1">
        <v>10.647</v>
      </c>
      <c r="F15" s="1">
        <v>448</v>
      </c>
    </row>
    <row r="16" spans="1:39">
      <c r="A16" s="1" t="s">
        <v>17</v>
      </c>
      <c r="B16" s="1">
        <v>50</v>
      </c>
      <c r="C16" s="1">
        <v>1</v>
      </c>
      <c r="D16" s="1">
        <v>53.067</v>
      </c>
      <c r="E16" s="1">
        <v>10.663</v>
      </c>
      <c r="F16" s="1">
        <v>450</v>
      </c>
    </row>
    <row r="17" spans="1:6">
      <c r="A17" s="1" t="s">
        <v>17</v>
      </c>
      <c r="B17" s="1">
        <v>50</v>
      </c>
      <c r="C17" s="1">
        <v>1</v>
      </c>
      <c r="D17" s="1">
        <v>53.186999999999998</v>
      </c>
      <c r="E17" s="1">
        <v>10.657</v>
      </c>
      <c r="F17" s="1">
        <v>462</v>
      </c>
    </row>
    <row r="18" spans="1:6">
      <c r="A18" s="1" t="s">
        <v>17</v>
      </c>
      <c r="B18" s="1">
        <v>50</v>
      </c>
      <c r="C18" s="1">
        <v>1</v>
      </c>
      <c r="D18" s="1">
        <v>53.097000000000001</v>
      </c>
      <c r="E18" s="1">
        <v>10.657999999999999</v>
      </c>
      <c r="F18" s="1">
        <v>458</v>
      </c>
    </row>
    <row r="19" spans="1:6">
      <c r="A19" s="1" t="s">
        <v>17</v>
      </c>
      <c r="B19" s="1">
        <v>50</v>
      </c>
      <c r="C19" s="1">
        <v>1</v>
      </c>
      <c r="D19" s="1">
        <v>52.957999999999998</v>
      </c>
      <c r="E19" s="1">
        <v>10.667</v>
      </c>
      <c r="F19" s="1">
        <v>458</v>
      </c>
    </row>
    <row r="20" spans="1:6">
      <c r="A20" s="1" t="s">
        <v>17</v>
      </c>
      <c r="B20" s="1">
        <v>50</v>
      </c>
      <c r="C20" s="1">
        <v>1</v>
      </c>
      <c r="D20" s="1">
        <v>52.957000000000001</v>
      </c>
      <c r="E20" s="1">
        <v>10.66</v>
      </c>
      <c r="F20" s="1">
        <v>457</v>
      </c>
    </row>
    <row r="21" spans="1:6">
      <c r="A21" s="1" t="s">
        <v>17</v>
      </c>
      <c r="B21" s="1">
        <v>100</v>
      </c>
      <c r="C21" s="1">
        <v>1</v>
      </c>
      <c r="D21" s="1">
        <v>103.373</v>
      </c>
      <c r="E21" s="1">
        <v>19.335999999999999</v>
      </c>
      <c r="F21" s="1">
        <v>187</v>
      </c>
    </row>
    <row r="22" spans="1:6">
      <c r="A22" s="1" t="s">
        <v>17</v>
      </c>
      <c r="B22" s="1">
        <v>100</v>
      </c>
      <c r="C22" s="1">
        <v>1</v>
      </c>
      <c r="D22" s="1">
        <v>103.36</v>
      </c>
      <c r="E22" s="1">
        <v>19.279</v>
      </c>
      <c r="F22" s="1">
        <v>188</v>
      </c>
    </row>
    <row r="23" spans="1:6">
      <c r="A23" s="1" t="s">
        <v>17</v>
      </c>
      <c r="B23" s="1">
        <v>100</v>
      </c>
      <c r="C23" s="1">
        <v>1</v>
      </c>
      <c r="D23" s="1">
        <v>103.38</v>
      </c>
      <c r="E23" s="1">
        <v>19.317</v>
      </c>
      <c r="F23" s="1">
        <v>188</v>
      </c>
    </row>
    <row r="24" spans="1:6">
      <c r="A24" s="1" t="s">
        <v>17</v>
      </c>
      <c r="B24" s="1">
        <v>100</v>
      </c>
      <c r="C24" s="1">
        <v>1</v>
      </c>
      <c r="D24" s="1">
        <v>103.31</v>
      </c>
      <c r="E24" s="1">
        <v>19.274999999999999</v>
      </c>
      <c r="F24" s="1">
        <v>186</v>
      </c>
    </row>
    <row r="25" spans="1:6">
      <c r="A25" s="1" t="s">
        <v>17</v>
      </c>
      <c r="B25" s="1">
        <v>100</v>
      </c>
      <c r="C25" s="1">
        <v>1</v>
      </c>
      <c r="D25" s="1">
        <v>103.964</v>
      </c>
      <c r="E25" s="1">
        <v>19.314</v>
      </c>
      <c r="F25" s="1">
        <v>187</v>
      </c>
    </row>
    <row r="26" spans="1:6">
      <c r="A26" s="1" t="s">
        <v>17</v>
      </c>
      <c r="B26" s="1">
        <v>100</v>
      </c>
      <c r="C26" s="1">
        <v>1</v>
      </c>
      <c r="D26" s="1">
        <v>103.392</v>
      </c>
      <c r="E26" s="1">
        <v>19.332000000000001</v>
      </c>
      <c r="F26" s="1">
        <v>188</v>
      </c>
    </row>
    <row r="27" spans="1:6">
      <c r="A27" s="1" t="s">
        <v>17</v>
      </c>
      <c r="B27" s="1">
        <v>100</v>
      </c>
      <c r="C27" s="1">
        <v>1</v>
      </c>
      <c r="D27" s="1">
        <v>103.273</v>
      </c>
      <c r="E27" s="1">
        <v>19.283000000000001</v>
      </c>
      <c r="F27" s="1">
        <v>186</v>
      </c>
    </row>
    <row r="28" spans="1:6">
      <c r="A28" s="1" t="s">
        <v>17</v>
      </c>
      <c r="B28" s="1">
        <v>100</v>
      </c>
      <c r="C28" s="1">
        <v>1</v>
      </c>
      <c r="D28" s="1">
        <v>103.371</v>
      </c>
      <c r="E28" s="1">
        <v>19.280999999999999</v>
      </c>
      <c r="F28" s="1">
        <v>187</v>
      </c>
    </row>
    <row r="29" spans="1:6">
      <c r="A29" s="1" t="s">
        <v>17</v>
      </c>
      <c r="B29" s="1">
        <v>100</v>
      </c>
      <c r="C29" s="1">
        <v>1</v>
      </c>
      <c r="D29" s="1">
        <v>103.343</v>
      </c>
      <c r="E29" s="1">
        <v>19.332000000000001</v>
      </c>
      <c r="F29" s="1">
        <v>188</v>
      </c>
    </row>
    <row r="30" spans="1:6">
      <c r="A30" s="1" t="s">
        <v>17</v>
      </c>
      <c r="B30" s="1">
        <v>100</v>
      </c>
      <c r="C30" s="1">
        <v>1</v>
      </c>
      <c r="D30" s="1">
        <v>103.384</v>
      </c>
      <c r="E30" s="1">
        <v>19.332999999999998</v>
      </c>
      <c r="F30" s="1">
        <v>185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4.1079999999999997</v>
      </c>
      <c r="F31" s="1">
        <v>465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4.1130000000000004</v>
      </c>
      <c r="F32" s="1">
        <v>468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4.1050000000000004</v>
      </c>
      <c r="F33" s="1">
        <v>466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4.1070000000000002</v>
      </c>
      <c r="F34" s="1">
        <v>467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4.1109999999999998</v>
      </c>
      <c r="F35" s="1">
        <v>468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4.1120000000000001</v>
      </c>
      <c r="F36" s="1">
        <v>471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4.1120000000000001</v>
      </c>
      <c r="F37" s="1">
        <v>465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4.1120000000000001</v>
      </c>
      <c r="F38" s="1">
        <v>466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4.1059999999999999</v>
      </c>
      <c r="F39" s="1">
        <v>466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4.1070000000000002</v>
      </c>
      <c r="F40" s="1">
        <v>466</v>
      </c>
    </row>
    <row r="41" spans="1:6">
      <c r="A41" s="1" t="s">
        <v>18</v>
      </c>
      <c r="B41" s="1">
        <v>50</v>
      </c>
      <c r="C41" s="1">
        <v>1</v>
      </c>
      <c r="D41" s="1">
        <v>180.333</v>
      </c>
      <c r="E41" s="1">
        <v>7.6379999999999999</v>
      </c>
      <c r="F41" s="1">
        <v>295</v>
      </c>
    </row>
    <row r="42" spans="1:6">
      <c r="A42" s="1" t="s">
        <v>18</v>
      </c>
      <c r="B42" s="1">
        <v>50</v>
      </c>
      <c r="C42" s="1">
        <v>1</v>
      </c>
      <c r="D42" s="1">
        <v>180.12</v>
      </c>
      <c r="E42" s="1">
        <v>7.6390000000000002</v>
      </c>
      <c r="F42" s="1">
        <v>298</v>
      </c>
    </row>
    <row r="43" spans="1:6">
      <c r="A43" s="1" t="s">
        <v>18</v>
      </c>
      <c r="B43" s="1">
        <v>50</v>
      </c>
      <c r="C43" s="1">
        <v>1</v>
      </c>
      <c r="D43" s="1">
        <v>179.94300000000001</v>
      </c>
      <c r="E43" s="1">
        <v>7.6520000000000001</v>
      </c>
      <c r="F43" s="1">
        <v>297</v>
      </c>
    </row>
    <row r="44" spans="1:6">
      <c r="A44" s="1" t="s">
        <v>18</v>
      </c>
      <c r="B44" s="1">
        <v>50</v>
      </c>
      <c r="C44" s="1">
        <v>1</v>
      </c>
      <c r="D44" s="1">
        <v>180.12</v>
      </c>
      <c r="E44" s="1">
        <v>7.6390000000000002</v>
      </c>
      <c r="F44" s="1">
        <v>294</v>
      </c>
    </row>
    <row r="45" spans="1:6">
      <c r="A45" s="1" t="s">
        <v>18</v>
      </c>
      <c r="B45" s="1">
        <v>50</v>
      </c>
      <c r="C45" s="1">
        <v>1</v>
      </c>
      <c r="D45" s="1">
        <v>179.93799999999999</v>
      </c>
      <c r="E45" s="1">
        <v>7.6369999999999996</v>
      </c>
      <c r="F45" s="1">
        <v>297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7.6420000000000003</v>
      </c>
      <c r="F46" s="1">
        <v>294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7.6379999999999999</v>
      </c>
      <c r="F47" s="1">
        <v>296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7.6529999999999996</v>
      </c>
      <c r="F48" s="1">
        <v>296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7.6459999999999999</v>
      </c>
      <c r="F49" s="1">
        <v>297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7.6420000000000003</v>
      </c>
      <c r="F50" s="1">
        <v>295</v>
      </c>
    </row>
    <row r="51" spans="1:6">
      <c r="A51" s="1" t="s">
        <v>18</v>
      </c>
      <c r="B51" s="1">
        <v>100</v>
      </c>
      <c r="C51" s="1">
        <v>1</v>
      </c>
      <c r="D51" s="1">
        <v>239.99</v>
      </c>
      <c r="E51" s="1">
        <v>22.196999999999999</v>
      </c>
      <c r="F51" s="1">
        <v>181</v>
      </c>
    </row>
    <row r="52" spans="1:6">
      <c r="A52" s="1" t="s">
        <v>18</v>
      </c>
      <c r="B52" s="1">
        <v>100</v>
      </c>
      <c r="C52" s="1">
        <v>1</v>
      </c>
      <c r="D52" s="1">
        <v>239.374</v>
      </c>
      <c r="E52" s="1">
        <v>22.207999999999998</v>
      </c>
      <c r="F52" s="1">
        <v>182</v>
      </c>
    </row>
    <row r="53" spans="1:6">
      <c r="A53" s="1" t="s">
        <v>18</v>
      </c>
      <c r="B53" s="1">
        <v>100</v>
      </c>
      <c r="C53" s="1">
        <v>1</v>
      </c>
      <c r="D53" s="1">
        <v>240.76</v>
      </c>
      <c r="E53" s="1">
        <v>22.149000000000001</v>
      </c>
      <c r="F53" s="1">
        <v>182</v>
      </c>
    </row>
    <row r="54" spans="1:6">
      <c r="A54" s="1" t="s">
        <v>18</v>
      </c>
      <c r="B54" s="1">
        <v>100</v>
      </c>
      <c r="C54" s="1">
        <v>1</v>
      </c>
      <c r="D54" s="1">
        <v>239.33699999999999</v>
      </c>
      <c r="E54" s="1">
        <v>22.152000000000001</v>
      </c>
      <c r="F54" s="1">
        <v>183</v>
      </c>
    </row>
    <row r="55" spans="1:6">
      <c r="A55" s="1" t="s">
        <v>18</v>
      </c>
      <c r="B55" s="1">
        <v>100</v>
      </c>
      <c r="C55" s="1">
        <v>1</v>
      </c>
      <c r="D55" s="1">
        <v>239.34</v>
      </c>
      <c r="E55" s="1">
        <v>22.138000000000002</v>
      </c>
      <c r="F55" s="1">
        <v>181</v>
      </c>
    </row>
    <row r="56" spans="1:6">
      <c r="A56" s="1" t="s">
        <v>18</v>
      </c>
      <c r="B56" s="1">
        <v>100</v>
      </c>
      <c r="C56" s="1">
        <v>1</v>
      </c>
      <c r="D56" s="1">
        <v>239.357</v>
      </c>
      <c r="E56" s="1">
        <v>22.187000000000001</v>
      </c>
      <c r="F56" s="1">
        <v>182</v>
      </c>
    </row>
    <row r="57" spans="1:6">
      <c r="A57" s="1" t="s">
        <v>18</v>
      </c>
      <c r="B57" s="1">
        <v>100</v>
      </c>
      <c r="C57" s="1">
        <v>1</v>
      </c>
      <c r="D57" s="1">
        <v>239.34</v>
      </c>
      <c r="E57" s="1">
        <v>22.187000000000001</v>
      </c>
      <c r="F57" s="1">
        <v>182</v>
      </c>
    </row>
    <row r="58" spans="1:6">
      <c r="A58" s="1" t="s">
        <v>18</v>
      </c>
      <c r="B58" s="1">
        <v>100</v>
      </c>
      <c r="C58" s="1">
        <v>1</v>
      </c>
      <c r="D58" s="1">
        <v>239.173</v>
      </c>
      <c r="E58" s="1">
        <v>22.143999999999998</v>
      </c>
      <c r="F58" s="1">
        <v>182</v>
      </c>
    </row>
    <row r="59" spans="1:6">
      <c r="A59" s="1" t="s">
        <v>18</v>
      </c>
      <c r="B59" s="1">
        <v>100</v>
      </c>
      <c r="C59" s="1">
        <v>1</v>
      </c>
      <c r="D59" s="1">
        <v>239.375</v>
      </c>
      <c r="E59" s="1">
        <v>22.227</v>
      </c>
      <c r="F59" s="1">
        <v>181</v>
      </c>
    </row>
    <row r="60" spans="1:6">
      <c r="A60" s="1" t="s">
        <v>18</v>
      </c>
      <c r="B60" s="1">
        <v>100</v>
      </c>
      <c r="C60" s="1">
        <v>1</v>
      </c>
      <c r="D60" s="1">
        <v>239.4</v>
      </c>
      <c r="E60" s="1">
        <v>22.149000000000001</v>
      </c>
      <c r="F60" s="1">
        <v>180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3.0680000000000001</v>
      </c>
      <c r="F61" s="1">
        <v>600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3.0680000000000001</v>
      </c>
      <c r="F62" s="1">
        <v>609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3.0670000000000002</v>
      </c>
      <c r="F63" s="1">
        <v>606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3.0649999999999999</v>
      </c>
      <c r="F64" s="1">
        <v>603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3.0659999999999998</v>
      </c>
      <c r="F65" s="1">
        <v>605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3.0659999999999998</v>
      </c>
      <c r="F66" s="1">
        <v>599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3.0659999999999998</v>
      </c>
      <c r="F67" s="1">
        <v>597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3.0680000000000001</v>
      </c>
      <c r="F68" s="1">
        <v>596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3.0659999999999998</v>
      </c>
      <c r="F69" s="1">
        <v>608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3.0649999999999999</v>
      </c>
      <c r="F70" s="1">
        <v>609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7.19</v>
      </c>
      <c r="F71" s="1">
        <v>369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7.1870000000000003</v>
      </c>
      <c r="F72" s="1">
        <v>375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7.1879999999999997</v>
      </c>
      <c r="F73" s="1">
        <v>371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7.1790000000000003</v>
      </c>
      <c r="F74" s="1">
        <v>367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7.1829999999999998</v>
      </c>
      <c r="F75" s="1">
        <v>371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7.1840000000000002</v>
      </c>
      <c r="F76" s="1">
        <v>364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7.1840000000000002</v>
      </c>
      <c r="F77" s="1">
        <v>365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7.1890000000000001</v>
      </c>
      <c r="F78" s="1">
        <v>371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7.1890000000000001</v>
      </c>
      <c r="F79" s="1">
        <v>362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7.1849999999999996</v>
      </c>
      <c r="F80" s="1">
        <v>363</v>
      </c>
    </row>
    <row r="81" spans="1:6">
      <c r="A81" s="1" t="s">
        <v>19</v>
      </c>
      <c r="B81" s="1">
        <v>100</v>
      </c>
      <c r="C81" s="1">
        <v>1</v>
      </c>
      <c r="D81" s="1">
        <v>35261.517</v>
      </c>
      <c r="E81" s="1">
        <v>27.43</v>
      </c>
      <c r="F81" s="1">
        <v>272</v>
      </c>
    </row>
    <row r="82" spans="1:6">
      <c r="A82" s="1" t="s">
        <v>19</v>
      </c>
      <c r="B82" s="1">
        <v>100</v>
      </c>
      <c r="C82" s="1">
        <v>1</v>
      </c>
      <c r="D82" s="1">
        <v>35297.002999999997</v>
      </c>
      <c r="E82" s="1">
        <v>27.492000000000001</v>
      </c>
      <c r="F82" s="1">
        <v>268</v>
      </c>
    </row>
    <row r="83" spans="1:6">
      <c r="A83" s="1" t="s">
        <v>19</v>
      </c>
      <c r="B83" s="1">
        <v>100</v>
      </c>
      <c r="C83" s="1">
        <v>1</v>
      </c>
      <c r="D83" s="1">
        <v>35260.633999999998</v>
      </c>
      <c r="E83" s="1">
        <v>27.501999999999999</v>
      </c>
      <c r="F83" s="1">
        <v>268</v>
      </c>
    </row>
    <row r="84" spans="1:6">
      <c r="A84" s="1" t="s">
        <v>19</v>
      </c>
      <c r="B84" s="1">
        <v>100</v>
      </c>
      <c r="C84" s="1">
        <v>1</v>
      </c>
      <c r="D84" s="1">
        <v>35254.400999999998</v>
      </c>
      <c r="E84" s="1">
        <v>27.484000000000002</v>
      </c>
      <c r="F84" s="1">
        <v>268</v>
      </c>
    </row>
    <row r="85" spans="1:6">
      <c r="A85" s="1" t="s">
        <v>19</v>
      </c>
      <c r="B85" s="1">
        <v>100</v>
      </c>
      <c r="C85" s="1">
        <v>1</v>
      </c>
      <c r="D85" s="1">
        <v>35272.953000000001</v>
      </c>
      <c r="E85" s="1">
        <v>27.43</v>
      </c>
      <c r="F85" s="1">
        <v>272</v>
      </c>
    </row>
    <row r="86" spans="1:6">
      <c r="A86" s="1" t="s">
        <v>19</v>
      </c>
      <c r="B86" s="1">
        <v>100</v>
      </c>
      <c r="C86" s="1">
        <v>1</v>
      </c>
      <c r="D86" s="1">
        <v>35275.963000000003</v>
      </c>
      <c r="E86" s="1">
        <v>27.451000000000001</v>
      </c>
      <c r="F86" s="1">
        <v>270</v>
      </c>
    </row>
    <row r="87" spans="1:6">
      <c r="A87" s="1" t="s">
        <v>19</v>
      </c>
      <c r="B87" s="1">
        <v>100</v>
      </c>
      <c r="C87" s="1">
        <v>1</v>
      </c>
      <c r="D87" s="1">
        <v>35295.983</v>
      </c>
      <c r="E87" s="1">
        <v>27.483000000000001</v>
      </c>
      <c r="F87" s="1">
        <v>276</v>
      </c>
    </row>
    <row r="88" spans="1:6">
      <c r="A88" s="1" t="s">
        <v>19</v>
      </c>
      <c r="B88" s="1">
        <v>100</v>
      </c>
      <c r="C88" s="1">
        <v>1</v>
      </c>
      <c r="D88" s="1">
        <v>35276.921999999999</v>
      </c>
      <c r="E88" s="1">
        <v>27.481000000000002</v>
      </c>
      <c r="F88" s="1">
        <v>277</v>
      </c>
    </row>
    <row r="89" spans="1:6">
      <c r="A89" s="1" t="s">
        <v>19</v>
      </c>
      <c r="B89" s="1">
        <v>100</v>
      </c>
      <c r="C89" s="1">
        <v>1</v>
      </c>
      <c r="D89" s="1">
        <v>35243.482000000004</v>
      </c>
      <c r="E89" s="1">
        <v>27.5</v>
      </c>
      <c r="F89" s="1">
        <v>265</v>
      </c>
    </row>
    <row r="90" spans="1:6">
      <c r="A90" s="1" t="s">
        <v>19</v>
      </c>
      <c r="B90" s="1">
        <v>100</v>
      </c>
      <c r="C90" s="1">
        <v>1</v>
      </c>
      <c r="D90" s="1">
        <v>35265.309000000001</v>
      </c>
      <c r="E90" s="1">
        <v>27.51</v>
      </c>
      <c r="F90" s="1">
        <v>269</v>
      </c>
    </row>
    <row r="91" spans="1:6">
      <c r="A91" s="1" t="s">
        <v>20</v>
      </c>
      <c r="B91" s="1">
        <v>30</v>
      </c>
      <c r="C91" s="1">
        <v>1</v>
      </c>
      <c r="D91" s="1">
        <v>658.23299999999995</v>
      </c>
      <c r="E91" s="1">
        <v>3.8069999999999999</v>
      </c>
      <c r="F91" s="1">
        <v>472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3.8109999999999999</v>
      </c>
      <c r="F92" s="1">
        <v>475</v>
      </c>
    </row>
    <row r="93" spans="1:6">
      <c r="A93" s="1" t="s">
        <v>20</v>
      </c>
      <c r="B93" s="1">
        <v>30</v>
      </c>
      <c r="C93" s="1">
        <v>1</v>
      </c>
      <c r="D93" s="1">
        <v>658.23299999999995</v>
      </c>
      <c r="E93" s="1">
        <v>3.8090000000000002</v>
      </c>
      <c r="F93" s="1">
        <v>476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3.8119999999999998</v>
      </c>
      <c r="F94" s="1">
        <v>469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3.8079999999999998</v>
      </c>
      <c r="F95" s="1">
        <v>472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3.8069999999999999</v>
      </c>
      <c r="F96" s="1">
        <v>480</v>
      </c>
    </row>
    <row r="97" spans="1:6">
      <c r="A97" s="1" t="s">
        <v>20</v>
      </c>
      <c r="B97" s="1">
        <v>30</v>
      </c>
      <c r="C97" s="1">
        <v>1</v>
      </c>
      <c r="D97" s="1">
        <v>658.23299999999995</v>
      </c>
      <c r="E97" s="1">
        <v>3.8109999999999999</v>
      </c>
      <c r="F97" s="1">
        <v>485</v>
      </c>
    </row>
    <row r="98" spans="1:6">
      <c r="A98" s="1" t="s">
        <v>20</v>
      </c>
      <c r="B98" s="1">
        <v>30</v>
      </c>
      <c r="C98" s="1">
        <v>1</v>
      </c>
      <c r="D98" s="1">
        <v>657.35599999999999</v>
      </c>
      <c r="E98" s="1">
        <v>3.8109999999999999</v>
      </c>
      <c r="F98" s="1">
        <v>479</v>
      </c>
    </row>
    <row r="99" spans="1:6">
      <c r="A99" s="1" t="s">
        <v>20</v>
      </c>
      <c r="B99" s="1">
        <v>30</v>
      </c>
      <c r="C99" s="1">
        <v>1</v>
      </c>
      <c r="D99" s="1">
        <v>658.005</v>
      </c>
      <c r="E99" s="1">
        <v>3.8069999999999999</v>
      </c>
      <c r="F99" s="1">
        <v>474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3.8109999999999999</v>
      </c>
      <c r="F100" s="1">
        <v>479</v>
      </c>
    </row>
    <row r="101" spans="1:6">
      <c r="A101" s="1" t="s">
        <v>20</v>
      </c>
      <c r="B101" s="1">
        <v>50</v>
      </c>
      <c r="C101" s="1">
        <v>1</v>
      </c>
      <c r="D101" s="1">
        <v>996.26</v>
      </c>
      <c r="E101" s="1">
        <v>5.5039999999999996</v>
      </c>
      <c r="F101" s="1">
        <v>252</v>
      </c>
    </row>
    <row r="102" spans="1:6">
      <c r="A102" s="1" t="s">
        <v>20</v>
      </c>
      <c r="B102" s="1">
        <v>50</v>
      </c>
      <c r="C102" s="1">
        <v>1</v>
      </c>
      <c r="D102" s="1">
        <v>994.08900000000006</v>
      </c>
      <c r="E102" s="1">
        <v>5.5129999999999999</v>
      </c>
      <c r="F102" s="1">
        <v>255</v>
      </c>
    </row>
    <row r="103" spans="1:6">
      <c r="A103" s="1" t="s">
        <v>20</v>
      </c>
      <c r="B103" s="1">
        <v>50</v>
      </c>
      <c r="C103" s="1">
        <v>1</v>
      </c>
      <c r="D103" s="1">
        <v>996.22299999999996</v>
      </c>
      <c r="E103" s="1">
        <v>5.5149999999999997</v>
      </c>
      <c r="F103" s="1">
        <v>257</v>
      </c>
    </row>
    <row r="104" spans="1:6">
      <c r="A104" s="1" t="s">
        <v>20</v>
      </c>
      <c r="B104" s="1">
        <v>50</v>
      </c>
      <c r="C104" s="1">
        <v>1</v>
      </c>
      <c r="D104" s="1">
        <v>993.72500000000002</v>
      </c>
      <c r="E104" s="1">
        <v>5.5140000000000002</v>
      </c>
      <c r="F104" s="1">
        <v>252</v>
      </c>
    </row>
    <row r="105" spans="1:6">
      <c r="A105" s="1" t="s">
        <v>20</v>
      </c>
      <c r="B105" s="1">
        <v>50</v>
      </c>
      <c r="C105" s="1">
        <v>1</v>
      </c>
      <c r="D105" s="1">
        <v>994.43499999999995</v>
      </c>
      <c r="E105" s="1">
        <v>5.5140000000000002</v>
      </c>
      <c r="F105" s="1">
        <v>253</v>
      </c>
    </row>
    <row r="106" spans="1:6">
      <c r="A106" s="1" t="s">
        <v>20</v>
      </c>
      <c r="B106" s="1">
        <v>50</v>
      </c>
      <c r="C106" s="1">
        <v>1</v>
      </c>
      <c r="D106" s="1">
        <v>992.14599999999996</v>
      </c>
      <c r="E106" s="1">
        <v>5.508</v>
      </c>
      <c r="F106" s="1">
        <v>252</v>
      </c>
    </row>
    <row r="107" spans="1:6">
      <c r="A107" s="1" t="s">
        <v>20</v>
      </c>
      <c r="B107" s="1">
        <v>50</v>
      </c>
      <c r="C107" s="1">
        <v>1</v>
      </c>
      <c r="D107" s="1">
        <v>990.91700000000003</v>
      </c>
      <c r="E107" s="1">
        <v>5.5019999999999998</v>
      </c>
      <c r="F107" s="1">
        <v>247</v>
      </c>
    </row>
    <row r="108" spans="1:6">
      <c r="A108" s="1" t="s">
        <v>20</v>
      </c>
      <c r="B108" s="1">
        <v>50</v>
      </c>
      <c r="C108" s="1">
        <v>1</v>
      </c>
      <c r="D108" s="1">
        <v>993.42399999999998</v>
      </c>
      <c r="E108" s="1">
        <v>5.5039999999999996</v>
      </c>
      <c r="F108" s="1">
        <v>254</v>
      </c>
    </row>
    <row r="109" spans="1:6">
      <c r="A109" s="1" t="s">
        <v>20</v>
      </c>
      <c r="B109" s="1">
        <v>50</v>
      </c>
      <c r="C109" s="1">
        <v>1</v>
      </c>
      <c r="D109" s="1">
        <v>994.54499999999996</v>
      </c>
      <c r="E109" s="1">
        <v>5.5</v>
      </c>
      <c r="F109" s="1">
        <v>254</v>
      </c>
    </row>
    <row r="110" spans="1:6">
      <c r="A110" s="1" t="s">
        <v>20</v>
      </c>
      <c r="B110" s="1">
        <v>50</v>
      </c>
      <c r="C110" s="1">
        <v>1</v>
      </c>
      <c r="D110" s="1">
        <v>993.36</v>
      </c>
      <c r="E110" s="1">
        <v>5.508</v>
      </c>
      <c r="F110" s="1">
        <v>254</v>
      </c>
    </row>
    <row r="111" spans="1:6">
      <c r="A111" s="1" t="s">
        <v>20</v>
      </c>
      <c r="B111" s="1">
        <v>100</v>
      </c>
      <c r="C111" s="1">
        <v>1</v>
      </c>
      <c r="D111" s="1">
        <v>1758.7829999999999</v>
      </c>
      <c r="E111" s="1">
        <v>19.661000000000001</v>
      </c>
      <c r="F111" s="1">
        <v>223</v>
      </c>
    </row>
    <row r="112" spans="1:6">
      <c r="A112" s="1" t="s">
        <v>20</v>
      </c>
      <c r="B112" s="1">
        <v>100</v>
      </c>
      <c r="C112" s="1">
        <v>1</v>
      </c>
      <c r="D112" s="1">
        <v>1757.3320000000001</v>
      </c>
      <c r="E112" s="1">
        <v>19.663</v>
      </c>
      <c r="F112" s="1">
        <v>223</v>
      </c>
    </row>
    <row r="113" spans="1:6">
      <c r="A113" s="1" t="s">
        <v>20</v>
      </c>
      <c r="B113" s="1">
        <v>100</v>
      </c>
      <c r="C113" s="1">
        <v>1</v>
      </c>
      <c r="D113" s="1">
        <v>1754.71</v>
      </c>
      <c r="E113" s="1">
        <v>19.68</v>
      </c>
      <c r="F113" s="1">
        <v>226</v>
      </c>
    </row>
    <row r="114" spans="1:6">
      <c r="A114" s="1" t="s">
        <v>20</v>
      </c>
      <c r="B114" s="1">
        <v>100</v>
      </c>
      <c r="C114" s="1">
        <v>1</v>
      </c>
      <c r="D114" s="1">
        <v>1755.9929999999999</v>
      </c>
      <c r="E114" s="1">
        <v>19.677</v>
      </c>
      <c r="F114" s="1">
        <v>223</v>
      </c>
    </row>
    <row r="115" spans="1:6">
      <c r="A115" s="1" t="s">
        <v>20</v>
      </c>
      <c r="B115" s="1">
        <v>100</v>
      </c>
      <c r="C115" s="1">
        <v>1</v>
      </c>
      <c r="D115" s="1">
        <v>1756.751</v>
      </c>
      <c r="E115" s="1">
        <v>19.634</v>
      </c>
      <c r="F115" s="1">
        <v>221</v>
      </c>
    </row>
    <row r="116" spans="1:6">
      <c r="A116" s="1" t="s">
        <v>20</v>
      </c>
      <c r="B116" s="1">
        <v>100</v>
      </c>
      <c r="C116" s="1">
        <v>1</v>
      </c>
      <c r="D116" s="1">
        <v>1760.4079999999999</v>
      </c>
      <c r="E116" s="1">
        <v>19.658999999999999</v>
      </c>
      <c r="F116" s="1">
        <v>223</v>
      </c>
    </row>
    <row r="117" spans="1:6">
      <c r="A117" s="1" t="s">
        <v>20</v>
      </c>
      <c r="B117" s="1">
        <v>100</v>
      </c>
      <c r="C117" s="1">
        <v>1</v>
      </c>
      <c r="D117" s="1">
        <v>1758.617</v>
      </c>
      <c r="E117" s="1">
        <v>19.619</v>
      </c>
      <c r="F117" s="1">
        <v>223</v>
      </c>
    </row>
    <row r="118" spans="1:6">
      <c r="A118" s="1" t="s">
        <v>20</v>
      </c>
      <c r="B118" s="1">
        <v>100</v>
      </c>
      <c r="C118" s="1">
        <v>1</v>
      </c>
      <c r="D118" s="1">
        <v>1758.46</v>
      </c>
      <c r="E118" s="1">
        <v>19.62</v>
      </c>
      <c r="F118" s="1">
        <v>221</v>
      </c>
    </row>
    <row r="119" spans="1:6">
      <c r="A119" s="1" t="s">
        <v>20</v>
      </c>
      <c r="B119" s="1">
        <v>100</v>
      </c>
      <c r="C119" s="1">
        <v>1</v>
      </c>
      <c r="D119" s="1">
        <v>1756.5119999999999</v>
      </c>
      <c r="E119" s="1">
        <v>19.678999999999998</v>
      </c>
      <c r="F119" s="1">
        <v>222</v>
      </c>
    </row>
    <row r="120" spans="1:6">
      <c r="A120" s="1" t="s">
        <v>20</v>
      </c>
      <c r="B120" s="1">
        <v>100</v>
      </c>
      <c r="C120" s="1">
        <v>1</v>
      </c>
      <c r="D120" s="1">
        <v>1756.1030000000001</v>
      </c>
      <c r="E120" s="1">
        <v>19.617999999999999</v>
      </c>
      <c r="F120" s="1">
        <v>222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375" style="1"/>
    <col min="2" max="2" width="4" style="1"/>
    <col min="3" max="3" width="2.625" style="1"/>
    <col min="4" max="4" width="10.5" style="1" bestFit="1" customWidth="1"/>
    <col min="5" max="5" width="7.25" style="1"/>
    <col min="6" max="6" width="4.375" style="1"/>
    <col min="7" max="7" width="2.125" style="1"/>
    <col min="8" max="8" width="10.5" style="1"/>
    <col min="9" max="9" width="4.375" style="1"/>
    <col min="10" max="10" width="3.375" style="1"/>
    <col min="11" max="11" width="2.5" style="1"/>
    <col min="12" max="21" width="9.5" style="1"/>
    <col min="22" max="22" width="3" style="1"/>
    <col min="23" max="23" width="9.5" style="1"/>
    <col min="24" max="24" width="3" style="1"/>
    <col min="25" max="25" width="9.5" style="1"/>
    <col min="26" max="27" width="2.12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3.5510000000000002</v>
      </c>
      <c r="F1" s="1">
        <v>585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3.5489999999999999</v>
      </c>
      <c r="F2" s="1">
        <v>589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28.504000000000001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28.504000000000001</v>
      </c>
      <c r="Q2" s="41">
        <f t="shared" ref="Q2:Q13" ca="1" si="5">INDIRECT("D"&amp;1+(ROW(I1)-1)*10+COLUMN(F1)-1)</f>
        <v>28.504000000000001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28.591999999999999</v>
      </c>
      <c r="T2" s="41">
        <f t="shared" ref="T2:T13" ca="1" si="8">INDIRECT("D"&amp;1+(ROW(L1)-1)*10+COLUMN(I1)-1)</f>
        <v>28.504000000000001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28.533799999999996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0</v>
      </c>
      <c r="AE2" s="41">
        <f t="shared" ref="AE2:AE13" ca="1" si="14">(O2-$Y2)/$Y2</f>
        <v>1.4734774066796953E-3</v>
      </c>
      <c r="AF2" s="41">
        <f t="shared" ref="AF2:AF13" ca="1" si="15">(P2-$Y2)/$Y2</f>
        <v>0</v>
      </c>
      <c r="AG2" s="41">
        <f t="shared" ref="AG2:AG13" ca="1" si="16">(Q2-$Y2)/$Y2</f>
        <v>0</v>
      </c>
      <c r="AH2" s="41">
        <f t="shared" ref="AH2:AH13" ca="1" si="17">(R2-$Y2)/$Y2</f>
        <v>1.4734774066796953E-3</v>
      </c>
      <c r="AI2" s="41">
        <f t="shared" ref="AI2:AI13" ca="1" si="18">(S2-$Y2)/$Y2</f>
        <v>3.0872859949479868E-3</v>
      </c>
      <c r="AJ2" s="41">
        <f t="shared" ref="AJ2:AJ13" ca="1" si="19">(T2-$Y2)/$Y2</f>
        <v>0</v>
      </c>
      <c r="AK2" s="41">
        <f t="shared" ref="AK2:AK13" ca="1" si="20">(U2-$Y2)/$Y2</f>
        <v>1.4734774066796953E-3</v>
      </c>
      <c r="AM2" s="41">
        <f t="shared" ref="AM2:AM13" ca="1" si="21">SUM(AB2:AK2)</f>
        <v>1.0454673028346463E-2</v>
      </c>
    </row>
    <row r="3" spans="1:39" ht="15">
      <c r="A3" s="1" t="s">
        <v>17</v>
      </c>
      <c r="B3" s="1">
        <v>25</v>
      </c>
      <c r="C3" s="1">
        <v>1</v>
      </c>
      <c r="D3" s="1">
        <v>28.504000000000001</v>
      </c>
      <c r="E3" s="1">
        <v>3.5459999999999998</v>
      </c>
      <c r="F3" s="1">
        <v>594</v>
      </c>
      <c r="H3" s="41" t="s">
        <v>17</v>
      </c>
      <c r="I3" s="41">
        <v>50</v>
      </c>
      <c r="J3" s="41">
        <v>1</v>
      </c>
      <c r="L3" s="41">
        <f t="shared" ca="1" si="0"/>
        <v>53.106999999999999</v>
      </c>
      <c r="M3" s="41">
        <f t="shared" ca="1" si="1"/>
        <v>52.957999999999998</v>
      </c>
      <c r="N3" s="41">
        <f t="shared" ca="1" si="2"/>
        <v>53.167999999999999</v>
      </c>
      <c r="O3" s="41">
        <f t="shared" ca="1" si="3"/>
        <v>53.046999999999997</v>
      </c>
      <c r="P3" s="41">
        <f t="shared" ca="1" si="4"/>
        <v>53.097999999999999</v>
      </c>
      <c r="Q3" s="41">
        <f t="shared" ca="1" si="5"/>
        <v>53.067</v>
      </c>
      <c r="R3" s="41">
        <f t="shared" ca="1" si="6"/>
        <v>53.017000000000003</v>
      </c>
      <c r="S3" s="41">
        <f t="shared" ca="1" si="7"/>
        <v>53.076999999999998</v>
      </c>
      <c r="T3" s="41">
        <f t="shared" ca="1" si="8"/>
        <v>53.097999999999999</v>
      </c>
      <c r="U3" s="41">
        <f t="shared" ca="1" si="9"/>
        <v>52.972000000000001</v>
      </c>
      <c r="W3" s="41">
        <f t="shared" ca="1" si="10"/>
        <v>53.060900000000004</v>
      </c>
      <c r="Y3" s="41">
        <f ca="1">Total!E3</f>
        <v>52.927</v>
      </c>
      <c r="AB3" s="41">
        <f t="shared" ca="1" si="11"/>
        <v>3.4009106883065299E-3</v>
      </c>
      <c r="AC3" s="41">
        <f t="shared" ca="1" si="12"/>
        <v>5.8571239631943631E-4</v>
      </c>
      <c r="AD3" s="41">
        <f t="shared" ca="1" si="13"/>
        <v>4.553441532677077E-3</v>
      </c>
      <c r="AE3" s="41">
        <f t="shared" ca="1" si="14"/>
        <v>2.2672737922043084E-3</v>
      </c>
      <c r="AF3" s="41">
        <f t="shared" ca="1" si="15"/>
        <v>3.230865153891197E-3</v>
      </c>
      <c r="AG3" s="41">
        <f t="shared" ca="1" si="16"/>
        <v>2.6451527575717605E-3</v>
      </c>
      <c r="AH3" s="41">
        <f t="shared" ca="1" si="17"/>
        <v>1.7004553441533322E-3</v>
      </c>
      <c r="AI3" s="41">
        <f t="shared" ca="1" si="18"/>
        <v>2.8340922402554192E-3</v>
      </c>
      <c r="AJ3" s="41">
        <f t="shared" ca="1" si="19"/>
        <v>3.230865153891197E-3</v>
      </c>
      <c r="AK3" s="41">
        <f t="shared" ca="1" si="20"/>
        <v>8.5022767207666608E-4</v>
      </c>
      <c r="AM3" s="41">
        <f t="shared" ca="1" si="21"/>
        <v>2.5298996731346925E-2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3.548</v>
      </c>
      <c r="F4" s="1">
        <v>592</v>
      </c>
      <c r="H4" s="41" t="s">
        <v>17</v>
      </c>
      <c r="I4" s="41">
        <v>100</v>
      </c>
      <c r="J4" s="41">
        <v>1</v>
      </c>
      <c r="L4" s="41">
        <f t="shared" ca="1" si="0"/>
        <v>103.277</v>
      </c>
      <c r="M4" s="41">
        <f t="shared" ca="1" si="1"/>
        <v>103.27800000000001</v>
      </c>
      <c r="N4" s="41">
        <f t="shared" ca="1" si="2"/>
        <v>103.316</v>
      </c>
      <c r="O4" s="41">
        <f t="shared" ca="1" si="3"/>
        <v>103.283</v>
      </c>
      <c r="P4" s="41">
        <f t="shared" ca="1" si="4"/>
        <v>103.343</v>
      </c>
      <c r="Q4" s="41">
        <f t="shared" ca="1" si="5"/>
        <v>103.28100000000001</v>
      </c>
      <c r="R4" s="41">
        <f t="shared" ca="1" si="6"/>
        <v>103.318</v>
      </c>
      <c r="S4" s="41">
        <f t="shared" ca="1" si="7"/>
        <v>103.19199999999999</v>
      </c>
      <c r="T4" s="41">
        <f t="shared" ca="1" si="8"/>
        <v>103.30200000000001</v>
      </c>
      <c r="U4" s="41">
        <f t="shared" ca="1" si="9"/>
        <v>103.301</v>
      </c>
      <c r="W4" s="41">
        <f t="shared" ca="1" si="10"/>
        <v>103.2891</v>
      </c>
      <c r="Y4" s="41">
        <f ca="1">Total!E4</f>
        <v>103.017</v>
      </c>
      <c r="AB4" s="41">
        <f t="shared" ca="1" si="11"/>
        <v>2.5238552860208036E-3</v>
      </c>
      <c r="AC4" s="41">
        <f t="shared" ca="1" si="12"/>
        <v>2.5335624217363143E-3</v>
      </c>
      <c r="AD4" s="41">
        <f t="shared" ca="1" si="13"/>
        <v>2.9024335789239312E-3</v>
      </c>
      <c r="AE4" s="41">
        <f t="shared" ca="1" si="14"/>
        <v>2.5820981003135926E-3</v>
      </c>
      <c r="AF4" s="41">
        <f t="shared" ca="1" si="15"/>
        <v>3.1645262432414807E-3</v>
      </c>
      <c r="AG4" s="41">
        <f t="shared" ca="1" si="16"/>
        <v>2.5626838288827086E-3</v>
      </c>
      <c r="AH4" s="41">
        <f t="shared" ca="1" si="17"/>
        <v>2.9218478503548148E-3</v>
      </c>
      <c r="AI4" s="41">
        <f t="shared" ca="1" si="18"/>
        <v>1.698748750206249E-3</v>
      </c>
      <c r="AJ4" s="41">
        <f t="shared" ca="1" si="19"/>
        <v>2.7665336789074696E-3</v>
      </c>
      <c r="AK4" s="41">
        <f t="shared" ca="1" si="20"/>
        <v>2.7568265431919588E-3</v>
      </c>
      <c r="AM4" s="41">
        <f t="shared" ca="1" si="21"/>
        <v>2.6413116281779322E-2</v>
      </c>
    </row>
    <row r="5" spans="1:39" ht="15">
      <c r="A5" s="1" t="s">
        <v>17</v>
      </c>
      <c r="B5" s="1">
        <v>25</v>
      </c>
      <c r="C5" s="1">
        <v>1</v>
      </c>
      <c r="D5" s="1">
        <v>28.504000000000001</v>
      </c>
      <c r="E5" s="1">
        <v>3.55</v>
      </c>
      <c r="F5" s="1">
        <v>595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28.504000000000001</v>
      </c>
      <c r="E6" s="1">
        <v>3.5489999999999999</v>
      </c>
      <c r="F6" s="1">
        <v>589</v>
      </c>
      <c r="H6" s="41" t="s">
        <v>18</v>
      </c>
      <c r="I6" s="41">
        <v>50</v>
      </c>
      <c r="J6" s="41">
        <v>1</v>
      </c>
      <c r="L6" s="41">
        <f t="shared" ca="1" si="0"/>
        <v>180.15700000000001</v>
      </c>
      <c r="M6" s="41">
        <f t="shared" ca="1" si="1"/>
        <v>179.93799999999999</v>
      </c>
      <c r="N6" s="41">
        <f t="shared" ca="1" si="2"/>
        <v>179.93799999999999</v>
      </c>
      <c r="O6" s="41">
        <f t="shared" ca="1" si="3"/>
        <v>182.346</v>
      </c>
      <c r="P6" s="41">
        <f t="shared" ca="1" si="4"/>
        <v>179.93799999999999</v>
      </c>
      <c r="Q6" s="41">
        <f t="shared" ca="1" si="5"/>
        <v>180.685</v>
      </c>
      <c r="R6" s="41">
        <f t="shared" ca="1" si="6"/>
        <v>182.601</v>
      </c>
      <c r="S6" s="41">
        <f t="shared" ca="1" si="7"/>
        <v>179.93799999999999</v>
      </c>
      <c r="T6" s="41">
        <f t="shared" ca="1" si="8"/>
        <v>179.93799999999999</v>
      </c>
      <c r="U6" s="41">
        <f t="shared" ca="1" si="9"/>
        <v>179.93799999999999</v>
      </c>
      <c r="W6" s="41">
        <f t="shared" ca="1" si="10"/>
        <v>180.54170000000005</v>
      </c>
      <c r="Y6" s="41">
        <f ca="1">Total!E6</f>
        <v>179.673</v>
      </c>
      <c r="AB6" s="41">
        <f t="shared" ca="1" si="11"/>
        <v>2.693782593934586E-3</v>
      </c>
      <c r="AC6" s="41">
        <f t="shared" ca="1" si="12"/>
        <v>1.4749016268442469E-3</v>
      </c>
      <c r="AD6" s="41">
        <f t="shared" ca="1" si="13"/>
        <v>1.4749016268442469E-3</v>
      </c>
      <c r="AE6" s="41">
        <f t="shared" ca="1" si="14"/>
        <v>1.4877026598320292E-2</v>
      </c>
      <c r="AF6" s="41">
        <f t="shared" ca="1" si="15"/>
        <v>1.4749016268442469E-3</v>
      </c>
      <c r="AG6" s="41">
        <f t="shared" ca="1" si="16"/>
        <v>5.6324545145903975E-3</v>
      </c>
      <c r="AH6" s="41">
        <f t="shared" ca="1" si="17"/>
        <v>1.6296271560000651E-2</v>
      </c>
      <c r="AI6" s="41">
        <f t="shared" ca="1" si="18"/>
        <v>1.4749016268442469E-3</v>
      </c>
      <c r="AJ6" s="41">
        <f t="shared" ca="1" si="19"/>
        <v>1.4749016268442469E-3</v>
      </c>
      <c r="AK6" s="41">
        <f t="shared" ca="1" si="20"/>
        <v>1.4749016268442469E-3</v>
      </c>
      <c r="AM6" s="41">
        <f t="shared" ca="1" si="21"/>
        <v>4.83489450279114E-2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3.5489999999999999</v>
      </c>
      <c r="F7" s="1">
        <v>591</v>
      </c>
      <c r="H7" s="41" t="s">
        <v>18</v>
      </c>
      <c r="I7" s="41">
        <v>100</v>
      </c>
      <c r="J7" s="41">
        <v>1</v>
      </c>
      <c r="L7" s="41">
        <f t="shared" ca="1" si="0"/>
        <v>239.57300000000001</v>
      </c>
      <c r="M7" s="41">
        <f t="shared" ca="1" si="1"/>
        <v>239.59399999999999</v>
      </c>
      <c r="N7" s="41">
        <f t="shared" ca="1" si="2"/>
        <v>239.643</v>
      </c>
      <c r="O7" s="41">
        <f t="shared" ca="1" si="3"/>
        <v>239.833</v>
      </c>
      <c r="P7" s="41">
        <f t="shared" ca="1" si="4"/>
        <v>239.38300000000001</v>
      </c>
      <c r="Q7" s="41">
        <f t="shared" ca="1" si="5"/>
        <v>239.221</v>
      </c>
      <c r="R7" s="41">
        <f t="shared" ca="1" si="6"/>
        <v>238.98</v>
      </c>
      <c r="S7" s="41">
        <f t="shared" ca="1" si="7"/>
        <v>239.77699999999999</v>
      </c>
      <c r="T7" s="41">
        <f t="shared" ca="1" si="8"/>
        <v>239.49299999999999</v>
      </c>
      <c r="U7" s="41">
        <f t="shared" ca="1" si="9"/>
        <v>239.58</v>
      </c>
      <c r="W7" s="41">
        <f t="shared" ca="1" si="10"/>
        <v>239.50770000000003</v>
      </c>
      <c r="Y7" s="41">
        <f ca="1">Total!E7</f>
        <v>238.85</v>
      </c>
      <c r="AB7" s="41">
        <f t="shared" ca="1" si="11"/>
        <v>3.0270043960645308E-3</v>
      </c>
      <c r="AC7" s="41">
        <f t="shared" ca="1" si="12"/>
        <v>3.114925685576721E-3</v>
      </c>
      <c r="AD7" s="41">
        <f t="shared" ca="1" si="13"/>
        <v>3.3200753611053227E-3</v>
      </c>
      <c r="AE7" s="41">
        <f t="shared" ca="1" si="14"/>
        <v>4.115553694787541E-3</v>
      </c>
      <c r="AF7" s="41">
        <f t="shared" ca="1" si="15"/>
        <v>2.231526062382313E-3</v>
      </c>
      <c r="AG7" s="41">
        <f t="shared" ca="1" si="16"/>
        <v>1.5532761147163882E-3</v>
      </c>
      <c r="AH7" s="41">
        <f t="shared" ca="1" si="17"/>
        <v>5.4427464936150497E-4</v>
      </c>
      <c r="AI7" s="41">
        <f t="shared" ca="1" si="18"/>
        <v>3.8810969227548358E-3</v>
      </c>
      <c r="AJ7" s="41">
        <f t="shared" ca="1" si="19"/>
        <v>2.6920661503035408E-3</v>
      </c>
      <c r="AK7" s="41">
        <f t="shared" ca="1" si="20"/>
        <v>3.0563114925686338E-3</v>
      </c>
      <c r="AM7" s="41">
        <f t="shared" ca="1" si="21"/>
        <v>2.7536110529621332E-2</v>
      </c>
    </row>
    <row r="8" spans="1:39" ht="15">
      <c r="A8" s="1" t="s">
        <v>17</v>
      </c>
      <c r="B8" s="1">
        <v>25</v>
      </c>
      <c r="C8" s="1">
        <v>1</v>
      </c>
      <c r="D8" s="1">
        <v>28.591999999999999</v>
      </c>
      <c r="E8" s="1">
        <v>3.5489999999999999</v>
      </c>
      <c r="F8" s="1">
        <v>600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28.504000000000001</v>
      </c>
      <c r="E9" s="1">
        <v>3.5489999999999999</v>
      </c>
      <c r="F9" s="1">
        <v>592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3.55</v>
      </c>
      <c r="F10" s="1">
        <v>589</v>
      </c>
      <c r="H10" s="41" t="s">
        <v>19</v>
      </c>
      <c r="I10" s="41">
        <v>100</v>
      </c>
      <c r="J10" s="41">
        <v>1</v>
      </c>
      <c r="L10" s="41">
        <f t="shared" ca="1" si="0"/>
        <v>35319.856</v>
      </c>
      <c r="M10" s="41">
        <f t="shared" ca="1" si="1"/>
        <v>35245.254999999997</v>
      </c>
      <c r="N10" s="41">
        <f t="shared" ca="1" si="2"/>
        <v>35259.783000000003</v>
      </c>
      <c r="O10" s="41">
        <f t="shared" ca="1" si="3"/>
        <v>35251.957999999999</v>
      </c>
      <c r="P10" s="41">
        <f t="shared" ca="1" si="4"/>
        <v>35259.237000000001</v>
      </c>
      <c r="Q10" s="41">
        <f t="shared" ca="1" si="5"/>
        <v>35295.983</v>
      </c>
      <c r="R10" s="41">
        <f t="shared" ca="1" si="6"/>
        <v>35299.610999999997</v>
      </c>
      <c r="S10" s="41">
        <f t="shared" ca="1" si="7"/>
        <v>35273.574000000001</v>
      </c>
      <c r="T10" s="41">
        <f t="shared" ca="1" si="8"/>
        <v>35258.544999999998</v>
      </c>
      <c r="U10" s="41">
        <f t="shared" ca="1" si="9"/>
        <v>35259.267999999996</v>
      </c>
      <c r="W10" s="41">
        <f t="shared" ca="1" si="10"/>
        <v>35272.307000000001</v>
      </c>
      <c r="Y10" s="41">
        <f ca="1">Total!E10</f>
        <v>35198.673000000003</v>
      </c>
      <c r="AB10" s="41">
        <f t="shared" ca="1" si="11"/>
        <v>3.4428286543642501E-3</v>
      </c>
      <c r="AC10" s="41">
        <f t="shared" ca="1" si="12"/>
        <v>1.3234021634848244E-3</v>
      </c>
      <c r="AD10" s="41">
        <f t="shared" ca="1" si="13"/>
        <v>1.7361449961480245E-3</v>
      </c>
      <c r="AE10" s="41">
        <f t="shared" ca="1" si="14"/>
        <v>1.5138354789680909E-3</v>
      </c>
      <c r="AF10" s="41">
        <f t="shared" ca="1" si="15"/>
        <v>1.7206330477287732E-3</v>
      </c>
      <c r="AG10" s="41">
        <f t="shared" ca="1" si="16"/>
        <v>2.7645928583727481E-3</v>
      </c>
      <c r="AH10" s="41">
        <f t="shared" ca="1" si="17"/>
        <v>2.8676649258906617E-3</v>
      </c>
      <c r="AI10" s="41">
        <f t="shared" ca="1" si="18"/>
        <v>2.1279495394612752E-3</v>
      </c>
      <c r="AJ10" s="41">
        <f t="shared" ca="1" si="19"/>
        <v>1.7009732156662767E-3</v>
      </c>
      <c r="AK10" s="41">
        <f t="shared" ca="1" si="20"/>
        <v>1.72151376274878E-3</v>
      </c>
      <c r="AM10" s="41">
        <f t="shared" ca="1" si="21"/>
        <v>2.0919538642833704E-2</v>
      </c>
    </row>
    <row r="11" spans="1:39" ht="15">
      <c r="A11" s="1" t="s">
        <v>17</v>
      </c>
      <c r="B11" s="1">
        <v>50</v>
      </c>
      <c r="C11" s="1">
        <v>1</v>
      </c>
      <c r="D11" s="1">
        <v>53.106999999999999</v>
      </c>
      <c r="E11" s="1">
        <v>10.661</v>
      </c>
      <c r="F11" s="1">
        <v>449</v>
      </c>
      <c r="H11" s="41" t="s">
        <v>20</v>
      </c>
      <c r="I11" s="41">
        <v>30</v>
      </c>
      <c r="J11" s="41">
        <v>1</v>
      </c>
      <c r="L11" s="41">
        <f t="shared" ca="1" si="0"/>
        <v>658.23299999999995</v>
      </c>
      <c r="M11" s="41">
        <f t="shared" ca="1" si="1"/>
        <v>658.23299999999995</v>
      </c>
      <c r="N11" s="41">
        <f t="shared" ca="1" si="2"/>
        <v>657.98</v>
      </c>
      <c r="O11" s="41">
        <f t="shared" ca="1" si="3"/>
        <v>658.23299999999995</v>
      </c>
      <c r="P11" s="41">
        <f t="shared" ca="1" si="4"/>
        <v>658.23299999999995</v>
      </c>
      <c r="Q11" s="41">
        <f t="shared" ca="1" si="5"/>
        <v>658.23299999999995</v>
      </c>
      <c r="R11" s="41">
        <f t="shared" ca="1" si="6"/>
        <v>658.23299999999995</v>
      </c>
      <c r="S11" s="41">
        <f t="shared" ca="1" si="7"/>
        <v>658.23299999999995</v>
      </c>
      <c r="T11" s="41">
        <f t="shared" ca="1" si="8"/>
        <v>659.84500000000003</v>
      </c>
      <c r="U11" s="41">
        <f t="shared" ca="1" si="9"/>
        <v>658.23299999999995</v>
      </c>
      <c r="W11" s="41">
        <f t="shared" ca="1" si="10"/>
        <v>658.36890000000017</v>
      </c>
      <c r="Y11" s="41">
        <f ca="1">Total!E11</f>
        <v>657.32399999999996</v>
      </c>
      <c r="AB11" s="41">
        <f t="shared" ca="1" si="11"/>
        <v>1.3828796757763171E-3</v>
      </c>
      <c r="AC11" s="41">
        <f t="shared" ca="1" si="12"/>
        <v>1.3828796757763171E-3</v>
      </c>
      <c r="AD11" s="41">
        <f t="shared" ca="1" si="13"/>
        <v>9.9798577261755658E-4</v>
      </c>
      <c r="AE11" s="41">
        <f t="shared" ca="1" si="14"/>
        <v>1.3828796757763171E-3</v>
      </c>
      <c r="AF11" s="41">
        <f t="shared" ca="1" si="15"/>
        <v>1.3828796757763171E-3</v>
      </c>
      <c r="AG11" s="41">
        <f t="shared" ca="1" si="16"/>
        <v>1.3828796757763171E-3</v>
      </c>
      <c r="AH11" s="41">
        <f t="shared" ca="1" si="17"/>
        <v>1.3828796757763171E-3</v>
      </c>
      <c r="AI11" s="41">
        <f t="shared" ca="1" si="18"/>
        <v>1.3828796757763171E-3</v>
      </c>
      <c r="AJ11" s="41">
        <f t="shared" ca="1" si="19"/>
        <v>3.8352471536108098E-3</v>
      </c>
      <c r="AK11" s="41">
        <f t="shared" ca="1" si="20"/>
        <v>1.3828796757763171E-3</v>
      </c>
      <c r="AM11" s="41">
        <f t="shared" ca="1" si="21"/>
        <v>1.5896270332438903E-2</v>
      </c>
    </row>
    <row r="12" spans="1:39" ht="15">
      <c r="A12" s="1" t="s">
        <v>17</v>
      </c>
      <c r="B12" s="1">
        <v>50</v>
      </c>
      <c r="C12" s="1">
        <v>1</v>
      </c>
      <c r="D12" s="1">
        <v>52.957999999999998</v>
      </c>
      <c r="E12" s="1">
        <v>10.657</v>
      </c>
      <c r="F12" s="1">
        <v>453</v>
      </c>
      <c r="H12" s="41" t="s">
        <v>20</v>
      </c>
      <c r="I12" s="41">
        <v>50</v>
      </c>
      <c r="J12" s="41">
        <v>1</v>
      </c>
      <c r="L12" s="41">
        <f t="shared" ca="1" si="0"/>
        <v>991.798</v>
      </c>
      <c r="M12" s="41">
        <f t="shared" ca="1" si="1"/>
        <v>996.40099999999995</v>
      </c>
      <c r="N12" s="41">
        <f t="shared" ca="1" si="2"/>
        <v>996.34299999999996</v>
      </c>
      <c r="O12" s="41">
        <f t="shared" ca="1" si="3"/>
        <v>995.89300000000003</v>
      </c>
      <c r="P12" s="41">
        <f t="shared" ca="1" si="4"/>
        <v>995.32</v>
      </c>
      <c r="Q12" s="41">
        <f t="shared" ca="1" si="5"/>
        <v>998.077</v>
      </c>
      <c r="R12" s="41">
        <f t="shared" ca="1" si="6"/>
        <v>991.58100000000002</v>
      </c>
      <c r="S12" s="41">
        <f t="shared" ca="1" si="7"/>
        <v>991.94299999999998</v>
      </c>
      <c r="T12" s="41">
        <f t="shared" ca="1" si="8"/>
        <v>996.21199999999999</v>
      </c>
      <c r="U12" s="41">
        <f t="shared" ca="1" si="9"/>
        <v>996.43299999999999</v>
      </c>
      <c r="W12" s="41">
        <f t="shared" ca="1" si="10"/>
        <v>995.00009999999997</v>
      </c>
      <c r="Y12" s="41">
        <f ca="1">Total!E12</f>
        <v>990.58600000000001</v>
      </c>
      <c r="AB12" s="41">
        <f t="shared" ca="1" si="11"/>
        <v>1.2235182003379706E-3</v>
      </c>
      <c r="AC12" s="41">
        <f t="shared" ca="1" si="12"/>
        <v>5.8702626526116264E-3</v>
      </c>
      <c r="AD12" s="41">
        <f t="shared" ca="1" si="13"/>
        <v>5.8117114516053605E-3</v>
      </c>
      <c r="AE12" s="41">
        <f t="shared" ca="1" si="14"/>
        <v>5.3574348920740009E-3</v>
      </c>
      <c r="AF12" s="41">
        <f t="shared" ca="1" si="15"/>
        <v>4.778989406270669E-3</v>
      </c>
      <c r="AG12" s="41">
        <f t="shared" ca="1" si="16"/>
        <v>7.562190460999838E-3</v>
      </c>
      <c r="AH12" s="41">
        <f t="shared" ca="1" si="17"/>
        <v>1.0044559482972751E-3</v>
      </c>
      <c r="AI12" s="41">
        <f t="shared" ca="1" si="18"/>
        <v>1.3698962028536349E-3</v>
      </c>
      <c r="AJ12" s="41">
        <f t="shared" ca="1" si="19"/>
        <v>5.6794664976084624E-3</v>
      </c>
      <c r="AK12" s="41">
        <f t="shared" ca="1" si="20"/>
        <v>5.9025667635116789E-3</v>
      </c>
      <c r="AM12" s="41">
        <f t="shared" ca="1" si="21"/>
        <v>4.4560492476170513E-2</v>
      </c>
    </row>
    <row r="13" spans="1:39" ht="15">
      <c r="A13" s="1" t="s">
        <v>17</v>
      </c>
      <c r="B13" s="1">
        <v>50</v>
      </c>
      <c r="C13" s="1">
        <v>1</v>
      </c>
      <c r="D13" s="1">
        <v>53.167999999999999</v>
      </c>
      <c r="E13" s="1">
        <v>10.66</v>
      </c>
      <c r="F13" s="1">
        <v>465</v>
      </c>
      <c r="H13" s="41" t="s">
        <v>20</v>
      </c>
      <c r="I13" s="41">
        <v>100</v>
      </c>
      <c r="J13" s="41">
        <v>1</v>
      </c>
      <c r="L13" s="41">
        <f t="shared" ca="1" si="0"/>
        <v>1758.23</v>
      </c>
      <c r="M13" s="41">
        <f t="shared" ca="1" si="1"/>
        <v>1756.3230000000001</v>
      </c>
      <c r="N13" s="41">
        <f t="shared" ca="1" si="2"/>
        <v>1758.06</v>
      </c>
      <c r="O13" s="41">
        <f t="shared" ca="1" si="3"/>
        <v>1756.9829999999999</v>
      </c>
      <c r="P13" s="41">
        <f t="shared" ca="1" si="4"/>
        <v>1757.7550000000001</v>
      </c>
      <c r="Q13" s="41">
        <f t="shared" ca="1" si="5"/>
        <v>1758.7829999999999</v>
      </c>
      <c r="R13" s="41">
        <f t="shared" ca="1" si="6"/>
        <v>1758.627</v>
      </c>
      <c r="S13" s="41">
        <f t="shared" ca="1" si="7"/>
        <v>1755.0840000000001</v>
      </c>
      <c r="T13" s="41">
        <f t="shared" ca="1" si="8"/>
        <v>1753.873</v>
      </c>
      <c r="U13" s="41">
        <f t="shared" ca="1" si="9"/>
        <v>1756.617</v>
      </c>
      <c r="W13" s="41">
        <f t="shared" ca="1" si="10"/>
        <v>1757.0335</v>
      </c>
      <c r="Y13" s="41">
        <f ca="1">Total!E13</f>
        <v>1753.5050000000001</v>
      </c>
      <c r="AB13" s="41">
        <f t="shared" ca="1" si="11"/>
        <v>2.6946030949440741E-3</v>
      </c>
      <c r="AC13" s="41">
        <f t="shared" ca="1" si="12"/>
        <v>1.6070669886883604E-3</v>
      </c>
      <c r="AD13" s="41">
        <f t="shared" ca="1" si="13"/>
        <v>2.5976544121629743E-3</v>
      </c>
      <c r="AE13" s="41">
        <f t="shared" ca="1" si="14"/>
        <v>1.9834559924265045E-3</v>
      </c>
      <c r="AF13" s="41">
        <f t="shared" ca="1" si="15"/>
        <v>2.4237170695264624E-3</v>
      </c>
      <c r="AG13" s="41">
        <f t="shared" ca="1" si="16"/>
        <v>3.0099714571670982E-3</v>
      </c>
      <c r="AH13" s="41">
        <f t="shared" ca="1" si="17"/>
        <v>2.9210067835562735E-3</v>
      </c>
      <c r="AI13" s="41">
        <f t="shared" ca="1" si="18"/>
        <v>9.004821771252154E-4</v>
      </c>
      <c r="AJ13" s="41">
        <f t="shared" ca="1" si="19"/>
        <v>2.0986538390249136E-4</v>
      </c>
      <c r="AK13" s="41">
        <f t="shared" ca="1" si="20"/>
        <v>1.7747311812625868E-3</v>
      </c>
      <c r="AM13" s="41">
        <f t="shared" ca="1" si="21"/>
        <v>2.012255454076204E-2</v>
      </c>
    </row>
    <row r="14" spans="1:39">
      <c r="A14" s="1" t="s">
        <v>17</v>
      </c>
      <c r="B14" s="1">
        <v>50</v>
      </c>
      <c r="C14" s="1">
        <v>1</v>
      </c>
      <c r="D14" s="1">
        <v>53.046999999999997</v>
      </c>
      <c r="E14" s="1">
        <v>10.651999999999999</v>
      </c>
      <c r="F14" s="1">
        <v>450</v>
      </c>
    </row>
    <row r="15" spans="1:39">
      <c r="A15" s="1" t="s">
        <v>17</v>
      </c>
      <c r="B15" s="1">
        <v>50</v>
      </c>
      <c r="C15" s="1">
        <v>1</v>
      </c>
      <c r="D15" s="1">
        <v>53.097999999999999</v>
      </c>
      <c r="E15" s="1">
        <v>10.651</v>
      </c>
      <c r="F15" s="1">
        <v>448</v>
      </c>
    </row>
    <row r="16" spans="1:39">
      <c r="A16" s="1" t="s">
        <v>17</v>
      </c>
      <c r="B16" s="1">
        <v>50</v>
      </c>
      <c r="C16" s="1">
        <v>1</v>
      </c>
      <c r="D16" s="1">
        <v>53.067</v>
      </c>
      <c r="E16" s="1">
        <v>10.657999999999999</v>
      </c>
      <c r="F16" s="1">
        <v>452</v>
      </c>
    </row>
    <row r="17" spans="1:6">
      <c r="A17" s="1" t="s">
        <v>17</v>
      </c>
      <c r="B17" s="1">
        <v>50</v>
      </c>
      <c r="C17" s="1">
        <v>1</v>
      </c>
      <c r="D17" s="1">
        <v>53.017000000000003</v>
      </c>
      <c r="E17" s="1">
        <v>10.648999999999999</v>
      </c>
      <c r="F17" s="1">
        <v>455</v>
      </c>
    </row>
    <row r="18" spans="1:6">
      <c r="A18" s="1" t="s">
        <v>17</v>
      </c>
      <c r="B18" s="1">
        <v>50</v>
      </c>
      <c r="C18" s="1">
        <v>1</v>
      </c>
      <c r="D18" s="1">
        <v>53.076999999999998</v>
      </c>
      <c r="E18" s="1">
        <v>10.648999999999999</v>
      </c>
      <c r="F18" s="1">
        <v>446</v>
      </c>
    </row>
    <row r="19" spans="1:6">
      <c r="A19" s="1" t="s">
        <v>17</v>
      </c>
      <c r="B19" s="1">
        <v>50</v>
      </c>
      <c r="C19" s="1">
        <v>1</v>
      </c>
      <c r="D19" s="1">
        <v>53.097999999999999</v>
      </c>
      <c r="E19" s="1">
        <v>10.662000000000001</v>
      </c>
      <c r="F19" s="1">
        <v>458</v>
      </c>
    </row>
    <row r="20" spans="1:6">
      <c r="A20" s="1" t="s">
        <v>17</v>
      </c>
      <c r="B20" s="1">
        <v>50</v>
      </c>
      <c r="C20" s="1">
        <v>1</v>
      </c>
      <c r="D20" s="1">
        <v>52.972000000000001</v>
      </c>
      <c r="E20" s="1">
        <v>10.653</v>
      </c>
      <c r="F20" s="1">
        <v>466</v>
      </c>
    </row>
    <row r="21" spans="1:6">
      <c r="A21" s="1" t="s">
        <v>17</v>
      </c>
      <c r="B21" s="1">
        <v>100</v>
      </c>
      <c r="C21" s="1">
        <v>1</v>
      </c>
      <c r="D21" s="1">
        <v>103.277</v>
      </c>
      <c r="E21" s="1">
        <v>19.265000000000001</v>
      </c>
      <c r="F21" s="1">
        <v>187</v>
      </c>
    </row>
    <row r="22" spans="1:6">
      <c r="A22" s="1" t="s">
        <v>17</v>
      </c>
      <c r="B22" s="1">
        <v>100</v>
      </c>
      <c r="C22" s="1">
        <v>1</v>
      </c>
      <c r="D22" s="1">
        <v>103.27800000000001</v>
      </c>
      <c r="E22" s="1">
        <v>19.265999999999998</v>
      </c>
      <c r="F22" s="1">
        <v>188</v>
      </c>
    </row>
    <row r="23" spans="1:6">
      <c r="A23" s="1" t="s">
        <v>17</v>
      </c>
      <c r="B23" s="1">
        <v>100</v>
      </c>
      <c r="C23" s="1">
        <v>1</v>
      </c>
      <c r="D23" s="1">
        <v>103.316</v>
      </c>
      <c r="E23" s="1">
        <v>19.27</v>
      </c>
      <c r="F23" s="1">
        <v>185</v>
      </c>
    </row>
    <row r="24" spans="1:6">
      <c r="A24" s="1" t="s">
        <v>17</v>
      </c>
      <c r="B24" s="1">
        <v>100</v>
      </c>
      <c r="C24" s="1">
        <v>1</v>
      </c>
      <c r="D24" s="1">
        <v>103.283</v>
      </c>
      <c r="E24" s="1">
        <v>19.329000000000001</v>
      </c>
      <c r="F24" s="1">
        <v>188</v>
      </c>
    </row>
    <row r="25" spans="1:6">
      <c r="A25" s="1" t="s">
        <v>17</v>
      </c>
      <c r="B25" s="1">
        <v>100</v>
      </c>
      <c r="C25" s="1">
        <v>1</v>
      </c>
      <c r="D25" s="1">
        <v>103.343</v>
      </c>
      <c r="E25" s="1">
        <v>19.286999999999999</v>
      </c>
      <c r="F25" s="1">
        <v>188</v>
      </c>
    </row>
    <row r="26" spans="1:6">
      <c r="A26" s="1" t="s">
        <v>17</v>
      </c>
      <c r="B26" s="1">
        <v>100</v>
      </c>
      <c r="C26" s="1">
        <v>1</v>
      </c>
      <c r="D26" s="1">
        <v>103.28100000000001</v>
      </c>
      <c r="E26" s="1">
        <v>19.324999999999999</v>
      </c>
      <c r="F26" s="1">
        <v>186</v>
      </c>
    </row>
    <row r="27" spans="1:6">
      <c r="A27" s="1" t="s">
        <v>17</v>
      </c>
      <c r="B27" s="1">
        <v>100</v>
      </c>
      <c r="C27" s="1">
        <v>1</v>
      </c>
      <c r="D27" s="1">
        <v>103.318</v>
      </c>
      <c r="E27" s="1">
        <v>19.271999999999998</v>
      </c>
      <c r="F27" s="1">
        <v>186</v>
      </c>
    </row>
    <row r="28" spans="1:6">
      <c r="A28" s="1" t="s">
        <v>17</v>
      </c>
      <c r="B28" s="1">
        <v>100</v>
      </c>
      <c r="C28" s="1">
        <v>1</v>
      </c>
      <c r="D28" s="1">
        <v>103.19199999999999</v>
      </c>
      <c r="E28" s="1">
        <v>19.329000000000001</v>
      </c>
      <c r="F28" s="1">
        <v>188</v>
      </c>
    </row>
    <row r="29" spans="1:6">
      <c r="A29" s="1" t="s">
        <v>17</v>
      </c>
      <c r="B29" s="1">
        <v>100</v>
      </c>
      <c r="C29" s="1">
        <v>1</v>
      </c>
      <c r="D29" s="1">
        <v>103.30200000000001</v>
      </c>
      <c r="E29" s="1">
        <v>19.326000000000001</v>
      </c>
      <c r="F29" s="1">
        <v>189</v>
      </c>
    </row>
    <row r="30" spans="1:6">
      <c r="A30" s="1" t="s">
        <v>17</v>
      </c>
      <c r="B30" s="1">
        <v>100</v>
      </c>
      <c r="C30" s="1">
        <v>1</v>
      </c>
      <c r="D30" s="1">
        <v>103.301</v>
      </c>
      <c r="E30" s="1">
        <v>19.280999999999999</v>
      </c>
      <c r="F30" s="1">
        <v>191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4.1059999999999999</v>
      </c>
      <c r="F31" s="1">
        <v>457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4.1120000000000001</v>
      </c>
      <c r="F32" s="1">
        <v>471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4.1100000000000003</v>
      </c>
      <c r="F33" s="1">
        <v>467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4.1100000000000003</v>
      </c>
      <c r="F34" s="1">
        <v>464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4.109</v>
      </c>
      <c r="F35" s="1">
        <v>468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4.1079999999999997</v>
      </c>
      <c r="F36" s="1">
        <v>465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4.1100000000000003</v>
      </c>
      <c r="F37" s="1">
        <v>464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4.109</v>
      </c>
      <c r="F38" s="1">
        <v>466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4.1100000000000003</v>
      </c>
      <c r="F39" s="1">
        <v>466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4.1079999999999997</v>
      </c>
      <c r="F40" s="1">
        <v>467</v>
      </c>
    </row>
    <row r="41" spans="1:6">
      <c r="A41" s="1" t="s">
        <v>18</v>
      </c>
      <c r="B41" s="1">
        <v>50</v>
      </c>
      <c r="C41" s="1">
        <v>1</v>
      </c>
      <c r="D41" s="1">
        <v>180.15700000000001</v>
      </c>
      <c r="E41" s="1">
        <v>7.6520000000000001</v>
      </c>
      <c r="F41" s="1">
        <v>294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7.6520000000000001</v>
      </c>
      <c r="F42" s="1">
        <v>293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7.6589999999999998</v>
      </c>
      <c r="F43" s="1">
        <v>294</v>
      </c>
    </row>
    <row r="44" spans="1:6">
      <c r="A44" s="1" t="s">
        <v>18</v>
      </c>
      <c r="B44" s="1">
        <v>50</v>
      </c>
      <c r="C44" s="1">
        <v>1</v>
      </c>
      <c r="D44" s="1">
        <v>182.346</v>
      </c>
      <c r="E44" s="1">
        <v>7.641</v>
      </c>
      <c r="F44" s="1">
        <v>289</v>
      </c>
    </row>
    <row r="45" spans="1:6">
      <c r="A45" s="1" t="s">
        <v>18</v>
      </c>
      <c r="B45" s="1">
        <v>50</v>
      </c>
      <c r="C45" s="1">
        <v>1</v>
      </c>
      <c r="D45" s="1">
        <v>179.93799999999999</v>
      </c>
      <c r="E45" s="1">
        <v>7.6440000000000001</v>
      </c>
      <c r="F45" s="1">
        <v>294</v>
      </c>
    </row>
    <row r="46" spans="1:6">
      <c r="A46" s="1" t="s">
        <v>18</v>
      </c>
      <c r="B46" s="1">
        <v>50</v>
      </c>
      <c r="C46" s="1">
        <v>1</v>
      </c>
      <c r="D46" s="1">
        <v>180.685</v>
      </c>
      <c r="E46" s="1">
        <v>7.6449999999999996</v>
      </c>
      <c r="F46" s="1">
        <v>291</v>
      </c>
    </row>
    <row r="47" spans="1:6">
      <c r="A47" s="1" t="s">
        <v>18</v>
      </c>
      <c r="B47" s="1">
        <v>50</v>
      </c>
      <c r="C47" s="1">
        <v>1</v>
      </c>
      <c r="D47" s="1">
        <v>182.601</v>
      </c>
      <c r="E47" s="1">
        <v>7.6369999999999996</v>
      </c>
      <c r="F47" s="1">
        <v>296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7.657</v>
      </c>
      <c r="F48" s="1">
        <v>295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7.6369999999999996</v>
      </c>
      <c r="F49" s="1">
        <v>293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7.6589999999999998</v>
      </c>
      <c r="F50" s="1">
        <v>296</v>
      </c>
    </row>
    <row r="51" spans="1:6">
      <c r="A51" s="1" t="s">
        <v>18</v>
      </c>
      <c r="B51" s="1">
        <v>100</v>
      </c>
      <c r="C51" s="1">
        <v>1</v>
      </c>
      <c r="D51" s="1">
        <v>239.57300000000001</v>
      </c>
      <c r="E51" s="1">
        <v>22.158000000000001</v>
      </c>
      <c r="F51" s="1">
        <v>178</v>
      </c>
    </row>
    <row r="52" spans="1:6">
      <c r="A52" s="1" t="s">
        <v>18</v>
      </c>
      <c r="B52" s="1">
        <v>100</v>
      </c>
      <c r="C52" s="1">
        <v>1</v>
      </c>
      <c r="D52" s="1">
        <v>239.59399999999999</v>
      </c>
      <c r="E52" s="1">
        <v>22.225000000000001</v>
      </c>
      <c r="F52" s="1">
        <v>180</v>
      </c>
    </row>
    <row r="53" spans="1:6">
      <c r="A53" s="1" t="s">
        <v>18</v>
      </c>
      <c r="B53" s="1">
        <v>100</v>
      </c>
      <c r="C53" s="1">
        <v>1</v>
      </c>
      <c r="D53" s="1">
        <v>239.643</v>
      </c>
      <c r="E53" s="1">
        <v>22.23</v>
      </c>
      <c r="F53" s="1">
        <v>181</v>
      </c>
    </row>
    <row r="54" spans="1:6">
      <c r="A54" s="1" t="s">
        <v>18</v>
      </c>
      <c r="B54" s="1">
        <v>100</v>
      </c>
      <c r="C54" s="1">
        <v>1</v>
      </c>
      <c r="D54" s="1">
        <v>239.833</v>
      </c>
      <c r="E54" s="1">
        <v>22.218</v>
      </c>
      <c r="F54" s="1">
        <v>181</v>
      </c>
    </row>
    <row r="55" spans="1:6">
      <c r="A55" s="1" t="s">
        <v>18</v>
      </c>
      <c r="B55" s="1">
        <v>100</v>
      </c>
      <c r="C55" s="1">
        <v>1</v>
      </c>
      <c r="D55" s="1">
        <v>239.38300000000001</v>
      </c>
      <c r="E55" s="1">
        <v>22.155000000000001</v>
      </c>
      <c r="F55" s="1">
        <v>179</v>
      </c>
    </row>
    <row r="56" spans="1:6">
      <c r="A56" s="1" t="s">
        <v>18</v>
      </c>
      <c r="B56" s="1">
        <v>100</v>
      </c>
      <c r="C56" s="1">
        <v>1</v>
      </c>
      <c r="D56" s="1">
        <v>239.221</v>
      </c>
      <c r="E56" s="1">
        <v>22.234999999999999</v>
      </c>
      <c r="F56" s="1">
        <v>182</v>
      </c>
    </row>
    <row r="57" spans="1:6">
      <c r="A57" s="1" t="s">
        <v>18</v>
      </c>
      <c r="B57" s="1">
        <v>100</v>
      </c>
      <c r="C57" s="1">
        <v>1</v>
      </c>
      <c r="D57" s="1">
        <v>238.98</v>
      </c>
      <c r="E57" s="1">
        <v>22.216999999999999</v>
      </c>
      <c r="F57" s="1">
        <v>182</v>
      </c>
    </row>
    <row r="58" spans="1:6">
      <c r="A58" s="1" t="s">
        <v>18</v>
      </c>
      <c r="B58" s="1">
        <v>100</v>
      </c>
      <c r="C58" s="1">
        <v>1</v>
      </c>
      <c r="D58" s="1">
        <v>239.77699999999999</v>
      </c>
      <c r="E58" s="1">
        <v>22.140999999999998</v>
      </c>
      <c r="F58" s="1">
        <v>179</v>
      </c>
    </row>
    <row r="59" spans="1:6">
      <c r="A59" s="1" t="s">
        <v>18</v>
      </c>
      <c r="B59" s="1">
        <v>100</v>
      </c>
      <c r="C59" s="1">
        <v>1</v>
      </c>
      <c r="D59" s="1">
        <v>239.49299999999999</v>
      </c>
      <c r="E59" s="1">
        <v>22.207000000000001</v>
      </c>
      <c r="F59" s="1">
        <v>181</v>
      </c>
    </row>
    <row r="60" spans="1:6">
      <c r="A60" s="1" t="s">
        <v>18</v>
      </c>
      <c r="B60" s="1">
        <v>100</v>
      </c>
      <c r="C60" s="1">
        <v>1</v>
      </c>
      <c r="D60" s="1">
        <v>239.58</v>
      </c>
      <c r="E60" s="1">
        <v>22.163</v>
      </c>
      <c r="F60" s="1">
        <v>182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3.0649999999999999</v>
      </c>
      <c r="F61" s="1">
        <v>601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3.0640000000000001</v>
      </c>
      <c r="F62" s="1">
        <v>609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3.0649999999999999</v>
      </c>
      <c r="F63" s="1">
        <v>604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3.0630000000000002</v>
      </c>
      <c r="F64" s="1">
        <v>598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3.0680000000000001</v>
      </c>
      <c r="F65" s="1">
        <v>605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3.0630000000000002</v>
      </c>
      <c r="F66" s="1">
        <v>601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3.0659999999999998</v>
      </c>
      <c r="F67" s="1">
        <v>609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3.0680000000000001</v>
      </c>
      <c r="F68" s="1">
        <v>609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3.0670000000000002</v>
      </c>
      <c r="F69" s="1">
        <v>609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3.0630000000000002</v>
      </c>
      <c r="F70" s="1">
        <v>606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7.194</v>
      </c>
      <c r="F71" s="1">
        <v>368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7.1840000000000002</v>
      </c>
      <c r="F72" s="1">
        <v>361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7.1920000000000002</v>
      </c>
      <c r="F73" s="1">
        <v>364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7.1879999999999997</v>
      </c>
      <c r="F74" s="1">
        <v>363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7.1769999999999996</v>
      </c>
      <c r="F75" s="1">
        <v>365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7.1859999999999999</v>
      </c>
      <c r="F76" s="1">
        <v>372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7.1779999999999999</v>
      </c>
      <c r="F77" s="1">
        <v>367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7.1779999999999999</v>
      </c>
      <c r="F78" s="1">
        <v>369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7.1890000000000001</v>
      </c>
      <c r="F79" s="1">
        <v>365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7.1879999999999997</v>
      </c>
      <c r="F80" s="1">
        <v>365</v>
      </c>
    </row>
    <row r="81" spans="1:6">
      <c r="A81" s="1" t="s">
        <v>19</v>
      </c>
      <c r="B81" s="1">
        <v>100</v>
      </c>
      <c r="C81" s="1">
        <v>1</v>
      </c>
      <c r="D81" s="1">
        <v>35319.856</v>
      </c>
      <c r="E81" s="1">
        <v>27.457000000000001</v>
      </c>
      <c r="F81" s="1">
        <v>269</v>
      </c>
    </row>
    <row r="82" spans="1:6">
      <c r="A82" s="1" t="s">
        <v>19</v>
      </c>
      <c r="B82" s="1">
        <v>100</v>
      </c>
      <c r="C82" s="1">
        <v>1</v>
      </c>
      <c r="D82" s="1">
        <v>35245.254999999997</v>
      </c>
      <c r="E82" s="1">
        <v>27.454999999999998</v>
      </c>
      <c r="F82" s="1">
        <v>268</v>
      </c>
    </row>
    <row r="83" spans="1:6">
      <c r="A83" s="1" t="s">
        <v>19</v>
      </c>
      <c r="B83" s="1">
        <v>100</v>
      </c>
      <c r="C83" s="1">
        <v>1</v>
      </c>
      <c r="D83" s="1">
        <v>35259.783000000003</v>
      </c>
      <c r="E83" s="1">
        <v>27.492999999999999</v>
      </c>
      <c r="F83" s="1">
        <v>263</v>
      </c>
    </row>
    <row r="84" spans="1:6">
      <c r="A84" s="1" t="s">
        <v>19</v>
      </c>
      <c r="B84" s="1">
        <v>100</v>
      </c>
      <c r="C84" s="1">
        <v>1</v>
      </c>
      <c r="D84" s="1">
        <v>35251.957999999999</v>
      </c>
      <c r="E84" s="1">
        <v>27.460999999999999</v>
      </c>
      <c r="F84" s="1">
        <v>264</v>
      </c>
    </row>
    <row r="85" spans="1:6">
      <c r="A85" s="1" t="s">
        <v>19</v>
      </c>
      <c r="B85" s="1">
        <v>100</v>
      </c>
      <c r="C85" s="1">
        <v>1</v>
      </c>
      <c r="D85" s="1">
        <v>35259.237000000001</v>
      </c>
      <c r="E85" s="1">
        <v>27.446000000000002</v>
      </c>
      <c r="F85" s="1">
        <v>260</v>
      </c>
    </row>
    <row r="86" spans="1:6">
      <c r="A86" s="1" t="s">
        <v>19</v>
      </c>
      <c r="B86" s="1">
        <v>100</v>
      </c>
      <c r="C86" s="1">
        <v>1</v>
      </c>
      <c r="D86" s="1">
        <v>35295.983</v>
      </c>
      <c r="E86" s="1">
        <v>27.483000000000001</v>
      </c>
      <c r="F86" s="1">
        <v>269</v>
      </c>
    </row>
    <row r="87" spans="1:6">
      <c r="A87" s="1" t="s">
        <v>19</v>
      </c>
      <c r="B87" s="1">
        <v>100</v>
      </c>
      <c r="C87" s="1">
        <v>1</v>
      </c>
      <c r="D87" s="1">
        <v>35299.610999999997</v>
      </c>
      <c r="E87" s="1">
        <v>27.486999999999998</v>
      </c>
      <c r="F87" s="1">
        <v>267</v>
      </c>
    </row>
    <row r="88" spans="1:6">
      <c r="A88" s="1" t="s">
        <v>19</v>
      </c>
      <c r="B88" s="1">
        <v>100</v>
      </c>
      <c r="C88" s="1">
        <v>1</v>
      </c>
      <c r="D88" s="1">
        <v>35273.574000000001</v>
      </c>
      <c r="E88" s="1">
        <v>27.45</v>
      </c>
      <c r="F88" s="1">
        <v>270</v>
      </c>
    </row>
    <row r="89" spans="1:6">
      <c r="A89" s="1" t="s">
        <v>19</v>
      </c>
      <c r="B89" s="1">
        <v>100</v>
      </c>
      <c r="C89" s="1">
        <v>1</v>
      </c>
      <c r="D89" s="1">
        <v>35258.544999999998</v>
      </c>
      <c r="E89" s="1">
        <v>27.454999999999998</v>
      </c>
      <c r="F89" s="1">
        <v>256</v>
      </c>
    </row>
    <row r="90" spans="1:6">
      <c r="A90" s="1" t="s">
        <v>19</v>
      </c>
      <c r="B90" s="1">
        <v>100</v>
      </c>
      <c r="C90" s="1">
        <v>1</v>
      </c>
      <c r="D90" s="1">
        <v>35259.267999999996</v>
      </c>
      <c r="E90" s="1">
        <v>27.47</v>
      </c>
      <c r="F90" s="1">
        <v>270</v>
      </c>
    </row>
    <row r="91" spans="1:6">
      <c r="A91" s="1" t="s">
        <v>20</v>
      </c>
      <c r="B91" s="1">
        <v>30</v>
      </c>
      <c r="C91" s="1">
        <v>1</v>
      </c>
      <c r="D91" s="1">
        <v>658.23299999999995</v>
      </c>
      <c r="E91" s="1">
        <v>3.8130000000000002</v>
      </c>
      <c r="F91" s="1">
        <v>483</v>
      </c>
    </row>
    <row r="92" spans="1:6">
      <c r="A92" s="1" t="s">
        <v>20</v>
      </c>
      <c r="B92" s="1">
        <v>30</v>
      </c>
      <c r="C92" s="1">
        <v>1</v>
      </c>
      <c r="D92" s="1">
        <v>658.23299999999995</v>
      </c>
      <c r="E92" s="1">
        <v>3.8119999999999998</v>
      </c>
      <c r="F92" s="1">
        <v>477</v>
      </c>
    </row>
    <row r="93" spans="1:6">
      <c r="A93" s="1" t="s">
        <v>20</v>
      </c>
      <c r="B93" s="1">
        <v>30</v>
      </c>
      <c r="C93" s="1">
        <v>1</v>
      </c>
      <c r="D93" s="1">
        <v>657.98</v>
      </c>
      <c r="E93" s="1">
        <v>3.8119999999999998</v>
      </c>
      <c r="F93" s="1">
        <v>469</v>
      </c>
    </row>
    <row r="94" spans="1:6">
      <c r="A94" s="1" t="s">
        <v>20</v>
      </c>
      <c r="B94" s="1">
        <v>30</v>
      </c>
      <c r="C94" s="1">
        <v>1</v>
      </c>
      <c r="D94" s="1">
        <v>658.23299999999995</v>
      </c>
      <c r="E94" s="1">
        <v>3.8069999999999999</v>
      </c>
      <c r="F94" s="1">
        <v>485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3.8130000000000002</v>
      </c>
      <c r="F95" s="1">
        <v>482</v>
      </c>
    </row>
    <row r="96" spans="1:6">
      <c r="A96" s="1" t="s">
        <v>20</v>
      </c>
      <c r="B96" s="1">
        <v>30</v>
      </c>
      <c r="C96" s="1">
        <v>1</v>
      </c>
      <c r="D96" s="1">
        <v>658.23299999999995</v>
      </c>
      <c r="E96" s="1">
        <v>3.8119999999999998</v>
      </c>
      <c r="F96" s="1">
        <v>481</v>
      </c>
    </row>
    <row r="97" spans="1:6">
      <c r="A97" s="1" t="s">
        <v>20</v>
      </c>
      <c r="B97" s="1">
        <v>30</v>
      </c>
      <c r="C97" s="1">
        <v>1</v>
      </c>
      <c r="D97" s="1">
        <v>658.23299999999995</v>
      </c>
      <c r="E97" s="1">
        <v>3.8090000000000002</v>
      </c>
      <c r="F97" s="1">
        <v>475</v>
      </c>
    </row>
    <row r="98" spans="1:6">
      <c r="A98" s="1" t="s">
        <v>20</v>
      </c>
      <c r="B98" s="1">
        <v>30</v>
      </c>
      <c r="C98" s="1">
        <v>1</v>
      </c>
      <c r="D98" s="1">
        <v>658.23299999999995</v>
      </c>
      <c r="E98" s="1">
        <v>3.8090000000000002</v>
      </c>
      <c r="F98" s="1">
        <v>469</v>
      </c>
    </row>
    <row r="99" spans="1:6">
      <c r="A99" s="1" t="s">
        <v>20</v>
      </c>
      <c r="B99" s="1">
        <v>30</v>
      </c>
      <c r="C99" s="1">
        <v>1</v>
      </c>
      <c r="D99" s="1">
        <v>659.84500000000003</v>
      </c>
      <c r="E99" s="1">
        <v>3.8069999999999999</v>
      </c>
      <c r="F99" s="1">
        <v>475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3.81</v>
      </c>
      <c r="F100" s="1">
        <v>474</v>
      </c>
    </row>
    <row r="101" spans="1:6">
      <c r="A101" s="1" t="s">
        <v>20</v>
      </c>
      <c r="B101" s="1">
        <v>50</v>
      </c>
      <c r="C101" s="1">
        <v>1</v>
      </c>
      <c r="D101" s="1">
        <v>991.798</v>
      </c>
      <c r="E101" s="1">
        <v>5.5090000000000003</v>
      </c>
      <c r="F101" s="1">
        <v>249</v>
      </c>
    </row>
    <row r="102" spans="1:6">
      <c r="A102" s="1" t="s">
        <v>20</v>
      </c>
      <c r="B102" s="1">
        <v>50</v>
      </c>
      <c r="C102" s="1">
        <v>1</v>
      </c>
      <c r="D102" s="1">
        <v>996.40099999999995</v>
      </c>
      <c r="E102" s="1">
        <v>5.5010000000000003</v>
      </c>
      <c r="F102" s="1">
        <v>249</v>
      </c>
    </row>
    <row r="103" spans="1:6">
      <c r="A103" s="1" t="s">
        <v>20</v>
      </c>
      <c r="B103" s="1">
        <v>50</v>
      </c>
      <c r="C103" s="1">
        <v>1</v>
      </c>
      <c r="D103" s="1">
        <v>996.34299999999996</v>
      </c>
      <c r="E103" s="1">
        <v>5.5</v>
      </c>
      <c r="F103" s="1">
        <v>246</v>
      </c>
    </row>
    <row r="104" spans="1:6">
      <c r="A104" s="1" t="s">
        <v>20</v>
      </c>
      <c r="B104" s="1">
        <v>50</v>
      </c>
      <c r="C104" s="1">
        <v>1</v>
      </c>
      <c r="D104" s="1">
        <v>995.89300000000003</v>
      </c>
      <c r="E104" s="1">
        <v>5.5129999999999999</v>
      </c>
      <c r="F104" s="1">
        <v>251</v>
      </c>
    </row>
    <row r="105" spans="1:6">
      <c r="A105" s="1" t="s">
        <v>20</v>
      </c>
      <c r="B105" s="1">
        <v>50</v>
      </c>
      <c r="C105" s="1">
        <v>1</v>
      </c>
      <c r="D105" s="1">
        <v>995.32</v>
      </c>
      <c r="E105" s="1">
        <v>5.5010000000000003</v>
      </c>
      <c r="F105" s="1">
        <v>243</v>
      </c>
    </row>
    <row r="106" spans="1:6">
      <c r="A106" s="1" t="s">
        <v>20</v>
      </c>
      <c r="B106" s="1">
        <v>50</v>
      </c>
      <c r="C106" s="1">
        <v>1</v>
      </c>
      <c r="D106" s="1">
        <v>998.077</v>
      </c>
      <c r="E106" s="1">
        <v>5.5140000000000002</v>
      </c>
      <c r="F106" s="1">
        <v>251</v>
      </c>
    </row>
    <row r="107" spans="1:6">
      <c r="A107" s="1" t="s">
        <v>20</v>
      </c>
      <c r="B107" s="1">
        <v>50</v>
      </c>
      <c r="C107" s="1">
        <v>1</v>
      </c>
      <c r="D107" s="1">
        <v>991.58100000000002</v>
      </c>
      <c r="E107" s="1">
        <v>5.5090000000000003</v>
      </c>
      <c r="F107" s="1">
        <v>247</v>
      </c>
    </row>
    <row r="108" spans="1:6">
      <c r="A108" s="1" t="s">
        <v>20</v>
      </c>
      <c r="B108" s="1">
        <v>50</v>
      </c>
      <c r="C108" s="1">
        <v>1</v>
      </c>
      <c r="D108" s="1">
        <v>991.94299999999998</v>
      </c>
      <c r="E108" s="1">
        <v>5.5030000000000001</v>
      </c>
      <c r="F108" s="1">
        <v>247</v>
      </c>
    </row>
    <row r="109" spans="1:6">
      <c r="A109" s="1" t="s">
        <v>20</v>
      </c>
      <c r="B109" s="1">
        <v>50</v>
      </c>
      <c r="C109" s="1">
        <v>1</v>
      </c>
      <c r="D109" s="1">
        <v>996.21199999999999</v>
      </c>
      <c r="E109" s="1">
        <v>5.5039999999999996</v>
      </c>
      <c r="F109" s="1">
        <v>251</v>
      </c>
    </row>
    <row r="110" spans="1:6">
      <c r="A110" s="1" t="s">
        <v>20</v>
      </c>
      <c r="B110" s="1">
        <v>50</v>
      </c>
      <c r="C110" s="1">
        <v>1</v>
      </c>
      <c r="D110" s="1">
        <v>996.43299999999999</v>
      </c>
      <c r="E110" s="1">
        <v>5.5019999999999998</v>
      </c>
      <c r="F110" s="1">
        <v>247</v>
      </c>
    </row>
    <row r="111" spans="1:6">
      <c r="A111" s="1" t="s">
        <v>20</v>
      </c>
      <c r="B111" s="1">
        <v>100</v>
      </c>
      <c r="C111" s="1">
        <v>1</v>
      </c>
      <c r="D111" s="1">
        <v>1758.23</v>
      </c>
      <c r="E111" s="1">
        <v>19.677</v>
      </c>
      <c r="F111" s="1">
        <v>223</v>
      </c>
    </row>
    <row r="112" spans="1:6">
      <c r="A112" s="1" t="s">
        <v>20</v>
      </c>
      <c r="B112" s="1">
        <v>100</v>
      </c>
      <c r="C112" s="1">
        <v>1</v>
      </c>
      <c r="D112" s="1">
        <v>1756.3230000000001</v>
      </c>
      <c r="E112" s="1">
        <v>19.643000000000001</v>
      </c>
      <c r="F112" s="1">
        <v>221</v>
      </c>
    </row>
    <row r="113" spans="1:6">
      <c r="A113" s="1" t="s">
        <v>20</v>
      </c>
      <c r="B113" s="1">
        <v>100</v>
      </c>
      <c r="C113" s="1">
        <v>1</v>
      </c>
      <c r="D113" s="1">
        <v>1758.06</v>
      </c>
      <c r="E113" s="1">
        <v>19.63</v>
      </c>
      <c r="F113" s="1">
        <v>219</v>
      </c>
    </row>
    <row r="114" spans="1:6">
      <c r="A114" s="1" t="s">
        <v>20</v>
      </c>
      <c r="B114" s="1">
        <v>100</v>
      </c>
      <c r="C114" s="1">
        <v>1</v>
      </c>
      <c r="D114" s="1">
        <v>1756.9829999999999</v>
      </c>
      <c r="E114" s="1">
        <v>19.616</v>
      </c>
      <c r="F114" s="1">
        <v>221</v>
      </c>
    </row>
    <row r="115" spans="1:6">
      <c r="A115" s="1" t="s">
        <v>20</v>
      </c>
      <c r="B115" s="1">
        <v>100</v>
      </c>
      <c r="C115" s="1">
        <v>1</v>
      </c>
      <c r="D115" s="1">
        <v>1757.7550000000001</v>
      </c>
      <c r="E115" s="1">
        <v>19.667000000000002</v>
      </c>
      <c r="F115" s="1">
        <v>224</v>
      </c>
    </row>
    <row r="116" spans="1:6">
      <c r="A116" s="1" t="s">
        <v>20</v>
      </c>
      <c r="B116" s="1">
        <v>100</v>
      </c>
      <c r="C116" s="1">
        <v>1</v>
      </c>
      <c r="D116" s="1">
        <v>1758.7829999999999</v>
      </c>
      <c r="E116" s="1">
        <v>19.678000000000001</v>
      </c>
      <c r="F116" s="1">
        <v>226</v>
      </c>
    </row>
    <row r="117" spans="1:6">
      <c r="A117" s="1" t="s">
        <v>20</v>
      </c>
      <c r="B117" s="1">
        <v>100</v>
      </c>
      <c r="C117" s="1">
        <v>1</v>
      </c>
      <c r="D117" s="1">
        <v>1758.627</v>
      </c>
      <c r="E117" s="1">
        <v>19.663</v>
      </c>
      <c r="F117" s="1">
        <v>220</v>
      </c>
    </row>
    <row r="118" spans="1:6">
      <c r="A118" s="1" t="s">
        <v>20</v>
      </c>
      <c r="B118" s="1">
        <v>100</v>
      </c>
      <c r="C118" s="1">
        <v>1</v>
      </c>
      <c r="D118" s="1">
        <v>1755.0840000000001</v>
      </c>
      <c r="E118" s="1">
        <v>19.670000000000002</v>
      </c>
      <c r="F118" s="1">
        <v>224</v>
      </c>
    </row>
    <row r="119" spans="1:6">
      <c r="A119" s="1" t="s">
        <v>20</v>
      </c>
      <c r="B119" s="1">
        <v>100</v>
      </c>
      <c r="C119" s="1">
        <v>1</v>
      </c>
      <c r="D119" s="1">
        <v>1753.873</v>
      </c>
      <c r="E119" s="1">
        <v>19.623000000000001</v>
      </c>
      <c r="F119" s="1">
        <v>225</v>
      </c>
    </row>
    <row r="120" spans="1:6">
      <c r="A120" s="1" t="s">
        <v>20</v>
      </c>
      <c r="B120" s="1">
        <v>100</v>
      </c>
      <c r="C120" s="1">
        <v>1</v>
      </c>
      <c r="D120" s="1">
        <v>1756.617</v>
      </c>
      <c r="E120" s="1">
        <v>19.641999999999999</v>
      </c>
      <c r="F120" s="1">
        <v>222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A121"/>
    </sheetView>
  </sheetViews>
  <sheetFormatPr defaultRowHeight="14.25"/>
  <cols>
    <col min="1" max="1" width="10.37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1.875" style="1"/>
    <col min="8" max="8" width="10.375" style="1"/>
    <col min="9" max="9" width="4.375" style="1"/>
    <col min="10" max="10" width="3.375" style="1"/>
    <col min="11" max="11" width="2.125" style="1"/>
    <col min="12" max="21" width="9.5" style="1"/>
    <col min="22" max="22" width="3.5" style="1"/>
    <col min="23" max="23" width="9.5" style="1"/>
    <col min="24" max="24" width="2.625" style="1"/>
    <col min="25" max="25" width="9.5" style="1"/>
    <col min="26" max="26" width="2.125" style="1"/>
    <col min="27" max="27" width="2.37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3.5459999999999998</v>
      </c>
      <c r="F1" s="1">
        <v>493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3.5459999999999998</v>
      </c>
      <c r="F2" s="1">
        <v>501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28.504000000000001</v>
      </c>
      <c r="R2" s="41">
        <f t="shared" ref="R2:R13" ca="1" si="6">INDIRECT("D"&amp;1+(ROW(J1)-1)*10+COLUMN(G1)-1)</f>
        <v>28.504000000000001</v>
      </c>
      <c r="S2" s="41">
        <f t="shared" ref="S2:S13" ca="1" si="7">INDIRECT("D"&amp;1+(ROW(K1)-1)*10+COLUMN(H1)-1)</f>
        <v>28.504000000000001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28.504000000000001</v>
      </c>
      <c r="W2" s="41">
        <f t="shared" ref="W2:W13" ca="1" si="10">AVERAGE(L2:U2)</f>
        <v>28.529199999999996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0</v>
      </c>
      <c r="AH2" s="41">
        <f t="shared" ref="AH2:AH13" ca="1" si="17">(R2-$Y2)/$Y2</f>
        <v>0</v>
      </c>
      <c r="AI2" s="41">
        <f t="shared" ref="AI2:AI13" ca="1" si="18">(S2-$Y2)/$Y2</f>
        <v>0</v>
      </c>
      <c r="AJ2" s="41">
        <f t="shared" ref="AJ2:AJ13" ca="1" si="19">(T2-$Y2)/$Y2</f>
        <v>1.4734774066796953E-3</v>
      </c>
      <c r="AK2" s="41">
        <f t="shared" ref="AK2:AK13" ca="1" si="20">(U2-$Y2)/$Y2</f>
        <v>0</v>
      </c>
      <c r="AM2" s="41">
        <f t="shared" ref="AM2:AM13" ca="1" si="21">SUM(AB2:AK2)</f>
        <v>8.8408644400781722E-3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3.5489999999999999</v>
      </c>
      <c r="F3" s="1">
        <v>500</v>
      </c>
      <c r="H3" s="41" t="s">
        <v>17</v>
      </c>
      <c r="I3" s="41">
        <v>50</v>
      </c>
      <c r="J3" s="41">
        <v>1</v>
      </c>
      <c r="L3" s="41">
        <f t="shared" ca="1" si="0"/>
        <v>53.067</v>
      </c>
      <c r="M3" s="41">
        <f t="shared" ca="1" si="1"/>
        <v>52.933999999999997</v>
      </c>
      <c r="N3" s="41">
        <f t="shared" ca="1" si="2"/>
        <v>53.076999999999998</v>
      </c>
      <c r="O3" s="41">
        <f t="shared" ca="1" si="3"/>
        <v>53.216999999999999</v>
      </c>
      <c r="P3" s="41">
        <f t="shared" ca="1" si="4"/>
        <v>53.048000000000002</v>
      </c>
      <c r="Q3" s="41">
        <f t="shared" ca="1" si="5"/>
        <v>53.036999999999999</v>
      </c>
      <c r="R3" s="41">
        <f t="shared" ca="1" si="6"/>
        <v>53.067</v>
      </c>
      <c r="S3" s="41">
        <f t="shared" ca="1" si="7"/>
        <v>53.237000000000002</v>
      </c>
      <c r="T3" s="41">
        <f t="shared" ca="1" si="8"/>
        <v>53.006999999999998</v>
      </c>
      <c r="U3" s="41">
        <f t="shared" ca="1" si="9"/>
        <v>53.127000000000002</v>
      </c>
      <c r="W3" s="41">
        <f t="shared" ca="1" si="10"/>
        <v>53.081800000000001</v>
      </c>
      <c r="Y3" s="41">
        <f ca="1">Total!E3</f>
        <v>52.927</v>
      </c>
      <c r="AB3" s="41">
        <f t="shared" ca="1" si="11"/>
        <v>2.6451527575717605E-3</v>
      </c>
      <c r="AC3" s="41">
        <f t="shared" ca="1" si="12"/>
        <v>1.3225763787854774E-4</v>
      </c>
      <c r="AD3" s="41">
        <f t="shared" ca="1" si="13"/>
        <v>2.8340922402554192E-3</v>
      </c>
      <c r="AE3" s="41">
        <f t="shared" ca="1" si="14"/>
        <v>5.4792449978271797E-3</v>
      </c>
      <c r="AF3" s="41">
        <f t="shared" ca="1" si="15"/>
        <v>2.2861677404727686E-3</v>
      </c>
      <c r="AG3" s="41">
        <f t="shared" ca="1" si="16"/>
        <v>2.0783343095206498E-3</v>
      </c>
      <c r="AH3" s="41">
        <f t="shared" ca="1" si="17"/>
        <v>2.6451527575717605E-3</v>
      </c>
      <c r="AI3" s="41">
        <f t="shared" ca="1" si="18"/>
        <v>5.8571239631946314E-3</v>
      </c>
      <c r="AJ3" s="41">
        <f t="shared" ca="1" si="19"/>
        <v>1.5115158614695391E-3</v>
      </c>
      <c r="AK3" s="41">
        <f t="shared" ca="1" si="20"/>
        <v>3.778789653673982E-3</v>
      </c>
      <c r="AM3" s="41">
        <f t="shared" ca="1" si="21"/>
        <v>2.9247831919436237E-2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3.5510000000000002</v>
      </c>
      <c r="F4" s="1">
        <v>503</v>
      </c>
      <c r="H4" s="41" t="s">
        <v>17</v>
      </c>
      <c r="I4" s="41">
        <v>100</v>
      </c>
      <c r="J4" s="41">
        <v>1</v>
      </c>
      <c r="L4" s="41">
        <f t="shared" ca="1" si="0"/>
        <v>103.30800000000001</v>
      </c>
      <c r="M4" s="41">
        <f t="shared" ca="1" si="1"/>
        <v>103.282</v>
      </c>
      <c r="N4" s="41">
        <f t="shared" ca="1" si="2"/>
        <v>103.244</v>
      </c>
      <c r="O4" s="41">
        <f t="shared" ca="1" si="3"/>
        <v>103.342</v>
      </c>
      <c r="P4" s="41">
        <f t="shared" ca="1" si="4"/>
        <v>103.355</v>
      </c>
      <c r="Q4" s="41">
        <f t="shared" ca="1" si="5"/>
        <v>103.33199999999999</v>
      </c>
      <c r="R4" s="41">
        <f t="shared" ca="1" si="6"/>
        <v>103.422</v>
      </c>
      <c r="S4" s="41">
        <f t="shared" ca="1" si="7"/>
        <v>103.312</v>
      </c>
      <c r="T4" s="41">
        <f t="shared" ca="1" si="8"/>
        <v>103.36499999999999</v>
      </c>
      <c r="U4" s="41">
        <f t="shared" ca="1" si="9"/>
        <v>103.33199999999999</v>
      </c>
      <c r="W4" s="41">
        <f t="shared" ca="1" si="10"/>
        <v>103.32939999999999</v>
      </c>
      <c r="Y4" s="41">
        <f ca="1">Total!E4</f>
        <v>103.017</v>
      </c>
      <c r="AB4" s="41">
        <f t="shared" ca="1" si="11"/>
        <v>2.8247764932002586E-3</v>
      </c>
      <c r="AC4" s="41">
        <f t="shared" ca="1" si="12"/>
        <v>2.5723909645980815E-3</v>
      </c>
      <c r="AD4" s="41">
        <f t="shared" ca="1" si="13"/>
        <v>2.203519807410465E-3</v>
      </c>
      <c r="AE4" s="41">
        <f t="shared" ca="1" si="14"/>
        <v>3.15481910752597E-3</v>
      </c>
      <c r="AF4" s="41">
        <f t="shared" ca="1" si="15"/>
        <v>3.2810118718270584E-3</v>
      </c>
      <c r="AG4" s="41">
        <f t="shared" ca="1" si="16"/>
        <v>3.0577477503712759E-3</v>
      </c>
      <c r="AH4" s="41">
        <f t="shared" ca="1" si="17"/>
        <v>3.9313899647631084E-3</v>
      </c>
      <c r="AI4" s="41">
        <f t="shared" ca="1" si="18"/>
        <v>2.8636050360620257E-3</v>
      </c>
      <c r="AJ4" s="41">
        <f t="shared" ca="1" si="19"/>
        <v>3.3780832289816145E-3</v>
      </c>
      <c r="AK4" s="41">
        <f t="shared" ca="1" si="20"/>
        <v>3.0577477503712759E-3</v>
      </c>
      <c r="AM4" s="41">
        <f t="shared" ca="1" si="21"/>
        <v>3.0325091975111133E-2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3.548</v>
      </c>
      <c r="F5" s="1">
        <v>502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28.504000000000001</v>
      </c>
      <c r="E6" s="1">
        <v>3.5470000000000002</v>
      </c>
      <c r="F6" s="1">
        <v>504</v>
      </c>
      <c r="H6" s="41" t="s">
        <v>18</v>
      </c>
      <c r="I6" s="41">
        <v>50</v>
      </c>
      <c r="J6" s="41">
        <v>1</v>
      </c>
      <c r="L6" s="41">
        <f t="shared" ca="1" si="0"/>
        <v>179.953</v>
      </c>
      <c r="M6" s="41">
        <f t="shared" ca="1" si="1"/>
        <v>179.94300000000001</v>
      </c>
      <c r="N6" s="41">
        <f t="shared" ca="1" si="2"/>
        <v>179.93799999999999</v>
      </c>
      <c r="O6" s="41">
        <f t="shared" ca="1" si="3"/>
        <v>179.93799999999999</v>
      </c>
      <c r="P6" s="41">
        <f t="shared" ca="1" si="4"/>
        <v>181.40799999999999</v>
      </c>
      <c r="Q6" s="41">
        <f t="shared" ca="1" si="5"/>
        <v>180.053</v>
      </c>
      <c r="R6" s="41">
        <f t="shared" ca="1" si="6"/>
        <v>179.93799999999999</v>
      </c>
      <c r="S6" s="41">
        <f t="shared" ca="1" si="7"/>
        <v>181.59700000000001</v>
      </c>
      <c r="T6" s="41">
        <f t="shared" ca="1" si="8"/>
        <v>179.93799999999999</v>
      </c>
      <c r="U6" s="41">
        <f t="shared" ca="1" si="9"/>
        <v>180.87100000000001</v>
      </c>
      <c r="W6" s="41">
        <f t="shared" ca="1" si="10"/>
        <v>180.35770000000002</v>
      </c>
      <c r="Y6" s="41">
        <f ca="1">Total!E6</f>
        <v>179.673</v>
      </c>
      <c r="AB6" s="41">
        <f t="shared" ca="1" si="11"/>
        <v>1.5583866245902341E-3</v>
      </c>
      <c r="AC6" s="41">
        <f t="shared" ca="1" si="12"/>
        <v>1.502729959426348E-3</v>
      </c>
      <c r="AD6" s="41">
        <f t="shared" ca="1" si="13"/>
        <v>1.4749016268442469E-3</v>
      </c>
      <c r="AE6" s="41">
        <f t="shared" ca="1" si="14"/>
        <v>1.4749016268442469E-3</v>
      </c>
      <c r="AF6" s="41">
        <f t="shared" ca="1" si="15"/>
        <v>9.6564314059429356E-3</v>
      </c>
      <c r="AG6" s="41">
        <f t="shared" ca="1" si="16"/>
        <v>2.1149532762295697E-3</v>
      </c>
      <c r="AH6" s="41">
        <f t="shared" ca="1" si="17"/>
        <v>1.4749016268442469E-3</v>
      </c>
      <c r="AI6" s="41">
        <f t="shared" ca="1" si="18"/>
        <v>1.0708342377541459E-2</v>
      </c>
      <c r="AJ6" s="41">
        <f t="shared" ca="1" si="19"/>
        <v>1.4749016268442469E-3</v>
      </c>
      <c r="AK6" s="41">
        <f t="shared" ca="1" si="20"/>
        <v>6.667668486639659E-3</v>
      </c>
      <c r="AM6" s="41">
        <f t="shared" ca="1" si="21"/>
        <v>3.8108118637747192E-2</v>
      </c>
    </row>
    <row r="7" spans="1:39" ht="15">
      <c r="A7" s="1" t="s">
        <v>17</v>
      </c>
      <c r="B7" s="1">
        <v>25</v>
      </c>
      <c r="C7" s="1">
        <v>1</v>
      </c>
      <c r="D7" s="1">
        <v>28.504000000000001</v>
      </c>
      <c r="E7" s="1">
        <v>3.55</v>
      </c>
      <c r="F7" s="1">
        <v>505</v>
      </c>
      <c r="H7" s="41" t="s">
        <v>18</v>
      </c>
      <c r="I7" s="41">
        <v>100</v>
      </c>
      <c r="J7" s="41">
        <v>1</v>
      </c>
      <c r="L7" s="41">
        <f t="shared" ca="1" si="0"/>
        <v>239.58699999999999</v>
      </c>
      <c r="M7" s="41">
        <f t="shared" ca="1" si="1"/>
        <v>239.50299999999999</v>
      </c>
      <c r="N7" s="41">
        <f t="shared" ca="1" si="2"/>
        <v>240.03399999999999</v>
      </c>
      <c r="O7" s="41">
        <f t="shared" ca="1" si="3"/>
        <v>239.15700000000001</v>
      </c>
      <c r="P7" s="41">
        <f t="shared" ca="1" si="4"/>
        <v>239.46700000000001</v>
      </c>
      <c r="Q7" s="41">
        <f t="shared" ca="1" si="5"/>
        <v>239.93299999999999</v>
      </c>
      <c r="R7" s="41">
        <f t="shared" ca="1" si="6"/>
        <v>239.523</v>
      </c>
      <c r="S7" s="41">
        <f t="shared" ca="1" si="7"/>
        <v>239.083</v>
      </c>
      <c r="T7" s="41">
        <f t="shared" ca="1" si="8"/>
        <v>239.12100000000001</v>
      </c>
      <c r="U7" s="41">
        <f t="shared" ca="1" si="9"/>
        <v>239.18899999999999</v>
      </c>
      <c r="W7" s="41">
        <f t="shared" ca="1" si="10"/>
        <v>239.45969999999997</v>
      </c>
      <c r="Y7" s="41">
        <f ca="1">Total!E7</f>
        <v>238.85</v>
      </c>
      <c r="AB7" s="41">
        <f t="shared" ca="1" si="11"/>
        <v>3.085618589072618E-3</v>
      </c>
      <c r="AC7" s="41">
        <f t="shared" ca="1" si="12"/>
        <v>2.73393343102362E-3</v>
      </c>
      <c r="AD7" s="41">
        <f t="shared" ca="1" si="13"/>
        <v>4.9570860372618692E-3</v>
      </c>
      <c r="AE7" s="41">
        <f t="shared" ca="1" si="14"/>
        <v>1.2853255181076676E-3</v>
      </c>
      <c r="AF7" s="41">
        <f t="shared" ca="1" si="15"/>
        <v>2.583211220431311E-3</v>
      </c>
      <c r="AG7" s="41">
        <f t="shared" ca="1" si="16"/>
        <v>4.534226501988689E-3</v>
      </c>
      <c r="AH7" s="41">
        <f t="shared" ca="1" si="17"/>
        <v>2.8176679924638974E-3</v>
      </c>
      <c r="AI7" s="41">
        <f t="shared" ca="1" si="18"/>
        <v>9.7550764077874855E-4</v>
      </c>
      <c r="AJ7" s="41">
        <f t="shared" ca="1" si="19"/>
        <v>1.1346033075152397E-3</v>
      </c>
      <c r="AK7" s="41">
        <f t="shared" ca="1" si="20"/>
        <v>1.4193008164119683E-3</v>
      </c>
      <c r="AM7" s="41">
        <f t="shared" ca="1" si="21"/>
        <v>2.552648105505563E-2</v>
      </c>
    </row>
    <row r="8" spans="1:39" ht="15">
      <c r="A8" s="1" t="s">
        <v>17</v>
      </c>
      <c r="B8" s="1">
        <v>25</v>
      </c>
      <c r="C8" s="1">
        <v>1</v>
      </c>
      <c r="D8" s="1">
        <v>28.504000000000001</v>
      </c>
      <c r="E8" s="1">
        <v>3.5459999999999998</v>
      </c>
      <c r="F8" s="1">
        <v>497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3.5459999999999998</v>
      </c>
      <c r="F9" s="1">
        <v>502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4318.4880000000003</v>
      </c>
      <c r="P9" s="41">
        <f t="shared" ca="1" si="4"/>
        <v>4313.6099999999997</v>
      </c>
      <c r="Q9" s="41">
        <f t="shared" ca="1" si="5"/>
        <v>4318.4880000000003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4314.5856000000003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1.130839366563183E-3</v>
      </c>
      <c r="AF9" s="41">
        <f t="shared" ca="1" si="15"/>
        <v>0</v>
      </c>
      <c r="AG9" s="41">
        <f t="shared" ca="1" si="16"/>
        <v>1.130839366563183E-3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2.2616787331263661E-3</v>
      </c>
    </row>
    <row r="10" spans="1:39" ht="15">
      <c r="A10" s="1" t="s">
        <v>17</v>
      </c>
      <c r="B10" s="1">
        <v>25</v>
      </c>
      <c r="C10" s="1">
        <v>1</v>
      </c>
      <c r="D10" s="1">
        <v>28.504000000000001</v>
      </c>
      <c r="E10" s="1">
        <v>3.5510000000000002</v>
      </c>
      <c r="F10" s="1">
        <v>506</v>
      </c>
      <c r="H10" s="41" t="s">
        <v>19</v>
      </c>
      <c r="I10" s="41">
        <v>100</v>
      </c>
      <c r="J10" s="41">
        <v>1</v>
      </c>
      <c r="L10" s="41">
        <f t="shared" ca="1" si="0"/>
        <v>35235.978000000003</v>
      </c>
      <c r="M10" s="41">
        <f t="shared" ca="1" si="1"/>
        <v>35259.601999999999</v>
      </c>
      <c r="N10" s="41">
        <f t="shared" ca="1" si="2"/>
        <v>35273.123</v>
      </c>
      <c r="O10" s="41">
        <f t="shared" ca="1" si="3"/>
        <v>35272.953000000001</v>
      </c>
      <c r="P10" s="41">
        <f t="shared" ca="1" si="4"/>
        <v>35217.79</v>
      </c>
      <c r="Q10" s="41">
        <f t="shared" ca="1" si="5"/>
        <v>35297.957000000002</v>
      </c>
      <c r="R10" s="41">
        <f t="shared" ca="1" si="6"/>
        <v>35239.175999999999</v>
      </c>
      <c r="S10" s="41">
        <f t="shared" ca="1" si="7"/>
        <v>35272.953000000001</v>
      </c>
      <c r="T10" s="41">
        <f t="shared" ca="1" si="8"/>
        <v>35219.18</v>
      </c>
      <c r="U10" s="41">
        <f t="shared" ca="1" si="9"/>
        <v>35219.197</v>
      </c>
      <c r="W10" s="41">
        <f t="shared" ca="1" si="10"/>
        <v>35250.7909</v>
      </c>
      <c r="Y10" s="41">
        <f ca="1">Total!E10</f>
        <v>35198.673000000003</v>
      </c>
      <c r="AB10" s="41">
        <f t="shared" ca="1" si="11"/>
        <v>1.0598410911684167E-3</v>
      </c>
      <c r="AC10" s="41">
        <f t="shared" ca="1" si="12"/>
        <v>1.7310027568367831E-3</v>
      </c>
      <c r="AD10" s="41">
        <f t="shared" ca="1" si="13"/>
        <v>2.1151365564263482E-3</v>
      </c>
      <c r="AE10" s="41">
        <f t="shared" ca="1" si="14"/>
        <v>2.110306828896613E-3</v>
      </c>
      <c r="AF10" s="41">
        <f t="shared" ca="1" si="15"/>
        <v>5.4311706580524696E-4</v>
      </c>
      <c r="AG10" s="41">
        <f t="shared" ca="1" si="16"/>
        <v>2.8206745180421899E-3</v>
      </c>
      <c r="AH10" s="41">
        <f t="shared" ca="1" si="17"/>
        <v>1.1506967890521603E-3</v>
      </c>
      <c r="AI10" s="41">
        <f t="shared" ca="1" si="18"/>
        <v>2.110306828896613E-3</v>
      </c>
      <c r="AJ10" s="41">
        <f t="shared" ca="1" si="19"/>
        <v>5.8260719090170781E-4</v>
      </c>
      <c r="AK10" s="41">
        <f t="shared" ca="1" si="20"/>
        <v>5.8309016365468125E-4</v>
      </c>
      <c r="AM10" s="41">
        <f t="shared" ca="1" si="21"/>
        <v>1.4806779789680759E-2</v>
      </c>
    </row>
    <row r="11" spans="1:39" ht="15">
      <c r="A11" s="1" t="s">
        <v>17</v>
      </c>
      <c r="B11" s="1">
        <v>50</v>
      </c>
      <c r="C11" s="1">
        <v>1</v>
      </c>
      <c r="D11" s="1">
        <v>53.067</v>
      </c>
      <c r="E11" s="1">
        <v>10.654999999999999</v>
      </c>
      <c r="F11" s="1">
        <v>385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658.23299999999995</v>
      </c>
      <c r="N11" s="41">
        <f t="shared" ca="1" si="2"/>
        <v>657.35599999999999</v>
      </c>
      <c r="O11" s="41">
        <f t="shared" ca="1" si="3"/>
        <v>657.35599999999999</v>
      </c>
      <c r="P11" s="41">
        <f t="shared" ca="1" si="4"/>
        <v>658.005</v>
      </c>
      <c r="Q11" s="41">
        <f t="shared" ca="1" si="5"/>
        <v>658.005</v>
      </c>
      <c r="R11" s="41">
        <f t="shared" ca="1" si="6"/>
        <v>657.35599999999999</v>
      </c>
      <c r="S11" s="41">
        <f t="shared" ca="1" si="7"/>
        <v>657.35599999999999</v>
      </c>
      <c r="T11" s="41">
        <f t="shared" ca="1" si="8"/>
        <v>657.35599999999999</v>
      </c>
      <c r="U11" s="41">
        <f t="shared" ca="1" si="9"/>
        <v>658.23299999999995</v>
      </c>
      <c r="W11" s="41">
        <f t="shared" ca="1" si="10"/>
        <v>657.66120000000001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1.3828796757763171E-3</v>
      </c>
      <c r="AD11" s="41">
        <f t="shared" ca="1" si="13"/>
        <v>4.8682232810667357E-5</v>
      </c>
      <c r="AE11" s="41">
        <f t="shared" ca="1" si="14"/>
        <v>4.8682232810667357E-5</v>
      </c>
      <c r="AF11" s="41">
        <f t="shared" ca="1" si="15"/>
        <v>1.0360187670008095E-3</v>
      </c>
      <c r="AG11" s="41">
        <f t="shared" ca="1" si="16"/>
        <v>1.0360187670008095E-3</v>
      </c>
      <c r="AH11" s="41">
        <f t="shared" ca="1" si="17"/>
        <v>4.8682232810667357E-5</v>
      </c>
      <c r="AI11" s="41">
        <f t="shared" ca="1" si="18"/>
        <v>4.8682232810667357E-5</v>
      </c>
      <c r="AJ11" s="41">
        <f t="shared" ca="1" si="19"/>
        <v>4.8682232810667357E-5</v>
      </c>
      <c r="AK11" s="41">
        <f t="shared" ca="1" si="20"/>
        <v>1.3828796757763171E-3</v>
      </c>
      <c r="AM11" s="41">
        <f t="shared" ca="1" si="21"/>
        <v>5.1298902824182578E-3</v>
      </c>
    </row>
    <row r="12" spans="1:39" ht="15">
      <c r="A12" s="1" t="s">
        <v>17</v>
      </c>
      <c r="B12" s="1">
        <v>50</v>
      </c>
      <c r="C12" s="1">
        <v>1</v>
      </c>
      <c r="D12" s="1">
        <v>52.933999999999997</v>
      </c>
      <c r="E12" s="1">
        <v>10.667</v>
      </c>
      <c r="F12" s="1">
        <v>386</v>
      </c>
      <c r="H12" s="41" t="s">
        <v>20</v>
      </c>
      <c r="I12" s="41">
        <v>50</v>
      </c>
      <c r="J12" s="41">
        <v>1</v>
      </c>
      <c r="L12" s="41">
        <f t="shared" ca="1" si="0"/>
        <v>996.37199999999996</v>
      </c>
      <c r="M12" s="41">
        <f t="shared" ca="1" si="1"/>
        <v>994.50199999999995</v>
      </c>
      <c r="N12" s="41">
        <f t="shared" ca="1" si="2"/>
        <v>995.40099999999995</v>
      </c>
      <c r="O12" s="41">
        <f t="shared" ca="1" si="3"/>
        <v>994.56200000000001</v>
      </c>
      <c r="P12" s="41">
        <f t="shared" ca="1" si="4"/>
        <v>995.28200000000004</v>
      </c>
      <c r="Q12" s="41">
        <f t="shared" ca="1" si="5"/>
        <v>997.69500000000005</v>
      </c>
      <c r="R12" s="41">
        <f t="shared" ca="1" si="6"/>
        <v>993.83600000000001</v>
      </c>
      <c r="S12" s="41">
        <f t="shared" ca="1" si="7"/>
        <v>994.97699999999998</v>
      </c>
      <c r="T12" s="41">
        <f t="shared" ca="1" si="8"/>
        <v>994.68799999999999</v>
      </c>
      <c r="U12" s="41">
        <f t="shared" ca="1" si="9"/>
        <v>995.36599999999999</v>
      </c>
      <c r="W12" s="41">
        <f t="shared" ca="1" si="10"/>
        <v>995.26809999999989</v>
      </c>
      <c r="Y12" s="41">
        <f ca="1">Total!E12</f>
        <v>990.58600000000001</v>
      </c>
      <c r="AB12" s="41">
        <f t="shared" ca="1" si="11"/>
        <v>5.8409870521084935E-3</v>
      </c>
      <c r="AC12" s="41">
        <f t="shared" ca="1" si="12"/>
        <v>3.9532155713889955E-3</v>
      </c>
      <c r="AD12" s="41">
        <f t="shared" ca="1" si="13"/>
        <v>4.8607591869862295E-3</v>
      </c>
      <c r="AE12" s="41">
        <f t="shared" ca="1" si="14"/>
        <v>4.0137857793265796E-3</v>
      </c>
      <c r="AF12" s="41">
        <f t="shared" ca="1" si="15"/>
        <v>4.7406282745768935E-3</v>
      </c>
      <c r="AG12" s="41">
        <f t="shared" ca="1" si="16"/>
        <v>7.1765601371309882E-3</v>
      </c>
      <c r="AH12" s="41">
        <f t="shared" ca="1" si="17"/>
        <v>3.2808862632825418E-3</v>
      </c>
      <c r="AI12" s="41">
        <f t="shared" ca="1" si="18"/>
        <v>4.4327297175610824E-3</v>
      </c>
      <c r="AJ12" s="41">
        <f t="shared" ca="1" si="19"/>
        <v>4.1409832159953553E-3</v>
      </c>
      <c r="AK12" s="41">
        <f t="shared" ca="1" si="20"/>
        <v>4.8254265656893728E-3</v>
      </c>
      <c r="AM12" s="41">
        <f t="shared" ca="1" si="21"/>
        <v>4.726596176404653E-2</v>
      </c>
    </row>
    <row r="13" spans="1:39" ht="15">
      <c r="A13" s="1" t="s">
        <v>17</v>
      </c>
      <c r="B13" s="1">
        <v>50</v>
      </c>
      <c r="C13" s="1">
        <v>1</v>
      </c>
      <c r="D13" s="1">
        <v>53.076999999999998</v>
      </c>
      <c r="E13" s="1">
        <v>10.663</v>
      </c>
      <c r="F13" s="1">
        <v>395</v>
      </c>
      <c r="H13" s="41" t="s">
        <v>20</v>
      </c>
      <c r="I13" s="41">
        <v>100</v>
      </c>
      <c r="J13" s="41">
        <v>1</v>
      </c>
      <c r="L13" s="41">
        <f t="shared" ca="1" si="0"/>
        <v>1756.1949999999999</v>
      </c>
      <c r="M13" s="41">
        <f t="shared" ca="1" si="1"/>
        <v>1756.1130000000001</v>
      </c>
      <c r="N13" s="41">
        <f t="shared" ca="1" si="2"/>
        <v>1759.3330000000001</v>
      </c>
      <c r="O13" s="41">
        <f t="shared" ca="1" si="3"/>
        <v>1757.8869999999999</v>
      </c>
      <c r="P13" s="41">
        <f t="shared" ca="1" si="4"/>
        <v>1758.155</v>
      </c>
      <c r="Q13" s="41">
        <f t="shared" ca="1" si="5"/>
        <v>1755.53</v>
      </c>
      <c r="R13" s="41">
        <f t="shared" ca="1" si="6"/>
        <v>1754.3130000000001</v>
      </c>
      <c r="S13" s="41">
        <f t="shared" ca="1" si="7"/>
        <v>1755.7619999999999</v>
      </c>
      <c r="T13" s="41">
        <f t="shared" ca="1" si="8"/>
        <v>1755.5550000000001</v>
      </c>
      <c r="U13" s="41">
        <f t="shared" ca="1" si="9"/>
        <v>1755.963</v>
      </c>
      <c r="W13" s="41">
        <f t="shared" ca="1" si="10"/>
        <v>1756.4806000000001</v>
      </c>
      <c r="Y13" s="41">
        <f ca="1">Total!E13</f>
        <v>1753.5050000000001</v>
      </c>
      <c r="AB13" s="41">
        <f t="shared" ca="1" si="11"/>
        <v>1.5340703334178272E-3</v>
      </c>
      <c r="AC13" s="41">
        <f t="shared" ca="1" si="12"/>
        <v>1.4873068511352674E-3</v>
      </c>
      <c r="AD13" s="41">
        <f t="shared" ca="1" si="13"/>
        <v>3.3236289602823913E-3</v>
      </c>
      <c r="AE13" s="41">
        <f t="shared" ca="1" si="14"/>
        <v>2.4989948702740135E-3</v>
      </c>
      <c r="AF13" s="41">
        <f t="shared" ca="1" si="15"/>
        <v>2.6518316172465225E-3</v>
      </c>
      <c r="AG13" s="41">
        <f t="shared" ca="1" si="16"/>
        <v>1.1548298978331191E-3</v>
      </c>
      <c r="AH13" s="41">
        <f t="shared" ca="1" si="17"/>
        <v>4.6079138639467391E-4</v>
      </c>
      <c r="AI13" s="41">
        <f t="shared" ca="1" si="18"/>
        <v>1.2871363355107823E-3</v>
      </c>
      <c r="AJ13" s="41">
        <f t="shared" ca="1" si="19"/>
        <v>1.1690870570656795E-3</v>
      </c>
      <c r="AK13" s="41">
        <f t="shared" ca="1" si="20"/>
        <v>1.401763895740164E-3</v>
      </c>
      <c r="AM13" s="41">
        <f t="shared" ca="1" si="21"/>
        <v>1.6969441204900442E-2</v>
      </c>
    </row>
    <row r="14" spans="1:39">
      <c r="A14" s="1" t="s">
        <v>17</v>
      </c>
      <c r="B14" s="1">
        <v>50</v>
      </c>
      <c r="C14" s="1">
        <v>1</v>
      </c>
      <c r="D14" s="1">
        <v>53.216999999999999</v>
      </c>
      <c r="E14" s="1">
        <v>10.663</v>
      </c>
      <c r="F14" s="1">
        <v>382</v>
      </c>
    </row>
    <row r="15" spans="1:39">
      <c r="A15" s="1" t="s">
        <v>17</v>
      </c>
      <c r="B15" s="1">
        <v>50</v>
      </c>
      <c r="C15" s="1">
        <v>1</v>
      </c>
      <c r="D15" s="1">
        <v>53.048000000000002</v>
      </c>
      <c r="E15" s="1">
        <v>10.663</v>
      </c>
      <c r="F15" s="1">
        <v>377</v>
      </c>
    </row>
    <row r="16" spans="1:39">
      <c r="A16" s="1" t="s">
        <v>17</v>
      </c>
      <c r="B16" s="1">
        <v>50</v>
      </c>
      <c r="C16" s="1">
        <v>1</v>
      </c>
      <c r="D16" s="1">
        <v>53.036999999999999</v>
      </c>
      <c r="E16" s="1">
        <v>10.654999999999999</v>
      </c>
      <c r="F16" s="1">
        <v>374</v>
      </c>
    </row>
    <row r="17" spans="1:6">
      <c r="A17" s="1" t="s">
        <v>17</v>
      </c>
      <c r="B17" s="1">
        <v>50</v>
      </c>
      <c r="C17" s="1">
        <v>1</v>
      </c>
      <c r="D17" s="1">
        <v>53.067</v>
      </c>
      <c r="E17" s="1">
        <v>10.651</v>
      </c>
      <c r="F17" s="1">
        <v>379</v>
      </c>
    </row>
    <row r="18" spans="1:6">
      <c r="A18" s="1" t="s">
        <v>17</v>
      </c>
      <c r="B18" s="1">
        <v>50</v>
      </c>
      <c r="C18" s="1">
        <v>1</v>
      </c>
      <c r="D18" s="1">
        <v>53.237000000000002</v>
      </c>
      <c r="E18" s="1">
        <v>10.651999999999999</v>
      </c>
      <c r="F18" s="1">
        <v>385</v>
      </c>
    </row>
    <row r="19" spans="1:6">
      <c r="A19" s="1" t="s">
        <v>17</v>
      </c>
      <c r="B19" s="1">
        <v>50</v>
      </c>
      <c r="C19" s="1">
        <v>1</v>
      </c>
      <c r="D19" s="1">
        <v>53.006999999999998</v>
      </c>
      <c r="E19" s="1">
        <v>10.653</v>
      </c>
      <c r="F19" s="1">
        <v>388</v>
      </c>
    </row>
    <row r="20" spans="1:6">
      <c r="A20" s="1" t="s">
        <v>17</v>
      </c>
      <c r="B20" s="1">
        <v>50</v>
      </c>
      <c r="C20" s="1">
        <v>1</v>
      </c>
      <c r="D20" s="1">
        <v>53.127000000000002</v>
      </c>
      <c r="E20" s="1">
        <v>10.65</v>
      </c>
      <c r="F20" s="1">
        <v>381</v>
      </c>
    </row>
    <row r="21" spans="1:6">
      <c r="A21" s="1" t="s">
        <v>17</v>
      </c>
      <c r="B21" s="1">
        <v>100</v>
      </c>
      <c r="C21" s="1">
        <v>1</v>
      </c>
      <c r="D21" s="1">
        <v>103.30800000000001</v>
      </c>
      <c r="E21" s="1">
        <v>19.318999999999999</v>
      </c>
      <c r="F21" s="1">
        <v>155</v>
      </c>
    </row>
    <row r="22" spans="1:6">
      <c r="A22" s="1" t="s">
        <v>17</v>
      </c>
      <c r="B22" s="1">
        <v>100</v>
      </c>
      <c r="C22" s="1">
        <v>1</v>
      </c>
      <c r="D22" s="1">
        <v>103.282</v>
      </c>
      <c r="E22" s="1">
        <v>19.334</v>
      </c>
      <c r="F22" s="1">
        <v>155</v>
      </c>
    </row>
    <row r="23" spans="1:6">
      <c r="A23" s="1" t="s">
        <v>17</v>
      </c>
      <c r="B23" s="1">
        <v>100</v>
      </c>
      <c r="C23" s="1">
        <v>1</v>
      </c>
      <c r="D23" s="1">
        <v>103.244</v>
      </c>
      <c r="E23" s="1">
        <v>19.277000000000001</v>
      </c>
      <c r="F23" s="1">
        <v>156</v>
      </c>
    </row>
    <row r="24" spans="1:6">
      <c r="A24" s="1" t="s">
        <v>17</v>
      </c>
      <c r="B24" s="1">
        <v>100</v>
      </c>
      <c r="C24" s="1">
        <v>1</v>
      </c>
      <c r="D24" s="1">
        <v>103.342</v>
      </c>
      <c r="E24" s="1">
        <v>19.286000000000001</v>
      </c>
      <c r="F24" s="1">
        <v>156</v>
      </c>
    </row>
    <row r="25" spans="1:6">
      <c r="A25" s="1" t="s">
        <v>17</v>
      </c>
      <c r="B25" s="1">
        <v>100</v>
      </c>
      <c r="C25" s="1">
        <v>1</v>
      </c>
      <c r="D25" s="1">
        <v>103.355</v>
      </c>
      <c r="E25" s="1">
        <v>19.303999999999998</v>
      </c>
      <c r="F25" s="1">
        <v>154</v>
      </c>
    </row>
    <row r="26" spans="1:6">
      <c r="A26" s="1" t="s">
        <v>17</v>
      </c>
      <c r="B26" s="1">
        <v>100</v>
      </c>
      <c r="C26" s="1">
        <v>1</v>
      </c>
      <c r="D26" s="1">
        <v>103.33199999999999</v>
      </c>
      <c r="E26" s="1">
        <v>19.3</v>
      </c>
      <c r="F26" s="1">
        <v>157</v>
      </c>
    </row>
    <row r="27" spans="1:6">
      <c r="A27" s="1" t="s">
        <v>17</v>
      </c>
      <c r="B27" s="1">
        <v>100</v>
      </c>
      <c r="C27" s="1">
        <v>1</v>
      </c>
      <c r="D27" s="1">
        <v>103.422</v>
      </c>
      <c r="E27" s="1">
        <v>19.265000000000001</v>
      </c>
      <c r="F27" s="1">
        <v>155</v>
      </c>
    </row>
    <row r="28" spans="1:6">
      <c r="A28" s="1" t="s">
        <v>17</v>
      </c>
      <c r="B28" s="1">
        <v>100</v>
      </c>
      <c r="C28" s="1">
        <v>1</v>
      </c>
      <c r="D28" s="1">
        <v>103.312</v>
      </c>
      <c r="E28" s="1">
        <v>19.318000000000001</v>
      </c>
      <c r="F28" s="1">
        <v>155</v>
      </c>
    </row>
    <row r="29" spans="1:6">
      <c r="A29" s="1" t="s">
        <v>17</v>
      </c>
      <c r="B29" s="1">
        <v>100</v>
      </c>
      <c r="C29" s="1">
        <v>1</v>
      </c>
      <c r="D29" s="1">
        <v>103.36499999999999</v>
      </c>
      <c r="E29" s="1">
        <v>19.337</v>
      </c>
      <c r="F29" s="1">
        <v>157</v>
      </c>
    </row>
    <row r="30" spans="1:6">
      <c r="A30" s="1" t="s">
        <v>17</v>
      </c>
      <c r="B30" s="1">
        <v>100</v>
      </c>
      <c r="C30" s="1">
        <v>1</v>
      </c>
      <c r="D30" s="1">
        <v>103.33199999999999</v>
      </c>
      <c r="E30" s="1">
        <v>19.3</v>
      </c>
      <c r="F30" s="1">
        <v>155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4.1070000000000002</v>
      </c>
      <c r="F31" s="1">
        <v>388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4.1130000000000004</v>
      </c>
      <c r="F32" s="1">
        <v>390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4.1100000000000003</v>
      </c>
      <c r="F33" s="1">
        <v>392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4.1139999999999999</v>
      </c>
      <c r="F34" s="1">
        <v>392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4.1070000000000002</v>
      </c>
      <c r="F35" s="1">
        <v>391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4.1100000000000003</v>
      </c>
      <c r="F36" s="1">
        <v>390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4.109</v>
      </c>
      <c r="F37" s="1">
        <v>394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4.1139999999999999</v>
      </c>
      <c r="F38" s="1">
        <v>391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4.1130000000000004</v>
      </c>
      <c r="F39" s="1">
        <v>393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4.1070000000000002</v>
      </c>
      <c r="F40" s="1">
        <v>390</v>
      </c>
    </row>
    <row r="41" spans="1:6">
      <c r="A41" s="1" t="s">
        <v>18</v>
      </c>
      <c r="B41" s="1">
        <v>50</v>
      </c>
      <c r="C41" s="1">
        <v>1</v>
      </c>
      <c r="D41" s="1">
        <v>179.953</v>
      </c>
      <c r="E41" s="1">
        <v>7.6580000000000004</v>
      </c>
      <c r="F41" s="1">
        <v>250</v>
      </c>
    </row>
    <row r="42" spans="1:6">
      <c r="A42" s="1" t="s">
        <v>18</v>
      </c>
      <c r="B42" s="1">
        <v>50</v>
      </c>
      <c r="C42" s="1">
        <v>1</v>
      </c>
      <c r="D42" s="1">
        <v>179.94300000000001</v>
      </c>
      <c r="E42" s="1">
        <v>7.6589999999999998</v>
      </c>
      <c r="F42" s="1">
        <v>251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7.6449999999999996</v>
      </c>
      <c r="F43" s="1">
        <v>247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7.6429999999999998</v>
      </c>
      <c r="F44" s="1">
        <v>247</v>
      </c>
    </row>
    <row r="45" spans="1:6">
      <c r="A45" s="1" t="s">
        <v>18</v>
      </c>
      <c r="B45" s="1">
        <v>50</v>
      </c>
      <c r="C45" s="1">
        <v>1</v>
      </c>
      <c r="D45" s="1">
        <v>181.40799999999999</v>
      </c>
      <c r="E45" s="1">
        <v>7.66</v>
      </c>
      <c r="F45" s="1">
        <v>250</v>
      </c>
    </row>
    <row r="46" spans="1:6">
      <c r="A46" s="1" t="s">
        <v>18</v>
      </c>
      <c r="B46" s="1">
        <v>50</v>
      </c>
      <c r="C46" s="1">
        <v>1</v>
      </c>
      <c r="D46" s="1">
        <v>180.053</v>
      </c>
      <c r="E46" s="1">
        <v>7.6630000000000003</v>
      </c>
      <c r="F46" s="1">
        <v>248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7.6520000000000001</v>
      </c>
      <c r="F47" s="1">
        <v>248</v>
      </c>
    </row>
    <row r="48" spans="1:6">
      <c r="A48" s="1" t="s">
        <v>18</v>
      </c>
      <c r="B48" s="1">
        <v>50</v>
      </c>
      <c r="C48" s="1">
        <v>1</v>
      </c>
      <c r="D48" s="1">
        <v>181.59700000000001</v>
      </c>
      <c r="E48" s="1">
        <v>7.66</v>
      </c>
      <c r="F48" s="1">
        <v>249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7.657</v>
      </c>
      <c r="F49" s="1">
        <v>250</v>
      </c>
    </row>
    <row r="50" spans="1:6">
      <c r="A50" s="1" t="s">
        <v>18</v>
      </c>
      <c r="B50" s="1">
        <v>50</v>
      </c>
      <c r="C50" s="1">
        <v>1</v>
      </c>
      <c r="D50" s="1">
        <v>180.87100000000001</v>
      </c>
      <c r="E50" s="1">
        <v>7.6390000000000002</v>
      </c>
      <c r="F50" s="1">
        <v>247</v>
      </c>
    </row>
    <row r="51" spans="1:6">
      <c r="A51" s="1" t="s">
        <v>18</v>
      </c>
      <c r="B51" s="1">
        <v>100</v>
      </c>
      <c r="C51" s="1">
        <v>1</v>
      </c>
      <c r="D51" s="1">
        <v>239.58699999999999</v>
      </c>
      <c r="E51" s="1">
        <v>22.158999999999999</v>
      </c>
      <c r="F51" s="1">
        <v>153</v>
      </c>
    </row>
    <row r="52" spans="1:6">
      <c r="A52" s="1" t="s">
        <v>18</v>
      </c>
      <c r="B52" s="1">
        <v>100</v>
      </c>
      <c r="C52" s="1">
        <v>1</v>
      </c>
      <c r="D52" s="1">
        <v>239.50299999999999</v>
      </c>
      <c r="E52" s="1">
        <v>22.222000000000001</v>
      </c>
      <c r="F52" s="1">
        <v>152</v>
      </c>
    </row>
    <row r="53" spans="1:6">
      <c r="A53" s="1" t="s">
        <v>18</v>
      </c>
      <c r="B53" s="1">
        <v>100</v>
      </c>
      <c r="C53" s="1">
        <v>1</v>
      </c>
      <c r="D53" s="1">
        <v>240.03399999999999</v>
      </c>
      <c r="E53" s="1">
        <v>22.24</v>
      </c>
      <c r="F53" s="1">
        <v>152</v>
      </c>
    </row>
    <row r="54" spans="1:6">
      <c r="A54" s="1" t="s">
        <v>18</v>
      </c>
      <c r="B54" s="1">
        <v>100</v>
      </c>
      <c r="C54" s="1">
        <v>1</v>
      </c>
      <c r="D54" s="1">
        <v>239.15700000000001</v>
      </c>
      <c r="E54" s="1">
        <v>22.201000000000001</v>
      </c>
      <c r="F54" s="1">
        <v>154</v>
      </c>
    </row>
    <row r="55" spans="1:6">
      <c r="A55" s="1" t="s">
        <v>18</v>
      </c>
      <c r="B55" s="1">
        <v>100</v>
      </c>
      <c r="C55" s="1">
        <v>1</v>
      </c>
      <c r="D55" s="1">
        <v>239.46700000000001</v>
      </c>
      <c r="E55" s="1">
        <v>22.221</v>
      </c>
      <c r="F55" s="1">
        <v>152</v>
      </c>
    </row>
    <row r="56" spans="1:6">
      <c r="A56" s="1" t="s">
        <v>18</v>
      </c>
      <c r="B56" s="1">
        <v>100</v>
      </c>
      <c r="C56" s="1">
        <v>1</v>
      </c>
      <c r="D56" s="1">
        <v>239.93299999999999</v>
      </c>
      <c r="E56" s="1">
        <v>22.231000000000002</v>
      </c>
      <c r="F56" s="1">
        <v>150</v>
      </c>
    </row>
    <row r="57" spans="1:6">
      <c r="A57" s="1" t="s">
        <v>18</v>
      </c>
      <c r="B57" s="1">
        <v>100</v>
      </c>
      <c r="C57" s="1">
        <v>1</v>
      </c>
      <c r="D57" s="1">
        <v>239.523</v>
      </c>
      <c r="E57" s="1">
        <v>22.175000000000001</v>
      </c>
      <c r="F57" s="1">
        <v>152</v>
      </c>
    </row>
    <row r="58" spans="1:6">
      <c r="A58" s="1" t="s">
        <v>18</v>
      </c>
      <c r="B58" s="1">
        <v>100</v>
      </c>
      <c r="C58" s="1">
        <v>1</v>
      </c>
      <c r="D58" s="1">
        <v>239.083</v>
      </c>
      <c r="E58" s="1">
        <v>22.247</v>
      </c>
      <c r="F58" s="1">
        <v>153</v>
      </c>
    </row>
    <row r="59" spans="1:6">
      <c r="A59" s="1" t="s">
        <v>18</v>
      </c>
      <c r="B59" s="1">
        <v>100</v>
      </c>
      <c r="C59" s="1">
        <v>1</v>
      </c>
      <c r="D59" s="1">
        <v>239.12100000000001</v>
      </c>
      <c r="E59" s="1">
        <v>22.239000000000001</v>
      </c>
      <c r="F59" s="1">
        <v>153</v>
      </c>
    </row>
    <row r="60" spans="1:6">
      <c r="A60" s="1" t="s">
        <v>18</v>
      </c>
      <c r="B60" s="1">
        <v>100</v>
      </c>
      <c r="C60" s="1">
        <v>1</v>
      </c>
      <c r="D60" s="1">
        <v>239.18899999999999</v>
      </c>
      <c r="E60" s="1">
        <v>22.244</v>
      </c>
      <c r="F60" s="1">
        <v>152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3.0670000000000002</v>
      </c>
      <c r="F61" s="1">
        <v>509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3.0670000000000002</v>
      </c>
      <c r="F62" s="1">
        <v>511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3.0680000000000001</v>
      </c>
      <c r="F63" s="1">
        <v>508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3.0680000000000001</v>
      </c>
      <c r="F64" s="1">
        <v>514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3.0659999999999998</v>
      </c>
      <c r="F65" s="1">
        <v>515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3.0640000000000001</v>
      </c>
      <c r="F66" s="1">
        <v>511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3.0659999999999998</v>
      </c>
      <c r="F67" s="1">
        <v>520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3.0659999999999998</v>
      </c>
      <c r="F68" s="1">
        <v>516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3.0659999999999998</v>
      </c>
      <c r="F69" s="1">
        <v>516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3.0680000000000001</v>
      </c>
      <c r="F70" s="1">
        <v>507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7.1829999999999998</v>
      </c>
      <c r="F71" s="1">
        <v>305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7.1859999999999999</v>
      </c>
      <c r="F72" s="1">
        <v>310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7.1840000000000002</v>
      </c>
      <c r="F73" s="1">
        <v>309</v>
      </c>
    </row>
    <row r="74" spans="1:6">
      <c r="A74" s="1" t="s">
        <v>19</v>
      </c>
      <c r="B74" s="1">
        <v>47</v>
      </c>
      <c r="C74" s="1">
        <v>1</v>
      </c>
      <c r="D74" s="1">
        <v>4318.4880000000003</v>
      </c>
      <c r="E74" s="1">
        <v>7.181</v>
      </c>
      <c r="F74" s="1">
        <v>311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7.194</v>
      </c>
      <c r="F75" s="1">
        <v>314</v>
      </c>
    </row>
    <row r="76" spans="1:6">
      <c r="A76" s="1" t="s">
        <v>19</v>
      </c>
      <c r="B76" s="1">
        <v>47</v>
      </c>
      <c r="C76" s="1">
        <v>1</v>
      </c>
      <c r="D76" s="1">
        <v>4318.4880000000003</v>
      </c>
      <c r="E76" s="1">
        <v>7.1790000000000003</v>
      </c>
      <c r="F76" s="1">
        <v>308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</v>
      </c>
      <c r="F77" s="1">
        <v>304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7.194</v>
      </c>
      <c r="F78" s="1">
        <v>307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7.1859999999999999</v>
      </c>
      <c r="F79" s="1">
        <v>317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</v>
      </c>
      <c r="F80" s="1">
        <v>306</v>
      </c>
    </row>
    <row r="81" spans="1:6">
      <c r="A81" s="1" t="s">
        <v>19</v>
      </c>
      <c r="B81" s="1">
        <v>100</v>
      </c>
      <c r="C81" s="1">
        <v>1</v>
      </c>
      <c r="D81" s="1">
        <v>35235.978000000003</v>
      </c>
      <c r="E81" s="1">
        <v>27.498000000000001</v>
      </c>
      <c r="F81" s="1">
        <v>227</v>
      </c>
    </row>
    <row r="82" spans="1:6">
      <c r="A82" s="1" t="s">
        <v>19</v>
      </c>
      <c r="B82" s="1">
        <v>100</v>
      </c>
      <c r="C82" s="1">
        <v>1</v>
      </c>
      <c r="D82" s="1">
        <v>35259.601999999999</v>
      </c>
      <c r="E82" s="1">
        <v>27.442</v>
      </c>
      <c r="F82" s="1">
        <v>226</v>
      </c>
    </row>
    <row r="83" spans="1:6">
      <c r="A83" s="1" t="s">
        <v>19</v>
      </c>
      <c r="B83" s="1">
        <v>100</v>
      </c>
      <c r="C83" s="1">
        <v>1</v>
      </c>
      <c r="D83" s="1">
        <v>35273.123</v>
      </c>
      <c r="E83" s="1">
        <v>27.518999999999998</v>
      </c>
      <c r="F83" s="1">
        <v>231</v>
      </c>
    </row>
    <row r="84" spans="1:6">
      <c r="A84" s="1" t="s">
        <v>19</v>
      </c>
      <c r="B84" s="1">
        <v>100</v>
      </c>
      <c r="C84" s="1">
        <v>1</v>
      </c>
      <c r="D84" s="1">
        <v>35272.953000000001</v>
      </c>
      <c r="E84" s="1">
        <v>27.446000000000002</v>
      </c>
      <c r="F84" s="1">
        <v>225</v>
      </c>
    </row>
    <row r="85" spans="1:6">
      <c r="A85" s="1" t="s">
        <v>19</v>
      </c>
      <c r="B85" s="1">
        <v>100</v>
      </c>
      <c r="C85" s="1">
        <v>1</v>
      </c>
      <c r="D85" s="1">
        <v>35217.79</v>
      </c>
      <c r="E85" s="1">
        <v>27.512</v>
      </c>
      <c r="F85" s="1">
        <v>228</v>
      </c>
    </row>
    <row r="86" spans="1:6">
      <c r="A86" s="1" t="s">
        <v>19</v>
      </c>
      <c r="B86" s="1">
        <v>100</v>
      </c>
      <c r="C86" s="1">
        <v>1</v>
      </c>
      <c r="D86" s="1">
        <v>35297.957000000002</v>
      </c>
      <c r="E86" s="1">
        <v>27.484999999999999</v>
      </c>
      <c r="F86" s="1">
        <v>218</v>
      </c>
    </row>
    <row r="87" spans="1:6">
      <c r="A87" s="1" t="s">
        <v>19</v>
      </c>
      <c r="B87" s="1">
        <v>100</v>
      </c>
      <c r="C87" s="1">
        <v>1</v>
      </c>
      <c r="D87" s="1">
        <v>35239.175999999999</v>
      </c>
      <c r="E87" s="1">
        <v>27.472999999999999</v>
      </c>
      <c r="F87" s="1">
        <v>226</v>
      </c>
    </row>
    <row r="88" spans="1:6">
      <c r="A88" s="1" t="s">
        <v>19</v>
      </c>
      <c r="B88" s="1">
        <v>100</v>
      </c>
      <c r="C88" s="1">
        <v>1</v>
      </c>
      <c r="D88" s="1">
        <v>35272.953000000001</v>
      </c>
      <c r="E88" s="1">
        <v>27.512</v>
      </c>
      <c r="F88" s="1">
        <v>234</v>
      </c>
    </row>
    <row r="89" spans="1:6">
      <c r="A89" s="1" t="s">
        <v>19</v>
      </c>
      <c r="B89" s="1">
        <v>100</v>
      </c>
      <c r="C89" s="1">
        <v>1</v>
      </c>
      <c r="D89" s="1">
        <v>35219.18</v>
      </c>
      <c r="E89" s="1">
        <v>27.481999999999999</v>
      </c>
      <c r="F89" s="1">
        <v>230</v>
      </c>
    </row>
    <row r="90" spans="1:6">
      <c r="A90" s="1" t="s">
        <v>19</v>
      </c>
      <c r="B90" s="1">
        <v>100</v>
      </c>
      <c r="C90" s="1">
        <v>1</v>
      </c>
      <c r="D90" s="1">
        <v>35219.197</v>
      </c>
      <c r="E90" s="1">
        <v>27.465</v>
      </c>
      <c r="F90" s="1">
        <v>222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3.8149999999999999</v>
      </c>
      <c r="F91" s="1">
        <v>397</v>
      </c>
    </row>
    <row r="92" spans="1:6">
      <c r="A92" s="1" t="s">
        <v>20</v>
      </c>
      <c r="B92" s="1">
        <v>30</v>
      </c>
      <c r="C92" s="1">
        <v>1</v>
      </c>
      <c r="D92" s="1">
        <v>658.23299999999995</v>
      </c>
      <c r="E92" s="1">
        <v>3.8069999999999999</v>
      </c>
      <c r="F92" s="1">
        <v>406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3.8140000000000001</v>
      </c>
      <c r="F93" s="1">
        <v>408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3.8069999999999999</v>
      </c>
      <c r="F94" s="1">
        <v>402</v>
      </c>
    </row>
    <row r="95" spans="1:6">
      <c r="A95" s="1" t="s">
        <v>20</v>
      </c>
      <c r="B95" s="1">
        <v>30</v>
      </c>
      <c r="C95" s="1">
        <v>1</v>
      </c>
      <c r="D95" s="1">
        <v>658.005</v>
      </c>
      <c r="E95" s="1">
        <v>3.8130000000000002</v>
      </c>
      <c r="F95" s="1">
        <v>406</v>
      </c>
    </row>
    <row r="96" spans="1:6">
      <c r="A96" s="1" t="s">
        <v>20</v>
      </c>
      <c r="B96" s="1">
        <v>30</v>
      </c>
      <c r="C96" s="1">
        <v>1</v>
      </c>
      <c r="D96" s="1">
        <v>658.005</v>
      </c>
      <c r="E96" s="1">
        <v>3.8069999999999999</v>
      </c>
      <c r="F96" s="1">
        <v>407</v>
      </c>
    </row>
    <row r="97" spans="1:6">
      <c r="A97" s="1" t="s">
        <v>20</v>
      </c>
      <c r="B97" s="1">
        <v>30</v>
      </c>
      <c r="C97" s="1">
        <v>1</v>
      </c>
      <c r="D97" s="1">
        <v>657.35599999999999</v>
      </c>
      <c r="E97" s="1">
        <v>3.806</v>
      </c>
      <c r="F97" s="1">
        <v>405</v>
      </c>
    </row>
    <row r="98" spans="1:6">
      <c r="A98" s="1" t="s">
        <v>20</v>
      </c>
      <c r="B98" s="1">
        <v>30</v>
      </c>
      <c r="C98" s="1">
        <v>1</v>
      </c>
      <c r="D98" s="1">
        <v>657.35599999999999</v>
      </c>
      <c r="E98" s="1">
        <v>3.8079999999999998</v>
      </c>
      <c r="F98" s="1">
        <v>403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3.81</v>
      </c>
      <c r="F99" s="1">
        <v>407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3.81</v>
      </c>
      <c r="F100" s="1">
        <v>407</v>
      </c>
    </row>
    <row r="101" spans="1:6">
      <c r="A101" s="1" t="s">
        <v>20</v>
      </c>
      <c r="B101" s="1">
        <v>50</v>
      </c>
      <c r="C101" s="1">
        <v>1</v>
      </c>
      <c r="D101" s="1">
        <v>996.37199999999996</v>
      </c>
      <c r="E101" s="1">
        <v>5.5119999999999996</v>
      </c>
      <c r="F101" s="1">
        <v>214</v>
      </c>
    </row>
    <row r="102" spans="1:6">
      <c r="A102" s="1" t="s">
        <v>20</v>
      </c>
      <c r="B102" s="1">
        <v>50</v>
      </c>
      <c r="C102" s="1">
        <v>1</v>
      </c>
      <c r="D102" s="1">
        <v>994.50199999999995</v>
      </c>
      <c r="E102" s="1">
        <v>5.5149999999999997</v>
      </c>
      <c r="F102" s="1">
        <v>209</v>
      </c>
    </row>
    <row r="103" spans="1:6">
      <c r="A103" s="1" t="s">
        <v>20</v>
      </c>
      <c r="B103" s="1">
        <v>50</v>
      </c>
      <c r="C103" s="1">
        <v>1</v>
      </c>
      <c r="D103" s="1">
        <v>995.40099999999995</v>
      </c>
      <c r="E103" s="1">
        <v>5.52</v>
      </c>
      <c r="F103" s="1">
        <v>212</v>
      </c>
    </row>
    <row r="104" spans="1:6">
      <c r="A104" s="1" t="s">
        <v>20</v>
      </c>
      <c r="B104" s="1">
        <v>50</v>
      </c>
      <c r="C104" s="1">
        <v>1</v>
      </c>
      <c r="D104" s="1">
        <v>994.56200000000001</v>
      </c>
      <c r="E104" s="1">
        <v>5.4989999999999997</v>
      </c>
      <c r="F104" s="1">
        <v>210</v>
      </c>
    </row>
    <row r="105" spans="1:6">
      <c r="A105" s="1" t="s">
        <v>20</v>
      </c>
      <c r="B105" s="1">
        <v>50</v>
      </c>
      <c r="C105" s="1">
        <v>1</v>
      </c>
      <c r="D105" s="1">
        <v>995.28200000000004</v>
      </c>
      <c r="E105" s="1">
        <v>5.5129999999999999</v>
      </c>
      <c r="F105" s="1">
        <v>210</v>
      </c>
    </row>
    <row r="106" spans="1:6">
      <c r="A106" s="1" t="s">
        <v>20</v>
      </c>
      <c r="B106" s="1">
        <v>50</v>
      </c>
      <c r="C106" s="1">
        <v>1</v>
      </c>
      <c r="D106" s="1">
        <v>997.69500000000005</v>
      </c>
      <c r="E106" s="1">
        <v>5.5069999999999997</v>
      </c>
      <c r="F106" s="1">
        <v>210</v>
      </c>
    </row>
    <row r="107" spans="1:6">
      <c r="A107" s="1" t="s">
        <v>20</v>
      </c>
      <c r="B107" s="1">
        <v>50</v>
      </c>
      <c r="C107" s="1">
        <v>1</v>
      </c>
      <c r="D107" s="1">
        <v>993.83600000000001</v>
      </c>
      <c r="E107" s="1">
        <v>5.5170000000000003</v>
      </c>
      <c r="F107" s="1">
        <v>176</v>
      </c>
    </row>
    <row r="108" spans="1:6">
      <c r="A108" s="1" t="s">
        <v>20</v>
      </c>
      <c r="B108" s="1">
        <v>50</v>
      </c>
      <c r="C108" s="1">
        <v>1</v>
      </c>
      <c r="D108" s="1">
        <v>994.97699999999998</v>
      </c>
      <c r="E108" s="1">
        <v>5.5090000000000003</v>
      </c>
      <c r="F108" s="1">
        <v>211</v>
      </c>
    </row>
    <row r="109" spans="1:6">
      <c r="A109" s="1" t="s">
        <v>20</v>
      </c>
      <c r="B109" s="1">
        <v>50</v>
      </c>
      <c r="C109" s="1">
        <v>1</v>
      </c>
      <c r="D109" s="1">
        <v>994.68799999999999</v>
      </c>
      <c r="E109" s="1">
        <v>5.5039999999999996</v>
      </c>
      <c r="F109" s="1">
        <v>212</v>
      </c>
    </row>
    <row r="110" spans="1:6">
      <c r="A110" s="1" t="s">
        <v>20</v>
      </c>
      <c r="B110" s="1">
        <v>50</v>
      </c>
      <c r="C110" s="1">
        <v>1</v>
      </c>
      <c r="D110" s="1">
        <v>995.36599999999999</v>
      </c>
      <c r="E110" s="1">
        <v>5.52</v>
      </c>
      <c r="F110" s="1">
        <v>212</v>
      </c>
    </row>
    <row r="111" spans="1:6">
      <c r="A111" s="1" t="s">
        <v>20</v>
      </c>
      <c r="B111" s="1">
        <v>100</v>
      </c>
      <c r="C111" s="1">
        <v>1</v>
      </c>
      <c r="D111" s="1">
        <v>1756.1949999999999</v>
      </c>
      <c r="E111" s="1">
        <v>19.620999999999999</v>
      </c>
      <c r="F111" s="1">
        <v>185</v>
      </c>
    </row>
    <row r="112" spans="1:6">
      <c r="A112" s="1" t="s">
        <v>20</v>
      </c>
      <c r="B112" s="1">
        <v>100</v>
      </c>
      <c r="C112" s="1">
        <v>1</v>
      </c>
      <c r="D112" s="1">
        <v>1756.1130000000001</v>
      </c>
      <c r="E112" s="1">
        <v>19.622</v>
      </c>
      <c r="F112" s="1">
        <v>186</v>
      </c>
    </row>
    <row r="113" spans="1:6">
      <c r="A113" s="1" t="s">
        <v>20</v>
      </c>
      <c r="B113" s="1">
        <v>100</v>
      </c>
      <c r="C113" s="1">
        <v>1</v>
      </c>
      <c r="D113" s="1">
        <v>1759.3330000000001</v>
      </c>
      <c r="E113" s="1">
        <v>19.690000000000001</v>
      </c>
      <c r="F113" s="1">
        <v>187</v>
      </c>
    </row>
    <row r="114" spans="1:6">
      <c r="A114" s="1" t="s">
        <v>20</v>
      </c>
      <c r="B114" s="1">
        <v>100</v>
      </c>
      <c r="C114" s="1">
        <v>1</v>
      </c>
      <c r="D114" s="1">
        <v>1757.8869999999999</v>
      </c>
      <c r="E114" s="1">
        <v>19.632999999999999</v>
      </c>
      <c r="F114" s="1">
        <v>182</v>
      </c>
    </row>
    <row r="115" spans="1:6">
      <c r="A115" s="1" t="s">
        <v>20</v>
      </c>
      <c r="B115" s="1">
        <v>100</v>
      </c>
      <c r="C115" s="1">
        <v>1</v>
      </c>
      <c r="D115" s="1">
        <v>1758.155</v>
      </c>
      <c r="E115" s="1">
        <v>19.635000000000002</v>
      </c>
      <c r="F115" s="1">
        <v>189</v>
      </c>
    </row>
    <row r="116" spans="1:6">
      <c r="A116" s="1" t="s">
        <v>20</v>
      </c>
      <c r="B116" s="1">
        <v>100</v>
      </c>
      <c r="C116" s="1">
        <v>1</v>
      </c>
      <c r="D116" s="1">
        <v>1755.53</v>
      </c>
      <c r="E116" s="1">
        <v>19.68</v>
      </c>
      <c r="F116" s="1">
        <v>183</v>
      </c>
    </row>
    <row r="117" spans="1:6">
      <c r="A117" s="1" t="s">
        <v>20</v>
      </c>
      <c r="B117" s="1">
        <v>100</v>
      </c>
      <c r="C117" s="1">
        <v>1</v>
      </c>
      <c r="D117" s="1">
        <v>1754.3130000000001</v>
      </c>
      <c r="E117" s="1">
        <v>19.672999999999998</v>
      </c>
      <c r="F117" s="1">
        <v>190</v>
      </c>
    </row>
    <row r="118" spans="1:6">
      <c r="A118" s="1" t="s">
        <v>20</v>
      </c>
      <c r="B118" s="1">
        <v>100</v>
      </c>
      <c r="C118" s="1">
        <v>1</v>
      </c>
      <c r="D118" s="1">
        <v>1755.7619999999999</v>
      </c>
      <c r="E118" s="1">
        <v>19.661999999999999</v>
      </c>
      <c r="F118" s="1">
        <v>187</v>
      </c>
    </row>
    <row r="119" spans="1:6">
      <c r="A119" s="1" t="s">
        <v>20</v>
      </c>
      <c r="B119" s="1">
        <v>100</v>
      </c>
      <c r="C119" s="1">
        <v>1</v>
      </c>
      <c r="D119" s="1">
        <v>1755.5550000000001</v>
      </c>
      <c r="E119" s="1">
        <v>19.623000000000001</v>
      </c>
      <c r="F119" s="1">
        <v>185</v>
      </c>
    </row>
    <row r="120" spans="1:6">
      <c r="A120" s="1" t="s">
        <v>20</v>
      </c>
      <c r="B120" s="1">
        <v>100</v>
      </c>
      <c r="C120" s="1">
        <v>1</v>
      </c>
      <c r="D120" s="1">
        <v>1755.963</v>
      </c>
      <c r="E120" s="1">
        <v>19.670999999999999</v>
      </c>
      <c r="F120" s="1">
        <v>184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37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2.5" style="1"/>
    <col min="8" max="8" width="10.25" style="1"/>
    <col min="9" max="9" width="4.375" style="1"/>
    <col min="10" max="10" width="3.375" style="1"/>
    <col min="11" max="11" width="2.625" style="1"/>
    <col min="12" max="21" width="9.5" style="1"/>
    <col min="22" max="22" width="3.5" style="1"/>
    <col min="23" max="23" width="9.5" style="1"/>
    <col min="24" max="24" width="2.375" style="1"/>
    <col min="25" max="25" width="9.5" style="1"/>
    <col min="26" max="26" width="2.25" style="1"/>
    <col min="27" max="27" width="2.62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3.55</v>
      </c>
      <c r="F1" s="1">
        <v>494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3.5510000000000002</v>
      </c>
      <c r="F2" s="1">
        <v>498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28.504000000000001</v>
      </c>
      <c r="R2" s="41">
        <f t="shared" ref="R2:R13" ca="1" si="6">INDIRECT("D"&amp;1+(ROW(J1)-1)*10+COLUMN(G1)-1)</f>
        <v>28.504000000000001</v>
      </c>
      <c r="S2" s="41">
        <f t="shared" ref="S2:S13" ca="1" si="7">INDIRECT("D"&amp;1+(ROW(K1)-1)*10+COLUMN(H1)-1)</f>
        <v>28.504000000000001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28.533399999999993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0</v>
      </c>
      <c r="AH2" s="41">
        <f t="shared" ref="AH2:AH13" ca="1" si="17">(R2-$Y2)/$Y2</f>
        <v>0</v>
      </c>
      <c r="AI2" s="41">
        <f t="shared" ref="AI2:AI13" ca="1" si="18">(S2-$Y2)/$Y2</f>
        <v>0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1.0314341846757868E-2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3.55</v>
      </c>
      <c r="F3" s="1">
        <v>495</v>
      </c>
      <c r="H3" s="41" t="s">
        <v>17</v>
      </c>
      <c r="I3" s="41">
        <v>50</v>
      </c>
      <c r="J3" s="41">
        <v>1</v>
      </c>
      <c r="L3" s="41">
        <f t="shared" ca="1" si="0"/>
        <v>53.137</v>
      </c>
      <c r="M3" s="41">
        <f t="shared" ca="1" si="1"/>
        <v>52.927</v>
      </c>
      <c r="N3" s="41">
        <f t="shared" ca="1" si="2"/>
        <v>52.988</v>
      </c>
      <c r="O3" s="41">
        <f t="shared" ca="1" si="3"/>
        <v>52.927</v>
      </c>
      <c r="P3" s="41">
        <f t="shared" ca="1" si="4"/>
        <v>53.017000000000003</v>
      </c>
      <c r="Q3" s="41">
        <f t="shared" ca="1" si="5"/>
        <v>53.076999999999998</v>
      </c>
      <c r="R3" s="41">
        <f t="shared" ca="1" si="6"/>
        <v>52.927</v>
      </c>
      <c r="S3" s="41">
        <f t="shared" ca="1" si="7"/>
        <v>52.987000000000002</v>
      </c>
      <c r="T3" s="41">
        <f t="shared" ca="1" si="8"/>
        <v>53.006999999999998</v>
      </c>
      <c r="U3" s="41">
        <f t="shared" ca="1" si="9"/>
        <v>53.072000000000003</v>
      </c>
      <c r="W3" s="41">
        <f t="shared" ca="1" si="10"/>
        <v>53.006600000000006</v>
      </c>
      <c r="Y3" s="41">
        <f ca="1">Total!E3</f>
        <v>52.927</v>
      </c>
      <c r="AB3" s="41">
        <f t="shared" ca="1" si="11"/>
        <v>3.967729136357641E-3</v>
      </c>
      <c r="AC3" s="41">
        <f t="shared" ca="1" si="12"/>
        <v>0</v>
      </c>
      <c r="AD3" s="41">
        <f t="shared" ca="1" si="13"/>
        <v>1.1525308443705471E-3</v>
      </c>
      <c r="AE3" s="41">
        <f t="shared" ca="1" si="14"/>
        <v>0</v>
      </c>
      <c r="AF3" s="41">
        <f t="shared" ca="1" si="15"/>
        <v>1.7004553441533322E-3</v>
      </c>
      <c r="AG3" s="41">
        <f t="shared" ca="1" si="16"/>
        <v>2.8340922402554192E-3</v>
      </c>
      <c r="AH3" s="41">
        <f t="shared" ca="1" si="17"/>
        <v>0</v>
      </c>
      <c r="AI3" s="41">
        <f t="shared" ca="1" si="18"/>
        <v>1.1336368961022214E-3</v>
      </c>
      <c r="AJ3" s="41">
        <f t="shared" ca="1" si="19"/>
        <v>1.5115158614695391E-3</v>
      </c>
      <c r="AK3" s="41">
        <f t="shared" ca="1" si="20"/>
        <v>2.7396224989136571E-3</v>
      </c>
      <c r="AM3" s="41">
        <f t="shared" ca="1" si="21"/>
        <v>1.503958282162236E-2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3.5470000000000002</v>
      </c>
      <c r="F4" s="1">
        <v>497</v>
      </c>
      <c r="H4" s="41" t="s">
        <v>17</v>
      </c>
      <c r="I4" s="41">
        <v>100</v>
      </c>
      <c r="J4" s="41">
        <v>1</v>
      </c>
      <c r="L4" s="41">
        <f t="shared" ca="1" si="0"/>
        <v>103.33</v>
      </c>
      <c r="M4" s="41">
        <f t="shared" ca="1" si="1"/>
        <v>103.369</v>
      </c>
      <c r="N4" s="41">
        <f t="shared" ca="1" si="2"/>
        <v>103.42700000000001</v>
      </c>
      <c r="O4" s="41">
        <f t="shared" ca="1" si="3"/>
        <v>103.384</v>
      </c>
      <c r="P4" s="41">
        <f t="shared" ca="1" si="4"/>
        <v>103.322</v>
      </c>
      <c r="Q4" s="41">
        <f t="shared" ca="1" si="5"/>
        <v>103.31399999999999</v>
      </c>
      <c r="R4" s="41">
        <f t="shared" ca="1" si="6"/>
        <v>103.405</v>
      </c>
      <c r="S4" s="41">
        <f t="shared" ca="1" si="7"/>
        <v>103.387</v>
      </c>
      <c r="T4" s="41">
        <f t="shared" ca="1" si="8"/>
        <v>103.45</v>
      </c>
      <c r="U4" s="41">
        <f t="shared" ca="1" si="9"/>
        <v>103.408</v>
      </c>
      <c r="W4" s="41">
        <f t="shared" ca="1" si="10"/>
        <v>103.37960000000001</v>
      </c>
      <c r="Y4" s="41">
        <f ca="1">Total!E4</f>
        <v>103.017</v>
      </c>
      <c r="AB4" s="41">
        <f t="shared" ca="1" si="11"/>
        <v>3.0383334789403924E-3</v>
      </c>
      <c r="AC4" s="41">
        <f t="shared" ca="1" si="12"/>
        <v>3.41691177184352E-3</v>
      </c>
      <c r="AD4" s="41">
        <f t="shared" ca="1" si="13"/>
        <v>3.9799256433405246E-3</v>
      </c>
      <c r="AE4" s="41">
        <f t="shared" ca="1" si="14"/>
        <v>3.5625188075754919E-3</v>
      </c>
      <c r="AF4" s="41">
        <f t="shared" ca="1" si="15"/>
        <v>2.9606763932167198E-3</v>
      </c>
      <c r="AG4" s="41">
        <f t="shared" ca="1" si="16"/>
        <v>2.8830193074929093E-3</v>
      </c>
      <c r="AH4" s="41">
        <f t="shared" ca="1" si="17"/>
        <v>3.7663686576002529E-3</v>
      </c>
      <c r="AI4" s="41">
        <f t="shared" ca="1" si="18"/>
        <v>3.5916402147218862E-3</v>
      </c>
      <c r="AJ4" s="41">
        <f t="shared" ca="1" si="19"/>
        <v>4.2031897647961695E-3</v>
      </c>
      <c r="AK4" s="41">
        <f t="shared" ca="1" si="20"/>
        <v>3.7954900647466472E-3</v>
      </c>
      <c r="AM4" s="41">
        <f t="shared" ca="1" si="21"/>
        <v>3.5198074104274509E-2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3.5510000000000002</v>
      </c>
      <c r="F5" s="1">
        <v>499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28.504000000000001</v>
      </c>
      <c r="E6" s="1">
        <v>3.5470000000000002</v>
      </c>
      <c r="F6" s="1">
        <v>497</v>
      </c>
      <c r="H6" s="41" t="s">
        <v>18</v>
      </c>
      <c r="I6" s="41">
        <v>50</v>
      </c>
      <c r="J6" s="41">
        <v>1</v>
      </c>
      <c r="L6" s="41">
        <f t="shared" ca="1" si="0"/>
        <v>179.93799999999999</v>
      </c>
      <c r="M6" s="41">
        <f t="shared" ca="1" si="1"/>
        <v>179.93799999999999</v>
      </c>
      <c r="N6" s="41">
        <f t="shared" ca="1" si="2"/>
        <v>179.93799999999999</v>
      </c>
      <c r="O6" s="41">
        <f t="shared" ca="1" si="3"/>
        <v>179.93799999999999</v>
      </c>
      <c r="P6" s="41">
        <f t="shared" ca="1" si="4"/>
        <v>179.93799999999999</v>
      </c>
      <c r="Q6" s="41">
        <f t="shared" ca="1" si="5"/>
        <v>179.673</v>
      </c>
      <c r="R6" s="41">
        <f t="shared" ca="1" si="6"/>
        <v>181.59700000000001</v>
      </c>
      <c r="S6" s="41">
        <f t="shared" ca="1" si="7"/>
        <v>179.93799999999999</v>
      </c>
      <c r="T6" s="41">
        <f t="shared" ca="1" si="8"/>
        <v>179.93799999999999</v>
      </c>
      <c r="U6" s="41">
        <f t="shared" ca="1" si="9"/>
        <v>179.93799999999999</v>
      </c>
      <c r="W6" s="41">
        <f t="shared" ca="1" si="10"/>
        <v>180.07739999999998</v>
      </c>
      <c r="Y6" s="41">
        <f ca="1">Total!E6</f>
        <v>179.673</v>
      </c>
      <c r="AB6" s="41">
        <f t="shared" ca="1" si="11"/>
        <v>1.4749016268442469E-3</v>
      </c>
      <c r="AC6" s="41">
        <f t="shared" ca="1" si="12"/>
        <v>1.4749016268442469E-3</v>
      </c>
      <c r="AD6" s="41">
        <f t="shared" ca="1" si="13"/>
        <v>1.4749016268442469E-3</v>
      </c>
      <c r="AE6" s="41">
        <f t="shared" ca="1" si="14"/>
        <v>1.4749016268442469E-3</v>
      </c>
      <c r="AF6" s="41">
        <f t="shared" ca="1" si="15"/>
        <v>1.4749016268442469E-3</v>
      </c>
      <c r="AG6" s="41">
        <f t="shared" ca="1" si="16"/>
        <v>0</v>
      </c>
      <c r="AH6" s="41">
        <f t="shared" ca="1" si="17"/>
        <v>1.0708342377541459E-2</v>
      </c>
      <c r="AI6" s="41">
        <f t="shared" ca="1" si="18"/>
        <v>1.4749016268442469E-3</v>
      </c>
      <c r="AJ6" s="41">
        <f t="shared" ca="1" si="19"/>
        <v>1.4749016268442469E-3</v>
      </c>
      <c r="AK6" s="41">
        <f t="shared" ca="1" si="20"/>
        <v>1.4749016268442469E-3</v>
      </c>
      <c r="AM6" s="41">
        <f t="shared" ca="1" si="21"/>
        <v>2.2507555392295434E-2</v>
      </c>
    </row>
    <row r="7" spans="1:39" ht="15">
      <c r="A7" s="1" t="s">
        <v>17</v>
      </c>
      <c r="B7" s="1">
        <v>25</v>
      </c>
      <c r="C7" s="1">
        <v>1</v>
      </c>
      <c r="D7" s="1">
        <v>28.504000000000001</v>
      </c>
      <c r="E7" s="1">
        <v>3.5489999999999999</v>
      </c>
      <c r="F7" s="1">
        <v>499</v>
      </c>
      <c r="H7" s="41" t="s">
        <v>18</v>
      </c>
      <c r="I7" s="41">
        <v>100</v>
      </c>
      <c r="J7" s="41">
        <v>1</v>
      </c>
      <c r="L7" s="41">
        <f t="shared" ca="1" si="0"/>
        <v>239.24299999999999</v>
      </c>
      <c r="M7" s="41">
        <f t="shared" ca="1" si="1"/>
        <v>239.83500000000001</v>
      </c>
      <c r="N7" s="41">
        <f t="shared" ca="1" si="2"/>
        <v>239.22300000000001</v>
      </c>
      <c r="O7" s="41">
        <f t="shared" ca="1" si="3"/>
        <v>239.328</v>
      </c>
      <c r="P7" s="41">
        <f t="shared" ca="1" si="4"/>
        <v>239.30500000000001</v>
      </c>
      <c r="Q7" s="41">
        <f t="shared" ca="1" si="5"/>
        <v>239.2</v>
      </c>
      <c r="R7" s="41">
        <f t="shared" ca="1" si="6"/>
        <v>239.22</v>
      </c>
      <c r="S7" s="41">
        <f t="shared" ca="1" si="7"/>
        <v>239.244</v>
      </c>
      <c r="T7" s="41">
        <f t="shared" ca="1" si="8"/>
        <v>240.822</v>
      </c>
      <c r="U7" s="41">
        <f t="shared" ca="1" si="9"/>
        <v>239.21299999999999</v>
      </c>
      <c r="W7" s="41">
        <f t="shared" ca="1" si="10"/>
        <v>239.46330000000003</v>
      </c>
      <c r="Y7" s="41">
        <f ca="1">Total!E7</f>
        <v>238.85</v>
      </c>
      <c r="AB7" s="41">
        <f t="shared" ca="1" si="11"/>
        <v>1.6453841323006099E-3</v>
      </c>
      <c r="AC7" s="41">
        <f t="shared" ca="1" si="12"/>
        <v>4.1239271509316043E-3</v>
      </c>
      <c r="AD7" s="41">
        <f t="shared" ca="1" si="13"/>
        <v>1.5616495708604516E-3</v>
      </c>
      <c r="AE7" s="41">
        <f t="shared" ca="1" si="14"/>
        <v>2.0012560184216399E-3</v>
      </c>
      <c r="AF7" s="41">
        <f t="shared" ca="1" si="15"/>
        <v>1.9049612727653864E-3</v>
      </c>
      <c r="AG7" s="41">
        <f t="shared" ca="1" si="16"/>
        <v>1.4653548252040792E-3</v>
      </c>
      <c r="AH7" s="41">
        <f t="shared" ca="1" si="17"/>
        <v>1.5490893866443565E-3</v>
      </c>
      <c r="AI7" s="41">
        <f t="shared" ca="1" si="18"/>
        <v>1.6495708603726418E-3</v>
      </c>
      <c r="AJ7" s="41">
        <f t="shared" ca="1" si="19"/>
        <v>8.2562277580071532E-3</v>
      </c>
      <c r="AK7" s="41">
        <f t="shared" ca="1" si="20"/>
        <v>1.5197822901402535E-3</v>
      </c>
      <c r="AM7" s="41">
        <f t="shared" ca="1" si="21"/>
        <v>2.5677203265648176E-2</v>
      </c>
    </row>
    <row r="8" spans="1:39" ht="15">
      <c r="A8" s="1" t="s">
        <v>17</v>
      </c>
      <c r="B8" s="1">
        <v>25</v>
      </c>
      <c r="C8" s="1">
        <v>1</v>
      </c>
      <c r="D8" s="1">
        <v>28.504000000000001</v>
      </c>
      <c r="E8" s="1">
        <v>3.5489999999999999</v>
      </c>
      <c r="F8" s="1">
        <v>495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3.55</v>
      </c>
      <c r="F9" s="1">
        <v>494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3.5470000000000002</v>
      </c>
      <c r="F10" s="1">
        <v>497</v>
      </c>
      <c r="H10" s="41" t="s">
        <v>19</v>
      </c>
      <c r="I10" s="41">
        <v>100</v>
      </c>
      <c r="J10" s="41">
        <v>1</v>
      </c>
      <c r="L10" s="41">
        <f t="shared" ca="1" si="0"/>
        <v>35241.951999999997</v>
      </c>
      <c r="M10" s="41">
        <f t="shared" ca="1" si="1"/>
        <v>35251.057999999997</v>
      </c>
      <c r="N10" s="41">
        <f t="shared" ca="1" si="2"/>
        <v>35202.502</v>
      </c>
      <c r="O10" s="41">
        <f t="shared" ca="1" si="3"/>
        <v>35245.771999999997</v>
      </c>
      <c r="P10" s="41">
        <f t="shared" ca="1" si="4"/>
        <v>35272.953000000001</v>
      </c>
      <c r="Q10" s="41">
        <f t="shared" ca="1" si="5"/>
        <v>35228.472999999998</v>
      </c>
      <c r="R10" s="41">
        <f t="shared" ca="1" si="6"/>
        <v>35264.146999999997</v>
      </c>
      <c r="S10" s="41">
        <f t="shared" ca="1" si="7"/>
        <v>35259.571000000004</v>
      </c>
      <c r="T10" s="41">
        <f t="shared" ca="1" si="8"/>
        <v>35246.855000000003</v>
      </c>
      <c r="U10" s="41">
        <f t="shared" ca="1" si="9"/>
        <v>35242.807999999997</v>
      </c>
      <c r="W10" s="41">
        <f t="shared" ca="1" si="10"/>
        <v>35245.609100000001</v>
      </c>
      <c r="Y10" s="41">
        <f ca="1">Total!E10</f>
        <v>35198.673000000003</v>
      </c>
      <c r="AB10" s="41">
        <f t="shared" ca="1" si="11"/>
        <v>1.2295633985972992E-3</v>
      </c>
      <c r="AC10" s="41">
        <f t="shared" ca="1" si="12"/>
        <v>1.4882663332221292E-3</v>
      </c>
      <c r="AD10" s="41">
        <f t="shared" ca="1" si="13"/>
        <v>1.0878251006786262E-4</v>
      </c>
      <c r="AE10" s="41">
        <f t="shared" ca="1" si="14"/>
        <v>1.3380902172077538E-3</v>
      </c>
      <c r="AF10" s="41">
        <f t="shared" ca="1" si="15"/>
        <v>2.110306828896613E-3</v>
      </c>
      <c r="AG10" s="41">
        <f t="shared" ca="1" si="16"/>
        <v>8.4662282580924661E-4</v>
      </c>
      <c r="AH10" s="41">
        <f t="shared" ca="1" si="17"/>
        <v>1.8601269428536325E-3</v>
      </c>
      <c r="AI10" s="41">
        <f t="shared" ca="1" si="18"/>
        <v>1.7301220418167766E-3</v>
      </c>
      <c r="AJ10" s="41">
        <f t="shared" ca="1" si="19"/>
        <v>1.3688584225888486E-3</v>
      </c>
      <c r="AK10" s="41">
        <f t="shared" ca="1" si="20"/>
        <v>1.2538824972178569E-3</v>
      </c>
      <c r="AM10" s="41">
        <f t="shared" ca="1" si="21"/>
        <v>1.3334622018278019E-2</v>
      </c>
    </row>
    <row r="11" spans="1:39" ht="15">
      <c r="A11" s="1" t="s">
        <v>17</v>
      </c>
      <c r="B11" s="1">
        <v>50</v>
      </c>
      <c r="C11" s="1">
        <v>1</v>
      </c>
      <c r="D11" s="1">
        <v>53.137</v>
      </c>
      <c r="E11" s="1">
        <v>10.648999999999999</v>
      </c>
      <c r="F11" s="1">
        <v>370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658.23299999999995</v>
      </c>
      <c r="N11" s="41">
        <f t="shared" ca="1" si="2"/>
        <v>657.35599999999999</v>
      </c>
      <c r="O11" s="41">
        <f t="shared" ca="1" si="3"/>
        <v>657.35599999999999</v>
      </c>
      <c r="P11" s="41">
        <f t="shared" ca="1" si="4"/>
        <v>659.84500000000003</v>
      </c>
      <c r="Q11" s="41">
        <f t="shared" ca="1" si="5"/>
        <v>658.23299999999995</v>
      </c>
      <c r="R11" s="41">
        <f t="shared" ca="1" si="6"/>
        <v>657.35599999999999</v>
      </c>
      <c r="S11" s="41">
        <f t="shared" ca="1" si="7"/>
        <v>657.35599999999999</v>
      </c>
      <c r="T11" s="41">
        <f t="shared" ca="1" si="8"/>
        <v>657.35599999999999</v>
      </c>
      <c r="U11" s="41">
        <f t="shared" ca="1" si="9"/>
        <v>657.35599999999999</v>
      </c>
      <c r="W11" s="41">
        <f t="shared" ca="1" si="10"/>
        <v>657.7802999999999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1.3828796757763171E-3</v>
      </c>
      <c r="AD11" s="41">
        <f t="shared" ca="1" si="13"/>
        <v>4.8682232810667357E-5</v>
      </c>
      <c r="AE11" s="41">
        <f t="shared" ca="1" si="14"/>
        <v>4.8682232810667357E-5</v>
      </c>
      <c r="AF11" s="41">
        <f t="shared" ca="1" si="15"/>
        <v>3.8352471536108098E-3</v>
      </c>
      <c r="AG11" s="41">
        <f t="shared" ca="1" si="16"/>
        <v>1.3828796757763171E-3</v>
      </c>
      <c r="AH11" s="41">
        <f t="shared" ca="1" si="17"/>
        <v>4.8682232810667357E-5</v>
      </c>
      <c r="AI11" s="41">
        <f t="shared" ca="1" si="18"/>
        <v>4.8682232810667357E-5</v>
      </c>
      <c r="AJ11" s="41">
        <f t="shared" ca="1" si="19"/>
        <v>4.8682232810667357E-5</v>
      </c>
      <c r="AK11" s="41">
        <f t="shared" ca="1" si="20"/>
        <v>4.8682232810667357E-5</v>
      </c>
      <c r="AM11" s="41">
        <f t="shared" ca="1" si="21"/>
        <v>6.9417821348381143E-3</v>
      </c>
    </row>
    <row r="12" spans="1:39" ht="15">
      <c r="A12" s="1" t="s">
        <v>17</v>
      </c>
      <c r="B12" s="1">
        <v>50</v>
      </c>
      <c r="C12" s="1">
        <v>1</v>
      </c>
      <c r="D12" s="1">
        <v>52.927</v>
      </c>
      <c r="E12" s="1">
        <v>10.662000000000001</v>
      </c>
      <c r="F12" s="1">
        <v>391</v>
      </c>
      <c r="H12" s="41" t="s">
        <v>20</v>
      </c>
      <c r="I12" s="41">
        <v>50</v>
      </c>
      <c r="J12" s="41">
        <v>1</v>
      </c>
      <c r="L12" s="41">
        <f t="shared" ca="1" si="0"/>
        <v>991.976</v>
      </c>
      <c r="M12" s="41">
        <f t="shared" ca="1" si="1"/>
        <v>994.70699999999999</v>
      </c>
      <c r="N12" s="41">
        <f t="shared" ca="1" si="2"/>
        <v>992.18</v>
      </c>
      <c r="O12" s="41">
        <f t="shared" ca="1" si="3"/>
        <v>993</v>
      </c>
      <c r="P12" s="41">
        <f t="shared" ca="1" si="4"/>
        <v>995.83500000000004</v>
      </c>
      <c r="Q12" s="41">
        <f t="shared" ca="1" si="5"/>
        <v>994.85799999999995</v>
      </c>
      <c r="R12" s="41">
        <f t="shared" ca="1" si="6"/>
        <v>995.36</v>
      </c>
      <c r="S12" s="41">
        <f t="shared" ca="1" si="7"/>
        <v>995.08299999999997</v>
      </c>
      <c r="T12" s="41">
        <f t="shared" ca="1" si="8"/>
        <v>992.01599999999996</v>
      </c>
      <c r="U12" s="41">
        <f t="shared" ca="1" si="9"/>
        <v>994.28099999999995</v>
      </c>
      <c r="W12" s="41">
        <f t="shared" ca="1" si="10"/>
        <v>993.92959999999982</v>
      </c>
      <c r="Y12" s="41">
        <f ca="1">Total!E12</f>
        <v>990.58600000000001</v>
      </c>
      <c r="AB12" s="41">
        <f t="shared" ca="1" si="11"/>
        <v>1.4032098172192886E-3</v>
      </c>
      <c r="AC12" s="41">
        <f t="shared" ca="1" si="12"/>
        <v>4.1601637818422434E-3</v>
      </c>
      <c r="AD12" s="41">
        <f t="shared" ca="1" si="13"/>
        <v>1.6091485242068202E-3</v>
      </c>
      <c r="AE12" s="41">
        <f t="shared" ca="1" si="14"/>
        <v>2.4369413660196965E-3</v>
      </c>
      <c r="AF12" s="41">
        <f t="shared" ca="1" si="15"/>
        <v>5.298883691067735E-3</v>
      </c>
      <c r="AG12" s="41">
        <f t="shared" ca="1" si="16"/>
        <v>4.312598805151632E-3</v>
      </c>
      <c r="AH12" s="41">
        <f t="shared" ca="1" si="17"/>
        <v>4.8193695448956481E-3</v>
      </c>
      <c r="AI12" s="41">
        <f t="shared" ca="1" si="18"/>
        <v>4.5397370849173694E-3</v>
      </c>
      <c r="AJ12" s="41">
        <f t="shared" ca="1" si="19"/>
        <v>1.443589955844268E-3</v>
      </c>
      <c r="AK12" s="41">
        <f t="shared" ca="1" si="20"/>
        <v>3.7301153054857795E-3</v>
      </c>
      <c r="AM12" s="41">
        <f t="shared" ca="1" si="21"/>
        <v>3.3753757876650477E-2</v>
      </c>
    </row>
    <row r="13" spans="1:39" ht="15">
      <c r="A13" s="1" t="s">
        <v>17</v>
      </c>
      <c r="B13" s="1">
        <v>50</v>
      </c>
      <c r="C13" s="1">
        <v>1</v>
      </c>
      <c r="D13" s="1">
        <v>52.988</v>
      </c>
      <c r="E13" s="1">
        <v>10.656000000000001</v>
      </c>
      <c r="F13" s="1">
        <v>380</v>
      </c>
      <c r="H13" s="41" t="s">
        <v>20</v>
      </c>
      <c r="I13" s="41">
        <v>100</v>
      </c>
      <c r="J13" s="41">
        <v>1</v>
      </c>
      <c r="L13" s="41">
        <f t="shared" ca="1" si="0"/>
        <v>1759.866</v>
      </c>
      <c r="M13" s="41">
        <f t="shared" ca="1" si="1"/>
        <v>1756.76</v>
      </c>
      <c r="N13" s="41">
        <f t="shared" ca="1" si="2"/>
        <v>1755.9</v>
      </c>
      <c r="O13" s="41">
        <f t="shared" ca="1" si="3"/>
        <v>1756.4169999999999</v>
      </c>
      <c r="P13" s="41">
        <f t="shared" ca="1" si="4"/>
        <v>1757.383</v>
      </c>
      <c r="Q13" s="41">
        <f t="shared" ca="1" si="5"/>
        <v>1756.0530000000001</v>
      </c>
      <c r="R13" s="41">
        <f t="shared" ca="1" si="6"/>
        <v>1759.606</v>
      </c>
      <c r="S13" s="41">
        <f t="shared" ca="1" si="7"/>
        <v>1760.03</v>
      </c>
      <c r="T13" s="41">
        <f t="shared" ca="1" si="8"/>
        <v>1765.6790000000001</v>
      </c>
      <c r="U13" s="41">
        <f t="shared" ca="1" si="9"/>
        <v>1757.6849999999999</v>
      </c>
      <c r="W13" s="41">
        <f t="shared" ca="1" si="10"/>
        <v>1758.5379</v>
      </c>
      <c r="Y13" s="41">
        <f ca="1">Total!E13</f>
        <v>1753.5050000000001</v>
      </c>
      <c r="AB13" s="41">
        <f t="shared" ca="1" si="11"/>
        <v>3.6275915951194185E-3</v>
      </c>
      <c r="AC13" s="41">
        <f t="shared" ca="1" si="12"/>
        <v>1.8562821320725527E-3</v>
      </c>
      <c r="AD13" s="41">
        <f t="shared" ca="1" si="13"/>
        <v>1.3658358544743139E-3</v>
      </c>
      <c r="AE13" s="41">
        <f t="shared" ca="1" si="14"/>
        <v>1.6606739074024922E-3</v>
      </c>
      <c r="AF13" s="41">
        <f t="shared" ca="1" si="15"/>
        <v>2.2115705401466942E-3</v>
      </c>
      <c r="AG13" s="41">
        <f t="shared" ca="1" si="16"/>
        <v>1.4530896689772779E-3</v>
      </c>
      <c r="AH13" s="41">
        <f t="shared" ca="1" si="17"/>
        <v>3.4793171391013342E-3</v>
      </c>
      <c r="AI13" s="41">
        <f t="shared" ca="1" si="18"/>
        <v>3.7211185596846678E-3</v>
      </c>
      <c r="AJ13" s="41">
        <f t="shared" ca="1" si="19"/>
        <v>6.9426662598623774E-3</v>
      </c>
      <c r="AK13" s="41">
        <f t="shared" ca="1" si="20"/>
        <v>2.3837970236753451E-3</v>
      </c>
      <c r="AM13" s="41">
        <f t="shared" ca="1" si="21"/>
        <v>2.8701942680516478E-2</v>
      </c>
    </row>
    <row r="14" spans="1:39">
      <c r="A14" s="1" t="s">
        <v>17</v>
      </c>
      <c r="B14" s="1">
        <v>50</v>
      </c>
      <c r="C14" s="1">
        <v>1</v>
      </c>
      <c r="D14" s="1">
        <v>52.927</v>
      </c>
      <c r="E14" s="1">
        <v>10.662000000000001</v>
      </c>
      <c r="F14" s="1">
        <v>391</v>
      </c>
    </row>
    <row r="15" spans="1:39">
      <c r="A15" s="1" t="s">
        <v>17</v>
      </c>
      <c r="B15" s="1">
        <v>50</v>
      </c>
      <c r="C15" s="1">
        <v>1</v>
      </c>
      <c r="D15" s="1">
        <v>53.017000000000003</v>
      </c>
      <c r="E15" s="1">
        <v>10.651</v>
      </c>
      <c r="F15" s="1">
        <v>379</v>
      </c>
    </row>
    <row r="16" spans="1:39">
      <c r="A16" s="1" t="s">
        <v>17</v>
      </c>
      <c r="B16" s="1">
        <v>50</v>
      </c>
      <c r="C16" s="1">
        <v>1</v>
      </c>
      <c r="D16" s="1">
        <v>53.076999999999998</v>
      </c>
      <c r="E16" s="1">
        <v>10.654</v>
      </c>
      <c r="F16" s="1">
        <v>384</v>
      </c>
    </row>
    <row r="17" spans="1:6">
      <c r="A17" s="1" t="s">
        <v>17</v>
      </c>
      <c r="B17" s="1">
        <v>50</v>
      </c>
      <c r="C17" s="1">
        <v>1</v>
      </c>
      <c r="D17" s="1">
        <v>52.927</v>
      </c>
      <c r="E17" s="1">
        <v>10.657999999999999</v>
      </c>
      <c r="F17" s="1">
        <v>388</v>
      </c>
    </row>
    <row r="18" spans="1:6">
      <c r="A18" s="1" t="s">
        <v>17</v>
      </c>
      <c r="B18" s="1">
        <v>50</v>
      </c>
      <c r="C18" s="1">
        <v>1</v>
      </c>
      <c r="D18" s="1">
        <v>52.987000000000002</v>
      </c>
      <c r="E18" s="1">
        <v>10.656000000000001</v>
      </c>
      <c r="F18" s="1">
        <v>388</v>
      </c>
    </row>
    <row r="19" spans="1:6">
      <c r="A19" s="1" t="s">
        <v>17</v>
      </c>
      <c r="B19" s="1">
        <v>50</v>
      </c>
      <c r="C19" s="1">
        <v>1</v>
      </c>
      <c r="D19" s="1">
        <v>53.006999999999998</v>
      </c>
      <c r="E19" s="1">
        <v>10.65</v>
      </c>
      <c r="F19" s="1">
        <v>377</v>
      </c>
    </row>
    <row r="20" spans="1:6">
      <c r="A20" s="1" t="s">
        <v>17</v>
      </c>
      <c r="B20" s="1">
        <v>50</v>
      </c>
      <c r="C20" s="1">
        <v>1</v>
      </c>
      <c r="D20" s="1">
        <v>53.072000000000003</v>
      </c>
      <c r="E20" s="1">
        <v>10.65</v>
      </c>
      <c r="F20" s="1">
        <v>378</v>
      </c>
    </row>
    <row r="21" spans="1:6">
      <c r="A21" s="1" t="s">
        <v>17</v>
      </c>
      <c r="B21" s="1">
        <v>100</v>
      </c>
      <c r="C21" s="1">
        <v>1</v>
      </c>
      <c r="D21" s="1">
        <v>103.33</v>
      </c>
      <c r="E21" s="1">
        <v>19.289000000000001</v>
      </c>
      <c r="F21" s="1">
        <v>154</v>
      </c>
    </row>
    <row r="22" spans="1:6">
      <c r="A22" s="1" t="s">
        <v>17</v>
      </c>
      <c r="B22" s="1">
        <v>100</v>
      </c>
      <c r="C22" s="1">
        <v>1</v>
      </c>
      <c r="D22" s="1">
        <v>103.369</v>
      </c>
      <c r="E22" s="1">
        <v>19.286000000000001</v>
      </c>
      <c r="F22" s="1">
        <v>154</v>
      </c>
    </row>
    <row r="23" spans="1:6">
      <c r="A23" s="1" t="s">
        <v>17</v>
      </c>
      <c r="B23" s="1">
        <v>100</v>
      </c>
      <c r="C23" s="1">
        <v>1</v>
      </c>
      <c r="D23" s="1">
        <v>103.42700000000001</v>
      </c>
      <c r="E23" s="1">
        <v>19.363</v>
      </c>
      <c r="F23" s="1">
        <v>155</v>
      </c>
    </row>
    <row r="24" spans="1:6">
      <c r="A24" s="1" t="s">
        <v>17</v>
      </c>
      <c r="B24" s="1">
        <v>100</v>
      </c>
      <c r="C24" s="1">
        <v>1</v>
      </c>
      <c r="D24" s="1">
        <v>103.384</v>
      </c>
      <c r="E24" s="1">
        <v>19.280999999999999</v>
      </c>
      <c r="F24" s="1">
        <v>154</v>
      </c>
    </row>
    <row r="25" spans="1:6">
      <c r="A25" s="1" t="s">
        <v>17</v>
      </c>
      <c r="B25" s="1">
        <v>100</v>
      </c>
      <c r="C25" s="1">
        <v>1</v>
      </c>
      <c r="D25" s="1">
        <v>103.322</v>
      </c>
      <c r="E25" s="1">
        <v>19.298999999999999</v>
      </c>
      <c r="F25" s="1">
        <v>154</v>
      </c>
    </row>
    <row r="26" spans="1:6">
      <c r="A26" s="1" t="s">
        <v>17</v>
      </c>
      <c r="B26" s="1">
        <v>100</v>
      </c>
      <c r="C26" s="1">
        <v>1</v>
      </c>
      <c r="D26" s="1">
        <v>103.31399999999999</v>
      </c>
      <c r="E26" s="1">
        <v>19.271999999999998</v>
      </c>
      <c r="F26" s="1">
        <v>155</v>
      </c>
    </row>
    <row r="27" spans="1:6">
      <c r="A27" s="1" t="s">
        <v>17</v>
      </c>
      <c r="B27" s="1">
        <v>100</v>
      </c>
      <c r="C27" s="1">
        <v>1</v>
      </c>
      <c r="D27" s="1">
        <v>103.405</v>
      </c>
      <c r="E27" s="1">
        <v>19.34</v>
      </c>
      <c r="F27" s="1">
        <v>154</v>
      </c>
    </row>
    <row r="28" spans="1:6">
      <c r="A28" s="1" t="s">
        <v>17</v>
      </c>
      <c r="B28" s="1">
        <v>100</v>
      </c>
      <c r="C28" s="1">
        <v>1</v>
      </c>
      <c r="D28" s="1">
        <v>103.387</v>
      </c>
      <c r="E28" s="1">
        <v>19.279</v>
      </c>
      <c r="F28" s="1">
        <v>153</v>
      </c>
    </row>
    <row r="29" spans="1:6">
      <c r="A29" s="1" t="s">
        <v>17</v>
      </c>
      <c r="B29" s="1">
        <v>100</v>
      </c>
      <c r="C29" s="1">
        <v>1</v>
      </c>
      <c r="D29" s="1">
        <v>103.45</v>
      </c>
      <c r="E29" s="1">
        <v>19.331</v>
      </c>
      <c r="F29" s="1">
        <v>154</v>
      </c>
    </row>
    <row r="30" spans="1:6">
      <c r="A30" s="1" t="s">
        <v>17</v>
      </c>
      <c r="B30" s="1">
        <v>100</v>
      </c>
      <c r="C30" s="1">
        <v>1</v>
      </c>
      <c r="D30" s="1">
        <v>103.408</v>
      </c>
      <c r="E30" s="1">
        <v>19.274000000000001</v>
      </c>
      <c r="F30" s="1">
        <v>154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4.1310000000000002</v>
      </c>
      <c r="F31" s="1">
        <v>381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4.1070000000000002</v>
      </c>
      <c r="F32" s="1">
        <v>388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4.1070000000000002</v>
      </c>
      <c r="F33" s="1">
        <v>389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4.1070000000000002</v>
      </c>
      <c r="F34" s="1">
        <v>389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4.1109999999999998</v>
      </c>
      <c r="F35" s="1">
        <v>387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4.1130000000000004</v>
      </c>
      <c r="F36" s="1">
        <v>388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4.1130000000000004</v>
      </c>
      <c r="F37" s="1">
        <v>389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4.1050000000000004</v>
      </c>
      <c r="F38" s="1">
        <v>387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4.1059999999999999</v>
      </c>
      <c r="F39" s="1">
        <v>388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4.1059999999999999</v>
      </c>
      <c r="F40" s="1">
        <v>387</v>
      </c>
    </row>
    <row r="41" spans="1:6">
      <c r="A41" s="1" t="s">
        <v>18</v>
      </c>
      <c r="B41" s="1">
        <v>50</v>
      </c>
      <c r="C41" s="1">
        <v>1</v>
      </c>
      <c r="D41" s="1">
        <v>179.93799999999999</v>
      </c>
      <c r="E41" s="1">
        <v>7.6429999999999998</v>
      </c>
      <c r="F41" s="1">
        <v>245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7.64</v>
      </c>
      <c r="F42" s="1">
        <v>245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7.6379999999999999</v>
      </c>
      <c r="F43" s="1">
        <v>244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7.6580000000000004</v>
      </c>
      <c r="F44" s="1">
        <v>246</v>
      </c>
    </row>
    <row r="45" spans="1:6">
      <c r="A45" s="1" t="s">
        <v>18</v>
      </c>
      <c r="B45" s="1">
        <v>50</v>
      </c>
      <c r="C45" s="1">
        <v>1</v>
      </c>
      <c r="D45" s="1">
        <v>179.93799999999999</v>
      </c>
      <c r="E45" s="1">
        <v>7.6520000000000001</v>
      </c>
      <c r="F45" s="1">
        <v>244</v>
      </c>
    </row>
    <row r="46" spans="1:6">
      <c r="A46" s="1" t="s">
        <v>18</v>
      </c>
      <c r="B46" s="1">
        <v>50</v>
      </c>
      <c r="C46" s="1">
        <v>1</v>
      </c>
      <c r="D46" s="1">
        <v>179.673</v>
      </c>
      <c r="E46" s="1">
        <v>7.6390000000000002</v>
      </c>
      <c r="F46" s="1">
        <v>247</v>
      </c>
    </row>
    <row r="47" spans="1:6">
      <c r="A47" s="1" t="s">
        <v>18</v>
      </c>
      <c r="B47" s="1">
        <v>50</v>
      </c>
      <c r="C47" s="1">
        <v>1</v>
      </c>
      <c r="D47" s="1">
        <v>181.59700000000001</v>
      </c>
      <c r="E47" s="1">
        <v>7.6550000000000002</v>
      </c>
      <c r="F47" s="1">
        <v>244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7.6479999999999997</v>
      </c>
      <c r="F48" s="1">
        <v>247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7.6529999999999996</v>
      </c>
      <c r="F49" s="1">
        <v>245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7.6440000000000001</v>
      </c>
      <c r="F50" s="1">
        <v>245</v>
      </c>
    </row>
    <row r="51" spans="1:6">
      <c r="A51" s="1" t="s">
        <v>18</v>
      </c>
      <c r="B51" s="1">
        <v>100</v>
      </c>
      <c r="C51" s="1">
        <v>1</v>
      </c>
      <c r="D51" s="1">
        <v>239.24299999999999</v>
      </c>
      <c r="E51" s="1">
        <v>22.207999999999998</v>
      </c>
      <c r="F51" s="1">
        <v>149</v>
      </c>
    </row>
    <row r="52" spans="1:6">
      <c r="A52" s="1" t="s">
        <v>18</v>
      </c>
      <c r="B52" s="1">
        <v>100</v>
      </c>
      <c r="C52" s="1">
        <v>1</v>
      </c>
      <c r="D52" s="1">
        <v>239.83500000000001</v>
      </c>
      <c r="E52" s="1">
        <v>22.145</v>
      </c>
      <c r="F52" s="1">
        <v>149</v>
      </c>
    </row>
    <row r="53" spans="1:6">
      <c r="A53" s="1" t="s">
        <v>18</v>
      </c>
      <c r="B53" s="1">
        <v>100</v>
      </c>
      <c r="C53" s="1">
        <v>1</v>
      </c>
      <c r="D53" s="1">
        <v>239.22300000000001</v>
      </c>
      <c r="E53" s="1">
        <v>22.204999999999998</v>
      </c>
      <c r="F53" s="1">
        <v>150</v>
      </c>
    </row>
    <row r="54" spans="1:6">
      <c r="A54" s="1" t="s">
        <v>18</v>
      </c>
      <c r="B54" s="1">
        <v>100</v>
      </c>
      <c r="C54" s="1">
        <v>1</v>
      </c>
      <c r="D54" s="1">
        <v>239.328</v>
      </c>
      <c r="E54" s="1">
        <v>22.202000000000002</v>
      </c>
      <c r="F54" s="1">
        <v>150</v>
      </c>
    </row>
    <row r="55" spans="1:6">
      <c r="A55" s="1" t="s">
        <v>18</v>
      </c>
      <c r="B55" s="1">
        <v>100</v>
      </c>
      <c r="C55" s="1">
        <v>1</v>
      </c>
      <c r="D55" s="1">
        <v>239.30500000000001</v>
      </c>
      <c r="E55" s="1">
        <v>22.184000000000001</v>
      </c>
      <c r="F55" s="1">
        <v>150</v>
      </c>
    </row>
    <row r="56" spans="1:6">
      <c r="A56" s="1" t="s">
        <v>18</v>
      </c>
      <c r="B56" s="1">
        <v>100</v>
      </c>
      <c r="C56" s="1">
        <v>1</v>
      </c>
      <c r="D56" s="1">
        <v>239.2</v>
      </c>
      <c r="E56" s="1">
        <v>22.262</v>
      </c>
      <c r="F56" s="1">
        <v>150</v>
      </c>
    </row>
    <row r="57" spans="1:6">
      <c r="A57" s="1" t="s">
        <v>18</v>
      </c>
      <c r="B57" s="1">
        <v>100</v>
      </c>
      <c r="C57" s="1">
        <v>1</v>
      </c>
      <c r="D57" s="1">
        <v>239.22</v>
      </c>
      <c r="E57" s="1">
        <v>22.202000000000002</v>
      </c>
      <c r="F57" s="1">
        <v>149</v>
      </c>
    </row>
    <row r="58" spans="1:6">
      <c r="A58" s="1" t="s">
        <v>18</v>
      </c>
      <c r="B58" s="1">
        <v>100</v>
      </c>
      <c r="C58" s="1">
        <v>1</v>
      </c>
      <c r="D58" s="1">
        <v>239.244</v>
      </c>
      <c r="E58" s="1">
        <v>22.164000000000001</v>
      </c>
      <c r="F58" s="1">
        <v>149</v>
      </c>
    </row>
    <row r="59" spans="1:6">
      <c r="A59" s="1" t="s">
        <v>18</v>
      </c>
      <c r="B59" s="1">
        <v>100</v>
      </c>
      <c r="C59" s="1">
        <v>1</v>
      </c>
      <c r="D59" s="1">
        <v>240.822</v>
      </c>
      <c r="E59" s="1">
        <v>22.23</v>
      </c>
      <c r="F59" s="1">
        <v>149</v>
      </c>
    </row>
    <row r="60" spans="1:6">
      <c r="A60" s="1" t="s">
        <v>18</v>
      </c>
      <c r="B60" s="1">
        <v>100</v>
      </c>
      <c r="C60" s="1">
        <v>1</v>
      </c>
      <c r="D60" s="1">
        <v>239.21299999999999</v>
      </c>
      <c r="E60" s="1">
        <v>22.152999999999999</v>
      </c>
      <c r="F60" s="1">
        <v>142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3.0630000000000002</v>
      </c>
      <c r="F61" s="1">
        <v>505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3.0670000000000002</v>
      </c>
      <c r="F62" s="1">
        <v>514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3.069</v>
      </c>
      <c r="F63" s="1">
        <v>509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3.0649999999999999</v>
      </c>
      <c r="F64" s="1">
        <v>508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3.0659999999999998</v>
      </c>
      <c r="F65" s="1">
        <v>510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3.0680000000000001</v>
      </c>
      <c r="F66" s="1">
        <v>503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3.0659999999999998</v>
      </c>
      <c r="F67" s="1">
        <v>508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3.0630000000000002</v>
      </c>
      <c r="F68" s="1">
        <v>504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3.0649999999999999</v>
      </c>
      <c r="F69" s="1">
        <v>511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3.0640000000000001</v>
      </c>
      <c r="F70" s="1">
        <v>507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7.1920000000000002</v>
      </c>
      <c r="F71" s="1">
        <v>303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7.1840000000000002</v>
      </c>
      <c r="F72" s="1">
        <v>299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7.1879999999999997</v>
      </c>
      <c r="F73" s="1">
        <v>307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7.1870000000000003</v>
      </c>
      <c r="F74" s="1">
        <v>308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7.1870000000000003</v>
      </c>
      <c r="F75" s="1">
        <v>303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7.1970000000000001</v>
      </c>
      <c r="F76" s="1">
        <v>308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7.1879999999999997</v>
      </c>
      <c r="F77" s="1">
        <v>307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7.1870000000000003</v>
      </c>
      <c r="F78" s="1">
        <v>302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7.1950000000000003</v>
      </c>
      <c r="F79" s="1">
        <v>302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7.1849999999999996</v>
      </c>
      <c r="F80" s="1">
        <v>303</v>
      </c>
    </row>
    <row r="81" spans="1:6">
      <c r="A81" s="1" t="s">
        <v>19</v>
      </c>
      <c r="B81" s="1">
        <v>100</v>
      </c>
      <c r="C81" s="1">
        <v>1</v>
      </c>
      <c r="D81" s="1">
        <v>35241.951999999997</v>
      </c>
      <c r="E81" s="1">
        <v>27.524999999999999</v>
      </c>
      <c r="F81" s="1">
        <v>221</v>
      </c>
    </row>
    <row r="82" spans="1:6">
      <c r="A82" s="1" t="s">
        <v>19</v>
      </c>
      <c r="B82" s="1">
        <v>100</v>
      </c>
      <c r="C82" s="1">
        <v>1</v>
      </c>
      <c r="D82" s="1">
        <v>35251.057999999997</v>
      </c>
      <c r="E82" s="1">
        <v>27.512</v>
      </c>
      <c r="F82" s="1">
        <v>225</v>
      </c>
    </row>
    <row r="83" spans="1:6">
      <c r="A83" s="1" t="s">
        <v>19</v>
      </c>
      <c r="B83" s="1">
        <v>100</v>
      </c>
      <c r="C83" s="1">
        <v>1</v>
      </c>
      <c r="D83" s="1">
        <v>35202.502</v>
      </c>
      <c r="E83" s="1">
        <v>27.436</v>
      </c>
      <c r="F83" s="1">
        <v>221</v>
      </c>
    </row>
    <row r="84" spans="1:6">
      <c r="A84" s="1" t="s">
        <v>19</v>
      </c>
      <c r="B84" s="1">
        <v>100</v>
      </c>
      <c r="C84" s="1">
        <v>1</v>
      </c>
      <c r="D84" s="1">
        <v>35245.771999999997</v>
      </c>
      <c r="E84" s="1">
        <v>27.462</v>
      </c>
      <c r="F84" s="1">
        <v>225</v>
      </c>
    </row>
    <row r="85" spans="1:6">
      <c r="A85" s="1" t="s">
        <v>19</v>
      </c>
      <c r="B85" s="1">
        <v>100</v>
      </c>
      <c r="C85" s="1">
        <v>1</v>
      </c>
      <c r="D85" s="1">
        <v>35272.953000000001</v>
      </c>
      <c r="E85" s="1">
        <v>27.507999999999999</v>
      </c>
      <c r="F85" s="1">
        <v>221</v>
      </c>
    </row>
    <row r="86" spans="1:6">
      <c r="A86" s="1" t="s">
        <v>19</v>
      </c>
      <c r="B86" s="1">
        <v>100</v>
      </c>
      <c r="C86" s="1">
        <v>1</v>
      </c>
      <c r="D86" s="1">
        <v>35228.472999999998</v>
      </c>
      <c r="E86" s="1">
        <v>27.521000000000001</v>
      </c>
      <c r="F86" s="1">
        <v>219</v>
      </c>
    </row>
    <row r="87" spans="1:6">
      <c r="A87" s="1" t="s">
        <v>19</v>
      </c>
      <c r="B87" s="1">
        <v>100</v>
      </c>
      <c r="C87" s="1">
        <v>1</v>
      </c>
      <c r="D87" s="1">
        <v>35264.146999999997</v>
      </c>
      <c r="E87" s="1">
        <v>27.491</v>
      </c>
      <c r="F87" s="1">
        <v>217</v>
      </c>
    </row>
    <row r="88" spans="1:6">
      <c r="A88" s="1" t="s">
        <v>19</v>
      </c>
      <c r="B88" s="1">
        <v>100</v>
      </c>
      <c r="C88" s="1">
        <v>1</v>
      </c>
      <c r="D88" s="1">
        <v>35259.571000000004</v>
      </c>
      <c r="E88" s="1">
        <v>27.513000000000002</v>
      </c>
      <c r="F88" s="1">
        <v>222</v>
      </c>
    </row>
    <row r="89" spans="1:6">
      <c r="A89" s="1" t="s">
        <v>19</v>
      </c>
      <c r="B89" s="1">
        <v>100</v>
      </c>
      <c r="C89" s="1">
        <v>1</v>
      </c>
      <c r="D89" s="1">
        <v>35246.855000000003</v>
      </c>
      <c r="E89" s="1">
        <v>27.509</v>
      </c>
      <c r="F89" s="1">
        <v>222</v>
      </c>
    </row>
    <row r="90" spans="1:6">
      <c r="A90" s="1" t="s">
        <v>19</v>
      </c>
      <c r="B90" s="1">
        <v>100</v>
      </c>
      <c r="C90" s="1">
        <v>1</v>
      </c>
      <c r="D90" s="1">
        <v>35242.807999999997</v>
      </c>
      <c r="E90" s="1">
        <v>27.477</v>
      </c>
      <c r="F90" s="1">
        <v>217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3.8069999999999999</v>
      </c>
      <c r="F91" s="1">
        <v>398</v>
      </c>
    </row>
    <row r="92" spans="1:6">
      <c r="A92" s="1" t="s">
        <v>20</v>
      </c>
      <c r="B92" s="1">
        <v>30</v>
      </c>
      <c r="C92" s="1">
        <v>1</v>
      </c>
      <c r="D92" s="1">
        <v>658.23299999999995</v>
      </c>
      <c r="E92" s="1">
        <v>3.8119999999999998</v>
      </c>
      <c r="F92" s="1">
        <v>406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3.8109999999999999</v>
      </c>
      <c r="F93" s="1">
        <v>395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3.8079999999999998</v>
      </c>
      <c r="F94" s="1">
        <v>396</v>
      </c>
    </row>
    <row r="95" spans="1:6">
      <c r="A95" s="1" t="s">
        <v>20</v>
      </c>
      <c r="B95" s="1">
        <v>30</v>
      </c>
      <c r="C95" s="1">
        <v>1</v>
      </c>
      <c r="D95" s="1">
        <v>659.84500000000003</v>
      </c>
      <c r="E95" s="1">
        <v>3.8069999999999999</v>
      </c>
      <c r="F95" s="1">
        <v>401</v>
      </c>
    </row>
    <row r="96" spans="1:6">
      <c r="A96" s="1" t="s">
        <v>20</v>
      </c>
      <c r="B96" s="1">
        <v>30</v>
      </c>
      <c r="C96" s="1">
        <v>1</v>
      </c>
      <c r="D96" s="1">
        <v>658.23299999999995</v>
      </c>
      <c r="E96" s="1">
        <v>3.8140000000000001</v>
      </c>
      <c r="F96" s="1">
        <v>404</v>
      </c>
    </row>
    <row r="97" spans="1:6">
      <c r="A97" s="1" t="s">
        <v>20</v>
      </c>
      <c r="B97" s="1">
        <v>30</v>
      </c>
      <c r="C97" s="1">
        <v>1</v>
      </c>
      <c r="D97" s="1">
        <v>657.35599999999999</v>
      </c>
      <c r="E97" s="1">
        <v>3.8079999999999998</v>
      </c>
      <c r="F97" s="1">
        <v>402</v>
      </c>
    </row>
    <row r="98" spans="1:6">
      <c r="A98" s="1" t="s">
        <v>20</v>
      </c>
      <c r="B98" s="1">
        <v>30</v>
      </c>
      <c r="C98" s="1">
        <v>1</v>
      </c>
      <c r="D98" s="1">
        <v>657.35599999999999</v>
      </c>
      <c r="E98" s="1">
        <v>3.8079999999999998</v>
      </c>
      <c r="F98" s="1">
        <v>395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3.8140000000000001</v>
      </c>
      <c r="F99" s="1">
        <v>401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3.8119999999999998</v>
      </c>
      <c r="F100" s="1">
        <v>397</v>
      </c>
    </row>
    <row r="101" spans="1:6">
      <c r="A101" s="1" t="s">
        <v>20</v>
      </c>
      <c r="B101" s="1">
        <v>50</v>
      </c>
      <c r="C101" s="1">
        <v>1</v>
      </c>
      <c r="D101" s="1">
        <v>991.976</v>
      </c>
      <c r="E101" s="1">
        <v>5.5039999999999996</v>
      </c>
      <c r="F101" s="1">
        <v>209</v>
      </c>
    </row>
    <row r="102" spans="1:6">
      <c r="A102" s="1" t="s">
        <v>20</v>
      </c>
      <c r="B102" s="1">
        <v>50</v>
      </c>
      <c r="C102" s="1">
        <v>1</v>
      </c>
      <c r="D102" s="1">
        <v>994.70699999999999</v>
      </c>
      <c r="E102" s="1">
        <v>5.5010000000000003</v>
      </c>
      <c r="F102" s="1">
        <v>211</v>
      </c>
    </row>
    <row r="103" spans="1:6">
      <c r="A103" s="1" t="s">
        <v>20</v>
      </c>
      <c r="B103" s="1">
        <v>50</v>
      </c>
      <c r="C103" s="1">
        <v>1</v>
      </c>
      <c r="D103" s="1">
        <v>992.18</v>
      </c>
      <c r="E103" s="1">
        <v>5.5110000000000001</v>
      </c>
      <c r="F103" s="1">
        <v>212</v>
      </c>
    </row>
    <row r="104" spans="1:6">
      <c r="A104" s="1" t="s">
        <v>20</v>
      </c>
      <c r="B104" s="1">
        <v>50</v>
      </c>
      <c r="C104" s="1">
        <v>1</v>
      </c>
      <c r="D104" s="1">
        <v>993</v>
      </c>
      <c r="E104" s="1">
        <v>5.508</v>
      </c>
      <c r="F104" s="1">
        <v>212</v>
      </c>
    </row>
    <row r="105" spans="1:6">
      <c r="A105" s="1" t="s">
        <v>20</v>
      </c>
      <c r="B105" s="1">
        <v>50</v>
      </c>
      <c r="C105" s="1">
        <v>1</v>
      </c>
      <c r="D105" s="1">
        <v>995.83500000000004</v>
      </c>
      <c r="E105" s="1">
        <v>5.5220000000000002</v>
      </c>
      <c r="F105" s="1">
        <v>209</v>
      </c>
    </row>
    <row r="106" spans="1:6">
      <c r="A106" s="1" t="s">
        <v>20</v>
      </c>
      <c r="B106" s="1">
        <v>50</v>
      </c>
      <c r="C106" s="1">
        <v>1</v>
      </c>
      <c r="D106" s="1">
        <v>994.85799999999995</v>
      </c>
      <c r="E106" s="1">
        <v>5.508</v>
      </c>
      <c r="F106" s="1">
        <v>211</v>
      </c>
    </row>
    <row r="107" spans="1:6">
      <c r="A107" s="1" t="s">
        <v>20</v>
      </c>
      <c r="B107" s="1">
        <v>50</v>
      </c>
      <c r="C107" s="1">
        <v>1</v>
      </c>
      <c r="D107" s="1">
        <v>995.36</v>
      </c>
      <c r="E107" s="1">
        <v>5.5119999999999996</v>
      </c>
      <c r="F107" s="1">
        <v>211</v>
      </c>
    </row>
    <row r="108" spans="1:6">
      <c r="A108" s="1" t="s">
        <v>20</v>
      </c>
      <c r="B108" s="1">
        <v>50</v>
      </c>
      <c r="C108" s="1">
        <v>1</v>
      </c>
      <c r="D108" s="1">
        <v>995.08299999999997</v>
      </c>
      <c r="E108" s="1">
        <v>5.52</v>
      </c>
      <c r="F108" s="1">
        <v>212</v>
      </c>
    </row>
    <row r="109" spans="1:6">
      <c r="A109" s="1" t="s">
        <v>20</v>
      </c>
      <c r="B109" s="1">
        <v>50</v>
      </c>
      <c r="C109" s="1">
        <v>1</v>
      </c>
      <c r="D109" s="1">
        <v>992.01599999999996</v>
      </c>
      <c r="E109" s="1">
        <v>5.5</v>
      </c>
      <c r="F109" s="1">
        <v>211</v>
      </c>
    </row>
    <row r="110" spans="1:6">
      <c r="A110" s="1" t="s">
        <v>20</v>
      </c>
      <c r="B110" s="1">
        <v>50</v>
      </c>
      <c r="C110" s="1">
        <v>1</v>
      </c>
      <c r="D110" s="1">
        <v>994.28099999999995</v>
      </c>
      <c r="E110" s="1">
        <v>5.5209999999999999</v>
      </c>
      <c r="F110" s="1">
        <v>210</v>
      </c>
    </row>
    <row r="111" spans="1:6">
      <c r="A111" s="1" t="s">
        <v>20</v>
      </c>
      <c r="B111" s="1">
        <v>100</v>
      </c>
      <c r="C111" s="1">
        <v>1</v>
      </c>
      <c r="D111" s="1">
        <v>1759.866</v>
      </c>
      <c r="E111" s="1">
        <v>19.643999999999998</v>
      </c>
      <c r="F111" s="1">
        <v>180</v>
      </c>
    </row>
    <row r="112" spans="1:6">
      <c r="A112" s="1" t="s">
        <v>20</v>
      </c>
      <c r="B112" s="1">
        <v>100</v>
      </c>
      <c r="C112" s="1">
        <v>1</v>
      </c>
      <c r="D112" s="1">
        <v>1756.76</v>
      </c>
      <c r="E112" s="1">
        <v>19.701000000000001</v>
      </c>
      <c r="F112" s="1">
        <v>181</v>
      </c>
    </row>
    <row r="113" spans="1:6">
      <c r="A113" s="1" t="s">
        <v>20</v>
      </c>
      <c r="B113" s="1">
        <v>100</v>
      </c>
      <c r="C113" s="1">
        <v>1</v>
      </c>
      <c r="D113" s="1">
        <v>1755.9</v>
      </c>
      <c r="E113" s="1">
        <v>19.687000000000001</v>
      </c>
      <c r="F113" s="1">
        <v>181</v>
      </c>
    </row>
    <row r="114" spans="1:6">
      <c r="A114" s="1" t="s">
        <v>20</v>
      </c>
      <c r="B114" s="1">
        <v>100</v>
      </c>
      <c r="C114" s="1">
        <v>1</v>
      </c>
      <c r="D114" s="1">
        <v>1756.4169999999999</v>
      </c>
      <c r="E114" s="1">
        <v>19.620999999999999</v>
      </c>
      <c r="F114" s="1">
        <v>179</v>
      </c>
    </row>
    <row r="115" spans="1:6">
      <c r="A115" s="1" t="s">
        <v>20</v>
      </c>
      <c r="B115" s="1">
        <v>100</v>
      </c>
      <c r="C115" s="1">
        <v>1</v>
      </c>
      <c r="D115" s="1">
        <v>1757.383</v>
      </c>
      <c r="E115" s="1">
        <v>19.646999999999998</v>
      </c>
      <c r="F115" s="1">
        <v>183</v>
      </c>
    </row>
    <row r="116" spans="1:6">
      <c r="A116" s="1" t="s">
        <v>20</v>
      </c>
      <c r="B116" s="1">
        <v>100</v>
      </c>
      <c r="C116" s="1">
        <v>1</v>
      </c>
      <c r="D116" s="1">
        <v>1756.0530000000001</v>
      </c>
      <c r="E116" s="1">
        <v>19.681000000000001</v>
      </c>
      <c r="F116" s="1">
        <v>182</v>
      </c>
    </row>
    <row r="117" spans="1:6">
      <c r="A117" s="1" t="s">
        <v>20</v>
      </c>
      <c r="B117" s="1">
        <v>100</v>
      </c>
      <c r="C117" s="1">
        <v>1</v>
      </c>
      <c r="D117" s="1">
        <v>1759.606</v>
      </c>
      <c r="E117" s="1">
        <v>19.670999999999999</v>
      </c>
      <c r="F117" s="1">
        <v>180</v>
      </c>
    </row>
    <row r="118" spans="1:6">
      <c r="A118" s="1" t="s">
        <v>20</v>
      </c>
      <c r="B118" s="1">
        <v>100</v>
      </c>
      <c r="C118" s="1">
        <v>1</v>
      </c>
      <c r="D118" s="1">
        <v>1760.03</v>
      </c>
      <c r="E118" s="1">
        <v>19.648</v>
      </c>
      <c r="F118" s="1">
        <v>179</v>
      </c>
    </row>
    <row r="119" spans="1:6">
      <c r="A119" s="1" t="s">
        <v>20</v>
      </c>
      <c r="B119" s="1">
        <v>100</v>
      </c>
      <c r="C119" s="1">
        <v>1</v>
      </c>
      <c r="D119" s="1">
        <v>1765.6790000000001</v>
      </c>
      <c r="E119" s="1">
        <v>19.616</v>
      </c>
      <c r="F119" s="1">
        <v>179</v>
      </c>
    </row>
    <row r="120" spans="1:6">
      <c r="A120" s="1" t="s">
        <v>20</v>
      </c>
      <c r="B120" s="1">
        <v>100</v>
      </c>
      <c r="C120" s="1">
        <v>1</v>
      </c>
      <c r="D120" s="1">
        <v>1757.6849999999999</v>
      </c>
      <c r="E120" s="1">
        <v>19.673999999999999</v>
      </c>
      <c r="F120" s="1">
        <v>181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2.5" style="1"/>
    <col min="8" max="8" width="10" style="1"/>
    <col min="9" max="9" width="4.375" style="1"/>
    <col min="10" max="10" width="3.375" style="1"/>
    <col min="11" max="11" width="2.5" style="1"/>
    <col min="12" max="21" width="9.5" style="1"/>
    <col min="22" max="22" width="2.5" style="1"/>
    <col min="23" max="23" width="9.5" style="1"/>
    <col min="24" max="24" width="2.625" style="1"/>
    <col min="25" max="25" width="9.5" style="1"/>
    <col min="26" max="26" width="2.25" style="1"/>
    <col min="27" max="27" width="3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3.548</v>
      </c>
      <c r="F1" s="1">
        <v>495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3.5510000000000002</v>
      </c>
      <c r="F2" s="1">
        <v>502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28.504000000000001</v>
      </c>
      <c r="U2" s="41">
        <f t="shared" ref="U2:U13" ca="1" si="9">INDIRECT("D"&amp;1+(ROW(M1)-1)*10+COLUMN(J1)-1)</f>
        <v>28.504000000000001</v>
      </c>
      <c r="W2" s="41">
        <f t="shared" ref="W2:W13" ca="1" si="10">AVERAGE(L2:U2)</f>
        <v>28.537599999999998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1.4734774066796953E-3</v>
      </c>
      <c r="AH2" s="41">
        <f t="shared" ref="AH2:AH13" ca="1" si="17">(R2-$Y2)/$Y2</f>
        <v>1.4734774066796953E-3</v>
      </c>
      <c r="AI2" s="41">
        <f t="shared" ref="AI2:AI13" ca="1" si="18">(S2-$Y2)/$Y2</f>
        <v>1.4734774066796953E-3</v>
      </c>
      <c r="AJ2" s="41">
        <f t="shared" ref="AJ2:AJ13" ca="1" si="19">(T2-$Y2)/$Y2</f>
        <v>0</v>
      </c>
      <c r="AK2" s="41">
        <f t="shared" ref="AK2:AK13" ca="1" si="20">(U2-$Y2)/$Y2</f>
        <v>0</v>
      </c>
      <c r="AM2" s="41">
        <f t="shared" ref="AM2:AM13" ca="1" si="21">SUM(AB2:AK2)</f>
        <v>1.1787819253437564E-2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3.55</v>
      </c>
      <c r="F3" s="1">
        <v>501</v>
      </c>
      <c r="H3" s="41" t="s">
        <v>17</v>
      </c>
      <c r="I3" s="41">
        <v>50</v>
      </c>
      <c r="J3" s="41">
        <v>1</v>
      </c>
      <c r="L3" s="41">
        <f t="shared" ca="1" si="0"/>
        <v>53.197000000000003</v>
      </c>
      <c r="M3" s="41">
        <f t="shared" ca="1" si="1"/>
        <v>53.006999999999998</v>
      </c>
      <c r="N3" s="41">
        <f t="shared" ca="1" si="2"/>
        <v>53.167000000000002</v>
      </c>
      <c r="O3" s="41">
        <f t="shared" ca="1" si="3"/>
        <v>53.076999999999998</v>
      </c>
      <c r="P3" s="41">
        <f t="shared" ca="1" si="4"/>
        <v>53.018000000000001</v>
      </c>
      <c r="Q3" s="41">
        <f t="shared" ca="1" si="5"/>
        <v>53.097000000000001</v>
      </c>
      <c r="R3" s="41">
        <f t="shared" ca="1" si="6"/>
        <v>53.006999999999998</v>
      </c>
      <c r="S3" s="41">
        <f t="shared" ca="1" si="7"/>
        <v>53.037999999999997</v>
      </c>
      <c r="T3" s="41">
        <f t="shared" ca="1" si="8"/>
        <v>53.067</v>
      </c>
      <c r="U3" s="41">
        <f t="shared" ca="1" si="9"/>
        <v>53.017000000000003</v>
      </c>
      <c r="W3" s="41">
        <f t="shared" ca="1" si="10"/>
        <v>53.069200000000002</v>
      </c>
      <c r="Y3" s="41">
        <f ca="1">Total!E3</f>
        <v>52.927</v>
      </c>
      <c r="AB3" s="41">
        <f t="shared" ca="1" si="11"/>
        <v>5.1013660324598625E-3</v>
      </c>
      <c r="AC3" s="41">
        <f t="shared" ca="1" si="12"/>
        <v>1.5115158614695391E-3</v>
      </c>
      <c r="AD3" s="41">
        <f t="shared" ca="1" si="13"/>
        <v>4.5345475844087513E-3</v>
      </c>
      <c r="AE3" s="41">
        <f t="shared" ca="1" si="14"/>
        <v>2.8340922402554192E-3</v>
      </c>
      <c r="AF3" s="41">
        <f t="shared" ca="1" si="15"/>
        <v>1.7193492924216579E-3</v>
      </c>
      <c r="AG3" s="41">
        <f t="shared" ca="1" si="16"/>
        <v>3.2119712056228713E-3</v>
      </c>
      <c r="AH3" s="41">
        <f t="shared" ca="1" si="17"/>
        <v>1.5115158614695391E-3</v>
      </c>
      <c r="AI3" s="41">
        <f t="shared" ca="1" si="18"/>
        <v>2.0972282577889755E-3</v>
      </c>
      <c r="AJ3" s="41">
        <f t="shared" ca="1" si="19"/>
        <v>2.6451527575717605E-3</v>
      </c>
      <c r="AK3" s="41">
        <f t="shared" ca="1" si="20"/>
        <v>1.7004553441533322E-3</v>
      </c>
      <c r="AM3" s="41">
        <f t="shared" ca="1" si="21"/>
        <v>2.686719443762171E-2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3.5470000000000002</v>
      </c>
      <c r="F4" s="1">
        <v>498</v>
      </c>
      <c r="H4" s="41" t="s">
        <v>17</v>
      </c>
      <c r="I4" s="41">
        <v>100</v>
      </c>
      <c r="J4" s="41">
        <v>1</v>
      </c>
      <c r="L4" s="41">
        <f t="shared" ca="1" si="0"/>
        <v>103.29</v>
      </c>
      <c r="M4" s="41">
        <f t="shared" ca="1" si="1"/>
        <v>103.48399999999999</v>
      </c>
      <c r="N4" s="41">
        <f t="shared" ca="1" si="2"/>
        <v>103.223</v>
      </c>
      <c r="O4" s="41">
        <f t="shared" ca="1" si="3"/>
        <v>103.333</v>
      </c>
      <c r="P4" s="41">
        <f t="shared" ca="1" si="4"/>
        <v>103.279</v>
      </c>
      <c r="Q4" s="41">
        <f t="shared" ca="1" si="5"/>
        <v>103.307</v>
      </c>
      <c r="R4" s="41">
        <f t="shared" ca="1" si="6"/>
        <v>103.325</v>
      </c>
      <c r="S4" s="41">
        <f t="shared" ca="1" si="7"/>
        <v>103.322</v>
      </c>
      <c r="T4" s="41">
        <f t="shared" ca="1" si="8"/>
        <v>103.34099999999999</v>
      </c>
      <c r="U4" s="41">
        <f t="shared" ca="1" si="9"/>
        <v>103.318</v>
      </c>
      <c r="W4" s="41">
        <f t="shared" ca="1" si="10"/>
        <v>103.32220000000002</v>
      </c>
      <c r="Y4" s="41">
        <f ca="1">Total!E4</f>
        <v>103.017</v>
      </c>
      <c r="AB4" s="41">
        <f t="shared" ca="1" si="11"/>
        <v>2.650048050321892E-3</v>
      </c>
      <c r="AC4" s="41">
        <f t="shared" ca="1" si="12"/>
        <v>4.5332323791218805E-3</v>
      </c>
      <c r="AD4" s="41">
        <f t="shared" ca="1" si="13"/>
        <v>1.9996699573857041E-3</v>
      </c>
      <c r="AE4" s="41">
        <f t="shared" ca="1" si="14"/>
        <v>3.0674548860867867E-3</v>
      </c>
      <c r="AF4" s="41">
        <f t="shared" ca="1" si="15"/>
        <v>2.5432695574516872E-3</v>
      </c>
      <c r="AG4" s="41">
        <f t="shared" ca="1" si="16"/>
        <v>2.8150693574847479E-3</v>
      </c>
      <c r="AH4" s="41">
        <f t="shared" ca="1" si="17"/>
        <v>2.9897978003631145E-3</v>
      </c>
      <c r="AI4" s="41">
        <f t="shared" ca="1" si="18"/>
        <v>2.9606763932167198E-3</v>
      </c>
      <c r="AJ4" s="41">
        <f t="shared" ca="1" si="19"/>
        <v>3.1451119718104593E-3</v>
      </c>
      <c r="AK4" s="41">
        <f t="shared" ca="1" si="20"/>
        <v>2.9218478503548148E-3</v>
      </c>
      <c r="AM4" s="41">
        <f t="shared" ca="1" si="21"/>
        <v>2.9626178203597805E-2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3.5470000000000002</v>
      </c>
      <c r="F5" s="1">
        <v>499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3.5449999999999999</v>
      </c>
      <c r="F6" s="1">
        <v>500</v>
      </c>
      <c r="H6" s="41" t="s">
        <v>18</v>
      </c>
      <c r="I6" s="41">
        <v>50</v>
      </c>
      <c r="J6" s="41">
        <v>1</v>
      </c>
      <c r="L6" s="41">
        <f t="shared" ca="1" si="0"/>
        <v>181.40799999999999</v>
      </c>
      <c r="M6" s="41">
        <f t="shared" ca="1" si="1"/>
        <v>179.93799999999999</v>
      </c>
      <c r="N6" s="41">
        <f t="shared" ca="1" si="2"/>
        <v>179.93799999999999</v>
      </c>
      <c r="O6" s="41">
        <f t="shared" ca="1" si="3"/>
        <v>179.673</v>
      </c>
      <c r="P6" s="41">
        <f t="shared" ca="1" si="4"/>
        <v>179.953</v>
      </c>
      <c r="Q6" s="41">
        <f t="shared" ca="1" si="5"/>
        <v>179.93799999999999</v>
      </c>
      <c r="R6" s="41">
        <f t="shared" ca="1" si="6"/>
        <v>180.101</v>
      </c>
      <c r="S6" s="41">
        <f t="shared" ca="1" si="7"/>
        <v>181.40799999999999</v>
      </c>
      <c r="T6" s="41">
        <f t="shared" ca="1" si="8"/>
        <v>179.93799999999999</v>
      </c>
      <c r="U6" s="41">
        <f t="shared" ca="1" si="9"/>
        <v>180.685</v>
      </c>
      <c r="W6" s="41">
        <f t="shared" ca="1" si="10"/>
        <v>180.298</v>
      </c>
      <c r="Y6" s="41">
        <f ca="1">Total!E6</f>
        <v>179.673</v>
      </c>
      <c r="AB6" s="41">
        <f t="shared" ca="1" si="11"/>
        <v>9.6564314059429356E-3</v>
      </c>
      <c r="AC6" s="41">
        <f t="shared" ca="1" si="12"/>
        <v>1.4749016268442469E-3</v>
      </c>
      <c r="AD6" s="41">
        <f t="shared" ca="1" si="13"/>
        <v>1.4749016268442469E-3</v>
      </c>
      <c r="AE6" s="41">
        <f t="shared" ca="1" si="14"/>
        <v>0</v>
      </c>
      <c r="AF6" s="41">
        <f t="shared" ca="1" si="15"/>
        <v>1.5583866245902341E-3</v>
      </c>
      <c r="AG6" s="41">
        <f t="shared" ca="1" si="16"/>
        <v>1.4749016268442469E-3</v>
      </c>
      <c r="AH6" s="41">
        <f t="shared" ca="1" si="17"/>
        <v>2.382105269016476E-3</v>
      </c>
      <c r="AI6" s="41">
        <f t="shared" ca="1" si="18"/>
        <v>9.6564314059429356E-3</v>
      </c>
      <c r="AJ6" s="41">
        <f t="shared" ca="1" si="19"/>
        <v>1.4749016268442469E-3</v>
      </c>
      <c r="AK6" s="41">
        <f t="shared" ca="1" si="20"/>
        <v>5.6324545145903975E-3</v>
      </c>
      <c r="AM6" s="41">
        <f t="shared" ca="1" si="21"/>
        <v>3.4785415727459967E-2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3.5489999999999999</v>
      </c>
      <c r="F7" s="1">
        <v>501</v>
      </c>
      <c r="H7" s="41" t="s">
        <v>18</v>
      </c>
      <c r="I7" s="41">
        <v>100</v>
      </c>
      <c r="J7" s="41">
        <v>1</v>
      </c>
      <c r="L7" s="41">
        <f t="shared" ca="1" si="0"/>
        <v>239.13</v>
      </c>
      <c r="M7" s="41">
        <f t="shared" ca="1" si="1"/>
        <v>239.28</v>
      </c>
      <c r="N7" s="41">
        <f t="shared" ca="1" si="2"/>
        <v>240.11199999999999</v>
      </c>
      <c r="O7" s="41">
        <f t="shared" ca="1" si="3"/>
        <v>239.12299999999999</v>
      </c>
      <c r="P7" s="41">
        <f t="shared" ca="1" si="4"/>
        <v>239.57</v>
      </c>
      <c r="Q7" s="41">
        <f t="shared" ca="1" si="5"/>
        <v>240.619</v>
      </c>
      <c r="R7" s="41">
        <f t="shared" ca="1" si="6"/>
        <v>240.58</v>
      </c>
      <c r="S7" s="41">
        <f t="shared" ca="1" si="7"/>
        <v>240</v>
      </c>
      <c r="T7" s="41">
        <f t="shared" ca="1" si="8"/>
        <v>240.65299999999999</v>
      </c>
      <c r="U7" s="41">
        <f t="shared" ca="1" si="9"/>
        <v>239.37</v>
      </c>
      <c r="W7" s="41">
        <f t="shared" ca="1" si="10"/>
        <v>239.84369999999996</v>
      </c>
      <c r="Y7" s="41">
        <f ca="1">Total!E7</f>
        <v>238.85</v>
      </c>
      <c r="AB7" s="41">
        <f t="shared" ca="1" si="11"/>
        <v>1.1722838601632873E-3</v>
      </c>
      <c r="AC7" s="41">
        <f t="shared" ca="1" si="12"/>
        <v>1.8002930709650694E-3</v>
      </c>
      <c r="AD7" s="41">
        <f t="shared" ca="1" si="13"/>
        <v>5.2836508268787963E-3</v>
      </c>
      <c r="AE7" s="41">
        <f t="shared" ca="1" si="14"/>
        <v>1.1429767636591843E-3</v>
      </c>
      <c r="AF7" s="41">
        <f t="shared" ca="1" si="15"/>
        <v>3.0144442118484357E-3</v>
      </c>
      <c r="AG7" s="41">
        <f t="shared" ca="1" si="16"/>
        <v>7.4063219593887607E-3</v>
      </c>
      <c r="AH7" s="41">
        <f t="shared" ca="1" si="17"/>
        <v>7.243039564580357E-3</v>
      </c>
      <c r="AI7" s="41">
        <f t="shared" ca="1" si="18"/>
        <v>4.8147372828135056E-3</v>
      </c>
      <c r="AJ7" s="41">
        <f t="shared" ca="1" si="19"/>
        <v>7.5486707138371252E-3</v>
      </c>
      <c r="AK7" s="41">
        <f t="shared" ca="1" si="20"/>
        <v>2.1770985974461387E-3</v>
      </c>
      <c r="AM7" s="41">
        <f t="shared" ca="1" si="21"/>
        <v>4.160351685158066E-2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3.5459999999999998</v>
      </c>
      <c r="F8" s="1">
        <v>505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28.504000000000001</v>
      </c>
      <c r="E9" s="1">
        <v>3.5470000000000002</v>
      </c>
      <c r="F9" s="1">
        <v>505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4318.4880000000003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4314.0978000000005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1.130839366563183E-3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1.130839366563183E-3</v>
      </c>
    </row>
    <row r="10" spans="1:39" ht="15">
      <c r="A10" s="1" t="s">
        <v>17</v>
      </c>
      <c r="B10" s="1">
        <v>25</v>
      </c>
      <c r="C10" s="1">
        <v>1</v>
      </c>
      <c r="D10" s="1">
        <v>28.504000000000001</v>
      </c>
      <c r="E10" s="1">
        <v>3.5510000000000002</v>
      </c>
      <c r="F10" s="1">
        <v>505</v>
      </c>
      <c r="H10" s="41" t="s">
        <v>19</v>
      </c>
      <c r="I10" s="41">
        <v>100</v>
      </c>
      <c r="J10" s="41">
        <v>1</v>
      </c>
      <c r="L10" s="41">
        <f t="shared" ca="1" si="0"/>
        <v>35272.862000000001</v>
      </c>
      <c r="M10" s="41">
        <f t="shared" ca="1" si="1"/>
        <v>35258.428</v>
      </c>
      <c r="N10" s="41">
        <f t="shared" ca="1" si="2"/>
        <v>35299.152999999998</v>
      </c>
      <c r="O10" s="41">
        <f t="shared" ca="1" si="3"/>
        <v>35247.949000000001</v>
      </c>
      <c r="P10" s="41">
        <f t="shared" ca="1" si="4"/>
        <v>35230.724999999999</v>
      </c>
      <c r="Q10" s="41">
        <f t="shared" ca="1" si="5"/>
        <v>35283.758999999998</v>
      </c>
      <c r="R10" s="41">
        <f t="shared" ca="1" si="6"/>
        <v>35273.343000000001</v>
      </c>
      <c r="S10" s="41">
        <f t="shared" ca="1" si="7"/>
        <v>35217.663999999997</v>
      </c>
      <c r="T10" s="41">
        <f t="shared" ca="1" si="8"/>
        <v>35228.017999999996</v>
      </c>
      <c r="U10" s="41">
        <f t="shared" ca="1" si="9"/>
        <v>35273.743000000002</v>
      </c>
      <c r="W10" s="41">
        <f t="shared" ca="1" si="10"/>
        <v>35258.564399999996</v>
      </c>
      <c r="Y10" s="41">
        <f ca="1">Total!E10</f>
        <v>35198.673000000003</v>
      </c>
      <c r="AB10" s="41">
        <f t="shared" ca="1" si="11"/>
        <v>2.1077215041600712E-3</v>
      </c>
      <c r="AC10" s="41">
        <f t="shared" ca="1" si="12"/>
        <v>1.6976492267193532E-3</v>
      </c>
      <c r="AD10" s="41">
        <f t="shared" ca="1" si="13"/>
        <v>2.8546530717222184E-3</v>
      </c>
      <c r="AE10" s="41">
        <f t="shared" ca="1" si="14"/>
        <v>1.399939139751036E-3</v>
      </c>
      <c r="AF10" s="41">
        <f t="shared" ca="1" si="15"/>
        <v>9.1060251049793954E-4</v>
      </c>
      <c r="AG10" s="41">
        <f t="shared" ca="1" si="16"/>
        <v>2.41730703881921E-3</v>
      </c>
      <c r="AH10" s="41">
        <f t="shared" ca="1" si="17"/>
        <v>2.1213867920531621E-3</v>
      </c>
      <c r="AI10" s="41">
        <f t="shared" ca="1" si="18"/>
        <v>5.3953738540070894E-4</v>
      </c>
      <c r="AJ10" s="41">
        <f t="shared" ca="1" si="19"/>
        <v>8.3369620212653717E-4</v>
      </c>
      <c r="AK10" s="41">
        <f t="shared" ca="1" si="20"/>
        <v>2.132750856829168E-3</v>
      </c>
      <c r="AM10" s="41">
        <f t="shared" ca="1" si="21"/>
        <v>1.7015243728079405E-2</v>
      </c>
    </row>
    <row r="11" spans="1:39" ht="15">
      <c r="A11" s="1" t="s">
        <v>17</v>
      </c>
      <c r="B11" s="1">
        <v>50</v>
      </c>
      <c r="C11" s="1">
        <v>1</v>
      </c>
      <c r="D11" s="1">
        <v>53.197000000000003</v>
      </c>
      <c r="E11" s="1">
        <v>10.654999999999999</v>
      </c>
      <c r="F11" s="1">
        <v>385</v>
      </c>
      <c r="H11" s="41" t="s">
        <v>20</v>
      </c>
      <c r="I11" s="41">
        <v>30</v>
      </c>
      <c r="J11" s="41">
        <v>1</v>
      </c>
      <c r="L11" s="41">
        <f t="shared" ca="1" si="0"/>
        <v>659.84500000000003</v>
      </c>
      <c r="M11" s="41">
        <f t="shared" ca="1" si="1"/>
        <v>659.84500000000003</v>
      </c>
      <c r="N11" s="41">
        <f t="shared" ca="1" si="2"/>
        <v>658.005</v>
      </c>
      <c r="O11" s="41">
        <f t="shared" ca="1" si="3"/>
        <v>657.35599999999999</v>
      </c>
      <c r="P11" s="41">
        <f t="shared" ca="1" si="4"/>
        <v>658.23299999999995</v>
      </c>
      <c r="Q11" s="41">
        <f t="shared" ca="1" si="5"/>
        <v>657.35599999999999</v>
      </c>
      <c r="R11" s="41">
        <f t="shared" ca="1" si="6"/>
        <v>657.35599999999999</v>
      </c>
      <c r="S11" s="41">
        <f t="shared" ca="1" si="7"/>
        <v>657.35599999999999</v>
      </c>
      <c r="T11" s="41">
        <f t="shared" ca="1" si="8"/>
        <v>659.84500000000003</v>
      </c>
      <c r="U11" s="41">
        <f t="shared" ca="1" si="9"/>
        <v>657.98</v>
      </c>
      <c r="W11" s="41">
        <f t="shared" ca="1" si="10"/>
        <v>658.31769999999995</v>
      </c>
      <c r="Y11" s="41">
        <f ca="1">Total!E11</f>
        <v>657.32399999999996</v>
      </c>
      <c r="AB11" s="41">
        <f t="shared" ca="1" si="11"/>
        <v>3.8352471536108098E-3</v>
      </c>
      <c r="AC11" s="41">
        <f t="shared" ca="1" si="12"/>
        <v>3.8352471536108098E-3</v>
      </c>
      <c r="AD11" s="41">
        <f t="shared" ca="1" si="13"/>
        <v>1.0360187670008095E-3</v>
      </c>
      <c r="AE11" s="41">
        <f t="shared" ca="1" si="14"/>
        <v>4.8682232810667357E-5</v>
      </c>
      <c r="AF11" s="41">
        <f t="shared" ca="1" si="15"/>
        <v>1.3828796757763171E-3</v>
      </c>
      <c r="AG11" s="41">
        <f t="shared" ca="1" si="16"/>
        <v>4.8682232810667357E-5</v>
      </c>
      <c r="AH11" s="41">
        <f t="shared" ca="1" si="17"/>
        <v>4.8682232810667357E-5</v>
      </c>
      <c r="AI11" s="41">
        <f t="shared" ca="1" si="18"/>
        <v>4.8682232810667357E-5</v>
      </c>
      <c r="AJ11" s="41">
        <f t="shared" ca="1" si="19"/>
        <v>3.8352471536108098E-3</v>
      </c>
      <c r="AK11" s="41">
        <f t="shared" ca="1" si="20"/>
        <v>9.9798577261755658E-4</v>
      </c>
      <c r="AM11" s="41">
        <f t="shared" ca="1" si="21"/>
        <v>1.5117354607469784E-2</v>
      </c>
    </row>
    <row r="12" spans="1:39" ht="15">
      <c r="A12" s="1" t="s">
        <v>17</v>
      </c>
      <c r="B12" s="1">
        <v>50</v>
      </c>
      <c r="C12" s="1">
        <v>1</v>
      </c>
      <c r="D12" s="1">
        <v>53.006999999999998</v>
      </c>
      <c r="E12" s="1">
        <v>10.657999999999999</v>
      </c>
      <c r="F12" s="1">
        <v>389</v>
      </c>
      <c r="H12" s="41" t="s">
        <v>20</v>
      </c>
      <c r="I12" s="41">
        <v>50</v>
      </c>
      <c r="J12" s="41">
        <v>1</v>
      </c>
      <c r="L12" s="41">
        <f t="shared" ca="1" si="0"/>
        <v>992.63099999999997</v>
      </c>
      <c r="M12" s="41">
        <f t="shared" ca="1" si="1"/>
        <v>991.02700000000004</v>
      </c>
      <c r="N12" s="41">
        <f t="shared" ca="1" si="2"/>
        <v>994.91800000000001</v>
      </c>
      <c r="O12" s="41">
        <f t="shared" ca="1" si="3"/>
        <v>994.68200000000002</v>
      </c>
      <c r="P12" s="41">
        <f t="shared" ca="1" si="4"/>
        <v>992.66200000000003</v>
      </c>
      <c r="Q12" s="41">
        <f t="shared" ca="1" si="5"/>
        <v>994.76099999999997</v>
      </c>
      <c r="R12" s="41">
        <f t="shared" ca="1" si="6"/>
        <v>993.99099999999999</v>
      </c>
      <c r="S12" s="41">
        <f t="shared" ca="1" si="7"/>
        <v>995.346</v>
      </c>
      <c r="T12" s="41">
        <f t="shared" ca="1" si="8"/>
        <v>991.79499999999996</v>
      </c>
      <c r="U12" s="41">
        <f t="shared" ca="1" si="9"/>
        <v>994.02099999999996</v>
      </c>
      <c r="W12" s="41">
        <f t="shared" ca="1" si="10"/>
        <v>993.5834000000001</v>
      </c>
      <c r="Y12" s="41">
        <f ca="1">Total!E12</f>
        <v>990.58600000000001</v>
      </c>
      <c r="AB12" s="41">
        <f t="shared" ca="1" si="11"/>
        <v>2.0644345872038966E-3</v>
      </c>
      <c r="AC12" s="41">
        <f t="shared" ca="1" si="12"/>
        <v>4.4519102834083153E-4</v>
      </c>
      <c r="AD12" s="41">
        <f t="shared" ca="1" si="13"/>
        <v>4.3731690130892151E-3</v>
      </c>
      <c r="AE12" s="41">
        <f t="shared" ca="1" si="14"/>
        <v>4.1349261952016315E-3</v>
      </c>
      <c r="AF12" s="41">
        <f t="shared" ca="1" si="15"/>
        <v>2.0957291946383473E-3</v>
      </c>
      <c r="AG12" s="41">
        <f t="shared" ca="1" si="16"/>
        <v>4.2146769689859883E-3</v>
      </c>
      <c r="AH12" s="41">
        <f t="shared" ca="1" si="17"/>
        <v>3.4373593004544509E-3</v>
      </c>
      <c r="AI12" s="41">
        <f t="shared" ca="1" si="18"/>
        <v>4.8052364963768832E-3</v>
      </c>
      <c r="AJ12" s="41">
        <f t="shared" ca="1" si="19"/>
        <v>1.2204896899410513E-3</v>
      </c>
      <c r="AK12" s="41">
        <f t="shared" ca="1" si="20"/>
        <v>3.4676444044231852E-3</v>
      </c>
      <c r="AM12" s="41">
        <f t="shared" ca="1" si="21"/>
        <v>3.0258856878655482E-2</v>
      </c>
    </row>
    <row r="13" spans="1:39" ht="15">
      <c r="A13" s="1" t="s">
        <v>17</v>
      </c>
      <c r="B13" s="1">
        <v>50</v>
      </c>
      <c r="C13" s="1">
        <v>1</v>
      </c>
      <c r="D13" s="1">
        <v>53.167000000000002</v>
      </c>
      <c r="E13" s="1">
        <v>10.666</v>
      </c>
      <c r="F13" s="1">
        <v>384</v>
      </c>
      <c r="H13" s="41" t="s">
        <v>20</v>
      </c>
      <c r="I13" s="41">
        <v>100</v>
      </c>
      <c r="J13" s="41">
        <v>1</v>
      </c>
      <c r="L13" s="41">
        <f t="shared" ca="1" si="0"/>
        <v>1758.021</v>
      </c>
      <c r="M13" s="41">
        <f t="shared" ca="1" si="1"/>
        <v>1753.5050000000001</v>
      </c>
      <c r="N13" s="41">
        <f t="shared" ca="1" si="2"/>
        <v>1757.22</v>
      </c>
      <c r="O13" s="41">
        <f t="shared" ca="1" si="3"/>
        <v>1758.521</v>
      </c>
      <c r="P13" s="41">
        <f t="shared" ca="1" si="4"/>
        <v>1758.039</v>
      </c>
      <c r="Q13" s="41">
        <f t="shared" ca="1" si="5"/>
        <v>1758.75</v>
      </c>
      <c r="R13" s="41">
        <f t="shared" ca="1" si="6"/>
        <v>1755.3030000000001</v>
      </c>
      <c r="S13" s="41">
        <f t="shared" ca="1" si="7"/>
        <v>1755.5119999999999</v>
      </c>
      <c r="T13" s="41">
        <f t="shared" ca="1" si="8"/>
        <v>1756.23</v>
      </c>
      <c r="U13" s="41">
        <f t="shared" ca="1" si="9"/>
        <v>1757.1</v>
      </c>
      <c r="W13" s="41">
        <f t="shared" ca="1" si="10"/>
        <v>1756.8201000000001</v>
      </c>
      <c r="Y13" s="41">
        <f ca="1">Total!E13</f>
        <v>1753.5050000000001</v>
      </c>
      <c r="AB13" s="41">
        <f t="shared" ca="1" si="11"/>
        <v>2.575413243760268E-3</v>
      </c>
      <c r="AC13" s="41">
        <f t="shared" ca="1" si="12"/>
        <v>0</v>
      </c>
      <c r="AD13" s="41">
        <f t="shared" ca="1" si="13"/>
        <v>2.1186138619507318E-3</v>
      </c>
      <c r="AE13" s="41">
        <f t="shared" ca="1" si="14"/>
        <v>2.8605564284104401E-3</v>
      </c>
      <c r="AF13" s="41">
        <f t="shared" ca="1" si="15"/>
        <v>2.5856783984076906E-3</v>
      </c>
      <c r="AG13" s="41">
        <f t="shared" ca="1" si="16"/>
        <v>2.9911520069802427E-3</v>
      </c>
      <c r="AH13" s="41">
        <f t="shared" ca="1" si="17"/>
        <v>1.0253748920020199E-3</v>
      </c>
      <c r="AI13" s="41">
        <f t="shared" ca="1" si="18"/>
        <v>1.1445647431856962E-3</v>
      </c>
      <c r="AJ13" s="41">
        <f t="shared" ca="1" si="19"/>
        <v>1.5540303563433859E-3</v>
      </c>
      <c r="AK13" s="41">
        <f t="shared" ca="1" si="20"/>
        <v>2.0501794976346232E-3</v>
      </c>
      <c r="AM13" s="41">
        <f t="shared" ca="1" si="21"/>
        <v>1.8905563428675099E-2</v>
      </c>
    </row>
    <row r="14" spans="1:39">
      <c r="A14" s="1" t="s">
        <v>17</v>
      </c>
      <c r="B14" s="1">
        <v>50</v>
      </c>
      <c r="C14" s="1">
        <v>1</v>
      </c>
      <c r="D14" s="1">
        <v>53.076999999999998</v>
      </c>
      <c r="E14" s="1">
        <v>10.667</v>
      </c>
      <c r="F14" s="1">
        <v>391</v>
      </c>
    </row>
    <row r="15" spans="1:39">
      <c r="A15" s="1" t="s">
        <v>17</v>
      </c>
      <c r="B15" s="1">
        <v>50</v>
      </c>
      <c r="C15" s="1">
        <v>1</v>
      </c>
      <c r="D15" s="1">
        <v>53.018000000000001</v>
      </c>
      <c r="E15" s="1">
        <v>10.661</v>
      </c>
      <c r="F15" s="1">
        <v>393</v>
      </c>
    </row>
    <row r="16" spans="1:39">
      <c r="A16" s="1" t="s">
        <v>17</v>
      </c>
      <c r="B16" s="1">
        <v>50</v>
      </c>
      <c r="C16" s="1">
        <v>1</v>
      </c>
      <c r="D16" s="1">
        <v>53.097000000000001</v>
      </c>
      <c r="E16" s="1">
        <v>10.662000000000001</v>
      </c>
      <c r="F16" s="1">
        <v>403</v>
      </c>
    </row>
    <row r="17" spans="1:6">
      <c r="A17" s="1" t="s">
        <v>17</v>
      </c>
      <c r="B17" s="1">
        <v>50</v>
      </c>
      <c r="C17" s="1">
        <v>1</v>
      </c>
      <c r="D17" s="1">
        <v>53.006999999999998</v>
      </c>
      <c r="E17" s="1">
        <v>10.664</v>
      </c>
      <c r="F17" s="1">
        <v>394</v>
      </c>
    </row>
    <row r="18" spans="1:6">
      <c r="A18" s="1" t="s">
        <v>17</v>
      </c>
      <c r="B18" s="1">
        <v>50</v>
      </c>
      <c r="C18" s="1">
        <v>1</v>
      </c>
      <c r="D18" s="1">
        <v>53.037999999999997</v>
      </c>
      <c r="E18" s="1">
        <v>10.648</v>
      </c>
      <c r="F18" s="1">
        <v>389</v>
      </c>
    </row>
    <row r="19" spans="1:6">
      <c r="A19" s="1" t="s">
        <v>17</v>
      </c>
      <c r="B19" s="1">
        <v>50</v>
      </c>
      <c r="C19" s="1">
        <v>1</v>
      </c>
      <c r="D19" s="1">
        <v>53.067</v>
      </c>
      <c r="E19" s="1">
        <v>10.66</v>
      </c>
      <c r="F19" s="1">
        <v>394</v>
      </c>
    </row>
    <row r="20" spans="1:6">
      <c r="A20" s="1" t="s">
        <v>17</v>
      </c>
      <c r="B20" s="1">
        <v>50</v>
      </c>
      <c r="C20" s="1">
        <v>1</v>
      </c>
      <c r="D20" s="1">
        <v>53.017000000000003</v>
      </c>
      <c r="E20" s="1">
        <v>10.656000000000001</v>
      </c>
      <c r="F20" s="1">
        <v>388</v>
      </c>
    </row>
    <row r="21" spans="1:6">
      <c r="A21" s="1" t="s">
        <v>17</v>
      </c>
      <c r="B21" s="1">
        <v>100</v>
      </c>
      <c r="C21" s="1">
        <v>1</v>
      </c>
      <c r="D21" s="1">
        <v>103.29</v>
      </c>
      <c r="E21" s="1">
        <v>19.343</v>
      </c>
      <c r="F21" s="1">
        <v>162</v>
      </c>
    </row>
    <row r="22" spans="1:6">
      <c r="A22" s="1" t="s">
        <v>17</v>
      </c>
      <c r="B22" s="1">
        <v>100</v>
      </c>
      <c r="C22" s="1">
        <v>1</v>
      </c>
      <c r="D22" s="1">
        <v>103.48399999999999</v>
      </c>
      <c r="E22" s="1">
        <v>19.367000000000001</v>
      </c>
      <c r="F22" s="1">
        <v>159</v>
      </c>
    </row>
    <row r="23" spans="1:6">
      <c r="A23" s="1" t="s">
        <v>17</v>
      </c>
      <c r="B23" s="1">
        <v>100</v>
      </c>
      <c r="C23" s="1">
        <v>1</v>
      </c>
      <c r="D23" s="1">
        <v>103.223</v>
      </c>
      <c r="E23" s="1">
        <v>19.346</v>
      </c>
      <c r="F23" s="1">
        <v>160</v>
      </c>
    </row>
    <row r="24" spans="1:6">
      <c r="A24" s="1" t="s">
        <v>17</v>
      </c>
      <c r="B24" s="1">
        <v>100</v>
      </c>
      <c r="C24" s="1">
        <v>1</v>
      </c>
      <c r="D24" s="1">
        <v>103.333</v>
      </c>
      <c r="E24" s="1">
        <v>19.280999999999999</v>
      </c>
      <c r="F24" s="1">
        <v>160</v>
      </c>
    </row>
    <row r="25" spans="1:6">
      <c r="A25" s="1" t="s">
        <v>17</v>
      </c>
      <c r="B25" s="1">
        <v>100</v>
      </c>
      <c r="C25" s="1">
        <v>1</v>
      </c>
      <c r="D25" s="1">
        <v>103.279</v>
      </c>
      <c r="E25" s="1">
        <v>19.303999999999998</v>
      </c>
      <c r="F25" s="1">
        <v>161</v>
      </c>
    </row>
    <row r="26" spans="1:6">
      <c r="A26" s="1" t="s">
        <v>17</v>
      </c>
      <c r="B26" s="1">
        <v>100</v>
      </c>
      <c r="C26" s="1">
        <v>1</v>
      </c>
      <c r="D26" s="1">
        <v>103.307</v>
      </c>
      <c r="E26" s="1">
        <v>19.335000000000001</v>
      </c>
      <c r="F26" s="1">
        <v>160</v>
      </c>
    </row>
    <row r="27" spans="1:6">
      <c r="A27" s="1" t="s">
        <v>17</v>
      </c>
      <c r="B27" s="1">
        <v>100</v>
      </c>
      <c r="C27" s="1">
        <v>1</v>
      </c>
      <c r="D27" s="1">
        <v>103.325</v>
      </c>
      <c r="E27" s="1">
        <v>19.317</v>
      </c>
      <c r="F27" s="1">
        <v>159</v>
      </c>
    </row>
    <row r="28" spans="1:6">
      <c r="A28" s="1" t="s">
        <v>17</v>
      </c>
      <c r="B28" s="1">
        <v>100</v>
      </c>
      <c r="C28" s="1">
        <v>1</v>
      </c>
      <c r="D28" s="1">
        <v>103.322</v>
      </c>
      <c r="E28" s="1">
        <v>19.329999999999998</v>
      </c>
      <c r="F28" s="1">
        <v>161</v>
      </c>
    </row>
    <row r="29" spans="1:6">
      <c r="A29" s="1" t="s">
        <v>17</v>
      </c>
      <c r="B29" s="1">
        <v>100</v>
      </c>
      <c r="C29" s="1">
        <v>1</v>
      </c>
      <c r="D29" s="1">
        <v>103.34099999999999</v>
      </c>
      <c r="E29" s="1">
        <v>19.378</v>
      </c>
      <c r="F29" s="1">
        <v>159</v>
      </c>
    </row>
    <row r="30" spans="1:6">
      <c r="A30" s="1" t="s">
        <v>17</v>
      </c>
      <c r="B30" s="1">
        <v>100</v>
      </c>
      <c r="C30" s="1">
        <v>1</v>
      </c>
      <c r="D30" s="1">
        <v>103.318</v>
      </c>
      <c r="E30" s="1">
        <v>19.289000000000001</v>
      </c>
      <c r="F30" s="1">
        <v>159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4.1109999999999998</v>
      </c>
      <c r="F31" s="1">
        <v>387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4.1079999999999997</v>
      </c>
      <c r="F32" s="1">
        <v>393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4.1050000000000004</v>
      </c>
      <c r="F33" s="1">
        <v>391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4.109</v>
      </c>
      <c r="F34" s="1">
        <v>394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4.1139999999999999</v>
      </c>
      <c r="F35" s="1">
        <v>392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4.1079999999999997</v>
      </c>
      <c r="F36" s="1">
        <v>392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4.1100000000000003</v>
      </c>
      <c r="F37" s="1">
        <v>389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4.109</v>
      </c>
      <c r="F38" s="1">
        <v>394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4.1079999999999997</v>
      </c>
      <c r="F39" s="1">
        <v>391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4.1100000000000003</v>
      </c>
      <c r="F40" s="1">
        <v>394</v>
      </c>
    </row>
    <row r="41" spans="1:6">
      <c r="A41" s="1" t="s">
        <v>18</v>
      </c>
      <c r="B41" s="1">
        <v>50</v>
      </c>
      <c r="C41" s="1">
        <v>1</v>
      </c>
      <c r="D41" s="1">
        <v>181.40799999999999</v>
      </c>
      <c r="E41" s="1">
        <v>7.6420000000000003</v>
      </c>
      <c r="F41" s="1">
        <v>253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7.6470000000000002</v>
      </c>
      <c r="F42" s="1">
        <v>256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7.6589999999999998</v>
      </c>
      <c r="F43" s="1">
        <v>256</v>
      </c>
    </row>
    <row r="44" spans="1:6">
      <c r="A44" s="1" t="s">
        <v>18</v>
      </c>
      <c r="B44" s="1">
        <v>50</v>
      </c>
      <c r="C44" s="1">
        <v>1</v>
      </c>
      <c r="D44" s="1">
        <v>179.673</v>
      </c>
      <c r="E44" s="1">
        <v>7.6550000000000002</v>
      </c>
      <c r="F44" s="1">
        <v>256</v>
      </c>
    </row>
    <row r="45" spans="1:6">
      <c r="A45" s="1" t="s">
        <v>18</v>
      </c>
      <c r="B45" s="1">
        <v>50</v>
      </c>
      <c r="C45" s="1">
        <v>1</v>
      </c>
      <c r="D45" s="1">
        <v>179.953</v>
      </c>
      <c r="E45" s="1">
        <v>7.6639999999999997</v>
      </c>
      <c r="F45" s="1">
        <v>259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7.6580000000000004</v>
      </c>
      <c r="F46" s="1">
        <v>254</v>
      </c>
    </row>
    <row r="47" spans="1:6">
      <c r="A47" s="1" t="s">
        <v>18</v>
      </c>
      <c r="B47" s="1">
        <v>50</v>
      </c>
      <c r="C47" s="1">
        <v>1</v>
      </c>
      <c r="D47" s="1">
        <v>180.101</v>
      </c>
      <c r="E47" s="1">
        <v>7.6539999999999999</v>
      </c>
      <c r="F47" s="1">
        <v>254</v>
      </c>
    </row>
    <row r="48" spans="1:6">
      <c r="A48" s="1" t="s">
        <v>18</v>
      </c>
      <c r="B48" s="1">
        <v>50</v>
      </c>
      <c r="C48" s="1">
        <v>1</v>
      </c>
      <c r="D48" s="1">
        <v>181.40799999999999</v>
      </c>
      <c r="E48" s="1">
        <v>7.64</v>
      </c>
      <c r="F48" s="1">
        <v>252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7.6609999999999996</v>
      </c>
      <c r="F49" s="1">
        <v>256</v>
      </c>
    </row>
    <row r="50" spans="1:6">
      <c r="A50" s="1" t="s">
        <v>18</v>
      </c>
      <c r="B50" s="1">
        <v>50</v>
      </c>
      <c r="C50" s="1">
        <v>1</v>
      </c>
      <c r="D50" s="1">
        <v>180.685</v>
      </c>
      <c r="E50" s="1">
        <v>7.6420000000000003</v>
      </c>
      <c r="F50" s="1">
        <v>253</v>
      </c>
    </row>
    <row r="51" spans="1:6">
      <c r="A51" s="1" t="s">
        <v>18</v>
      </c>
      <c r="B51" s="1">
        <v>100</v>
      </c>
      <c r="C51" s="1">
        <v>1</v>
      </c>
      <c r="D51" s="1">
        <v>239.13</v>
      </c>
      <c r="E51" s="1">
        <v>22.184000000000001</v>
      </c>
      <c r="F51" s="1">
        <v>159</v>
      </c>
    </row>
    <row r="52" spans="1:6">
      <c r="A52" s="1" t="s">
        <v>18</v>
      </c>
      <c r="B52" s="1">
        <v>100</v>
      </c>
      <c r="C52" s="1">
        <v>1</v>
      </c>
      <c r="D52" s="1">
        <v>239.28</v>
      </c>
      <c r="E52" s="1">
        <v>22.135000000000002</v>
      </c>
      <c r="F52" s="1">
        <v>157</v>
      </c>
    </row>
    <row r="53" spans="1:6">
      <c r="A53" s="1" t="s">
        <v>18</v>
      </c>
      <c r="B53" s="1">
        <v>100</v>
      </c>
      <c r="C53" s="1">
        <v>1</v>
      </c>
      <c r="D53" s="1">
        <v>240.11199999999999</v>
      </c>
      <c r="E53" s="1">
        <v>22.209</v>
      </c>
      <c r="F53" s="1">
        <v>157</v>
      </c>
    </row>
    <row r="54" spans="1:6">
      <c r="A54" s="1" t="s">
        <v>18</v>
      </c>
      <c r="B54" s="1">
        <v>100</v>
      </c>
      <c r="C54" s="1">
        <v>1</v>
      </c>
      <c r="D54" s="1">
        <v>239.12299999999999</v>
      </c>
      <c r="E54" s="1">
        <v>22.254000000000001</v>
      </c>
      <c r="F54" s="1">
        <v>158</v>
      </c>
    </row>
    <row r="55" spans="1:6">
      <c r="A55" s="1" t="s">
        <v>18</v>
      </c>
      <c r="B55" s="1">
        <v>100</v>
      </c>
      <c r="C55" s="1">
        <v>1</v>
      </c>
      <c r="D55" s="1">
        <v>239.57</v>
      </c>
      <c r="E55" s="1">
        <v>22.167000000000002</v>
      </c>
      <c r="F55" s="1">
        <v>157</v>
      </c>
    </row>
    <row r="56" spans="1:6">
      <c r="A56" s="1" t="s">
        <v>18</v>
      </c>
      <c r="B56" s="1">
        <v>100</v>
      </c>
      <c r="C56" s="1">
        <v>1</v>
      </c>
      <c r="D56" s="1">
        <v>240.619</v>
      </c>
      <c r="E56" s="1">
        <v>22.140999999999998</v>
      </c>
      <c r="F56" s="1">
        <v>156</v>
      </c>
    </row>
    <row r="57" spans="1:6">
      <c r="A57" s="1" t="s">
        <v>18</v>
      </c>
      <c r="B57" s="1">
        <v>100</v>
      </c>
      <c r="C57" s="1">
        <v>1</v>
      </c>
      <c r="D57" s="1">
        <v>240.58</v>
      </c>
      <c r="E57" s="1">
        <v>22.247</v>
      </c>
      <c r="F57" s="1">
        <v>158</v>
      </c>
    </row>
    <row r="58" spans="1:6">
      <c r="A58" s="1" t="s">
        <v>18</v>
      </c>
      <c r="B58" s="1">
        <v>100</v>
      </c>
      <c r="C58" s="1">
        <v>1</v>
      </c>
      <c r="D58" s="1">
        <v>240</v>
      </c>
      <c r="E58" s="1">
        <v>22.149000000000001</v>
      </c>
      <c r="F58" s="1">
        <v>155</v>
      </c>
    </row>
    <row r="59" spans="1:6">
      <c r="A59" s="1" t="s">
        <v>18</v>
      </c>
      <c r="B59" s="1">
        <v>100</v>
      </c>
      <c r="C59" s="1">
        <v>1</v>
      </c>
      <c r="D59" s="1">
        <v>240.65299999999999</v>
      </c>
      <c r="E59" s="1">
        <v>22.213999999999999</v>
      </c>
      <c r="F59" s="1">
        <v>158</v>
      </c>
    </row>
    <row r="60" spans="1:6">
      <c r="A60" s="1" t="s">
        <v>18</v>
      </c>
      <c r="B60" s="1">
        <v>100</v>
      </c>
      <c r="C60" s="1">
        <v>1</v>
      </c>
      <c r="D60" s="1">
        <v>239.37</v>
      </c>
      <c r="E60" s="1">
        <v>22.192</v>
      </c>
      <c r="F60" s="1">
        <v>156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3.0670000000000002</v>
      </c>
      <c r="F61" s="1">
        <v>499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3.0649999999999999</v>
      </c>
      <c r="F62" s="1">
        <v>512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3.0680000000000001</v>
      </c>
      <c r="F63" s="1">
        <v>514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3.0640000000000001</v>
      </c>
      <c r="F64" s="1">
        <v>506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3.0659999999999998</v>
      </c>
      <c r="F65" s="1">
        <v>503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3.069</v>
      </c>
      <c r="F66" s="1">
        <v>503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3.0649999999999999</v>
      </c>
      <c r="F67" s="1">
        <v>509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3.0640000000000001</v>
      </c>
      <c r="F68" s="1">
        <v>512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3.0680000000000001</v>
      </c>
      <c r="F69" s="1">
        <v>507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3.0680000000000001</v>
      </c>
      <c r="F70" s="1">
        <v>511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7.1779999999999999</v>
      </c>
      <c r="F71" s="1">
        <v>313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7.1870000000000003</v>
      </c>
      <c r="F72" s="1">
        <v>315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7.1820000000000004</v>
      </c>
      <c r="F73" s="1">
        <v>302</v>
      </c>
    </row>
    <row r="74" spans="1:6">
      <c r="A74" s="1" t="s">
        <v>19</v>
      </c>
      <c r="B74" s="1">
        <v>47</v>
      </c>
      <c r="C74" s="1">
        <v>1</v>
      </c>
      <c r="D74" s="1">
        <v>4318.4880000000003</v>
      </c>
      <c r="E74" s="1">
        <v>7.1909999999999998</v>
      </c>
      <c r="F74" s="1">
        <v>310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7.1859999999999999</v>
      </c>
      <c r="F75" s="1">
        <v>307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7.194</v>
      </c>
      <c r="F76" s="1">
        <v>310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7.19</v>
      </c>
      <c r="F77" s="1">
        <v>313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7.1920000000000002</v>
      </c>
      <c r="F78" s="1">
        <v>309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7.1829999999999998</v>
      </c>
      <c r="F79" s="1">
        <v>311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7.1980000000000004</v>
      </c>
      <c r="F80" s="1">
        <v>309</v>
      </c>
    </row>
    <row r="81" spans="1:6">
      <c r="A81" s="1" t="s">
        <v>19</v>
      </c>
      <c r="B81" s="1">
        <v>100</v>
      </c>
      <c r="C81" s="1">
        <v>1</v>
      </c>
      <c r="D81" s="1">
        <v>35272.862000000001</v>
      </c>
      <c r="E81" s="1">
        <v>27.521000000000001</v>
      </c>
      <c r="F81" s="1">
        <v>228</v>
      </c>
    </row>
    <row r="82" spans="1:6">
      <c r="A82" s="1" t="s">
        <v>19</v>
      </c>
      <c r="B82" s="1">
        <v>100</v>
      </c>
      <c r="C82" s="1">
        <v>1</v>
      </c>
      <c r="D82" s="1">
        <v>35258.428</v>
      </c>
      <c r="E82" s="1">
        <v>27.433</v>
      </c>
      <c r="F82" s="1">
        <v>233</v>
      </c>
    </row>
    <row r="83" spans="1:6">
      <c r="A83" s="1" t="s">
        <v>19</v>
      </c>
      <c r="B83" s="1">
        <v>100</v>
      </c>
      <c r="C83" s="1">
        <v>1</v>
      </c>
      <c r="D83" s="1">
        <v>35299.152999999998</v>
      </c>
      <c r="E83" s="1">
        <v>27.507000000000001</v>
      </c>
      <c r="F83" s="1">
        <v>230</v>
      </c>
    </row>
    <row r="84" spans="1:6">
      <c r="A84" s="1" t="s">
        <v>19</v>
      </c>
      <c r="B84" s="1">
        <v>100</v>
      </c>
      <c r="C84" s="1">
        <v>1</v>
      </c>
      <c r="D84" s="1">
        <v>35247.949000000001</v>
      </c>
      <c r="E84" s="1">
        <v>27.507999999999999</v>
      </c>
      <c r="F84" s="1">
        <v>229</v>
      </c>
    </row>
    <row r="85" spans="1:6">
      <c r="A85" s="1" t="s">
        <v>19</v>
      </c>
      <c r="B85" s="1">
        <v>100</v>
      </c>
      <c r="C85" s="1">
        <v>1</v>
      </c>
      <c r="D85" s="1">
        <v>35230.724999999999</v>
      </c>
      <c r="E85" s="1">
        <v>27.478000000000002</v>
      </c>
      <c r="F85" s="1">
        <v>231</v>
      </c>
    </row>
    <row r="86" spans="1:6">
      <c r="A86" s="1" t="s">
        <v>19</v>
      </c>
      <c r="B86" s="1">
        <v>100</v>
      </c>
      <c r="C86" s="1">
        <v>1</v>
      </c>
      <c r="D86" s="1">
        <v>35283.758999999998</v>
      </c>
      <c r="E86" s="1">
        <v>27.516999999999999</v>
      </c>
      <c r="F86" s="1">
        <v>230</v>
      </c>
    </row>
    <row r="87" spans="1:6">
      <c r="A87" s="1" t="s">
        <v>19</v>
      </c>
      <c r="B87" s="1">
        <v>100</v>
      </c>
      <c r="C87" s="1">
        <v>1</v>
      </c>
      <c r="D87" s="1">
        <v>35273.343000000001</v>
      </c>
      <c r="E87" s="1">
        <v>27.471</v>
      </c>
      <c r="F87" s="1">
        <v>236</v>
      </c>
    </row>
    <row r="88" spans="1:6">
      <c r="A88" s="1" t="s">
        <v>19</v>
      </c>
      <c r="B88" s="1">
        <v>100</v>
      </c>
      <c r="C88" s="1">
        <v>1</v>
      </c>
      <c r="D88" s="1">
        <v>35217.663999999997</v>
      </c>
      <c r="E88" s="1">
        <v>27.498000000000001</v>
      </c>
      <c r="F88" s="1">
        <v>235</v>
      </c>
    </row>
    <row r="89" spans="1:6">
      <c r="A89" s="1" t="s">
        <v>19</v>
      </c>
      <c r="B89" s="1">
        <v>100</v>
      </c>
      <c r="C89" s="1">
        <v>1</v>
      </c>
      <c r="D89" s="1">
        <v>35228.017999999996</v>
      </c>
      <c r="E89" s="1">
        <v>27.498999999999999</v>
      </c>
      <c r="F89" s="1">
        <v>227</v>
      </c>
    </row>
    <row r="90" spans="1:6">
      <c r="A90" s="1" t="s">
        <v>19</v>
      </c>
      <c r="B90" s="1">
        <v>100</v>
      </c>
      <c r="C90" s="1">
        <v>1</v>
      </c>
      <c r="D90" s="1">
        <v>35273.743000000002</v>
      </c>
      <c r="E90" s="1">
        <v>27.443000000000001</v>
      </c>
      <c r="F90" s="1">
        <v>225</v>
      </c>
    </row>
    <row r="91" spans="1:6">
      <c r="A91" s="1" t="s">
        <v>20</v>
      </c>
      <c r="B91" s="1">
        <v>30</v>
      </c>
      <c r="C91" s="1">
        <v>1</v>
      </c>
      <c r="D91" s="1">
        <v>659.84500000000003</v>
      </c>
      <c r="E91" s="1">
        <v>3.8090000000000002</v>
      </c>
      <c r="F91" s="1">
        <v>396</v>
      </c>
    </row>
    <row r="92" spans="1:6">
      <c r="A92" s="1" t="s">
        <v>20</v>
      </c>
      <c r="B92" s="1">
        <v>30</v>
      </c>
      <c r="C92" s="1">
        <v>1</v>
      </c>
      <c r="D92" s="1">
        <v>659.84500000000003</v>
      </c>
      <c r="E92" s="1">
        <v>3.8130000000000002</v>
      </c>
      <c r="F92" s="1">
        <v>401</v>
      </c>
    </row>
    <row r="93" spans="1:6">
      <c r="A93" s="1" t="s">
        <v>20</v>
      </c>
      <c r="B93" s="1">
        <v>30</v>
      </c>
      <c r="C93" s="1">
        <v>1</v>
      </c>
      <c r="D93" s="1">
        <v>658.005</v>
      </c>
      <c r="E93" s="1">
        <v>3.8149999999999999</v>
      </c>
      <c r="F93" s="1">
        <v>403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3.8149999999999999</v>
      </c>
      <c r="F94" s="1">
        <v>400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3.81</v>
      </c>
      <c r="F95" s="1">
        <v>410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3.8140000000000001</v>
      </c>
      <c r="F96" s="1">
        <v>401</v>
      </c>
    </row>
    <row r="97" spans="1:6">
      <c r="A97" s="1" t="s">
        <v>20</v>
      </c>
      <c r="B97" s="1">
        <v>30</v>
      </c>
      <c r="C97" s="1">
        <v>1</v>
      </c>
      <c r="D97" s="1">
        <v>657.35599999999999</v>
      </c>
      <c r="E97" s="1">
        <v>3.8079999999999998</v>
      </c>
      <c r="F97" s="1">
        <v>404</v>
      </c>
    </row>
    <row r="98" spans="1:6">
      <c r="A98" s="1" t="s">
        <v>20</v>
      </c>
      <c r="B98" s="1">
        <v>30</v>
      </c>
      <c r="C98" s="1">
        <v>1</v>
      </c>
      <c r="D98" s="1">
        <v>657.35599999999999</v>
      </c>
      <c r="E98" s="1">
        <v>3.806</v>
      </c>
      <c r="F98" s="1">
        <v>403</v>
      </c>
    </row>
    <row r="99" spans="1:6">
      <c r="A99" s="1" t="s">
        <v>20</v>
      </c>
      <c r="B99" s="1">
        <v>30</v>
      </c>
      <c r="C99" s="1">
        <v>1</v>
      </c>
      <c r="D99" s="1">
        <v>659.84500000000003</v>
      </c>
      <c r="E99" s="1">
        <v>3.8109999999999999</v>
      </c>
      <c r="F99" s="1">
        <v>403</v>
      </c>
    </row>
    <row r="100" spans="1:6">
      <c r="A100" s="1" t="s">
        <v>20</v>
      </c>
      <c r="B100" s="1">
        <v>30</v>
      </c>
      <c r="C100" s="1">
        <v>1</v>
      </c>
      <c r="D100" s="1">
        <v>657.98</v>
      </c>
      <c r="E100" s="1">
        <v>3.8130000000000002</v>
      </c>
      <c r="F100" s="1">
        <v>403</v>
      </c>
    </row>
    <row r="101" spans="1:6">
      <c r="A101" s="1" t="s">
        <v>20</v>
      </c>
      <c r="B101" s="1">
        <v>50</v>
      </c>
      <c r="C101" s="1">
        <v>1</v>
      </c>
      <c r="D101" s="1">
        <v>992.63099999999997</v>
      </c>
      <c r="E101" s="1">
        <v>5.5</v>
      </c>
      <c r="F101" s="1">
        <v>213</v>
      </c>
    </row>
    <row r="102" spans="1:6">
      <c r="A102" s="1" t="s">
        <v>20</v>
      </c>
      <c r="B102" s="1">
        <v>50</v>
      </c>
      <c r="C102" s="1">
        <v>1</v>
      </c>
      <c r="D102" s="1">
        <v>991.02700000000004</v>
      </c>
      <c r="E102" s="1">
        <v>5.5110000000000001</v>
      </c>
      <c r="F102" s="1">
        <v>214</v>
      </c>
    </row>
    <row r="103" spans="1:6">
      <c r="A103" s="1" t="s">
        <v>20</v>
      </c>
      <c r="B103" s="1">
        <v>50</v>
      </c>
      <c r="C103" s="1">
        <v>1</v>
      </c>
      <c r="D103" s="1">
        <v>994.91800000000001</v>
      </c>
      <c r="E103" s="1">
        <v>5.5069999999999997</v>
      </c>
      <c r="F103" s="1">
        <v>216</v>
      </c>
    </row>
    <row r="104" spans="1:6">
      <c r="A104" s="1" t="s">
        <v>20</v>
      </c>
      <c r="B104" s="1">
        <v>50</v>
      </c>
      <c r="C104" s="1">
        <v>1</v>
      </c>
      <c r="D104" s="1">
        <v>994.68200000000002</v>
      </c>
      <c r="E104" s="1">
        <v>5.5069999999999997</v>
      </c>
      <c r="F104" s="1">
        <v>215</v>
      </c>
    </row>
    <row r="105" spans="1:6">
      <c r="A105" s="1" t="s">
        <v>20</v>
      </c>
      <c r="B105" s="1">
        <v>50</v>
      </c>
      <c r="C105" s="1">
        <v>1</v>
      </c>
      <c r="D105" s="1">
        <v>992.66200000000003</v>
      </c>
      <c r="E105" s="1">
        <v>5.5030000000000001</v>
      </c>
      <c r="F105" s="1">
        <v>214</v>
      </c>
    </row>
    <row r="106" spans="1:6">
      <c r="A106" s="1" t="s">
        <v>20</v>
      </c>
      <c r="B106" s="1">
        <v>50</v>
      </c>
      <c r="C106" s="1">
        <v>1</v>
      </c>
      <c r="D106" s="1">
        <v>994.76099999999997</v>
      </c>
      <c r="E106" s="1">
        <v>5.5190000000000001</v>
      </c>
      <c r="F106" s="1">
        <v>217</v>
      </c>
    </row>
    <row r="107" spans="1:6">
      <c r="A107" s="1" t="s">
        <v>20</v>
      </c>
      <c r="B107" s="1">
        <v>50</v>
      </c>
      <c r="C107" s="1">
        <v>1</v>
      </c>
      <c r="D107" s="1">
        <v>993.99099999999999</v>
      </c>
      <c r="E107" s="1">
        <v>5.5060000000000002</v>
      </c>
      <c r="F107" s="1">
        <v>217</v>
      </c>
    </row>
    <row r="108" spans="1:6">
      <c r="A108" s="1" t="s">
        <v>20</v>
      </c>
      <c r="B108" s="1">
        <v>50</v>
      </c>
      <c r="C108" s="1">
        <v>1</v>
      </c>
      <c r="D108" s="1">
        <v>995.346</v>
      </c>
      <c r="E108" s="1">
        <v>5.5030000000000001</v>
      </c>
      <c r="F108" s="1">
        <v>211</v>
      </c>
    </row>
    <row r="109" spans="1:6">
      <c r="A109" s="1" t="s">
        <v>20</v>
      </c>
      <c r="B109" s="1">
        <v>50</v>
      </c>
      <c r="C109" s="1">
        <v>1</v>
      </c>
      <c r="D109" s="1">
        <v>991.79499999999996</v>
      </c>
      <c r="E109" s="1">
        <v>5.5090000000000003</v>
      </c>
      <c r="F109" s="1">
        <v>213</v>
      </c>
    </row>
    <row r="110" spans="1:6">
      <c r="A110" s="1" t="s">
        <v>20</v>
      </c>
      <c r="B110" s="1">
        <v>50</v>
      </c>
      <c r="C110" s="1">
        <v>1</v>
      </c>
      <c r="D110" s="1">
        <v>994.02099999999996</v>
      </c>
      <c r="E110" s="1">
        <v>5.52</v>
      </c>
      <c r="F110" s="1">
        <v>210</v>
      </c>
    </row>
    <row r="111" spans="1:6">
      <c r="A111" s="1" t="s">
        <v>20</v>
      </c>
      <c r="B111" s="1">
        <v>100</v>
      </c>
      <c r="C111" s="1">
        <v>1</v>
      </c>
      <c r="D111" s="1">
        <v>1758.021</v>
      </c>
      <c r="E111" s="1">
        <v>19.667000000000002</v>
      </c>
      <c r="F111" s="1">
        <v>190</v>
      </c>
    </row>
    <row r="112" spans="1:6">
      <c r="A112" s="1" t="s">
        <v>20</v>
      </c>
      <c r="B112" s="1">
        <v>100</v>
      </c>
      <c r="C112" s="1">
        <v>1</v>
      </c>
      <c r="D112" s="1">
        <v>1753.5050000000001</v>
      </c>
      <c r="E112" s="1">
        <v>19.628</v>
      </c>
      <c r="F112" s="1">
        <v>187</v>
      </c>
    </row>
    <row r="113" spans="1:6">
      <c r="A113" s="1" t="s">
        <v>20</v>
      </c>
      <c r="B113" s="1">
        <v>100</v>
      </c>
      <c r="C113" s="1">
        <v>1</v>
      </c>
      <c r="D113" s="1">
        <v>1757.22</v>
      </c>
      <c r="E113" s="1">
        <v>19.638999999999999</v>
      </c>
      <c r="F113" s="1">
        <v>185</v>
      </c>
    </row>
    <row r="114" spans="1:6">
      <c r="A114" s="1" t="s">
        <v>20</v>
      </c>
      <c r="B114" s="1">
        <v>100</v>
      </c>
      <c r="C114" s="1">
        <v>1</v>
      </c>
      <c r="D114" s="1">
        <v>1758.521</v>
      </c>
      <c r="E114" s="1">
        <v>19.625</v>
      </c>
      <c r="F114" s="1">
        <v>183</v>
      </c>
    </row>
    <row r="115" spans="1:6">
      <c r="A115" s="1" t="s">
        <v>20</v>
      </c>
      <c r="B115" s="1">
        <v>100</v>
      </c>
      <c r="C115" s="1">
        <v>1</v>
      </c>
      <c r="D115" s="1">
        <v>1758.039</v>
      </c>
      <c r="E115" s="1">
        <v>19.678999999999998</v>
      </c>
      <c r="F115" s="1">
        <v>186</v>
      </c>
    </row>
    <row r="116" spans="1:6">
      <c r="A116" s="1" t="s">
        <v>20</v>
      </c>
      <c r="B116" s="1">
        <v>100</v>
      </c>
      <c r="C116" s="1">
        <v>1</v>
      </c>
      <c r="D116" s="1">
        <v>1758.75</v>
      </c>
      <c r="E116" s="1">
        <v>19.684999999999999</v>
      </c>
      <c r="F116" s="1">
        <v>183</v>
      </c>
    </row>
    <row r="117" spans="1:6">
      <c r="A117" s="1" t="s">
        <v>20</v>
      </c>
      <c r="B117" s="1">
        <v>100</v>
      </c>
      <c r="C117" s="1">
        <v>1</v>
      </c>
      <c r="D117" s="1">
        <v>1755.3030000000001</v>
      </c>
      <c r="E117" s="1">
        <v>19.626000000000001</v>
      </c>
      <c r="F117" s="1">
        <v>187</v>
      </c>
    </row>
    <row r="118" spans="1:6">
      <c r="A118" s="1" t="s">
        <v>20</v>
      </c>
      <c r="B118" s="1">
        <v>100</v>
      </c>
      <c r="C118" s="1">
        <v>1</v>
      </c>
      <c r="D118" s="1">
        <v>1755.5119999999999</v>
      </c>
      <c r="E118" s="1">
        <v>19.670999999999999</v>
      </c>
      <c r="F118" s="1">
        <v>186</v>
      </c>
    </row>
    <row r="119" spans="1:6">
      <c r="A119" s="1" t="s">
        <v>20</v>
      </c>
      <c r="B119" s="1">
        <v>100</v>
      </c>
      <c r="C119" s="1">
        <v>1</v>
      </c>
      <c r="D119" s="1">
        <v>1756.23</v>
      </c>
      <c r="E119" s="1">
        <v>19.666</v>
      </c>
      <c r="F119" s="1">
        <v>192</v>
      </c>
    </row>
    <row r="120" spans="1:6">
      <c r="A120" s="1" t="s">
        <v>20</v>
      </c>
      <c r="B120" s="1">
        <v>100</v>
      </c>
      <c r="C120" s="1">
        <v>1</v>
      </c>
      <c r="D120" s="1">
        <v>1757.1</v>
      </c>
      <c r="E120" s="1">
        <v>19.686</v>
      </c>
      <c r="F120" s="1">
        <v>190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12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2.375" style="1"/>
    <col min="8" max="8" width="10.5" style="1"/>
    <col min="9" max="9" width="4.375" style="1"/>
    <col min="10" max="10" width="3.375" style="1"/>
    <col min="11" max="11" width="2.375" style="1"/>
    <col min="12" max="21" width="9.5" style="1"/>
    <col min="22" max="22" width="3.5" style="1"/>
    <col min="23" max="23" width="9.5" style="1"/>
    <col min="24" max="24" width="3.75" style="1"/>
    <col min="25" max="25" width="9.5" style="1"/>
    <col min="26" max="26" width="3" style="1"/>
    <col min="27" max="27" width="2.62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3.5510000000000002</v>
      </c>
      <c r="F1" s="1">
        <v>499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3.548</v>
      </c>
      <c r="F2" s="1">
        <v>499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28.591999999999999</v>
      </c>
      <c r="O2" s="41">
        <f t="shared" ref="O2:O13" ca="1" si="3">INDIRECT("D"&amp;1+(ROW(G1)-1)*10+COLUMN(D1)-1)</f>
        <v>28.504000000000001</v>
      </c>
      <c r="P2" s="41">
        <f t="shared" ref="P2:P13" ca="1" si="4">INDIRECT("D"&amp;1+(ROW(H1)-1)*10+COLUMN(E1)-1)</f>
        <v>28.591999999999999</v>
      </c>
      <c r="Q2" s="41">
        <f t="shared" ref="Q2:Q13" ca="1" si="5">INDIRECT("D"&amp;1+(ROW(I1)-1)*10+COLUMN(F1)-1)</f>
        <v>28.504000000000001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28.504000000000001</v>
      </c>
      <c r="U2" s="41">
        <f t="shared" ref="U2:U13" ca="1" si="9">INDIRECT("D"&amp;1+(ROW(M1)-1)*10+COLUMN(J1)-1)</f>
        <v>28.504000000000001</v>
      </c>
      <c r="W2" s="41">
        <f t="shared" ref="W2:W13" ca="1" si="10">AVERAGE(L2:U2)</f>
        <v>28.538400000000003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3.0872859949479868E-3</v>
      </c>
      <c r="AE2" s="41">
        <f t="shared" ref="AE2:AE13" ca="1" si="14">(O2-$Y2)/$Y2</f>
        <v>0</v>
      </c>
      <c r="AF2" s="41">
        <f t="shared" ref="AF2:AF13" ca="1" si="15">(P2-$Y2)/$Y2</f>
        <v>3.0872859949479868E-3</v>
      </c>
      <c r="AG2" s="41">
        <f t="shared" ref="AG2:AG13" ca="1" si="16">(Q2-$Y2)/$Y2</f>
        <v>0</v>
      </c>
      <c r="AH2" s="41">
        <f t="shared" ref="AH2:AH13" ca="1" si="17">(R2-$Y2)/$Y2</f>
        <v>1.4734774066796953E-3</v>
      </c>
      <c r="AI2" s="41">
        <f t="shared" ref="AI2:AI13" ca="1" si="18">(S2-$Y2)/$Y2</f>
        <v>1.4734774066796953E-3</v>
      </c>
      <c r="AJ2" s="41">
        <f t="shared" ref="AJ2:AJ13" ca="1" si="19">(T2-$Y2)/$Y2</f>
        <v>0</v>
      </c>
      <c r="AK2" s="41">
        <f t="shared" ref="AK2:AK13" ca="1" si="20">(U2-$Y2)/$Y2</f>
        <v>0</v>
      </c>
      <c r="AM2" s="41">
        <f t="shared" ref="AM2:AM13" ca="1" si="21">SUM(AB2:AK2)</f>
        <v>1.2068481616614756E-2</v>
      </c>
    </row>
    <row r="3" spans="1:39" ht="15">
      <c r="A3" s="1" t="s">
        <v>17</v>
      </c>
      <c r="B3" s="1">
        <v>25</v>
      </c>
      <c r="C3" s="1">
        <v>1</v>
      </c>
      <c r="D3" s="1">
        <v>28.591999999999999</v>
      </c>
      <c r="E3" s="1">
        <v>3.552</v>
      </c>
      <c r="F3" s="1">
        <v>506</v>
      </c>
      <c r="H3" s="41" t="s">
        <v>17</v>
      </c>
      <c r="I3" s="41">
        <v>50</v>
      </c>
      <c r="J3" s="41">
        <v>1</v>
      </c>
      <c r="L3" s="41">
        <f t="shared" ca="1" si="0"/>
        <v>53.005000000000003</v>
      </c>
      <c r="M3" s="41">
        <f t="shared" ca="1" si="1"/>
        <v>53.046999999999997</v>
      </c>
      <c r="N3" s="41">
        <f t="shared" ca="1" si="2"/>
        <v>53.017000000000003</v>
      </c>
      <c r="O3" s="41">
        <f t="shared" ca="1" si="3"/>
        <v>52.999000000000002</v>
      </c>
      <c r="P3" s="41">
        <f t="shared" ca="1" si="4"/>
        <v>53.067</v>
      </c>
      <c r="Q3" s="41">
        <f t="shared" ca="1" si="5"/>
        <v>53.127000000000002</v>
      </c>
      <c r="R3" s="41">
        <f t="shared" ca="1" si="6"/>
        <v>53.006999999999998</v>
      </c>
      <c r="S3" s="41">
        <f t="shared" ca="1" si="7"/>
        <v>53.036999999999999</v>
      </c>
      <c r="T3" s="41">
        <f t="shared" ca="1" si="8"/>
        <v>53.046999999999997</v>
      </c>
      <c r="U3" s="41">
        <f t="shared" ca="1" si="9"/>
        <v>53.097000000000001</v>
      </c>
      <c r="W3" s="41">
        <f t="shared" ca="1" si="10"/>
        <v>53.044999999999995</v>
      </c>
      <c r="Y3" s="41">
        <f ca="1">Total!E3</f>
        <v>52.927</v>
      </c>
      <c r="AB3" s="41">
        <f t="shared" ca="1" si="11"/>
        <v>1.4737279649328879E-3</v>
      </c>
      <c r="AC3" s="41">
        <f t="shared" ca="1" si="12"/>
        <v>2.2672737922043084E-3</v>
      </c>
      <c r="AD3" s="41">
        <f t="shared" ca="1" si="13"/>
        <v>1.7004553441533322E-3</v>
      </c>
      <c r="AE3" s="41">
        <f t="shared" ca="1" si="14"/>
        <v>1.3603642753226657E-3</v>
      </c>
      <c r="AF3" s="41">
        <f t="shared" ca="1" si="15"/>
        <v>2.6451527575717605E-3</v>
      </c>
      <c r="AG3" s="41">
        <f t="shared" ca="1" si="16"/>
        <v>3.778789653673982E-3</v>
      </c>
      <c r="AH3" s="41">
        <f t="shared" ca="1" si="17"/>
        <v>1.5115158614695391E-3</v>
      </c>
      <c r="AI3" s="41">
        <f t="shared" ca="1" si="18"/>
        <v>2.0783343095206498E-3</v>
      </c>
      <c r="AJ3" s="41">
        <f t="shared" ca="1" si="19"/>
        <v>2.2672737922043084E-3</v>
      </c>
      <c r="AK3" s="41">
        <f t="shared" ca="1" si="20"/>
        <v>3.2119712056228713E-3</v>
      </c>
      <c r="AM3" s="41">
        <f t="shared" ca="1" si="21"/>
        <v>2.2294858956676305E-2</v>
      </c>
    </row>
    <row r="4" spans="1:39" ht="15">
      <c r="A4" s="1" t="s">
        <v>17</v>
      </c>
      <c r="B4" s="1">
        <v>25</v>
      </c>
      <c r="C4" s="1">
        <v>1</v>
      </c>
      <c r="D4" s="1">
        <v>28.504000000000001</v>
      </c>
      <c r="E4" s="1">
        <v>3.5590000000000002</v>
      </c>
      <c r="F4" s="1">
        <v>502</v>
      </c>
      <c r="H4" s="41" t="s">
        <v>17</v>
      </c>
      <c r="I4" s="41">
        <v>100</v>
      </c>
      <c r="J4" s="41">
        <v>1</v>
      </c>
      <c r="L4" s="41">
        <f t="shared" ca="1" si="0"/>
        <v>103.322</v>
      </c>
      <c r="M4" s="41">
        <f t="shared" ca="1" si="1"/>
        <v>103.218</v>
      </c>
      <c r="N4" s="41">
        <f t="shared" ca="1" si="2"/>
        <v>103.295</v>
      </c>
      <c r="O4" s="41">
        <f t="shared" ca="1" si="3"/>
        <v>103.297</v>
      </c>
      <c r="P4" s="41">
        <f t="shared" ca="1" si="4"/>
        <v>103.158</v>
      </c>
      <c r="Q4" s="41">
        <f t="shared" ca="1" si="5"/>
        <v>103.36199999999999</v>
      </c>
      <c r="R4" s="41">
        <f t="shared" ca="1" si="6"/>
        <v>103.328</v>
      </c>
      <c r="S4" s="41">
        <f t="shared" ca="1" si="7"/>
        <v>103.256</v>
      </c>
      <c r="T4" s="41">
        <f t="shared" ca="1" si="8"/>
        <v>103.274</v>
      </c>
      <c r="U4" s="41">
        <f t="shared" ca="1" si="9"/>
        <v>103.327</v>
      </c>
      <c r="W4" s="41">
        <f t="shared" ca="1" si="10"/>
        <v>103.2837</v>
      </c>
      <c r="Y4" s="41">
        <f ca="1">Total!E4</f>
        <v>103.017</v>
      </c>
      <c r="AB4" s="41">
        <f t="shared" ca="1" si="11"/>
        <v>2.9606763932167198E-3</v>
      </c>
      <c r="AC4" s="41">
        <f t="shared" ca="1" si="12"/>
        <v>1.951134278808426E-3</v>
      </c>
      <c r="AD4" s="41">
        <f t="shared" ca="1" si="13"/>
        <v>2.6985837288991702E-3</v>
      </c>
      <c r="AE4" s="41">
        <f t="shared" ca="1" si="14"/>
        <v>2.7179980003300538E-3</v>
      </c>
      <c r="AF4" s="41">
        <f t="shared" ca="1" si="15"/>
        <v>1.3687061358805376E-3</v>
      </c>
      <c r="AG4" s="41">
        <f t="shared" ca="1" si="16"/>
        <v>3.3489618218352202E-3</v>
      </c>
      <c r="AH4" s="41">
        <f t="shared" ca="1" si="17"/>
        <v>3.0189192075095088E-3</v>
      </c>
      <c r="AI4" s="41">
        <f t="shared" ca="1" si="18"/>
        <v>2.3200054359960426E-3</v>
      </c>
      <c r="AJ4" s="41">
        <f t="shared" ca="1" si="19"/>
        <v>2.4947338788744093E-3</v>
      </c>
      <c r="AK4" s="41">
        <f t="shared" ca="1" si="20"/>
        <v>3.0092120717939981E-3</v>
      </c>
      <c r="AM4" s="41">
        <f t="shared" ca="1" si="21"/>
        <v>2.5888930953144085E-2</v>
      </c>
    </row>
    <row r="5" spans="1:39" ht="15">
      <c r="A5" s="1" t="s">
        <v>17</v>
      </c>
      <c r="B5" s="1">
        <v>25</v>
      </c>
      <c r="C5" s="1">
        <v>1</v>
      </c>
      <c r="D5" s="1">
        <v>28.591999999999999</v>
      </c>
      <c r="E5" s="1">
        <v>3.5459999999999998</v>
      </c>
      <c r="F5" s="1">
        <v>505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28.504000000000001</v>
      </c>
      <c r="E6" s="1">
        <v>3.548</v>
      </c>
      <c r="F6" s="1">
        <v>502</v>
      </c>
      <c r="H6" s="41" t="s">
        <v>18</v>
      </c>
      <c r="I6" s="41">
        <v>50</v>
      </c>
      <c r="J6" s="41">
        <v>1</v>
      </c>
      <c r="L6" s="41">
        <f t="shared" ca="1" si="0"/>
        <v>181.59700000000001</v>
      </c>
      <c r="M6" s="41">
        <f t="shared" ca="1" si="1"/>
        <v>181.59700000000001</v>
      </c>
      <c r="N6" s="41">
        <f t="shared" ca="1" si="2"/>
        <v>179.953</v>
      </c>
      <c r="O6" s="41">
        <f t="shared" ca="1" si="3"/>
        <v>181.40799999999999</v>
      </c>
      <c r="P6" s="41">
        <f t="shared" ca="1" si="4"/>
        <v>180.053</v>
      </c>
      <c r="Q6" s="41">
        <f t="shared" ca="1" si="5"/>
        <v>179.93799999999999</v>
      </c>
      <c r="R6" s="41">
        <f t="shared" ca="1" si="6"/>
        <v>179.93799999999999</v>
      </c>
      <c r="S6" s="41">
        <f t="shared" ca="1" si="7"/>
        <v>179.93799999999999</v>
      </c>
      <c r="T6" s="41">
        <f t="shared" ca="1" si="8"/>
        <v>179.953</v>
      </c>
      <c r="U6" s="41">
        <f t="shared" ca="1" si="9"/>
        <v>180.87100000000001</v>
      </c>
      <c r="W6" s="41">
        <f t="shared" ca="1" si="10"/>
        <v>180.52460000000002</v>
      </c>
      <c r="Y6" s="41">
        <f ca="1">Total!E6</f>
        <v>179.673</v>
      </c>
      <c r="AB6" s="41">
        <f t="shared" ca="1" si="11"/>
        <v>1.0708342377541459E-2</v>
      </c>
      <c r="AC6" s="41">
        <f t="shared" ca="1" si="12"/>
        <v>1.0708342377541459E-2</v>
      </c>
      <c r="AD6" s="41">
        <f t="shared" ca="1" si="13"/>
        <v>1.5583866245902341E-3</v>
      </c>
      <c r="AE6" s="41">
        <f t="shared" ca="1" si="14"/>
        <v>9.6564314059429356E-3</v>
      </c>
      <c r="AF6" s="41">
        <f t="shared" ca="1" si="15"/>
        <v>2.1149532762295697E-3</v>
      </c>
      <c r="AG6" s="41">
        <f t="shared" ca="1" si="16"/>
        <v>1.4749016268442469E-3</v>
      </c>
      <c r="AH6" s="41">
        <f t="shared" ca="1" si="17"/>
        <v>1.4749016268442469E-3</v>
      </c>
      <c r="AI6" s="41">
        <f t="shared" ca="1" si="18"/>
        <v>1.4749016268442469E-3</v>
      </c>
      <c r="AJ6" s="41">
        <f t="shared" ca="1" si="19"/>
        <v>1.5583866245902341E-3</v>
      </c>
      <c r="AK6" s="41">
        <f t="shared" ca="1" si="20"/>
        <v>6.667668486639659E-3</v>
      </c>
      <c r="AM6" s="41">
        <f t="shared" ca="1" si="21"/>
        <v>4.739721605360829E-2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3.5510000000000002</v>
      </c>
      <c r="F7" s="1">
        <v>500</v>
      </c>
      <c r="H7" s="41" t="s">
        <v>18</v>
      </c>
      <c r="I7" s="41">
        <v>100</v>
      </c>
      <c r="J7" s="41">
        <v>1</v>
      </c>
      <c r="L7" s="41">
        <f t="shared" ca="1" si="0"/>
        <v>239.44</v>
      </c>
      <c r="M7" s="41">
        <f t="shared" ca="1" si="1"/>
        <v>239.59299999999999</v>
      </c>
      <c r="N7" s="41">
        <f t="shared" ca="1" si="2"/>
        <v>239.11699999999999</v>
      </c>
      <c r="O7" s="41">
        <f t="shared" ca="1" si="3"/>
        <v>239.28100000000001</v>
      </c>
      <c r="P7" s="41">
        <f t="shared" ca="1" si="4"/>
        <v>239.93299999999999</v>
      </c>
      <c r="Q7" s="41">
        <f t="shared" ca="1" si="5"/>
        <v>241.3</v>
      </c>
      <c r="R7" s="41">
        <f t="shared" ca="1" si="6"/>
        <v>238.93</v>
      </c>
      <c r="S7" s="41">
        <f t="shared" ca="1" si="7"/>
        <v>239.773</v>
      </c>
      <c r="T7" s="41">
        <f t="shared" ca="1" si="8"/>
        <v>239.67</v>
      </c>
      <c r="U7" s="41">
        <f t="shared" ca="1" si="9"/>
        <v>239.39699999999999</v>
      </c>
      <c r="W7" s="41">
        <f t="shared" ca="1" si="10"/>
        <v>239.64339999999999</v>
      </c>
      <c r="Y7" s="41">
        <f ca="1">Total!E7</f>
        <v>238.85</v>
      </c>
      <c r="AB7" s="41">
        <f t="shared" ca="1" si="11"/>
        <v>2.4701695624869307E-3</v>
      </c>
      <c r="AC7" s="41">
        <f t="shared" ca="1" si="12"/>
        <v>3.1107389575046893E-3</v>
      </c>
      <c r="AD7" s="41">
        <f t="shared" ca="1" si="13"/>
        <v>1.1178563952271129E-3</v>
      </c>
      <c r="AE7" s="41">
        <f t="shared" ca="1" si="14"/>
        <v>1.8044797990371011E-3</v>
      </c>
      <c r="AF7" s="41">
        <f t="shared" ca="1" si="15"/>
        <v>4.534226501988689E-3</v>
      </c>
      <c r="AG7" s="41">
        <f t="shared" ca="1" si="16"/>
        <v>1.0257483776428792E-2</v>
      </c>
      <c r="AH7" s="41">
        <f t="shared" ca="1" si="17"/>
        <v>3.3493824576099018E-4</v>
      </c>
      <c r="AI7" s="41">
        <f t="shared" ca="1" si="18"/>
        <v>3.8643500104668278E-3</v>
      </c>
      <c r="AJ7" s="41">
        <f t="shared" ca="1" si="19"/>
        <v>3.4331170190495842E-3</v>
      </c>
      <c r="AK7" s="41">
        <f t="shared" ca="1" si="20"/>
        <v>2.2901402553904002E-3</v>
      </c>
      <c r="AM7" s="41">
        <f t="shared" ca="1" si="21"/>
        <v>3.3217500523341117E-2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3.5449999999999999</v>
      </c>
      <c r="F8" s="1">
        <v>498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28.504000000000001</v>
      </c>
      <c r="E9" s="1">
        <v>3.5470000000000002</v>
      </c>
      <c r="F9" s="1">
        <v>500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28.504000000000001</v>
      </c>
      <c r="E10" s="1">
        <v>3.5510000000000002</v>
      </c>
      <c r="F10" s="1">
        <v>502</v>
      </c>
      <c r="H10" s="41" t="s">
        <v>19</v>
      </c>
      <c r="I10" s="41">
        <v>100</v>
      </c>
      <c r="J10" s="41">
        <v>1</v>
      </c>
      <c r="L10" s="41">
        <f t="shared" ca="1" si="0"/>
        <v>35217.498</v>
      </c>
      <c r="M10" s="41">
        <f t="shared" ca="1" si="1"/>
        <v>35258.817999999999</v>
      </c>
      <c r="N10" s="41">
        <f t="shared" ca="1" si="2"/>
        <v>35273.353000000003</v>
      </c>
      <c r="O10" s="41">
        <f t="shared" ca="1" si="3"/>
        <v>35260.987000000001</v>
      </c>
      <c r="P10" s="41">
        <f t="shared" ca="1" si="4"/>
        <v>35273.252</v>
      </c>
      <c r="Q10" s="41">
        <f t="shared" ca="1" si="5"/>
        <v>35260.078999999998</v>
      </c>
      <c r="R10" s="41">
        <f t="shared" ca="1" si="6"/>
        <v>35291.531000000003</v>
      </c>
      <c r="S10" s="41">
        <f t="shared" ca="1" si="7"/>
        <v>35273.517</v>
      </c>
      <c r="T10" s="41">
        <f t="shared" ca="1" si="8"/>
        <v>35296.108</v>
      </c>
      <c r="U10" s="41">
        <f t="shared" ca="1" si="9"/>
        <v>35243.358</v>
      </c>
      <c r="W10" s="41">
        <f t="shared" ca="1" si="10"/>
        <v>35264.850099999996</v>
      </c>
      <c r="Y10" s="41">
        <f ca="1">Total!E10</f>
        <v>35198.673000000003</v>
      </c>
      <c r="AB10" s="41">
        <f t="shared" ca="1" si="11"/>
        <v>5.3482129851875637E-4</v>
      </c>
      <c r="AC10" s="41">
        <f t="shared" ca="1" si="12"/>
        <v>1.7087291898759023E-3</v>
      </c>
      <c r="AD10" s="41">
        <f t="shared" ca="1" si="13"/>
        <v>2.121670893672619E-3</v>
      </c>
      <c r="AE10" s="41">
        <f t="shared" ca="1" si="14"/>
        <v>1.7703508311236189E-3</v>
      </c>
      <c r="AF10" s="41">
        <f t="shared" ca="1" si="15"/>
        <v>2.1188014673166203E-3</v>
      </c>
      <c r="AG10" s="41">
        <f t="shared" ca="1" si="16"/>
        <v>1.7445544040820913E-3</v>
      </c>
      <c r="AH10" s="41">
        <f t="shared" ca="1" si="17"/>
        <v>2.6381108174163316E-3</v>
      </c>
      <c r="AI10" s="41">
        <f t="shared" ca="1" si="18"/>
        <v>2.1263301602306803E-3</v>
      </c>
      <c r="AJ10" s="41">
        <f t="shared" ca="1" si="19"/>
        <v>2.7681441286152367E-3</v>
      </c>
      <c r="AK10" s="41">
        <f t="shared" ca="1" si="20"/>
        <v>1.269508086284891E-3</v>
      </c>
      <c r="AM10" s="41">
        <f t="shared" ca="1" si="21"/>
        <v>1.8801021277136749E-2</v>
      </c>
    </row>
    <row r="11" spans="1:39" ht="15">
      <c r="A11" s="1" t="s">
        <v>17</v>
      </c>
      <c r="B11" s="1">
        <v>50</v>
      </c>
      <c r="C11" s="1">
        <v>1</v>
      </c>
      <c r="D11" s="1">
        <v>53.005000000000003</v>
      </c>
      <c r="E11" s="1">
        <v>10.669</v>
      </c>
      <c r="F11" s="1">
        <v>391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657.33</v>
      </c>
      <c r="N11" s="41">
        <f t="shared" ca="1" si="2"/>
        <v>657.35599999999999</v>
      </c>
      <c r="O11" s="41">
        <f t="shared" ca="1" si="3"/>
        <v>659.84500000000003</v>
      </c>
      <c r="P11" s="41">
        <f t="shared" ca="1" si="4"/>
        <v>657.98</v>
      </c>
      <c r="Q11" s="41">
        <f t="shared" ca="1" si="5"/>
        <v>658.23299999999995</v>
      </c>
      <c r="R11" s="41">
        <f t="shared" ca="1" si="6"/>
        <v>657.32399999999996</v>
      </c>
      <c r="S11" s="41">
        <f t="shared" ca="1" si="7"/>
        <v>658.005</v>
      </c>
      <c r="T11" s="41">
        <f t="shared" ca="1" si="8"/>
        <v>658.23299999999995</v>
      </c>
      <c r="U11" s="41">
        <f t="shared" ca="1" si="9"/>
        <v>657.35599999999999</v>
      </c>
      <c r="W11" s="41">
        <f t="shared" ca="1" si="10"/>
        <v>657.90179999999998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9.127918652119035E-6</v>
      </c>
      <c r="AD11" s="41">
        <f t="shared" ca="1" si="13"/>
        <v>4.8682232810667357E-5</v>
      </c>
      <c r="AE11" s="41">
        <f t="shared" ca="1" si="14"/>
        <v>3.8352471536108098E-3</v>
      </c>
      <c r="AF11" s="41">
        <f t="shared" ca="1" si="15"/>
        <v>9.9798577261755658E-4</v>
      </c>
      <c r="AG11" s="41">
        <f t="shared" ca="1" si="16"/>
        <v>1.3828796757763171E-3</v>
      </c>
      <c r="AH11" s="41">
        <f t="shared" ca="1" si="17"/>
        <v>0</v>
      </c>
      <c r="AI11" s="41">
        <f t="shared" ca="1" si="18"/>
        <v>1.0360187670008095E-3</v>
      </c>
      <c r="AJ11" s="41">
        <f t="shared" ca="1" si="19"/>
        <v>1.3828796757763171E-3</v>
      </c>
      <c r="AK11" s="41">
        <f t="shared" ca="1" si="20"/>
        <v>4.8682232810667357E-5</v>
      </c>
      <c r="AM11" s="41">
        <f t="shared" ca="1" si="21"/>
        <v>8.7901856618659326E-3</v>
      </c>
    </row>
    <row r="12" spans="1:39" ht="15">
      <c r="A12" s="1" t="s">
        <v>17</v>
      </c>
      <c r="B12" s="1">
        <v>50</v>
      </c>
      <c r="C12" s="1">
        <v>1</v>
      </c>
      <c r="D12" s="1">
        <v>53.046999999999997</v>
      </c>
      <c r="E12" s="1">
        <v>10.667999999999999</v>
      </c>
      <c r="F12" s="1">
        <v>393</v>
      </c>
      <c r="H12" s="41" t="s">
        <v>20</v>
      </c>
      <c r="I12" s="41">
        <v>50</v>
      </c>
      <c r="J12" s="41">
        <v>1</v>
      </c>
      <c r="L12" s="41">
        <f t="shared" ca="1" si="0"/>
        <v>992.40899999999999</v>
      </c>
      <c r="M12" s="41">
        <f t="shared" ca="1" si="1"/>
        <v>998.97799999999995</v>
      </c>
      <c r="N12" s="41">
        <f t="shared" ca="1" si="2"/>
        <v>997.68600000000004</v>
      </c>
      <c r="O12" s="41">
        <f t="shared" ca="1" si="3"/>
        <v>995.721</v>
      </c>
      <c r="P12" s="41">
        <f t="shared" ca="1" si="4"/>
        <v>995.928</v>
      </c>
      <c r="Q12" s="41">
        <f t="shared" ca="1" si="5"/>
        <v>993.32</v>
      </c>
      <c r="R12" s="41">
        <f t="shared" ca="1" si="6"/>
        <v>999.85599999999999</v>
      </c>
      <c r="S12" s="41">
        <f t="shared" ca="1" si="7"/>
        <v>995.86699999999996</v>
      </c>
      <c r="T12" s="41">
        <f t="shared" ca="1" si="8"/>
        <v>994.60199999999998</v>
      </c>
      <c r="U12" s="41">
        <f t="shared" ca="1" si="9"/>
        <v>993.45</v>
      </c>
      <c r="W12" s="41">
        <f t="shared" ca="1" si="10"/>
        <v>995.78170000000011</v>
      </c>
      <c r="Y12" s="41">
        <f ca="1">Total!E12</f>
        <v>990.58600000000001</v>
      </c>
      <c r="AB12" s="41">
        <f t="shared" ca="1" si="11"/>
        <v>1.8403248178350785E-3</v>
      </c>
      <c r="AC12" s="41">
        <f t="shared" ca="1" si="12"/>
        <v>8.4717530835282748E-3</v>
      </c>
      <c r="AD12" s="41">
        <f t="shared" ca="1" si="13"/>
        <v>7.1674746059403448E-3</v>
      </c>
      <c r="AE12" s="41">
        <f t="shared" ca="1" si="14"/>
        <v>5.183800295986407E-3</v>
      </c>
      <c r="AF12" s="41">
        <f t="shared" ca="1" si="15"/>
        <v>5.3927675133708577E-3</v>
      </c>
      <c r="AG12" s="41">
        <f t="shared" ca="1" si="16"/>
        <v>2.7599824750198744E-3</v>
      </c>
      <c r="AH12" s="41">
        <f t="shared" ca="1" si="17"/>
        <v>9.3580971263474162E-3</v>
      </c>
      <c r="AI12" s="41">
        <f t="shared" ca="1" si="18"/>
        <v>5.3311878019676731E-3</v>
      </c>
      <c r="AJ12" s="41">
        <f t="shared" ca="1" si="19"/>
        <v>4.0541659179515587E-3</v>
      </c>
      <c r="AK12" s="41">
        <f t="shared" ca="1" si="20"/>
        <v>2.8912179255511715E-3</v>
      </c>
      <c r="AM12" s="41">
        <f t="shared" ca="1" si="21"/>
        <v>5.2450771563498665E-2</v>
      </c>
    </row>
    <row r="13" spans="1:39" ht="15">
      <c r="A13" s="1" t="s">
        <v>17</v>
      </c>
      <c r="B13" s="1">
        <v>50</v>
      </c>
      <c r="C13" s="1">
        <v>1</v>
      </c>
      <c r="D13" s="1">
        <v>53.017000000000003</v>
      </c>
      <c r="E13" s="1">
        <v>10.648999999999999</v>
      </c>
      <c r="F13" s="1">
        <v>389</v>
      </c>
      <c r="H13" s="41" t="s">
        <v>20</v>
      </c>
      <c r="I13" s="41">
        <v>100</v>
      </c>
      <c r="J13" s="41">
        <v>1</v>
      </c>
      <c r="L13" s="41">
        <f t="shared" ca="1" si="0"/>
        <v>1757.9770000000001</v>
      </c>
      <c r="M13" s="41">
        <f t="shared" ca="1" si="1"/>
        <v>1759.2929999999999</v>
      </c>
      <c r="N13" s="41">
        <f t="shared" ca="1" si="2"/>
        <v>1757.2170000000001</v>
      </c>
      <c r="O13" s="41">
        <f t="shared" ca="1" si="3"/>
        <v>1761.143</v>
      </c>
      <c r="P13" s="41">
        <f t="shared" ca="1" si="4"/>
        <v>1756.633</v>
      </c>
      <c r="Q13" s="41">
        <f t="shared" ca="1" si="5"/>
        <v>1757.547</v>
      </c>
      <c r="R13" s="41">
        <f t="shared" ca="1" si="6"/>
        <v>1756.95</v>
      </c>
      <c r="S13" s="41">
        <f t="shared" ca="1" si="7"/>
        <v>1758.53</v>
      </c>
      <c r="T13" s="41">
        <f t="shared" ca="1" si="8"/>
        <v>1758.27</v>
      </c>
      <c r="U13" s="41">
        <f t="shared" ca="1" si="9"/>
        <v>1759.07</v>
      </c>
      <c r="W13" s="41">
        <f t="shared" ca="1" si="10"/>
        <v>1758.2630000000004</v>
      </c>
      <c r="Y13" s="41">
        <f ca="1">Total!E13</f>
        <v>1753.5050000000001</v>
      </c>
      <c r="AB13" s="41">
        <f t="shared" ca="1" si="11"/>
        <v>2.5503206435111276E-3</v>
      </c>
      <c r="AC13" s="41">
        <f t="shared" ca="1" si="12"/>
        <v>3.3008175055102684E-3</v>
      </c>
      <c r="AD13" s="41">
        <f t="shared" ca="1" si="13"/>
        <v>2.1169030028428712E-3</v>
      </c>
      <c r="AE13" s="41">
        <f t="shared" ca="1" si="14"/>
        <v>4.3558472887159829E-3</v>
      </c>
      <c r="AF13" s="41">
        <f t="shared" ca="1" si="15"/>
        <v>1.783855763171436E-3</v>
      </c>
      <c r="AG13" s="41">
        <f t="shared" ca="1" si="16"/>
        <v>2.3050975047119431E-3</v>
      </c>
      <c r="AH13" s="41">
        <f t="shared" ca="1" si="17"/>
        <v>1.9646365422396491E-3</v>
      </c>
      <c r="AI13" s="41">
        <f t="shared" ca="1" si="18"/>
        <v>2.8656890057341513E-3</v>
      </c>
      <c r="AJ13" s="41">
        <f t="shared" ca="1" si="19"/>
        <v>2.717414549716067E-3</v>
      </c>
      <c r="AK13" s="41">
        <f t="shared" ca="1" si="20"/>
        <v>3.1736436451563167E-3</v>
      </c>
      <c r="AM13" s="41">
        <f t="shared" ca="1" si="21"/>
        <v>2.7134225451309814E-2</v>
      </c>
    </row>
    <row r="14" spans="1:39">
      <c r="A14" s="1" t="s">
        <v>17</v>
      </c>
      <c r="B14" s="1">
        <v>50</v>
      </c>
      <c r="C14" s="1">
        <v>1</v>
      </c>
      <c r="D14" s="1">
        <v>52.999000000000002</v>
      </c>
      <c r="E14" s="1">
        <v>10.648</v>
      </c>
      <c r="F14" s="1">
        <v>385</v>
      </c>
    </row>
    <row r="15" spans="1:39">
      <c r="A15" s="1" t="s">
        <v>17</v>
      </c>
      <c r="B15" s="1">
        <v>50</v>
      </c>
      <c r="C15" s="1">
        <v>1</v>
      </c>
      <c r="D15" s="1">
        <v>53.067</v>
      </c>
      <c r="E15" s="1">
        <v>10.664999999999999</v>
      </c>
      <c r="F15" s="1">
        <v>386</v>
      </c>
    </row>
    <row r="16" spans="1:39">
      <c r="A16" s="1" t="s">
        <v>17</v>
      </c>
      <c r="B16" s="1">
        <v>50</v>
      </c>
      <c r="C16" s="1">
        <v>1</v>
      </c>
      <c r="D16" s="1">
        <v>53.127000000000002</v>
      </c>
      <c r="E16" s="1">
        <v>10.664999999999999</v>
      </c>
      <c r="F16" s="1">
        <v>375</v>
      </c>
    </row>
    <row r="17" spans="1:6">
      <c r="A17" s="1" t="s">
        <v>17</v>
      </c>
      <c r="B17" s="1">
        <v>50</v>
      </c>
      <c r="C17" s="1">
        <v>1</v>
      </c>
      <c r="D17" s="1">
        <v>53.006999999999998</v>
      </c>
      <c r="E17" s="1">
        <v>10.662000000000001</v>
      </c>
      <c r="F17" s="1">
        <v>379</v>
      </c>
    </row>
    <row r="18" spans="1:6">
      <c r="A18" s="1" t="s">
        <v>17</v>
      </c>
      <c r="B18" s="1">
        <v>50</v>
      </c>
      <c r="C18" s="1">
        <v>1</v>
      </c>
      <c r="D18" s="1">
        <v>53.036999999999999</v>
      </c>
      <c r="E18" s="1">
        <v>10.651999999999999</v>
      </c>
      <c r="F18" s="1">
        <v>389</v>
      </c>
    </row>
    <row r="19" spans="1:6">
      <c r="A19" s="1" t="s">
        <v>17</v>
      </c>
      <c r="B19" s="1">
        <v>50</v>
      </c>
      <c r="C19" s="1">
        <v>1</v>
      </c>
      <c r="D19" s="1">
        <v>53.046999999999997</v>
      </c>
      <c r="E19" s="1">
        <v>10.670999999999999</v>
      </c>
      <c r="F19" s="1">
        <v>396</v>
      </c>
    </row>
    <row r="20" spans="1:6">
      <c r="A20" s="1" t="s">
        <v>17</v>
      </c>
      <c r="B20" s="1">
        <v>50</v>
      </c>
      <c r="C20" s="1">
        <v>1</v>
      </c>
      <c r="D20" s="1">
        <v>53.097000000000001</v>
      </c>
      <c r="E20" s="1">
        <v>10.65</v>
      </c>
      <c r="F20" s="1">
        <v>398</v>
      </c>
    </row>
    <row r="21" spans="1:6">
      <c r="A21" s="1" t="s">
        <v>17</v>
      </c>
      <c r="B21" s="1">
        <v>100</v>
      </c>
      <c r="C21" s="1">
        <v>1</v>
      </c>
      <c r="D21" s="1">
        <v>103.322</v>
      </c>
      <c r="E21" s="1">
        <v>19.338000000000001</v>
      </c>
      <c r="F21" s="1">
        <v>162</v>
      </c>
    </row>
    <row r="22" spans="1:6">
      <c r="A22" s="1" t="s">
        <v>17</v>
      </c>
      <c r="B22" s="1">
        <v>100</v>
      </c>
      <c r="C22" s="1">
        <v>1</v>
      </c>
      <c r="D22" s="1">
        <v>103.218</v>
      </c>
      <c r="E22" s="1">
        <v>19.363</v>
      </c>
      <c r="F22" s="1">
        <v>164</v>
      </c>
    </row>
    <row r="23" spans="1:6">
      <c r="A23" s="1" t="s">
        <v>17</v>
      </c>
      <c r="B23" s="1">
        <v>100</v>
      </c>
      <c r="C23" s="1">
        <v>1</v>
      </c>
      <c r="D23" s="1">
        <v>103.295</v>
      </c>
      <c r="E23" s="1">
        <v>19.321999999999999</v>
      </c>
      <c r="F23" s="1">
        <v>158</v>
      </c>
    </row>
    <row r="24" spans="1:6">
      <c r="A24" s="1" t="s">
        <v>17</v>
      </c>
      <c r="B24" s="1">
        <v>100</v>
      </c>
      <c r="C24" s="1">
        <v>1</v>
      </c>
      <c r="D24" s="1">
        <v>103.297</v>
      </c>
      <c r="E24" s="1">
        <v>19.309000000000001</v>
      </c>
      <c r="F24" s="1">
        <v>160</v>
      </c>
    </row>
    <row r="25" spans="1:6">
      <c r="A25" s="1" t="s">
        <v>17</v>
      </c>
      <c r="B25" s="1">
        <v>100</v>
      </c>
      <c r="C25" s="1">
        <v>1</v>
      </c>
      <c r="D25" s="1">
        <v>103.158</v>
      </c>
      <c r="E25" s="1">
        <v>19.350000000000001</v>
      </c>
      <c r="F25" s="1">
        <v>160</v>
      </c>
    </row>
    <row r="26" spans="1:6">
      <c r="A26" s="1" t="s">
        <v>17</v>
      </c>
      <c r="B26" s="1">
        <v>100</v>
      </c>
      <c r="C26" s="1">
        <v>1</v>
      </c>
      <c r="D26" s="1">
        <v>103.36199999999999</v>
      </c>
      <c r="E26" s="1">
        <v>19.359000000000002</v>
      </c>
      <c r="F26" s="1">
        <v>159</v>
      </c>
    </row>
    <row r="27" spans="1:6">
      <c r="A27" s="1" t="s">
        <v>17</v>
      </c>
      <c r="B27" s="1">
        <v>100</v>
      </c>
      <c r="C27" s="1">
        <v>1</v>
      </c>
      <c r="D27" s="1">
        <v>103.328</v>
      </c>
      <c r="E27" s="1">
        <v>19.332000000000001</v>
      </c>
      <c r="F27" s="1">
        <v>162</v>
      </c>
    </row>
    <row r="28" spans="1:6">
      <c r="A28" s="1" t="s">
        <v>17</v>
      </c>
      <c r="B28" s="1">
        <v>100</v>
      </c>
      <c r="C28" s="1">
        <v>1</v>
      </c>
      <c r="D28" s="1">
        <v>103.256</v>
      </c>
      <c r="E28" s="1">
        <v>19.327000000000002</v>
      </c>
      <c r="F28" s="1">
        <v>162</v>
      </c>
    </row>
    <row r="29" spans="1:6">
      <c r="A29" s="1" t="s">
        <v>17</v>
      </c>
      <c r="B29" s="1">
        <v>100</v>
      </c>
      <c r="C29" s="1">
        <v>1</v>
      </c>
      <c r="D29" s="1">
        <v>103.274</v>
      </c>
      <c r="E29" s="1">
        <v>19.271000000000001</v>
      </c>
      <c r="F29" s="1">
        <v>160</v>
      </c>
    </row>
    <row r="30" spans="1:6">
      <c r="A30" s="1" t="s">
        <v>17</v>
      </c>
      <c r="B30" s="1">
        <v>100</v>
      </c>
      <c r="C30" s="1">
        <v>1</v>
      </c>
      <c r="D30" s="1">
        <v>103.327</v>
      </c>
      <c r="E30" s="1">
        <v>19.263000000000002</v>
      </c>
      <c r="F30" s="1">
        <v>160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4.109</v>
      </c>
      <c r="F31" s="1">
        <v>387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4.1139999999999999</v>
      </c>
      <c r="F32" s="1">
        <v>391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4.1079999999999997</v>
      </c>
      <c r="F33" s="1">
        <v>387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4.1100000000000003</v>
      </c>
      <c r="F34" s="1">
        <v>391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4.1120000000000001</v>
      </c>
      <c r="F35" s="1">
        <v>392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4.1059999999999999</v>
      </c>
      <c r="F36" s="1">
        <v>391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4.117</v>
      </c>
      <c r="F37" s="1">
        <v>385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4.1079999999999997</v>
      </c>
      <c r="F38" s="1">
        <v>392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4.1059999999999999</v>
      </c>
      <c r="F39" s="1">
        <v>388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4.109</v>
      </c>
      <c r="F40" s="1">
        <v>387</v>
      </c>
    </row>
    <row r="41" spans="1:6">
      <c r="A41" s="1" t="s">
        <v>18</v>
      </c>
      <c r="B41" s="1">
        <v>50</v>
      </c>
      <c r="C41" s="1">
        <v>1</v>
      </c>
      <c r="D41" s="1">
        <v>181.59700000000001</v>
      </c>
      <c r="E41" s="1">
        <v>7.6470000000000002</v>
      </c>
      <c r="F41" s="1">
        <v>249</v>
      </c>
    </row>
    <row r="42" spans="1:6">
      <c r="A42" s="1" t="s">
        <v>18</v>
      </c>
      <c r="B42" s="1">
        <v>50</v>
      </c>
      <c r="C42" s="1">
        <v>1</v>
      </c>
      <c r="D42" s="1">
        <v>181.59700000000001</v>
      </c>
      <c r="E42" s="1">
        <v>7.6440000000000001</v>
      </c>
      <c r="F42" s="1">
        <v>252</v>
      </c>
    </row>
    <row r="43" spans="1:6">
      <c r="A43" s="1" t="s">
        <v>18</v>
      </c>
      <c r="B43" s="1">
        <v>50</v>
      </c>
      <c r="C43" s="1">
        <v>1</v>
      </c>
      <c r="D43" s="1">
        <v>179.953</v>
      </c>
      <c r="E43" s="1">
        <v>7.6429999999999998</v>
      </c>
      <c r="F43" s="1">
        <v>253</v>
      </c>
    </row>
    <row r="44" spans="1:6">
      <c r="A44" s="1" t="s">
        <v>18</v>
      </c>
      <c r="B44" s="1">
        <v>50</v>
      </c>
      <c r="C44" s="1">
        <v>1</v>
      </c>
      <c r="D44" s="1">
        <v>181.40799999999999</v>
      </c>
      <c r="E44" s="1">
        <v>7.6379999999999999</v>
      </c>
      <c r="F44" s="1">
        <v>253</v>
      </c>
    </row>
    <row r="45" spans="1:6">
      <c r="A45" s="1" t="s">
        <v>18</v>
      </c>
      <c r="B45" s="1">
        <v>50</v>
      </c>
      <c r="C45" s="1">
        <v>1</v>
      </c>
      <c r="D45" s="1">
        <v>180.053</v>
      </c>
      <c r="E45" s="1">
        <v>7.6639999999999997</v>
      </c>
      <c r="F45" s="1">
        <v>254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7.6619999999999999</v>
      </c>
      <c r="F46" s="1">
        <v>253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7.6630000000000003</v>
      </c>
      <c r="F47" s="1">
        <v>253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7.6529999999999996</v>
      </c>
      <c r="F48" s="1">
        <v>252</v>
      </c>
    </row>
    <row r="49" spans="1:6">
      <c r="A49" s="1" t="s">
        <v>18</v>
      </c>
      <c r="B49" s="1">
        <v>50</v>
      </c>
      <c r="C49" s="1">
        <v>1</v>
      </c>
      <c r="D49" s="1">
        <v>179.953</v>
      </c>
      <c r="E49" s="1">
        <v>7.6539999999999999</v>
      </c>
      <c r="F49" s="1">
        <v>255</v>
      </c>
    </row>
    <row r="50" spans="1:6">
      <c r="A50" s="1" t="s">
        <v>18</v>
      </c>
      <c r="B50" s="1">
        <v>50</v>
      </c>
      <c r="C50" s="1">
        <v>1</v>
      </c>
      <c r="D50" s="1">
        <v>180.87100000000001</v>
      </c>
      <c r="E50" s="1">
        <v>7.6449999999999996</v>
      </c>
      <c r="F50" s="1">
        <v>252</v>
      </c>
    </row>
    <row r="51" spans="1:6">
      <c r="A51" s="1" t="s">
        <v>18</v>
      </c>
      <c r="B51" s="1">
        <v>100</v>
      </c>
      <c r="C51" s="1">
        <v>1</v>
      </c>
      <c r="D51" s="1">
        <v>239.44</v>
      </c>
      <c r="E51" s="1">
        <v>22.149000000000001</v>
      </c>
      <c r="F51" s="1">
        <v>156</v>
      </c>
    </row>
    <row r="52" spans="1:6">
      <c r="A52" s="1" t="s">
        <v>18</v>
      </c>
      <c r="B52" s="1">
        <v>100</v>
      </c>
      <c r="C52" s="1">
        <v>1</v>
      </c>
      <c r="D52" s="1">
        <v>239.59299999999999</v>
      </c>
      <c r="E52" s="1">
        <v>22.164000000000001</v>
      </c>
      <c r="F52" s="1">
        <v>155</v>
      </c>
    </row>
    <row r="53" spans="1:6">
      <c r="A53" s="1" t="s">
        <v>18</v>
      </c>
      <c r="B53" s="1">
        <v>100</v>
      </c>
      <c r="C53" s="1">
        <v>1</v>
      </c>
      <c r="D53" s="1">
        <v>239.11699999999999</v>
      </c>
      <c r="E53" s="1">
        <v>22.175999999999998</v>
      </c>
      <c r="F53" s="1">
        <v>156</v>
      </c>
    </row>
    <row r="54" spans="1:6">
      <c r="A54" s="1" t="s">
        <v>18</v>
      </c>
      <c r="B54" s="1">
        <v>100</v>
      </c>
      <c r="C54" s="1">
        <v>1</v>
      </c>
      <c r="D54" s="1">
        <v>239.28100000000001</v>
      </c>
      <c r="E54" s="1">
        <v>22.242000000000001</v>
      </c>
      <c r="F54" s="1">
        <v>157</v>
      </c>
    </row>
    <row r="55" spans="1:6">
      <c r="A55" s="1" t="s">
        <v>18</v>
      </c>
      <c r="B55" s="1">
        <v>100</v>
      </c>
      <c r="C55" s="1">
        <v>1</v>
      </c>
      <c r="D55" s="1">
        <v>239.93299999999999</v>
      </c>
      <c r="E55" s="1">
        <v>22.167000000000002</v>
      </c>
      <c r="F55" s="1">
        <v>156</v>
      </c>
    </row>
    <row r="56" spans="1:6">
      <c r="A56" s="1" t="s">
        <v>18</v>
      </c>
      <c r="B56" s="1">
        <v>100</v>
      </c>
      <c r="C56" s="1">
        <v>1</v>
      </c>
      <c r="D56" s="1">
        <v>241.3</v>
      </c>
      <c r="E56" s="1">
        <v>22.146999999999998</v>
      </c>
      <c r="F56" s="1">
        <v>157</v>
      </c>
    </row>
    <row r="57" spans="1:6">
      <c r="A57" s="1" t="s">
        <v>18</v>
      </c>
      <c r="B57" s="1">
        <v>100</v>
      </c>
      <c r="C57" s="1">
        <v>1</v>
      </c>
      <c r="D57" s="1">
        <v>238.93</v>
      </c>
      <c r="E57" s="1">
        <v>22.26</v>
      </c>
      <c r="F57" s="1">
        <v>156</v>
      </c>
    </row>
    <row r="58" spans="1:6">
      <c r="A58" s="1" t="s">
        <v>18</v>
      </c>
      <c r="B58" s="1">
        <v>100</v>
      </c>
      <c r="C58" s="1">
        <v>1</v>
      </c>
      <c r="D58" s="1">
        <v>239.773</v>
      </c>
      <c r="E58" s="1">
        <v>22.175000000000001</v>
      </c>
      <c r="F58" s="1">
        <v>155</v>
      </c>
    </row>
    <row r="59" spans="1:6">
      <c r="A59" s="1" t="s">
        <v>18</v>
      </c>
      <c r="B59" s="1">
        <v>100</v>
      </c>
      <c r="C59" s="1">
        <v>1</v>
      </c>
      <c r="D59" s="1">
        <v>239.67</v>
      </c>
      <c r="E59" s="1">
        <v>22.209</v>
      </c>
      <c r="F59" s="1">
        <v>156</v>
      </c>
    </row>
    <row r="60" spans="1:6">
      <c r="A60" s="1" t="s">
        <v>18</v>
      </c>
      <c r="B60" s="1">
        <v>100</v>
      </c>
      <c r="C60" s="1">
        <v>1</v>
      </c>
      <c r="D60" s="1">
        <v>239.39699999999999</v>
      </c>
      <c r="E60" s="1">
        <v>22.234000000000002</v>
      </c>
      <c r="F60" s="1">
        <v>157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3.0640000000000001</v>
      </c>
      <c r="F61" s="1">
        <v>498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3.0680000000000001</v>
      </c>
      <c r="F62" s="1">
        <v>503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3.0670000000000002</v>
      </c>
      <c r="F63" s="1">
        <v>505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3.0680000000000001</v>
      </c>
      <c r="F64" s="1">
        <v>507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3.0659999999999998</v>
      </c>
      <c r="F65" s="1">
        <v>507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3.0649999999999999</v>
      </c>
      <c r="F66" s="1">
        <v>504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3.0640000000000001</v>
      </c>
      <c r="F67" s="1">
        <v>508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3.0670000000000002</v>
      </c>
      <c r="F68" s="1">
        <v>501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3.0670000000000002</v>
      </c>
      <c r="F69" s="1">
        <v>510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3.0659999999999998</v>
      </c>
      <c r="F70" s="1">
        <v>501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7.1980000000000004</v>
      </c>
      <c r="F71" s="1">
        <v>313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7.2</v>
      </c>
      <c r="F72" s="1">
        <v>299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7.19</v>
      </c>
      <c r="F73" s="1">
        <v>306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7.1859999999999999</v>
      </c>
      <c r="F74" s="1">
        <v>312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7.1970000000000001</v>
      </c>
      <c r="F75" s="1">
        <v>309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7.1840000000000002</v>
      </c>
      <c r="F76" s="1">
        <v>309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7.1769999999999996</v>
      </c>
      <c r="F77" s="1">
        <v>305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7.1959999999999997</v>
      </c>
      <c r="F78" s="1">
        <v>310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7.194</v>
      </c>
      <c r="F79" s="1">
        <v>307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7.194</v>
      </c>
      <c r="F80" s="1">
        <v>312</v>
      </c>
    </row>
    <row r="81" spans="1:6">
      <c r="A81" s="1" t="s">
        <v>19</v>
      </c>
      <c r="B81" s="1">
        <v>100</v>
      </c>
      <c r="C81" s="1">
        <v>1</v>
      </c>
      <c r="D81" s="1">
        <v>35217.498</v>
      </c>
      <c r="E81" s="1">
        <v>27.518999999999998</v>
      </c>
      <c r="F81" s="1">
        <v>220</v>
      </c>
    </row>
    <row r="82" spans="1:6">
      <c r="A82" s="1" t="s">
        <v>19</v>
      </c>
      <c r="B82" s="1">
        <v>100</v>
      </c>
      <c r="C82" s="1">
        <v>1</v>
      </c>
      <c r="D82" s="1">
        <v>35258.817999999999</v>
      </c>
      <c r="E82" s="1">
        <v>27.433</v>
      </c>
      <c r="F82" s="1">
        <v>227</v>
      </c>
    </row>
    <row r="83" spans="1:6">
      <c r="A83" s="1" t="s">
        <v>19</v>
      </c>
      <c r="B83" s="1">
        <v>100</v>
      </c>
      <c r="C83" s="1">
        <v>1</v>
      </c>
      <c r="D83" s="1">
        <v>35273.353000000003</v>
      </c>
      <c r="E83" s="1">
        <v>27.475000000000001</v>
      </c>
      <c r="F83" s="1">
        <v>224</v>
      </c>
    </row>
    <row r="84" spans="1:6">
      <c r="A84" s="1" t="s">
        <v>19</v>
      </c>
      <c r="B84" s="1">
        <v>100</v>
      </c>
      <c r="C84" s="1">
        <v>1</v>
      </c>
      <c r="D84" s="1">
        <v>35260.987000000001</v>
      </c>
      <c r="E84" s="1">
        <v>27.456</v>
      </c>
      <c r="F84" s="1">
        <v>233</v>
      </c>
    </row>
    <row r="85" spans="1:6">
      <c r="A85" s="1" t="s">
        <v>19</v>
      </c>
      <c r="B85" s="1">
        <v>100</v>
      </c>
      <c r="C85" s="1">
        <v>1</v>
      </c>
      <c r="D85" s="1">
        <v>35273.252</v>
      </c>
      <c r="E85" s="1">
        <v>27.472999999999999</v>
      </c>
      <c r="F85" s="1">
        <v>232</v>
      </c>
    </row>
    <row r="86" spans="1:6">
      <c r="A86" s="1" t="s">
        <v>19</v>
      </c>
      <c r="B86" s="1">
        <v>100</v>
      </c>
      <c r="C86" s="1">
        <v>1</v>
      </c>
      <c r="D86" s="1">
        <v>35260.078999999998</v>
      </c>
      <c r="E86" s="1">
        <v>27.501000000000001</v>
      </c>
      <c r="F86" s="1">
        <v>224</v>
      </c>
    </row>
    <row r="87" spans="1:6">
      <c r="A87" s="1" t="s">
        <v>19</v>
      </c>
      <c r="B87" s="1">
        <v>100</v>
      </c>
      <c r="C87" s="1">
        <v>1</v>
      </c>
      <c r="D87" s="1">
        <v>35291.531000000003</v>
      </c>
      <c r="E87" s="1">
        <v>27.477</v>
      </c>
      <c r="F87" s="1">
        <v>224</v>
      </c>
    </row>
    <row r="88" spans="1:6">
      <c r="A88" s="1" t="s">
        <v>19</v>
      </c>
      <c r="B88" s="1">
        <v>100</v>
      </c>
      <c r="C88" s="1">
        <v>1</v>
      </c>
      <c r="D88" s="1">
        <v>35273.517</v>
      </c>
      <c r="E88" s="1">
        <v>27.452999999999999</v>
      </c>
      <c r="F88" s="1">
        <v>226</v>
      </c>
    </row>
    <row r="89" spans="1:6">
      <c r="A89" s="1" t="s">
        <v>19</v>
      </c>
      <c r="B89" s="1">
        <v>100</v>
      </c>
      <c r="C89" s="1">
        <v>1</v>
      </c>
      <c r="D89" s="1">
        <v>35296.108</v>
      </c>
      <c r="E89" s="1">
        <v>27.446999999999999</v>
      </c>
      <c r="F89" s="1">
        <v>222</v>
      </c>
    </row>
    <row r="90" spans="1:6">
      <c r="A90" s="1" t="s">
        <v>19</v>
      </c>
      <c r="B90" s="1">
        <v>100</v>
      </c>
      <c r="C90" s="1">
        <v>1</v>
      </c>
      <c r="D90" s="1">
        <v>35243.358</v>
      </c>
      <c r="E90" s="1">
        <v>27.481000000000002</v>
      </c>
      <c r="F90" s="1">
        <v>232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3.81</v>
      </c>
      <c r="F91" s="1">
        <v>397</v>
      </c>
    </row>
    <row r="92" spans="1:6">
      <c r="A92" s="1" t="s">
        <v>20</v>
      </c>
      <c r="B92" s="1">
        <v>30</v>
      </c>
      <c r="C92" s="1">
        <v>1</v>
      </c>
      <c r="D92" s="1">
        <v>657.33</v>
      </c>
      <c r="E92" s="1">
        <v>3.8069999999999999</v>
      </c>
      <c r="F92" s="1">
        <v>401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3.8109999999999999</v>
      </c>
      <c r="F93" s="1">
        <v>406</v>
      </c>
    </row>
    <row r="94" spans="1:6">
      <c r="A94" s="1" t="s">
        <v>20</v>
      </c>
      <c r="B94" s="1">
        <v>30</v>
      </c>
      <c r="C94" s="1">
        <v>1</v>
      </c>
      <c r="D94" s="1">
        <v>659.84500000000003</v>
      </c>
      <c r="E94" s="1">
        <v>3.8069999999999999</v>
      </c>
      <c r="F94" s="1">
        <v>398</v>
      </c>
    </row>
    <row r="95" spans="1:6">
      <c r="A95" s="1" t="s">
        <v>20</v>
      </c>
      <c r="B95" s="1">
        <v>30</v>
      </c>
      <c r="C95" s="1">
        <v>1</v>
      </c>
      <c r="D95" s="1">
        <v>657.98</v>
      </c>
      <c r="E95" s="1">
        <v>3.8149999999999999</v>
      </c>
      <c r="F95" s="1">
        <v>401</v>
      </c>
    </row>
    <row r="96" spans="1:6">
      <c r="A96" s="1" t="s">
        <v>20</v>
      </c>
      <c r="B96" s="1">
        <v>30</v>
      </c>
      <c r="C96" s="1">
        <v>1</v>
      </c>
      <c r="D96" s="1">
        <v>658.23299999999995</v>
      </c>
      <c r="E96" s="1">
        <v>3.806</v>
      </c>
      <c r="F96" s="1">
        <v>402</v>
      </c>
    </row>
    <row r="97" spans="1:6">
      <c r="A97" s="1" t="s">
        <v>20</v>
      </c>
      <c r="B97" s="1">
        <v>30</v>
      </c>
      <c r="C97" s="1">
        <v>1</v>
      </c>
      <c r="D97" s="1">
        <v>657.32399999999996</v>
      </c>
      <c r="E97" s="1">
        <v>3.8079999999999998</v>
      </c>
      <c r="F97" s="1">
        <v>389</v>
      </c>
    </row>
    <row r="98" spans="1:6">
      <c r="A98" s="1" t="s">
        <v>20</v>
      </c>
      <c r="B98" s="1">
        <v>30</v>
      </c>
      <c r="C98" s="1">
        <v>1</v>
      </c>
      <c r="D98" s="1">
        <v>658.005</v>
      </c>
      <c r="E98" s="1">
        <v>3.8069999999999999</v>
      </c>
      <c r="F98" s="1">
        <v>400</v>
      </c>
    </row>
    <row r="99" spans="1:6">
      <c r="A99" s="1" t="s">
        <v>20</v>
      </c>
      <c r="B99" s="1">
        <v>30</v>
      </c>
      <c r="C99" s="1">
        <v>1</v>
      </c>
      <c r="D99" s="1">
        <v>658.23299999999995</v>
      </c>
      <c r="E99" s="1">
        <v>3.8149999999999999</v>
      </c>
      <c r="F99" s="1">
        <v>403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3.8140000000000001</v>
      </c>
      <c r="F100" s="1">
        <v>397</v>
      </c>
    </row>
    <row r="101" spans="1:6">
      <c r="A101" s="1" t="s">
        <v>20</v>
      </c>
      <c r="B101" s="1">
        <v>50</v>
      </c>
      <c r="C101" s="1">
        <v>1</v>
      </c>
      <c r="D101" s="1">
        <v>992.40899999999999</v>
      </c>
      <c r="E101" s="1">
        <v>5.5119999999999996</v>
      </c>
      <c r="F101" s="1">
        <v>208</v>
      </c>
    </row>
    <row r="102" spans="1:6">
      <c r="A102" s="1" t="s">
        <v>20</v>
      </c>
      <c r="B102" s="1">
        <v>50</v>
      </c>
      <c r="C102" s="1">
        <v>1</v>
      </c>
      <c r="D102" s="1">
        <v>998.97799999999995</v>
      </c>
      <c r="E102" s="1">
        <v>5.508</v>
      </c>
      <c r="F102" s="1">
        <v>217</v>
      </c>
    </row>
    <row r="103" spans="1:6">
      <c r="A103" s="1" t="s">
        <v>20</v>
      </c>
      <c r="B103" s="1">
        <v>50</v>
      </c>
      <c r="C103" s="1">
        <v>1</v>
      </c>
      <c r="D103" s="1">
        <v>997.68600000000004</v>
      </c>
      <c r="E103" s="1">
        <v>5.5069999999999997</v>
      </c>
      <c r="F103" s="1">
        <v>211</v>
      </c>
    </row>
    <row r="104" spans="1:6">
      <c r="A104" s="1" t="s">
        <v>20</v>
      </c>
      <c r="B104" s="1">
        <v>50</v>
      </c>
      <c r="C104" s="1">
        <v>1</v>
      </c>
      <c r="D104" s="1">
        <v>995.721</v>
      </c>
      <c r="E104" s="1">
        <v>5.4989999999999997</v>
      </c>
      <c r="F104" s="1">
        <v>213</v>
      </c>
    </row>
    <row r="105" spans="1:6">
      <c r="A105" s="1" t="s">
        <v>20</v>
      </c>
      <c r="B105" s="1">
        <v>50</v>
      </c>
      <c r="C105" s="1">
        <v>1</v>
      </c>
      <c r="D105" s="1">
        <v>995.928</v>
      </c>
      <c r="E105" s="1">
        <v>5.51</v>
      </c>
      <c r="F105" s="1">
        <v>211</v>
      </c>
    </row>
    <row r="106" spans="1:6">
      <c r="A106" s="1" t="s">
        <v>20</v>
      </c>
      <c r="B106" s="1">
        <v>50</v>
      </c>
      <c r="C106" s="1">
        <v>1</v>
      </c>
      <c r="D106" s="1">
        <v>993.32</v>
      </c>
      <c r="E106" s="1">
        <v>5.5019999999999998</v>
      </c>
      <c r="F106" s="1">
        <v>211</v>
      </c>
    </row>
    <row r="107" spans="1:6">
      <c r="A107" s="1" t="s">
        <v>20</v>
      </c>
      <c r="B107" s="1">
        <v>50</v>
      </c>
      <c r="C107" s="1">
        <v>1</v>
      </c>
      <c r="D107" s="1">
        <v>999.85599999999999</v>
      </c>
      <c r="E107" s="1">
        <v>5.5030000000000001</v>
      </c>
      <c r="F107" s="1">
        <v>209</v>
      </c>
    </row>
    <row r="108" spans="1:6">
      <c r="A108" s="1" t="s">
        <v>20</v>
      </c>
      <c r="B108" s="1">
        <v>50</v>
      </c>
      <c r="C108" s="1">
        <v>1</v>
      </c>
      <c r="D108" s="1">
        <v>995.86699999999996</v>
      </c>
      <c r="E108" s="1">
        <v>5.5090000000000003</v>
      </c>
      <c r="F108" s="1">
        <v>213</v>
      </c>
    </row>
    <row r="109" spans="1:6">
      <c r="A109" s="1" t="s">
        <v>20</v>
      </c>
      <c r="B109" s="1">
        <v>50</v>
      </c>
      <c r="C109" s="1">
        <v>1</v>
      </c>
      <c r="D109" s="1">
        <v>994.60199999999998</v>
      </c>
      <c r="E109" s="1">
        <v>5.5060000000000002</v>
      </c>
      <c r="F109" s="1">
        <v>214</v>
      </c>
    </row>
    <row r="110" spans="1:6">
      <c r="A110" s="1" t="s">
        <v>20</v>
      </c>
      <c r="B110" s="1">
        <v>50</v>
      </c>
      <c r="C110" s="1">
        <v>1</v>
      </c>
      <c r="D110" s="1">
        <v>993.45</v>
      </c>
      <c r="E110" s="1">
        <v>5.5149999999999997</v>
      </c>
      <c r="F110" s="1">
        <v>211</v>
      </c>
    </row>
    <row r="111" spans="1:6">
      <c r="A111" s="1" t="s">
        <v>20</v>
      </c>
      <c r="B111" s="1">
        <v>100</v>
      </c>
      <c r="C111" s="1">
        <v>1</v>
      </c>
      <c r="D111" s="1">
        <v>1757.9770000000001</v>
      </c>
      <c r="E111" s="1">
        <v>19.670999999999999</v>
      </c>
      <c r="F111" s="1">
        <v>187</v>
      </c>
    </row>
    <row r="112" spans="1:6">
      <c r="A112" s="1" t="s">
        <v>20</v>
      </c>
      <c r="B112" s="1">
        <v>100</v>
      </c>
      <c r="C112" s="1">
        <v>1</v>
      </c>
      <c r="D112" s="1">
        <v>1759.2929999999999</v>
      </c>
      <c r="E112" s="1">
        <v>19.672999999999998</v>
      </c>
      <c r="F112" s="1">
        <v>186</v>
      </c>
    </row>
    <row r="113" spans="1:6">
      <c r="A113" s="1" t="s">
        <v>20</v>
      </c>
      <c r="B113" s="1">
        <v>100</v>
      </c>
      <c r="C113" s="1">
        <v>1</v>
      </c>
      <c r="D113" s="1">
        <v>1757.2170000000001</v>
      </c>
      <c r="E113" s="1">
        <v>19.602</v>
      </c>
      <c r="F113" s="1">
        <v>189</v>
      </c>
    </row>
    <row r="114" spans="1:6">
      <c r="A114" s="1" t="s">
        <v>20</v>
      </c>
      <c r="B114" s="1">
        <v>100</v>
      </c>
      <c r="C114" s="1">
        <v>1</v>
      </c>
      <c r="D114" s="1">
        <v>1761.143</v>
      </c>
      <c r="E114" s="1">
        <v>19.670000000000002</v>
      </c>
      <c r="F114" s="1">
        <v>189</v>
      </c>
    </row>
    <row r="115" spans="1:6">
      <c r="A115" s="1" t="s">
        <v>20</v>
      </c>
      <c r="B115" s="1">
        <v>100</v>
      </c>
      <c r="C115" s="1">
        <v>1</v>
      </c>
      <c r="D115" s="1">
        <v>1756.633</v>
      </c>
      <c r="E115" s="1">
        <v>19.614999999999998</v>
      </c>
      <c r="F115" s="1">
        <v>187</v>
      </c>
    </row>
    <row r="116" spans="1:6">
      <c r="A116" s="1" t="s">
        <v>20</v>
      </c>
      <c r="B116" s="1">
        <v>100</v>
      </c>
      <c r="C116" s="1">
        <v>1</v>
      </c>
      <c r="D116" s="1">
        <v>1757.547</v>
      </c>
      <c r="E116" s="1">
        <v>19.635000000000002</v>
      </c>
      <c r="F116" s="1">
        <v>190</v>
      </c>
    </row>
    <row r="117" spans="1:6">
      <c r="A117" s="1" t="s">
        <v>20</v>
      </c>
      <c r="B117" s="1">
        <v>100</v>
      </c>
      <c r="C117" s="1">
        <v>1</v>
      </c>
      <c r="D117" s="1">
        <v>1756.95</v>
      </c>
      <c r="E117" s="1">
        <v>19.631</v>
      </c>
      <c r="F117" s="1">
        <v>191</v>
      </c>
    </row>
    <row r="118" spans="1:6">
      <c r="A118" s="1" t="s">
        <v>20</v>
      </c>
      <c r="B118" s="1">
        <v>100</v>
      </c>
      <c r="C118" s="1">
        <v>1</v>
      </c>
      <c r="D118" s="1">
        <v>1758.53</v>
      </c>
      <c r="E118" s="1">
        <v>19.689</v>
      </c>
      <c r="F118" s="1">
        <v>190</v>
      </c>
    </row>
    <row r="119" spans="1:6">
      <c r="A119" s="1" t="s">
        <v>20</v>
      </c>
      <c r="B119" s="1">
        <v>100</v>
      </c>
      <c r="C119" s="1">
        <v>1</v>
      </c>
      <c r="D119" s="1">
        <v>1758.27</v>
      </c>
      <c r="E119" s="1">
        <v>19.602</v>
      </c>
      <c r="F119" s="1">
        <v>187</v>
      </c>
    </row>
    <row r="120" spans="1:6">
      <c r="A120" s="1" t="s">
        <v>20</v>
      </c>
      <c r="B120" s="1">
        <v>100</v>
      </c>
      <c r="C120" s="1">
        <v>1</v>
      </c>
      <c r="D120" s="1">
        <v>1759.07</v>
      </c>
      <c r="E120" s="1">
        <v>19.611999999999998</v>
      </c>
      <c r="F120" s="1">
        <v>190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5" style="1"/>
    <col min="2" max="2" width="4.375" style="1"/>
    <col min="3" max="3" width="2.625" style="1"/>
    <col min="4" max="4" width="10.875" style="1"/>
    <col min="5" max="5" width="7.25" style="1"/>
    <col min="6" max="6" width="4.375" style="1"/>
    <col min="7" max="7" width="2.5" style="1"/>
    <col min="8" max="8" width="10.5" style="1"/>
    <col min="9" max="9" width="4.375" style="1"/>
    <col min="10" max="10" width="3.375" style="1"/>
    <col min="11" max="11" width="2.125" style="1"/>
    <col min="12" max="21" width="9.5" style="1"/>
    <col min="22" max="22" width="2.375" style="1"/>
    <col min="23" max="23" width="9.5" style="1"/>
    <col min="24" max="24" width="2.625" style="1"/>
    <col min="25" max="25" width="9.5" style="1"/>
    <col min="26" max="26" width="2.375" style="1"/>
    <col min="27" max="27" width="2.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3.5489999999999999</v>
      </c>
      <c r="F1" s="1">
        <v>488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3.548</v>
      </c>
      <c r="F2" s="1">
        <v>493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28.504000000000001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28.541799999999995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0</v>
      </c>
      <c r="AH2" s="41">
        <f t="shared" ref="AH2:AH13" ca="1" si="17">(R2-$Y2)/$Y2</f>
        <v>1.4734774066796953E-3</v>
      </c>
      <c r="AI2" s="41">
        <f t="shared" ref="AI2:AI13" ca="1" si="18">(S2-$Y2)/$Y2</f>
        <v>1.4734774066796953E-3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1.326129666011726E-2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3.552</v>
      </c>
      <c r="F3" s="1">
        <v>492</v>
      </c>
      <c r="H3" s="41" t="s">
        <v>17</v>
      </c>
      <c r="I3" s="41">
        <v>50</v>
      </c>
      <c r="J3" s="41">
        <v>1</v>
      </c>
      <c r="L3" s="41">
        <f t="shared" ca="1" si="0"/>
        <v>53.097999999999999</v>
      </c>
      <c r="M3" s="41">
        <f t="shared" ca="1" si="1"/>
        <v>53.097000000000001</v>
      </c>
      <c r="N3" s="41">
        <f t="shared" ca="1" si="2"/>
        <v>53.036999999999999</v>
      </c>
      <c r="O3" s="41">
        <f t="shared" ca="1" si="3"/>
        <v>53.017000000000003</v>
      </c>
      <c r="P3" s="41">
        <f t="shared" ca="1" si="4"/>
        <v>53.046999999999997</v>
      </c>
      <c r="Q3" s="41">
        <f t="shared" ca="1" si="5"/>
        <v>53.097000000000001</v>
      </c>
      <c r="R3" s="41">
        <f t="shared" ca="1" si="6"/>
        <v>53.237000000000002</v>
      </c>
      <c r="S3" s="41">
        <f t="shared" ca="1" si="7"/>
        <v>52.978000000000002</v>
      </c>
      <c r="T3" s="41">
        <f t="shared" ca="1" si="8"/>
        <v>53.067</v>
      </c>
      <c r="U3" s="41">
        <f t="shared" ca="1" si="9"/>
        <v>53.097000000000001</v>
      </c>
      <c r="W3" s="41">
        <f t="shared" ca="1" si="10"/>
        <v>53.077200000000005</v>
      </c>
      <c r="Y3" s="41">
        <f ca="1">Total!E3</f>
        <v>52.927</v>
      </c>
      <c r="AB3" s="41">
        <f t="shared" ca="1" si="11"/>
        <v>3.230865153891197E-3</v>
      </c>
      <c r="AC3" s="41">
        <f t="shared" ca="1" si="12"/>
        <v>3.2119712056228713E-3</v>
      </c>
      <c r="AD3" s="41">
        <f t="shared" ca="1" si="13"/>
        <v>2.0783343095206498E-3</v>
      </c>
      <c r="AE3" s="41">
        <f t="shared" ca="1" si="14"/>
        <v>1.7004553441533322E-3</v>
      </c>
      <c r="AF3" s="41">
        <f t="shared" ca="1" si="15"/>
        <v>2.2672737922043084E-3</v>
      </c>
      <c r="AG3" s="41">
        <f t="shared" ca="1" si="16"/>
        <v>3.2119712056228713E-3</v>
      </c>
      <c r="AH3" s="41">
        <f t="shared" ca="1" si="17"/>
        <v>5.8571239631946314E-3</v>
      </c>
      <c r="AI3" s="41">
        <f t="shared" ca="1" si="18"/>
        <v>9.635913616868882E-4</v>
      </c>
      <c r="AJ3" s="41">
        <f t="shared" ca="1" si="19"/>
        <v>2.6451527575717605E-3</v>
      </c>
      <c r="AK3" s="41">
        <f t="shared" ca="1" si="20"/>
        <v>3.2119712056228713E-3</v>
      </c>
      <c r="AM3" s="41">
        <f t="shared" ca="1" si="21"/>
        <v>2.8378710299091378E-2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3.5449999999999999</v>
      </c>
      <c r="F4" s="1">
        <v>499</v>
      </c>
      <c r="H4" s="41" t="s">
        <v>17</v>
      </c>
      <c r="I4" s="41">
        <v>100</v>
      </c>
      <c r="J4" s="41">
        <v>1</v>
      </c>
      <c r="L4" s="41">
        <f t="shared" ca="1" si="0"/>
        <v>103.19799999999999</v>
      </c>
      <c r="M4" s="41">
        <f t="shared" ca="1" si="1"/>
        <v>103.158</v>
      </c>
      <c r="N4" s="41">
        <f t="shared" ca="1" si="2"/>
        <v>103.09099999999999</v>
      </c>
      <c r="O4" s="41">
        <f t="shared" ca="1" si="3"/>
        <v>103.35</v>
      </c>
      <c r="P4" s="41">
        <f t="shared" ca="1" si="4"/>
        <v>103.348</v>
      </c>
      <c r="Q4" s="41">
        <f t="shared" ca="1" si="5"/>
        <v>103.35299999999999</v>
      </c>
      <c r="R4" s="41">
        <f t="shared" ca="1" si="6"/>
        <v>103.342</v>
      </c>
      <c r="S4" s="41">
        <f t="shared" ca="1" si="7"/>
        <v>103.408</v>
      </c>
      <c r="T4" s="41">
        <f t="shared" ca="1" si="8"/>
        <v>103.267</v>
      </c>
      <c r="U4" s="41">
        <f t="shared" ca="1" si="9"/>
        <v>103.303</v>
      </c>
      <c r="W4" s="41">
        <f t="shared" ca="1" si="10"/>
        <v>103.28179999999998</v>
      </c>
      <c r="Y4" s="41">
        <f ca="1">Total!E4</f>
        <v>103.017</v>
      </c>
      <c r="AB4" s="41">
        <f t="shared" ca="1" si="11"/>
        <v>1.7569915644990379E-3</v>
      </c>
      <c r="AC4" s="41">
        <f t="shared" ca="1" si="12"/>
        <v>1.3687061358805376E-3</v>
      </c>
      <c r="AD4" s="41">
        <f t="shared" ca="1" si="13"/>
        <v>7.1832804294434964E-4</v>
      </c>
      <c r="AE4" s="41">
        <f t="shared" ca="1" si="14"/>
        <v>3.2324761932496426E-3</v>
      </c>
      <c r="AF4" s="41">
        <f t="shared" ca="1" si="15"/>
        <v>3.213061921818759E-3</v>
      </c>
      <c r="AG4" s="41">
        <f t="shared" ca="1" si="16"/>
        <v>3.2615976003960369E-3</v>
      </c>
      <c r="AH4" s="41">
        <f t="shared" ca="1" si="17"/>
        <v>3.15481910752597E-3</v>
      </c>
      <c r="AI4" s="41">
        <f t="shared" ca="1" si="18"/>
        <v>3.7954900647466472E-3</v>
      </c>
      <c r="AJ4" s="41">
        <f t="shared" ca="1" si="19"/>
        <v>2.4267839288661095E-3</v>
      </c>
      <c r="AK4" s="41">
        <f t="shared" ca="1" si="20"/>
        <v>2.7762408146228424E-3</v>
      </c>
      <c r="AM4" s="41">
        <f t="shared" ca="1" si="21"/>
        <v>2.5704495374549934E-2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3.55</v>
      </c>
      <c r="F5" s="1">
        <v>494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28.504000000000001</v>
      </c>
      <c r="E6" s="1">
        <v>3.5510000000000002</v>
      </c>
      <c r="F6" s="1">
        <v>492</v>
      </c>
      <c r="H6" s="41" t="s">
        <v>18</v>
      </c>
      <c r="I6" s="41">
        <v>50</v>
      </c>
      <c r="J6" s="41">
        <v>1</v>
      </c>
      <c r="L6" s="41">
        <f t="shared" ca="1" si="0"/>
        <v>181.40799999999999</v>
      </c>
      <c r="M6" s="41">
        <f t="shared" ca="1" si="1"/>
        <v>180.333</v>
      </c>
      <c r="N6" s="41">
        <f t="shared" ca="1" si="2"/>
        <v>180.685</v>
      </c>
      <c r="O6" s="41">
        <f t="shared" ca="1" si="3"/>
        <v>179.93799999999999</v>
      </c>
      <c r="P6" s="41">
        <f t="shared" ca="1" si="4"/>
        <v>180.101</v>
      </c>
      <c r="Q6" s="41">
        <f t="shared" ca="1" si="5"/>
        <v>180.87100000000001</v>
      </c>
      <c r="R6" s="41">
        <f t="shared" ca="1" si="6"/>
        <v>179.953</v>
      </c>
      <c r="S6" s="41">
        <f t="shared" ca="1" si="7"/>
        <v>181.40799999999999</v>
      </c>
      <c r="T6" s="41">
        <f t="shared" ca="1" si="8"/>
        <v>179.673</v>
      </c>
      <c r="U6" s="41">
        <f t="shared" ca="1" si="9"/>
        <v>179.93799999999999</v>
      </c>
      <c r="W6" s="41">
        <f t="shared" ca="1" si="10"/>
        <v>180.4308</v>
      </c>
      <c r="Y6" s="41">
        <f ca="1">Total!E6</f>
        <v>179.673</v>
      </c>
      <c r="AB6" s="41">
        <f t="shared" ca="1" si="11"/>
        <v>9.6564314059429356E-3</v>
      </c>
      <c r="AC6" s="41">
        <f t="shared" ca="1" si="12"/>
        <v>3.6733399008198036E-3</v>
      </c>
      <c r="AD6" s="41">
        <f t="shared" ca="1" si="13"/>
        <v>5.6324545145903975E-3</v>
      </c>
      <c r="AE6" s="41">
        <f t="shared" ca="1" si="14"/>
        <v>1.4749016268442469E-3</v>
      </c>
      <c r="AF6" s="41">
        <f t="shared" ca="1" si="15"/>
        <v>2.382105269016476E-3</v>
      </c>
      <c r="AG6" s="41">
        <f t="shared" ca="1" si="16"/>
        <v>6.667668486639659E-3</v>
      </c>
      <c r="AH6" s="41">
        <f t="shared" ca="1" si="17"/>
        <v>1.5583866245902341E-3</v>
      </c>
      <c r="AI6" s="41">
        <f t="shared" ca="1" si="18"/>
        <v>9.6564314059429356E-3</v>
      </c>
      <c r="AJ6" s="41">
        <f t="shared" ca="1" si="19"/>
        <v>0</v>
      </c>
      <c r="AK6" s="41">
        <f t="shared" ca="1" si="20"/>
        <v>1.4749016268442469E-3</v>
      </c>
      <c r="AM6" s="41">
        <f t="shared" ca="1" si="21"/>
        <v>4.2176620861230932E-2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3.5510000000000002</v>
      </c>
      <c r="F7" s="1">
        <v>495</v>
      </c>
      <c r="H7" s="41" t="s">
        <v>18</v>
      </c>
      <c r="I7" s="41">
        <v>100</v>
      </c>
      <c r="J7" s="41">
        <v>1</v>
      </c>
      <c r="L7" s="41">
        <f t="shared" ca="1" si="0"/>
        <v>239.23599999999999</v>
      </c>
      <c r="M7" s="41">
        <f t="shared" ca="1" si="1"/>
        <v>239.328</v>
      </c>
      <c r="N7" s="41">
        <f t="shared" ca="1" si="2"/>
        <v>239.19</v>
      </c>
      <c r="O7" s="41">
        <f t="shared" ca="1" si="3"/>
        <v>239.34299999999999</v>
      </c>
      <c r="P7" s="41">
        <f t="shared" ca="1" si="4"/>
        <v>239.25299999999999</v>
      </c>
      <c r="Q7" s="41">
        <f t="shared" ca="1" si="5"/>
        <v>240.30799999999999</v>
      </c>
      <c r="R7" s="41">
        <f t="shared" ca="1" si="6"/>
        <v>239.733</v>
      </c>
      <c r="S7" s="41">
        <f t="shared" ca="1" si="7"/>
        <v>239.29300000000001</v>
      </c>
      <c r="T7" s="41">
        <f t="shared" ca="1" si="8"/>
        <v>239.21299999999999</v>
      </c>
      <c r="U7" s="41">
        <f t="shared" ca="1" si="9"/>
        <v>239.25899999999999</v>
      </c>
      <c r="W7" s="41">
        <f t="shared" ca="1" si="10"/>
        <v>239.41559999999998</v>
      </c>
      <c r="Y7" s="41">
        <f ca="1">Total!E7</f>
        <v>238.85</v>
      </c>
      <c r="AB7" s="41">
        <f t="shared" ca="1" si="11"/>
        <v>1.6160770357965069E-3</v>
      </c>
      <c r="AC7" s="41">
        <f t="shared" ca="1" si="12"/>
        <v>2.0012560184216399E-3</v>
      </c>
      <c r="AD7" s="41">
        <f t="shared" ca="1" si="13"/>
        <v>1.4234875444840002E-3</v>
      </c>
      <c r="AE7" s="41">
        <f t="shared" ca="1" si="14"/>
        <v>2.0640569395017584E-3</v>
      </c>
      <c r="AF7" s="41">
        <f t="shared" ca="1" si="15"/>
        <v>1.6872514130206891E-3</v>
      </c>
      <c r="AG7" s="41">
        <f t="shared" ca="1" si="16"/>
        <v>6.1042495289930854E-3</v>
      </c>
      <c r="AH7" s="41">
        <f t="shared" ca="1" si="17"/>
        <v>3.6968808875863924E-3</v>
      </c>
      <c r="AI7" s="41">
        <f t="shared" ca="1" si="18"/>
        <v>1.8547205359012438E-3</v>
      </c>
      <c r="AJ7" s="41">
        <f t="shared" ca="1" si="19"/>
        <v>1.5197822901402535E-3</v>
      </c>
      <c r="AK7" s="41">
        <f t="shared" ca="1" si="20"/>
        <v>1.7123717814527604E-3</v>
      </c>
      <c r="AM7" s="41">
        <f t="shared" ca="1" si="21"/>
        <v>2.3680133975298331E-2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3.55</v>
      </c>
      <c r="F8" s="1">
        <v>498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3.5459999999999998</v>
      </c>
      <c r="F9" s="1">
        <v>499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4318.4880000000003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4314.0978000000005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1.130839366563183E-3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1.130839366563183E-3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3.5489999999999999</v>
      </c>
      <c r="F10" s="1">
        <v>499</v>
      </c>
      <c r="H10" s="41" t="s">
        <v>19</v>
      </c>
      <c r="I10" s="41">
        <v>100</v>
      </c>
      <c r="J10" s="41">
        <v>1</v>
      </c>
      <c r="L10" s="41">
        <f t="shared" ca="1" si="0"/>
        <v>35228.476999999999</v>
      </c>
      <c r="M10" s="41">
        <f t="shared" ca="1" si="1"/>
        <v>35299.542999999998</v>
      </c>
      <c r="N10" s="41">
        <f t="shared" ca="1" si="2"/>
        <v>35229.47</v>
      </c>
      <c r="O10" s="41">
        <f t="shared" ca="1" si="3"/>
        <v>35272.953000000001</v>
      </c>
      <c r="P10" s="41">
        <f t="shared" ca="1" si="4"/>
        <v>35248.002999999997</v>
      </c>
      <c r="Q10" s="41">
        <f t="shared" ca="1" si="5"/>
        <v>35261.453000000001</v>
      </c>
      <c r="R10" s="41">
        <f t="shared" ca="1" si="6"/>
        <v>35218.004000000001</v>
      </c>
      <c r="S10" s="41">
        <f t="shared" ca="1" si="7"/>
        <v>35246.856</v>
      </c>
      <c r="T10" s="41">
        <f t="shared" ca="1" si="8"/>
        <v>35227.667999999998</v>
      </c>
      <c r="U10" s="41">
        <f t="shared" ca="1" si="9"/>
        <v>35236.478000000003</v>
      </c>
      <c r="W10" s="41">
        <f t="shared" ca="1" si="10"/>
        <v>35246.890499999994</v>
      </c>
      <c r="Y10" s="41">
        <f ca="1">Total!E10</f>
        <v>35198.673000000003</v>
      </c>
      <c r="AB10" s="41">
        <f t="shared" ca="1" si="11"/>
        <v>8.4673646645702942E-4</v>
      </c>
      <c r="AC10" s="41">
        <f t="shared" ca="1" si="12"/>
        <v>2.8657330348787675E-3</v>
      </c>
      <c r="AD10" s="41">
        <f t="shared" ca="1" si="13"/>
        <v>8.7494775726342465E-4</v>
      </c>
      <c r="AE10" s="41">
        <f t="shared" ca="1" si="14"/>
        <v>2.110306828896613E-3</v>
      </c>
      <c r="AF10" s="41">
        <f t="shared" ca="1" si="15"/>
        <v>1.4014732884956903E-3</v>
      </c>
      <c r="AG10" s="41">
        <f t="shared" ca="1" si="16"/>
        <v>1.7835899665876276E-3</v>
      </c>
      <c r="AH10" s="41">
        <f t="shared" ca="1" si="17"/>
        <v>5.4919684046038646E-4</v>
      </c>
      <c r="AI10" s="41">
        <f t="shared" ca="1" si="18"/>
        <v>1.368886832750691E-3</v>
      </c>
      <c r="AJ10" s="41">
        <f t="shared" ca="1" si="19"/>
        <v>8.2375264544760939E-4</v>
      </c>
      <c r="AK10" s="41">
        <f t="shared" ca="1" si="20"/>
        <v>1.0740461721383725E-3</v>
      </c>
      <c r="AM10" s="41">
        <f t="shared" ca="1" si="21"/>
        <v>1.3698669833376212E-2</v>
      </c>
    </row>
    <row r="11" spans="1:39" ht="15">
      <c r="A11" s="1" t="s">
        <v>17</v>
      </c>
      <c r="B11" s="1">
        <v>50</v>
      </c>
      <c r="C11" s="1">
        <v>1</v>
      </c>
      <c r="D11" s="1">
        <v>53.097999999999999</v>
      </c>
      <c r="E11" s="1">
        <v>10.664999999999999</v>
      </c>
      <c r="F11" s="1">
        <v>395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657.35599999999999</v>
      </c>
      <c r="N11" s="41">
        <f t="shared" ca="1" si="2"/>
        <v>658.23299999999995</v>
      </c>
      <c r="O11" s="41">
        <f t="shared" ca="1" si="3"/>
        <v>657.35599999999999</v>
      </c>
      <c r="P11" s="41">
        <f t="shared" ca="1" si="4"/>
        <v>658.23299999999995</v>
      </c>
      <c r="Q11" s="41">
        <f t="shared" ca="1" si="5"/>
        <v>658.23299999999995</v>
      </c>
      <c r="R11" s="41">
        <f t="shared" ca="1" si="6"/>
        <v>657.35599999999999</v>
      </c>
      <c r="S11" s="41">
        <f t="shared" ca="1" si="7"/>
        <v>657.35599999999999</v>
      </c>
      <c r="T11" s="41">
        <f t="shared" ca="1" si="8"/>
        <v>657.32399999999996</v>
      </c>
      <c r="U11" s="41">
        <f t="shared" ca="1" si="9"/>
        <v>657.35599999999999</v>
      </c>
      <c r="W11" s="41">
        <f t="shared" ca="1" si="10"/>
        <v>657.6158999999999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4.8682232810667357E-5</v>
      </c>
      <c r="AD11" s="41">
        <f t="shared" ca="1" si="13"/>
        <v>1.3828796757763171E-3</v>
      </c>
      <c r="AE11" s="41">
        <f t="shared" ca="1" si="14"/>
        <v>4.8682232810667357E-5</v>
      </c>
      <c r="AF11" s="41">
        <f t="shared" ca="1" si="15"/>
        <v>1.3828796757763171E-3</v>
      </c>
      <c r="AG11" s="41">
        <f t="shared" ca="1" si="16"/>
        <v>1.3828796757763171E-3</v>
      </c>
      <c r="AH11" s="41">
        <f t="shared" ca="1" si="17"/>
        <v>4.8682232810667357E-5</v>
      </c>
      <c r="AI11" s="41">
        <f t="shared" ca="1" si="18"/>
        <v>4.8682232810667357E-5</v>
      </c>
      <c r="AJ11" s="41">
        <f t="shared" ca="1" si="19"/>
        <v>0</v>
      </c>
      <c r="AK11" s="41">
        <f t="shared" ca="1" si="20"/>
        <v>4.8682232810667357E-5</v>
      </c>
      <c r="AM11" s="41">
        <f t="shared" ca="1" si="21"/>
        <v>4.4407324241929544E-3</v>
      </c>
    </row>
    <row r="12" spans="1:39" ht="15">
      <c r="A12" s="1" t="s">
        <v>17</v>
      </c>
      <c r="B12" s="1">
        <v>50</v>
      </c>
      <c r="C12" s="1">
        <v>1</v>
      </c>
      <c r="D12" s="1">
        <v>53.097000000000001</v>
      </c>
      <c r="E12" s="1">
        <v>10.653</v>
      </c>
      <c r="F12" s="1">
        <v>363</v>
      </c>
      <c r="H12" s="41" t="s">
        <v>20</v>
      </c>
      <c r="I12" s="41">
        <v>50</v>
      </c>
      <c r="J12" s="41">
        <v>1</v>
      </c>
      <c r="L12" s="41">
        <f t="shared" ca="1" si="0"/>
        <v>991.84699999999998</v>
      </c>
      <c r="M12" s="41">
        <f t="shared" ca="1" si="1"/>
        <v>992.93700000000001</v>
      </c>
      <c r="N12" s="41">
        <f t="shared" ca="1" si="2"/>
        <v>992.03599999999994</v>
      </c>
      <c r="O12" s="41">
        <f t="shared" ca="1" si="3"/>
        <v>993.86800000000005</v>
      </c>
      <c r="P12" s="41">
        <f t="shared" ca="1" si="4"/>
        <v>992.46799999999996</v>
      </c>
      <c r="Q12" s="41">
        <f t="shared" ca="1" si="5"/>
        <v>993.10799999999995</v>
      </c>
      <c r="R12" s="41">
        <f t="shared" ca="1" si="6"/>
        <v>995.15599999999995</v>
      </c>
      <c r="S12" s="41">
        <f t="shared" ca="1" si="7"/>
        <v>998.23299999999995</v>
      </c>
      <c r="T12" s="41">
        <f t="shared" ca="1" si="8"/>
        <v>995.46100000000001</v>
      </c>
      <c r="U12" s="41">
        <f t="shared" ca="1" si="9"/>
        <v>996.221</v>
      </c>
      <c r="W12" s="41">
        <f t="shared" ca="1" si="10"/>
        <v>994.13349999999991</v>
      </c>
      <c r="Y12" s="41">
        <f ca="1">Total!E12</f>
        <v>990.58600000000001</v>
      </c>
      <c r="AB12" s="41">
        <f t="shared" ca="1" si="11"/>
        <v>1.2729838701535932E-3</v>
      </c>
      <c r="AC12" s="41">
        <f t="shared" ca="1" si="12"/>
        <v>2.3733426476853087E-3</v>
      </c>
      <c r="AD12" s="41">
        <f t="shared" ca="1" si="13"/>
        <v>1.4637800251567576E-3</v>
      </c>
      <c r="AE12" s="41">
        <f t="shared" ca="1" si="14"/>
        <v>3.3131903741825939E-3</v>
      </c>
      <c r="AF12" s="41">
        <f t="shared" ca="1" si="15"/>
        <v>1.8998855223069458E-3</v>
      </c>
      <c r="AG12" s="41">
        <f t="shared" ca="1" si="16"/>
        <v>2.5459677403071863E-3</v>
      </c>
      <c r="AH12" s="41">
        <f t="shared" ca="1" si="17"/>
        <v>4.6134308379080025E-3</v>
      </c>
      <c r="AI12" s="41">
        <f t="shared" ca="1" si="18"/>
        <v>7.7196730016373481E-3</v>
      </c>
      <c r="AJ12" s="41">
        <f t="shared" ca="1" si="19"/>
        <v>4.9213293949238127E-3</v>
      </c>
      <c r="AK12" s="41">
        <f t="shared" ca="1" si="20"/>
        <v>5.6885520287991058E-3</v>
      </c>
      <c r="AM12" s="41">
        <f t="shared" ca="1" si="21"/>
        <v>3.5812135443060659E-2</v>
      </c>
    </row>
    <row r="13" spans="1:39" ht="15">
      <c r="A13" s="1" t="s">
        <v>17</v>
      </c>
      <c r="B13" s="1">
        <v>50</v>
      </c>
      <c r="C13" s="1">
        <v>1</v>
      </c>
      <c r="D13" s="1">
        <v>53.036999999999999</v>
      </c>
      <c r="E13" s="1">
        <v>10.651999999999999</v>
      </c>
      <c r="F13" s="1">
        <v>343</v>
      </c>
      <c r="H13" s="41" t="s">
        <v>20</v>
      </c>
      <c r="I13" s="41">
        <v>100</v>
      </c>
      <c r="J13" s="41">
        <v>1</v>
      </c>
      <c r="L13" s="41">
        <f t="shared" ca="1" si="0"/>
        <v>1758.9770000000001</v>
      </c>
      <c r="M13" s="41">
        <f t="shared" ca="1" si="1"/>
        <v>1757.74</v>
      </c>
      <c r="N13" s="41">
        <f t="shared" ca="1" si="2"/>
        <v>1755.923</v>
      </c>
      <c r="O13" s="41">
        <f t="shared" ca="1" si="3"/>
        <v>1758.6869999999999</v>
      </c>
      <c r="P13" s="41">
        <f t="shared" ca="1" si="4"/>
        <v>1757.68</v>
      </c>
      <c r="Q13" s="41">
        <f t="shared" ca="1" si="5"/>
        <v>1759.373</v>
      </c>
      <c r="R13" s="41">
        <f t="shared" ca="1" si="6"/>
        <v>1760.087</v>
      </c>
      <c r="S13" s="41">
        <f t="shared" ca="1" si="7"/>
        <v>1758.288</v>
      </c>
      <c r="T13" s="41">
        <f t="shared" ca="1" si="8"/>
        <v>1757.008</v>
      </c>
      <c r="U13" s="41">
        <f t="shared" ca="1" si="9"/>
        <v>1760.9760000000001</v>
      </c>
      <c r="W13" s="41">
        <f t="shared" ca="1" si="10"/>
        <v>1758.4738999999997</v>
      </c>
      <c r="Y13" s="41">
        <f ca="1">Total!E13</f>
        <v>1753.5050000000001</v>
      </c>
      <c r="AB13" s="41">
        <f t="shared" ca="1" si="11"/>
        <v>3.1206070128114716E-3</v>
      </c>
      <c r="AC13" s="41">
        <f t="shared" ca="1" si="12"/>
        <v>2.4151627739869004E-3</v>
      </c>
      <c r="AD13" s="41">
        <f t="shared" ca="1" si="13"/>
        <v>1.378952440968171E-3</v>
      </c>
      <c r="AE13" s="41">
        <f t="shared" ca="1" si="14"/>
        <v>2.9552239657142628E-3</v>
      </c>
      <c r="AF13" s="41">
        <f t="shared" ca="1" si="15"/>
        <v>2.3809455918289107E-3</v>
      </c>
      <c r="AG13" s="41">
        <f t="shared" ca="1" si="16"/>
        <v>3.3464404150543841E-3</v>
      </c>
      <c r="AH13" s="41">
        <f t="shared" ca="1" si="17"/>
        <v>3.7536248827347968E-3</v>
      </c>
      <c r="AI13" s="41">
        <f t="shared" ca="1" si="18"/>
        <v>2.7276797043634901E-3</v>
      </c>
      <c r="AJ13" s="41">
        <f t="shared" ca="1" si="19"/>
        <v>1.997713151659065E-3</v>
      </c>
      <c r="AK13" s="41">
        <f t="shared" ca="1" si="20"/>
        <v>4.2606094650428734E-3</v>
      </c>
      <c r="AM13" s="41">
        <f t="shared" ca="1" si="21"/>
        <v>2.8336959404164329E-2</v>
      </c>
    </row>
    <row r="14" spans="1:39">
      <c r="A14" s="1" t="s">
        <v>17</v>
      </c>
      <c r="B14" s="1">
        <v>50</v>
      </c>
      <c r="C14" s="1">
        <v>1</v>
      </c>
      <c r="D14" s="1">
        <v>53.017000000000003</v>
      </c>
      <c r="E14" s="1">
        <v>10.666</v>
      </c>
      <c r="F14" s="1">
        <v>336</v>
      </c>
    </row>
    <row r="15" spans="1:39">
      <c r="A15" s="1" t="s">
        <v>17</v>
      </c>
      <c r="B15" s="1">
        <v>50</v>
      </c>
      <c r="C15" s="1">
        <v>1</v>
      </c>
      <c r="D15" s="1">
        <v>53.046999999999997</v>
      </c>
      <c r="E15" s="1">
        <v>10.656000000000001</v>
      </c>
      <c r="F15" s="1">
        <v>341</v>
      </c>
    </row>
    <row r="16" spans="1:39">
      <c r="A16" s="1" t="s">
        <v>17</v>
      </c>
      <c r="B16" s="1">
        <v>50</v>
      </c>
      <c r="C16" s="1">
        <v>1</v>
      </c>
      <c r="D16" s="1">
        <v>53.097000000000001</v>
      </c>
      <c r="E16" s="1">
        <v>10.651</v>
      </c>
      <c r="F16" s="1">
        <v>359</v>
      </c>
    </row>
    <row r="17" spans="1:6">
      <c r="A17" s="1" t="s">
        <v>17</v>
      </c>
      <c r="B17" s="1">
        <v>50</v>
      </c>
      <c r="C17" s="1">
        <v>1</v>
      </c>
      <c r="D17" s="1">
        <v>53.237000000000002</v>
      </c>
      <c r="E17" s="1">
        <v>10.661</v>
      </c>
      <c r="F17" s="1">
        <v>375</v>
      </c>
    </row>
    <row r="18" spans="1:6">
      <c r="A18" s="1" t="s">
        <v>17</v>
      </c>
      <c r="B18" s="1">
        <v>50</v>
      </c>
      <c r="C18" s="1">
        <v>1</v>
      </c>
      <c r="D18" s="1">
        <v>52.978000000000002</v>
      </c>
      <c r="E18" s="1">
        <v>10.667999999999999</v>
      </c>
      <c r="F18" s="1">
        <v>387</v>
      </c>
    </row>
    <row r="19" spans="1:6">
      <c r="A19" s="1" t="s">
        <v>17</v>
      </c>
      <c r="B19" s="1">
        <v>50</v>
      </c>
      <c r="C19" s="1">
        <v>1</v>
      </c>
      <c r="D19" s="1">
        <v>53.067</v>
      </c>
      <c r="E19" s="1">
        <v>10.653</v>
      </c>
      <c r="F19" s="1">
        <v>383</v>
      </c>
    </row>
    <row r="20" spans="1:6">
      <c r="A20" s="1" t="s">
        <v>17</v>
      </c>
      <c r="B20" s="1">
        <v>50</v>
      </c>
      <c r="C20" s="1">
        <v>1</v>
      </c>
      <c r="D20" s="1">
        <v>53.097000000000001</v>
      </c>
      <c r="E20" s="1">
        <v>10.66</v>
      </c>
      <c r="F20" s="1">
        <v>385</v>
      </c>
    </row>
    <row r="21" spans="1:6">
      <c r="A21" s="1" t="s">
        <v>17</v>
      </c>
      <c r="B21" s="1">
        <v>100</v>
      </c>
      <c r="C21" s="1">
        <v>1</v>
      </c>
      <c r="D21" s="1">
        <v>103.19799999999999</v>
      </c>
      <c r="E21" s="1">
        <v>19.283000000000001</v>
      </c>
      <c r="F21" s="1">
        <v>158</v>
      </c>
    </row>
    <row r="22" spans="1:6">
      <c r="A22" s="1" t="s">
        <v>17</v>
      </c>
      <c r="B22" s="1">
        <v>100</v>
      </c>
      <c r="C22" s="1">
        <v>1</v>
      </c>
      <c r="D22" s="1">
        <v>103.158</v>
      </c>
      <c r="E22" s="1">
        <v>19.356999999999999</v>
      </c>
      <c r="F22" s="1">
        <v>156</v>
      </c>
    </row>
    <row r="23" spans="1:6">
      <c r="A23" s="1" t="s">
        <v>17</v>
      </c>
      <c r="B23" s="1">
        <v>100</v>
      </c>
      <c r="C23" s="1">
        <v>1</v>
      </c>
      <c r="D23" s="1">
        <v>103.09099999999999</v>
      </c>
      <c r="E23" s="1">
        <v>19.265999999999998</v>
      </c>
      <c r="F23" s="1">
        <v>157</v>
      </c>
    </row>
    <row r="24" spans="1:6">
      <c r="A24" s="1" t="s">
        <v>17</v>
      </c>
      <c r="B24" s="1">
        <v>100</v>
      </c>
      <c r="C24" s="1">
        <v>1</v>
      </c>
      <c r="D24" s="1">
        <v>103.35</v>
      </c>
      <c r="E24" s="1">
        <v>19.309999999999999</v>
      </c>
      <c r="F24" s="1">
        <v>159</v>
      </c>
    </row>
    <row r="25" spans="1:6">
      <c r="A25" s="1" t="s">
        <v>17</v>
      </c>
      <c r="B25" s="1">
        <v>100</v>
      </c>
      <c r="C25" s="1">
        <v>1</v>
      </c>
      <c r="D25" s="1">
        <v>103.348</v>
      </c>
      <c r="E25" s="1">
        <v>19.285</v>
      </c>
      <c r="F25" s="1">
        <v>157</v>
      </c>
    </row>
    <row r="26" spans="1:6">
      <c r="A26" s="1" t="s">
        <v>17</v>
      </c>
      <c r="B26" s="1">
        <v>100</v>
      </c>
      <c r="C26" s="1">
        <v>1</v>
      </c>
      <c r="D26" s="1">
        <v>103.35299999999999</v>
      </c>
      <c r="E26" s="1">
        <v>19.309000000000001</v>
      </c>
      <c r="F26" s="1">
        <v>157</v>
      </c>
    </row>
    <row r="27" spans="1:6">
      <c r="A27" s="1" t="s">
        <v>17</v>
      </c>
      <c r="B27" s="1">
        <v>100</v>
      </c>
      <c r="C27" s="1">
        <v>1</v>
      </c>
      <c r="D27" s="1">
        <v>103.342</v>
      </c>
      <c r="E27" s="1">
        <v>19.321000000000002</v>
      </c>
      <c r="F27" s="1">
        <v>155</v>
      </c>
    </row>
    <row r="28" spans="1:6">
      <c r="A28" s="1" t="s">
        <v>17</v>
      </c>
      <c r="B28" s="1">
        <v>100</v>
      </c>
      <c r="C28" s="1">
        <v>1</v>
      </c>
      <c r="D28" s="1">
        <v>103.408</v>
      </c>
      <c r="E28" s="1">
        <v>19.338999999999999</v>
      </c>
      <c r="F28" s="1">
        <v>156</v>
      </c>
    </row>
    <row r="29" spans="1:6">
      <c r="A29" s="1" t="s">
        <v>17</v>
      </c>
      <c r="B29" s="1">
        <v>100</v>
      </c>
      <c r="C29" s="1">
        <v>1</v>
      </c>
      <c r="D29" s="1">
        <v>103.267</v>
      </c>
      <c r="E29" s="1">
        <v>19.291</v>
      </c>
      <c r="F29" s="1">
        <v>156</v>
      </c>
    </row>
    <row r="30" spans="1:6">
      <c r="A30" s="1" t="s">
        <v>17</v>
      </c>
      <c r="B30" s="1">
        <v>100</v>
      </c>
      <c r="C30" s="1">
        <v>1</v>
      </c>
      <c r="D30" s="1">
        <v>103.303</v>
      </c>
      <c r="E30" s="1">
        <v>19.343</v>
      </c>
      <c r="F30" s="1">
        <v>158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4.1070000000000002</v>
      </c>
      <c r="F31" s="1">
        <v>385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4.1070000000000002</v>
      </c>
      <c r="F32" s="1">
        <v>388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4.1079999999999997</v>
      </c>
      <c r="F33" s="1">
        <v>387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4.109</v>
      </c>
      <c r="F34" s="1">
        <v>382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4.1070000000000002</v>
      </c>
      <c r="F35" s="1">
        <v>390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4.1120000000000001</v>
      </c>
      <c r="F36" s="1">
        <v>392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4.1130000000000004</v>
      </c>
      <c r="F37" s="1">
        <v>388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4.1139999999999999</v>
      </c>
      <c r="F38" s="1">
        <v>388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4.1120000000000001</v>
      </c>
      <c r="F39" s="1">
        <v>388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4.1100000000000003</v>
      </c>
      <c r="F40" s="1">
        <v>389</v>
      </c>
    </row>
    <row r="41" spans="1:6">
      <c r="A41" s="1" t="s">
        <v>18</v>
      </c>
      <c r="B41" s="1">
        <v>50</v>
      </c>
      <c r="C41" s="1">
        <v>1</v>
      </c>
      <c r="D41" s="1">
        <v>181.40799999999999</v>
      </c>
      <c r="E41" s="1">
        <v>7.6429999999999998</v>
      </c>
      <c r="F41" s="1">
        <v>246</v>
      </c>
    </row>
    <row r="42" spans="1:6">
      <c r="A42" s="1" t="s">
        <v>18</v>
      </c>
      <c r="B42" s="1">
        <v>50</v>
      </c>
      <c r="C42" s="1">
        <v>1</v>
      </c>
      <c r="D42" s="1">
        <v>180.333</v>
      </c>
      <c r="E42" s="1">
        <v>7.6369999999999996</v>
      </c>
      <c r="F42" s="1">
        <v>249</v>
      </c>
    </row>
    <row r="43" spans="1:6">
      <c r="A43" s="1" t="s">
        <v>18</v>
      </c>
      <c r="B43" s="1">
        <v>50</v>
      </c>
      <c r="C43" s="1">
        <v>1</v>
      </c>
      <c r="D43" s="1">
        <v>180.685</v>
      </c>
      <c r="E43" s="1">
        <v>7.657</v>
      </c>
      <c r="F43" s="1">
        <v>249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7.66</v>
      </c>
      <c r="F44" s="1">
        <v>249</v>
      </c>
    </row>
    <row r="45" spans="1:6">
      <c r="A45" s="1" t="s">
        <v>18</v>
      </c>
      <c r="B45" s="1">
        <v>50</v>
      </c>
      <c r="C45" s="1">
        <v>1</v>
      </c>
      <c r="D45" s="1">
        <v>180.101</v>
      </c>
      <c r="E45" s="1">
        <v>7.6479999999999997</v>
      </c>
      <c r="F45" s="1">
        <v>248</v>
      </c>
    </row>
    <row r="46" spans="1:6">
      <c r="A46" s="1" t="s">
        <v>18</v>
      </c>
      <c r="B46" s="1">
        <v>50</v>
      </c>
      <c r="C46" s="1">
        <v>1</v>
      </c>
      <c r="D46" s="1">
        <v>180.87100000000001</v>
      </c>
      <c r="E46" s="1">
        <v>7.6449999999999996</v>
      </c>
      <c r="F46" s="1">
        <v>248</v>
      </c>
    </row>
    <row r="47" spans="1:6">
      <c r="A47" s="1" t="s">
        <v>18</v>
      </c>
      <c r="B47" s="1">
        <v>50</v>
      </c>
      <c r="C47" s="1">
        <v>1</v>
      </c>
      <c r="D47" s="1">
        <v>179.953</v>
      </c>
      <c r="E47" s="1">
        <v>7.6520000000000001</v>
      </c>
      <c r="F47" s="1">
        <v>250</v>
      </c>
    </row>
    <row r="48" spans="1:6">
      <c r="A48" s="1" t="s">
        <v>18</v>
      </c>
      <c r="B48" s="1">
        <v>50</v>
      </c>
      <c r="C48" s="1">
        <v>1</v>
      </c>
      <c r="D48" s="1">
        <v>181.40799999999999</v>
      </c>
      <c r="E48" s="1">
        <v>7.6420000000000003</v>
      </c>
      <c r="F48" s="1">
        <v>246</v>
      </c>
    </row>
    <row r="49" spans="1:6">
      <c r="A49" s="1" t="s">
        <v>18</v>
      </c>
      <c r="B49" s="1">
        <v>50</v>
      </c>
      <c r="C49" s="1">
        <v>1</v>
      </c>
      <c r="D49" s="1">
        <v>179.673</v>
      </c>
      <c r="E49" s="1">
        <v>7.6609999999999996</v>
      </c>
      <c r="F49" s="1">
        <v>250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7.6449999999999996</v>
      </c>
      <c r="F50" s="1">
        <v>248</v>
      </c>
    </row>
    <row r="51" spans="1:6">
      <c r="A51" s="1" t="s">
        <v>18</v>
      </c>
      <c r="B51" s="1">
        <v>100</v>
      </c>
      <c r="C51" s="1">
        <v>1</v>
      </c>
      <c r="D51" s="1">
        <v>239.23599999999999</v>
      </c>
      <c r="E51" s="1">
        <v>22.19</v>
      </c>
      <c r="F51" s="1">
        <v>153</v>
      </c>
    </row>
    <row r="52" spans="1:6">
      <c r="A52" s="1" t="s">
        <v>18</v>
      </c>
      <c r="B52" s="1">
        <v>100</v>
      </c>
      <c r="C52" s="1">
        <v>1</v>
      </c>
      <c r="D52" s="1">
        <v>239.328</v>
      </c>
      <c r="E52" s="1">
        <v>22.212</v>
      </c>
      <c r="F52" s="1">
        <v>154</v>
      </c>
    </row>
    <row r="53" spans="1:6">
      <c r="A53" s="1" t="s">
        <v>18</v>
      </c>
      <c r="B53" s="1">
        <v>100</v>
      </c>
      <c r="C53" s="1">
        <v>1</v>
      </c>
      <c r="D53" s="1">
        <v>239.19</v>
      </c>
      <c r="E53" s="1">
        <v>22.244</v>
      </c>
      <c r="F53" s="1">
        <v>154</v>
      </c>
    </row>
    <row r="54" spans="1:6">
      <c r="A54" s="1" t="s">
        <v>18</v>
      </c>
      <c r="B54" s="1">
        <v>100</v>
      </c>
      <c r="C54" s="1">
        <v>1</v>
      </c>
      <c r="D54" s="1">
        <v>239.34299999999999</v>
      </c>
      <c r="E54" s="1">
        <v>22.170999999999999</v>
      </c>
      <c r="F54" s="1">
        <v>153</v>
      </c>
    </row>
    <row r="55" spans="1:6">
      <c r="A55" s="1" t="s">
        <v>18</v>
      </c>
      <c r="B55" s="1">
        <v>100</v>
      </c>
      <c r="C55" s="1">
        <v>1</v>
      </c>
      <c r="D55" s="1">
        <v>239.25299999999999</v>
      </c>
      <c r="E55" s="1">
        <v>22.138999999999999</v>
      </c>
      <c r="F55" s="1">
        <v>153</v>
      </c>
    </row>
    <row r="56" spans="1:6">
      <c r="A56" s="1" t="s">
        <v>18</v>
      </c>
      <c r="B56" s="1">
        <v>100</v>
      </c>
      <c r="C56" s="1">
        <v>1</v>
      </c>
      <c r="D56" s="1">
        <v>240.30799999999999</v>
      </c>
      <c r="E56" s="1">
        <v>22.213000000000001</v>
      </c>
      <c r="F56" s="1">
        <v>154</v>
      </c>
    </row>
    <row r="57" spans="1:6">
      <c r="A57" s="1" t="s">
        <v>18</v>
      </c>
      <c r="B57" s="1">
        <v>100</v>
      </c>
      <c r="C57" s="1">
        <v>1</v>
      </c>
      <c r="D57" s="1">
        <v>239.733</v>
      </c>
      <c r="E57" s="1">
        <v>22.16</v>
      </c>
      <c r="F57" s="1">
        <v>154</v>
      </c>
    </row>
    <row r="58" spans="1:6">
      <c r="A58" s="1" t="s">
        <v>18</v>
      </c>
      <c r="B58" s="1">
        <v>100</v>
      </c>
      <c r="C58" s="1">
        <v>1</v>
      </c>
      <c r="D58" s="1">
        <v>239.29300000000001</v>
      </c>
      <c r="E58" s="1">
        <v>22.224</v>
      </c>
      <c r="F58" s="1">
        <v>152</v>
      </c>
    </row>
    <row r="59" spans="1:6">
      <c r="A59" s="1" t="s">
        <v>18</v>
      </c>
      <c r="B59" s="1">
        <v>100</v>
      </c>
      <c r="C59" s="1">
        <v>1</v>
      </c>
      <c r="D59" s="1">
        <v>239.21299999999999</v>
      </c>
      <c r="E59" s="1">
        <v>22.245000000000001</v>
      </c>
      <c r="F59" s="1">
        <v>154</v>
      </c>
    </row>
    <row r="60" spans="1:6">
      <c r="A60" s="1" t="s">
        <v>18</v>
      </c>
      <c r="B60" s="1">
        <v>100</v>
      </c>
      <c r="C60" s="1">
        <v>1</v>
      </c>
      <c r="D60" s="1">
        <v>239.25899999999999</v>
      </c>
      <c r="E60" s="1">
        <v>22.158999999999999</v>
      </c>
      <c r="F60" s="1">
        <v>154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3.0670000000000002</v>
      </c>
      <c r="F61" s="1">
        <v>500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3.0680000000000001</v>
      </c>
      <c r="F62" s="1">
        <v>505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3.0640000000000001</v>
      </c>
      <c r="F63" s="1">
        <v>504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3.0680000000000001</v>
      </c>
      <c r="F64" s="1">
        <v>504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3.0649999999999999</v>
      </c>
      <c r="F65" s="1">
        <v>495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3.0659999999999998</v>
      </c>
      <c r="F66" s="1">
        <v>501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3.0680000000000001</v>
      </c>
      <c r="F67" s="1">
        <v>501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3.0819999999999999</v>
      </c>
      <c r="F68" s="1">
        <v>499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3.0640000000000001</v>
      </c>
      <c r="F69" s="1">
        <v>504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3.069</v>
      </c>
      <c r="F70" s="1">
        <v>506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7.1879999999999997</v>
      </c>
      <c r="F71" s="1">
        <v>306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7.1820000000000004</v>
      </c>
      <c r="F72" s="1">
        <v>296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7.1879999999999997</v>
      </c>
      <c r="F73" s="1">
        <v>300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7.1859999999999999</v>
      </c>
      <c r="F74" s="1">
        <v>309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7.1890000000000001</v>
      </c>
      <c r="F75" s="1">
        <v>306</v>
      </c>
    </row>
    <row r="76" spans="1:6">
      <c r="A76" s="1" t="s">
        <v>19</v>
      </c>
      <c r="B76" s="1">
        <v>47</v>
      </c>
      <c r="C76" s="1">
        <v>1</v>
      </c>
      <c r="D76" s="1">
        <v>4318.4880000000003</v>
      </c>
      <c r="E76" s="1">
        <v>7.1970000000000001</v>
      </c>
      <c r="F76" s="1">
        <v>303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7.1870000000000003</v>
      </c>
      <c r="F77" s="1">
        <v>302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7.194</v>
      </c>
      <c r="F78" s="1">
        <v>312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7.1769999999999996</v>
      </c>
      <c r="F79" s="1">
        <v>308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7.1909999999999998</v>
      </c>
      <c r="F80" s="1">
        <v>309</v>
      </c>
    </row>
    <row r="81" spans="1:6">
      <c r="A81" s="1" t="s">
        <v>19</v>
      </c>
      <c r="B81" s="1">
        <v>100</v>
      </c>
      <c r="C81" s="1">
        <v>1</v>
      </c>
      <c r="D81" s="1">
        <v>35228.476999999999</v>
      </c>
      <c r="E81" s="1">
        <v>27.457000000000001</v>
      </c>
      <c r="F81" s="1">
        <v>222</v>
      </c>
    </row>
    <row r="82" spans="1:6">
      <c r="A82" s="1" t="s">
        <v>19</v>
      </c>
      <c r="B82" s="1">
        <v>100</v>
      </c>
      <c r="C82" s="1">
        <v>1</v>
      </c>
      <c r="D82" s="1">
        <v>35299.542999999998</v>
      </c>
      <c r="E82" s="1">
        <v>27.422000000000001</v>
      </c>
      <c r="F82" s="1">
        <v>221</v>
      </c>
    </row>
    <row r="83" spans="1:6">
      <c r="A83" s="1" t="s">
        <v>19</v>
      </c>
      <c r="B83" s="1">
        <v>100</v>
      </c>
      <c r="C83" s="1">
        <v>1</v>
      </c>
      <c r="D83" s="1">
        <v>35229.47</v>
      </c>
      <c r="E83" s="1">
        <v>27.463000000000001</v>
      </c>
      <c r="F83" s="1">
        <v>221</v>
      </c>
    </row>
    <row r="84" spans="1:6">
      <c r="A84" s="1" t="s">
        <v>19</v>
      </c>
      <c r="B84" s="1">
        <v>100</v>
      </c>
      <c r="C84" s="1">
        <v>1</v>
      </c>
      <c r="D84" s="1">
        <v>35272.953000000001</v>
      </c>
      <c r="E84" s="1">
        <v>27.451000000000001</v>
      </c>
      <c r="F84" s="1">
        <v>226</v>
      </c>
    </row>
    <row r="85" spans="1:6">
      <c r="A85" s="1" t="s">
        <v>19</v>
      </c>
      <c r="B85" s="1">
        <v>100</v>
      </c>
      <c r="C85" s="1">
        <v>1</v>
      </c>
      <c r="D85" s="1">
        <v>35248.002999999997</v>
      </c>
      <c r="E85" s="1">
        <v>27.523</v>
      </c>
      <c r="F85" s="1">
        <v>223</v>
      </c>
    </row>
    <row r="86" spans="1:6">
      <c r="A86" s="1" t="s">
        <v>19</v>
      </c>
      <c r="B86" s="1">
        <v>100</v>
      </c>
      <c r="C86" s="1">
        <v>1</v>
      </c>
      <c r="D86" s="1">
        <v>35261.453000000001</v>
      </c>
      <c r="E86" s="1">
        <v>27.422999999999998</v>
      </c>
      <c r="F86" s="1">
        <v>222</v>
      </c>
    </row>
    <row r="87" spans="1:6">
      <c r="A87" s="1" t="s">
        <v>19</v>
      </c>
      <c r="B87" s="1">
        <v>100</v>
      </c>
      <c r="C87" s="1">
        <v>1</v>
      </c>
      <c r="D87" s="1">
        <v>35218.004000000001</v>
      </c>
      <c r="E87" s="1">
        <v>27.420999999999999</v>
      </c>
      <c r="F87" s="1">
        <v>225</v>
      </c>
    </row>
    <row r="88" spans="1:6">
      <c r="A88" s="1" t="s">
        <v>19</v>
      </c>
      <c r="B88" s="1">
        <v>100</v>
      </c>
      <c r="C88" s="1">
        <v>1</v>
      </c>
      <c r="D88" s="1">
        <v>35246.856</v>
      </c>
      <c r="E88" s="1">
        <v>27.478000000000002</v>
      </c>
      <c r="F88" s="1">
        <v>223</v>
      </c>
    </row>
    <row r="89" spans="1:6">
      <c r="A89" s="1" t="s">
        <v>19</v>
      </c>
      <c r="B89" s="1">
        <v>100</v>
      </c>
      <c r="C89" s="1">
        <v>1</v>
      </c>
      <c r="D89" s="1">
        <v>35227.667999999998</v>
      </c>
      <c r="E89" s="1">
        <v>27.475000000000001</v>
      </c>
      <c r="F89" s="1">
        <v>219</v>
      </c>
    </row>
    <row r="90" spans="1:6">
      <c r="A90" s="1" t="s">
        <v>19</v>
      </c>
      <c r="B90" s="1">
        <v>100</v>
      </c>
      <c r="C90" s="1">
        <v>1</v>
      </c>
      <c r="D90" s="1">
        <v>35236.478000000003</v>
      </c>
      <c r="E90" s="1">
        <v>27.431999999999999</v>
      </c>
      <c r="F90" s="1">
        <v>223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3.8090000000000002</v>
      </c>
      <c r="F91" s="1">
        <v>389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3.8140000000000001</v>
      </c>
      <c r="F92" s="1">
        <v>401</v>
      </c>
    </row>
    <row r="93" spans="1:6">
      <c r="A93" s="1" t="s">
        <v>20</v>
      </c>
      <c r="B93" s="1">
        <v>30</v>
      </c>
      <c r="C93" s="1">
        <v>1</v>
      </c>
      <c r="D93" s="1">
        <v>658.23299999999995</v>
      </c>
      <c r="E93" s="1">
        <v>3.8109999999999999</v>
      </c>
      <c r="F93" s="1">
        <v>392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3.8109999999999999</v>
      </c>
      <c r="F94" s="1">
        <v>396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3.8109999999999999</v>
      </c>
      <c r="F95" s="1">
        <v>392</v>
      </c>
    </row>
    <row r="96" spans="1:6">
      <c r="A96" s="1" t="s">
        <v>20</v>
      </c>
      <c r="B96" s="1">
        <v>30</v>
      </c>
      <c r="C96" s="1">
        <v>1</v>
      </c>
      <c r="D96" s="1">
        <v>658.23299999999995</v>
      </c>
      <c r="E96" s="1">
        <v>3.8140000000000001</v>
      </c>
      <c r="F96" s="1">
        <v>405</v>
      </c>
    </row>
    <row r="97" spans="1:6">
      <c r="A97" s="1" t="s">
        <v>20</v>
      </c>
      <c r="B97" s="1">
        <v>30</v>
      </c>
      <c r="C97" s="1">
        <v>1</v>
      </c>
      <c r="D97" s="1">
        <v>657.35599999999999</v>
      </c>
      <c r="E97" s="1">
        <v>3.8140000000000001</v>
      </c>
      <c r="F97" s="1">
        <v>394</v>
      </c>
    </row>
    <row r="98" spans="1:6">
      <c r="A98" s="1" t="s">
        <v>20</v>
      </c>
      <c r="B98" s="1">
        <v>30</v>
      </c>
      <c r="C98" s="1">
        <v>1</v>
      </c>
      <c r="D98" s="1">
        <v>657.35599999999999</v>
      </c>
      <c r="E98" s="1">
        <v>3.8090000000000002</v>
      </c>
      <c r="F98" s="1">
        <v>391</v>
      </c>
    </row>
    <row r="99" spans="1:6">
      <c r="A99" s="1" t="s">
        <v>20</v>
      </c>
      <c r="B99" s="1">
        <v>30</v>
      </c>
      <c r="C99" s="1">
        <v>1</v>
      </c>
      <c r="D99" s="1">
        <v>657.32399999999996</v>
      </c>
      <c r="E99" s="1">
        <v>3.8079999999999998</v>
      </c>
      <c r="F99" s="1">
        <v>399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3.8079999999999998</v>
      </c>
      <c r="F100" s="1">
        <v>389</v>
      </c>
    </row>
    <row r="101" spans="1:6">
      <c r="A101" s="1" t="s">
        <v>20</v>
      </c>
      <c r="B101" s="1">
        <v>50</v>
      </c>
      <c r="C101" s="1">
        <v>1</v>
      </c>
      <c r="D101" s="1">
        <v>991.84699999999998</v>
      </c>
      <c r="E101" s="1">
        <v>5.5170000000000003</v>
      </c>
      <c r="F101" s="1">
        <v>209</v>
      </c>
    </row>
    <row r="102" spans="1:6">
      <c r="A102" s="1" t="s">
        <v>20</v>
      </c>
      <c r="B102" s="1">
        <v>50</v>
      </c>
      <c r="C102" s="1">
        <v>1</v>
      </c>
      <c r="D102" s="1">
        <v>992.93700000000001</v>
      </c>
      <c r="E102" s="1">
        <v>5.5110000000000001</v>
      </c>
      <c r="F102" s="1">
        <v>213</v>
      </c>
    </row>
    <row r="103" spans="1:6">
      <c r="A103" s="1" t="s">
        <v>20</v>
      </c>
      <c r="B103" s="1">
        <v>50</v>
      </c>
      <c r="C103" s="1">
        <v>1</v>
      </c>
      <c r="D103" s="1">
        <v>992.03599999999994</v>
      </c>
      <c r="E103" s="1">
        <v>5.5039999999999996</v>
      </c>
      <c r="F103" s="1">
        <v>210</v>
      </c>
    </row>
    <row r="104" spans="1:6">
      <c r="A104" s="1" t="s">
        <v>20</v>
      </c>
      <c r="B104" s="1">
        <v>50</v>
      </c>
      <c r="C104" s="1">
        <v>1</v>
      </c>
      <c r="D104" s="1">
        <v>993.86800000000005</v>
      </c>
      <c r="E104" s="1">
        <v>5.5</v>
      </c>
      <c r="F104" s="1">
        <v>209</v>
      </c>
    </row>
    <row r="105" spans="1:6">
      <c r="A105" s="1" t="s">
        <v>20</v>
      </c>
      <c r="B105" s="1">
        <v>50</v>
      </c>
      <c r="C105" s="1">
        <v>1</v>
      </c>
      <c r="D105" s="1">
        <v>992.46799999999996</v>
      </c>
      <c r="E105" s="1">
        <v>5.5140000000000002</v>
      </c>
      <c r="F105" s="1">
        <v>205</v>
      </c>
    </row>
    <row r="106" spans="1:6">
      <c r="A106" s="1" t="s">
        <v>20</v>
      </c>
      <c r="B106" s="1">
        <v>50</v>
      </c>
      <c r="C106" s="1">
        <v>1</v>
      </c>
      <c r="D106" s="1">
        <v>993.10799999999995</v>
      </c>
      <c r="E106" s="1">
        <v>5.5060000000000002</v>
      </c>
      <c r="F106" s="1">
        <v>210</v>
      </c>
    </row>
    <row r="107" spans="1:6">
      <c r="A107" s="1" t="s">
        <v>20</v>
      </c>
      <c r="B107" s="1">
        <v>50</v>
      </c>
      <c r="C107" s="1">
        <v>1</v>
      </c>
      <c r="D107" s="1">
        <v>995.15599999999995</v>
      </c>
      <c r="E107" s="1">
        <v>5.5229999999999997</v>
      </c>
      <c r="F107" s="1">
        <v>210</v>
      </c>
    </row>
    <row r="108" spans="1:6">
      <c r="A108" s="1" t="s">
        <v>20</v>
      </c>
      <c r="B108" s="1">
        <v>50</v>
      </c>
      <c r="C108" s="1">
        <v>1</v>
      </c>
      <c r="D108" s="1">
        <v>998.23299999999995</v>
      </c>
      <c r="E108" s="1">
        <v>5.5179999999999998</v>
      </c>
      <c r="F108" s="1">
        <v>210</v>
      </c>
    </row>
    <row r="109" spans="1:6">
      <c r="A109" s="1" t="s">
        <v>20</v>
      </c>
      <c r="B109" s="1">
        <v>50</v>
      </c>
      <c r="C109" s="1">
        <v>1</v>
      </c>
      <c r="D109" s="1">
        <v>995.46100000000001</v>
      </c>
      <c r="E109" s="1">
        <v>5.5</v>
      </c>
      <c r="F109" s="1">
        <v>210</v>
      </c>
    </row>
    <row r="110" spans="1:6">
      <c r="A110" s="1" t="s">
        <v>20</v>
      </c>
      <c r="B110" s="1">
        <v>50</v>
      </c>
      <c r="C110" s="1">
        <v>1</v>
      </c>
      <c r="D110" s="1">
        <v>996.221</v>
      </c>
      <c r="E110" s="1">
        <v>5.52</v>
      </c>
      <c r="F110" s="1">
        <v>210</v>
      </c>
    </row>
    <row r="111" spans="1:6">
      <c r="A111" s="1" t="s">
        <v>20</v>
      </c>
      <c r="B111" s="1">
        <v>100</v>
      </c>
      <c r="C111" s="1">
        <v>1</v>
      </c>
      <c r="D111" s="1">
        <v>1758.9770000000001</v>
      </c>
      <c r="E111" s="1">
        <v>19.64</v>
      </c>
      <c r="F111" s="1">
        <v>182</v>
      </c>
    </row>
    <row r="112" spans="1:6">
      <c r="A112" s="1" t="s">
        <v>20</v>
      </c>
      <c r="B112" s="1">
        <v>100</v>
      </c>
      <c r="C112" s="1">
        <v>1</v>
      </c>
      <c r="D112" s="1">
        <v>1757.74</v>
      </c>
      <c r="E112" s="1">
        <v>19.629000000000001</v>
      </c>
      <c r="F112" s="1">
        <v>183</v>
      </c>
    </row>
    <row r="113" spans="1:6">
      <c r="A113" s="1" t="s">
        <v>20</v>
      </c>
      <c r="B113" s="1">
        <v>100</v>
      </c>
      <c r="C113" s="1">
        <v>1</v>
      </c>
      <c r="D113" s="1">
        <v>1755.923</v>
      </c>
      <c r="E113" s="1">
        <v>19.667000000000002</v>
      </c>
      <c r="F113" s="1">
        <v>186</v>
      </c>
    </row>
    <row r="114" spans="1:6">
      <c r="A114" s="1" t="s">
        <v>20</v>
      </c>
      <c r="B114" s="1">
        <v>100</v>
      </c>
      <c r="C114" s="1">
        <v>1</v>
      </c>
      <c r="D114" s="1">
        <v>1758.6869999999999</v>
      </c>
      <c r="E114" s="1">
        <v>19.670000000000002</v>
      </c>
      <c r="F114" s="1">
        <v>184</v>
      </c>
    </row>
    <row r="115" spans="1:6">
      <c r="A115" s="1" t="s">
        <v>20</v>
      </c>
      <c r="B115" s="1">
        <v>100</v>
      </c>
      <c r="C115" s="1">
        <v>1</v>
      </c>
      <c r="D115" s="1">
        <v>1757.68</v>
      </c>
      <c r="E115" s="1">
        <v>19.626000000000001</v>
      </c>
      <c r="F115" s="1">
        <v>185</v>
      </c>
    </row>
    <row r="116" spans="1:6">
      <c r="A116" s="1" t="s">
        <v>20</v>
      </c>
      <c r="B116" s="1">
        <v>100</v>
      </c>
      <c r="C116" s="1">
        <v>1</v>
      </c>
      <c r="D116" s="1">
        <v>1759.373</v>
      </c>
      <c r="E116" s="1">
        <v>19.626999999999999</v>
      </c>
      <c r="F116" s="1">
        <v>182</v>
      </c>
    </row>
    <row r="117" spans="1:6">
      <c r="A117" s="1" t="s">
        <v>20</v>
      </c>
      <c r="B117" s="1">
        <v>100</v>
      </c>
      <c r="C117" s="1">
        <v>1</v>
      </c>
      <c r="D117" s="1">
        <v>1760.087</v>
      </c>
      <c r="E117" s="1">
        <v>19.638000000000002</v>
      </c>
      <c r="F117" s="1">
        <v>180</v>
      </c>
    </row>
    <row r="118" spans="1:6">
      <c r="A118" s="1" t="s">
        <v>20</v>
      </c>
      <c r="B118" s="1">
        <v>100</v>
      </c>
      <c r="C118" s="1">
        <v>1</v>
      </c>
      <c r="D118" s="1">
        <v>1758.288</v>
      </c>
      <c r="E118" s="1">
        <v>19.655999999999999</v>
      </c>
      <c r="F118" s="1">
        <v>185</v>
      </c>
    </row>
    <row r="119" spans="1:6">
      <c r="A119" s="1" t="s">
        <v>20</v>
      </c>
      <c r="B119" s="1">
        <v>100</v>
      </c>
      <c r="C119" s="1">
        <v>1</v>
      </c>
      <c r="D119" s="1">
        <v>1757.008</v>
      </c>
      <c r="E119" s="1">
        <v>19.605</v>
      </c>
      <c r="F119" s="1">
        <v>186</v>
      </c>
    </row>
    <row r="120" spans="1:6">
      <c r="A120" s="1" t="s">
        <v>20</v>
      </c>
      <c r="B120" s="1">
        <v>100</v>
      </c>
      <c r="C120" s="1">
        <v>1</v>
      </c>
      <c r="D120" s="1">
        <v>1760.9760000000001</v>
      </c>
      <c r="E120" s="1">
        <v>19.649999999999999</v>
      </c>
      <c r="F120" s="1">
        <v>180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62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2.25" style="1"/>
    <col min="8" max="8" width="10.25" style="1"/>
    <col min="9" max="9" width="4.375" style="1"/>
    <col min="10" max="10" width="3.375" style="1"/>
    <col min="11" max="11" width="2.375" style="1"/>
    <col min="12" max="21" width="9.5" style="1"/>
    <col min="22" max="22" width="2.5" style="1"/>
    <col min="23" max="23" width="9.5" style="1"/>
    <col min="24" max="24" width="2.5" style="1"/>
    <col min="25" max="25" width="9.5" style="1"/>
    <col min="26" max="26" width="2.25" style="1"/>
    <col min="27" max="27" width="2.37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3.5510000000000002</v>
      </c>
      <c r="F1" s="1">
        <v>428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28.587</v>
      </c>
      <c r="E2" s="1">
        <v>3.55</v>
      </c>
      <c r="F2" s="1">
        <v>434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28.587</v>
      </c>
      <c r="N2" s="41">
        <f t="shared" ref="N2:N13" ca="1" si="2">INDIRECT("D"&amp;1+(ROW(F1)-1)*10+COLUMN(C1)-1)</f>
        <v>28.504000000000001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28.504000000000001</v>
      </c>
      <c r="R2" s="41">
        <f t="shared" ref="R2:R13" ca="1" si="6">INDIRECT("D"&amp;1+(ROW(J1)-1)*10+COLUMN(G1)-1)</f>
        <v>28.504000000000001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28.537499999999994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2.9118720179623354E-3</v>
      </c>
      <c r="AD2" s="41">
        <f t="shared" ref="AD2:AD13" ca="1" si="13">(N2-$Y2)/$Y2</f>
        <v>0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0</v>
      </c>
      <c r="AH2" s="41">
        <f t="shared" ref="AH2:AH13" ca="1" si="17">(R2-$Y2)/$Y2</f>
        <v>0</v>
      </c>
      <c r="AI2" s="41">
        <f t="shared" ref="AI2:AI13" ca="1" si="18">(S2-$Y2)/$Y2</f>
        <v>1.4734774066796953E-3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1.1752736458040508E-2</v>
      </c>
    </row>
    <row r="3" spans="1:39" ht="15">
      <c r="A3" s="1" t="s">
        <v>17</v>
      </c>
      <c r="B3" s="1">
        <v>25</v>
      </c>
      <c r="C3" s="1">
        <v>1</v>
      </c>
      <c r="D3" s="1">
        <v>28.504000000000001</v>
      </c>
      <c r="E3" s="1">
        <v>3.5489999999999999</v>
      </c>
      <c r="F3" s="1">
        <v>431</v>
      </c>
      <c r="H3" s="41" t="s">
        <v>17</v>
      </c>
      <c r="I3" s="41">
        <v>50</v>
      </c>
      <c r="J3" s="41">
        <v>1</v>
      </c>
      <c r="L3" s="41">
        <f t="shared" ca="1" si="0"/>
        <v>53.017000000000003</v>
      </c>
      <c r="M3" s="41">
        <f t="shared" ca="1" si="1"/>
        <v>53.006999999999998</v>
      </c>
      <c r="N3" s="41">
        <f t="shared" ca="1" si="2"/>
        <v>53.058</v>
      </c>
      <c r="O3" s="41">
        <f t="shared" ca="1" si="3"/>
        <v>53.017000000000003</v>
      </c>
      <c r="P3" s="41">
        <f t="shared" ca="1" si="4"/>
        <v>53.006999999999998</v>
      </c>
      <c r="Q3" s="41">
        <f t="shared" ca="1" si="5"/>
        <v>52.927999999999997</v>
      </c>
      <c r="R3" s="41">
        <f t="shared" ca="1" si="6"/>
        <v>53.006</v>
      </c>
      <c r="S3" s="41">
        <f t="shared" ca="1" si="7"/>
        <v>52.988</v>
      </c>
      <c r="T3" s="41">
        <f t="shared" ca="1" si="8"/>
        <v>53.067</v>
      </c>
      <c r="U3" s="41">
        <f t="shared" ca="1" si="9"/>
        <v>53.067</v>
      </c>
      <c r="W3" s="41">
        <f t="shared" ca="1" si="10"/>
        <v>53.016199999999991</v>
      </c>
      <c r="Y3" s="41">
        <f ca="1">Total!E3</f>
        <v>52.927</v>
      </c>
      <c r="AB3" s="41">
        <f t="shared" ca="1" si="11"/>
        <v>1.7004553441533322E-3</v>
      </c>
      <c r="AC3" s="41">
        <f t="shared" ca="1" si="12"/>
        <v>1.5115158614695391E-3</v>
      </c>
      <c r="AD3" s="41">
        <f t="shared" ca="1" si="13"/>
        <v>2.4751072231564272E-3</v>
      </c>
      <c r="AE3" s="41">
        <f t="shared" ca="1" si="14"/>
        <v>1.7004553441533322E-3</v>
      </c>
      <c r="AF3" s="41">
        <f t="shared" ca="1" si="15"/>
        <v>1.5115158614695391E-3</v>
      </c>
      <c r="AG3" s="41">
        <f t="shared" ca="1" si="16"/>
        <v>1.8893948268325608E-5</v>
      </c>
      <c r="AH3" s="41">
        <f t="shared" ca="1" si="17"/>
        <v>1.4926219132012134E-3</v>
      </c>
      <c r="AI3" s="41">
        <f t="shared" ca="1" si="18"/>
        <v>1.1525308443705471E-3</v>
      </c>
      <c r="AJ3" s="41">
        <f t="shared" ca="1" si="19"/>
        <v>2.6451527575717605E-3</v>
      </c>
      <c r="AK3" s="41">
        <f t="shared" ca="1" si="20"/>
        <v>2.6451527575717605E-3</v>
      </c>
      <c r="AM3" s="41">
        <f t="shared" ca="1" si="21"/>
        <v>1.6853401855385777E-2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3.5470000000000002</v>
      </c>
      <c r="F4" s="1">
        <v>435</v>
      </c>
      <c r="H4" s="41" t="s">
        <v>17</v>
      </c>
      <c r="I4" s="41">
        <v>100</v>
      </c>
      <c r="J4" s="41">
        <v>1</v>
      </c>
      <c r="L4" s="41">
        <f t="shared" ca="1" si="0"/>
        <v>103.366</v>
      </c>
      <c r="M4" s="41">
        <f t="shared" ca="1" si="1"/>
        <v>103.31699999999999</v>
      </c>
      <c r="N4" s="41">
        <f t="shared" ca="1" si="2"/>
        <v>103.355</v>
      </c>
      <c r="O4" s="41">
        <f t="shared" ca="1" si="3"/>
        <v>103.349</v>
      </c>
      <c r="P4" s="41">
        <f t="shared" ca="1" si="4"/>
        <v>103.336</v>
      </c>
      <c r="Q4" s="41">
        <f t="shared" ca="1" si="5"/>
        <v>103.33799999999999</v>
      </c>
      <c r="R4" s="41">
        <f t="shared" ca="1" si="6"/>
        <v>103.29900000000001</v>
      </c>
      <c r="S4" s="41">
        <f t="shared" ca="1" si="7"/>
        <v>103.31399999999999</v>
      </c>
      <c r="T4" s="41">
        <f t="shared" ca="1" si="8"/>
        <v>103.407</v>
      </c>
      <c r="U4" s="41">
        <f t="shared" ca="1" si="9"/>
        <v>103.321</v>
      </c>
      <c r="W4" s="41">
        <f t="shared" ca="1" si="10"/>
        <v>103.34019999999998</v>
      </c>
      <c r="Y4" s="41">
        <f ca="1">Total!E4</f>
        <v>103.017</v>
      </c>
      <c r="AB4" s="41">
        <f t="shared" ca="1" si="11"/>
        <v>3.3877903646971253E-3</v>
      </c>
      <c r="AC4" s="41">
        <f t="shared" ca="1" si="12"/>
        <v>2.912140714639304E-3</v>
      </c>
      <c r="AD4" s="41">
        <f t="shared" ca="1" si="13"/>
        <v>3.2810118718270584E-3</v>
      </c>
      <c r="AE4" s="41">
        <f t="shared" ca="1" si="14"/>
        <v>3.2227690575342698E-3</v>
      </c>
      <c r="AF4" s="41">
        <f t="shared" ca="1" si="15"/>
        <v>3.096576293233181E-3</v>
      </c>
      <c r="AG4" s="41">
        <f t="shared" ca="1" si="16"/>
        <v>3.115990564664065E-3</v>
      </c>
      <c r="AH4" s="41">
        <f t="shared" ca="1" si="17"/>
        <v>2.7374122717610753E-3</v>
      </c>
      <c r="AI4" s="41">
        <f t="shared" ca="1" si="18"/>
        <v>2.8830193074929093E-3</v>
      </c>
      <c r="AJ4" s="41">
        <f t="shared" ca="1" si="19"/>
        <v>3.7857829290311364E-3</v>
      </c>
      <c r="AK4" s="41">
        <f t="shared" ca="1" si="20"/>
        <v>2.9509692575012091E-3</v>
      </c>
      <c r="AM4" s="41">
        <f t="shared" ca="1" si="21"/>
        <v>3.1373462632381333E-2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3.5489999999999999</v>
      </c>
      <c r="F5" s="1">
        <v>432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28.504000000000001</v>
      </c>
      <c r="E6" s="1">
        <v>3.5459999999999998</v>
      </c>
      <c r="F6" s="1">
        <v>434</v>
      </c>
      <c r="H6" s="41" t="s">
        <v>18</v>
      </c>
      <c r="I6" s="41">
        <v>50</v>
      </c>
      <c r="J6" s="41">
        <v>1</v>
      </c>
      <c r="L6" s="41">
        <f t="shared" ca="1" si="0"/>
        <v>180.87100000000001</v>
      </c>
      <c r="M6" s="41">
        <f t="shared" ca="1" si="1"/>
        <v>179.93799999999999</v>
      </c>
      <c r="N6" s="41">
        <f t="shared" ca="1" si="2"/>
        <v>179.93799999999999</v>
      </c>
      <c r="O6" s="41">
        <f t="shared" ca="1" si="3"/>
        <v>180.87100000000001</v>
      </c>
      <c r="P6" s="41">
        <f t="shared" ca="1" si="4"/>
        <v>179.93799999999999</v>
      </c>
      <c r="Q6" s="41">
        <f t="shared" ca="1" si="5"/>
        <v>179.93799999999999</v>
      </c>
      <c r="R6" s="41">
        <f t="shared" ca="1" si="6"/>
        <v>179.93799999999999</v>
      </c>
      <c r="S6" s="41">
        <f t="shared" ca="1" si="7"/>
        <v>180.87100000000001</v>
      </c>
      <c r="T6" s="41">
        <f t="shared" ca="1" si="8"/>
        <v>179.673</v>
      </c>
      <c r="U6" s="41">
        <f t="shared" ca="1" si="9"/>
        <v>179.93799999999999</v>
      </c>
      <c r="W6" s="41">
        <f t="shared" ca="1" si="10"/>
        <v>180.19139999999999</v>
      </c>
      <c r="Y6" s="41">
        <f ca="1">Total!E6</f>
        <v>179.673</v>
      </c>
      <c r="AB6" s="41">
        <f t="shared" ca="1" si="11"/>
        <v>6.667668486639659E-3</v>
      </c>
      <c r="AC6" s="41">
        <f t="shared" ca="1" si="12"/>
        <v>1.4749016268442469E-3</v>
      </c>
      <c r="AD6" s="41">
        <f t="shared" ca="1" si="13"/>
        <v>1.4749016268442469E-3</v>
      </c>
      <c r="AE6" s="41">
        <f t="shared" ca="1" si="14"/>
        <v>6.667668486639659E-3</v>
      </c>
      <c r="AF6" s="41">
        <f t="shared" ca="1" si="15"/>
        <v>1.4749016268442469E-3</v>
      </c>
      <c r="AG6" s="41">
        <f t="shared" ca="1" si="16"/>
        <v>1.4749016268442469E-3</v>
      </c>
      <c r="AH6" s="41">
        <f t="shared" ca="1" si="17"/>
        <v>1.4749016268442469E-3</v>
      </c>
      <c r="AI6" s="41">
        <f t="shared" ca="1" si="18"/>
        <v>6.667668486639659E-3</v>
      </c>
      <c r="AJ6" s="41">
        <f t="shared" ca="1" si="19"/>
        <v>0</v>
      </c>
      <c r="AK6" s="41">
        <f t="shared" ca="1" si="20"/>
        <v>1.4749016268442469E-3</v>
      </c>
      <c r="AM6" s="41">
        <f t="shared" ca="1" si="21"/>
        <v>2.8852415220984463E-2</v>
      </c>
    </row>
    <row r="7" spans="1:39" ht="15">
      <c r="A7" s="1" t="s">
        <v>17</v>
      </c>
      <c r="B7" s="1">
        <v>25</v>
      </c>
      <c r="C7" s="1">
        <v>1</v>
      </c>
      <c r="D7" s="1">
        <v>28.504000000000001</v>
      </c>
      <c r="E7" s="1">
        <v>3.5489999999999999</v>
      </c>
      <c r="F7" s="1">
        <v>433</v>
      </c>
      <c r="H7" s="41" t="s">
        <v>18</v>
      </c>
      <c r="I7" s="41">
        <v>100</v>
      </c>
      <c r="J7" s="41">
        <v>1</v>
      </c>
      <c r="L7" s="41">
        <f t="shared" ca="1" si="0"/>
        <v>239.31</v>
      </c>
      <c r="M7" s="41">
        <f t="shared" ca="1" si="1"/>
        <v>239.70099999999999</v>
      </c>
      <c r="N7" s="41">
        <f t="shared" ca="1" si="2"/>
        <v>239.31</v>
      </c>
      <c r="O7" s="41">
        <f t="shared" ca="1" si="3"/>
        <v>239.12</v>
      </c>
      <c r="P7" s="41">
        <f t="shared" ca="1" si="4"/>
        <v>240.62799999999999</v>
      </c>
      <c r="Q7" s="41">
        <f t="shared" ca="1" si="5"/>
        <v>239.12299999999999</v>
      </c>
      <c r="R7" s="41">
        <f t="shared" ca="1" si="6"/>
        <v>239.25200000000001</v>
      </c>
      <c r="S7" s="41">
        <f t="shared" ca="1" si="7"/>
        <v>239.61</v>
      </c>
      <c r="T7" s="41">
        <f t="shared" ca="1" si="8"/>
        <v>239.249</v>
      </c>
      <c r="U7" s="41">
        <f t="shared" ca="1" si="9"/>
        <v>239.30699999999999</v>
      </c>
      <c r="W7" s="41">
        <f t="shared" ca="1" si="10"/>
        <v>239.46099999999996</v>
      </c>
      <c r="Y7" s="41">
        <f ca="1">Total!E7</f>
        <v>238.85</v>
      </c>
      <c r="AB7" s="41">
        <f t="shared" ca="1" si="11"/>
        <v>1.9258949131254258E-3</v>
      </c>
      <c r="AC7" s="41">
        <f t="shared" ca="1" si="12"/>
        <v>3.5629055892819725E-3</v>
      </c>
      <c r="AD7" s="41">
        <f t="shared" ca="1" si="13"/>
        <v>1.9258949131254258E-3</v>
      </c>
      <c r="AE7" s="41">
        <f t="shared" ca="1" si="14"/>
        <v>1.130416579443208E-3</v>
      </c>
      <c r="AF7" s="41">
        <f t="shared" ca="1" si="15"/>
        <v>7.4440025120368078E-3</v>
      </c>
      <c r="AG7" s="41">
        <f t="shared" ca="1" si="16"/>
        <v>1.1429767636591843E-3</v>
      </c>
      <c r="AH7" s="41">
        <f t="shared" ca="1" si="17"/>
        <v>1.6830646849487765E-3</v>
      </c>
      <c r="AI7" s="41">
        <f t="shared" ca="1" si="18"/>
        <v>3.1819133347289904E-3</v>
      </c>
      <c r="AJ7" s="41">
        <f t="shared" ca="1" si="19"/>
        <v>1.6705045007326812E-3</v>
      </c>
      <c r="AK7" s="41">
        <f t="shared" ca="1" si="20"/>
        <v>1.9133347289093307E-3</v>
      </c>
      <c r="AM7" s="41">
        <f t="shared" ca="1" si="21"/>
        <v>2.5580908519991803E-2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3.548</v>
      </c>
      <c r="F8" s="1">
        <v>434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3.552</v>
      </c>
      <c r="F9" s="1">
        <v>430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4318.4880000000003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4318.4880000000003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4314.5856000000003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1.130839366563183E-3</v>
      </c>
      <c r="AF9" s="41">
        <f t="shared" ca="1" si="15"/>
        <v>0</v>
      </c>
      <c r="AG9" s="41">
        <f t="shared" ca="1" si="16"/>
        <v>0</v>
      </c>
      <c r="AH9" s="41">
        <f t="shared" ca="1" si="17"/>
        <v>1.130839366563183E-3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2.2616787331263661E-3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3.5459999999999998</v>
      </c>
      <c r="F10" s="1">
        <v>431</v>
      </c>
      <c r="H10" s="41" t="s">
        <v>19</v>
      </c>
      <c r="I10" s="41">
        <v>100</v>
      </c>
      <c r="J10" s="41">
        <v>1</v>
      </c>
      <c r="L10" s="41">
        <f t="shared" ca="1" si="0"/>
        <v>35243.472999999998</v>
      </c>
      <c r="M10" s="41">
        <f t="shared" ca="1" si="1"/>
        <v>35238.413999999997</v>
      </c>
      <c r="N10" s="41">
        <f t="shared" ca="1" si="2"/>
        <v>35261.311000000002</v>
      </c>
      <c r="O10" s="41">
        <f t="shared" ca="1" si="3"/>
        <v>35266.01</v>
      </c>
      <c r="P10" s="41">
        <f t="shared" ca="1" si="4"/>
        <v>35222.553</v>
      </c>
      <c r="Q10" s="41">
        <f t="shared" ca="1" si="5"/>
        <v>35218.502999999997</v>
      </c>
      <c r="R10" s="41">
        <f t="shared" ca="1" si="6"/>
        <v>35253.417000000001</v>
      </c>
      <c r="S10" s="41">
        <f t="shared" ca="1" si="7"/>
        <v>35260.678</v>
      </c>
      <c r="T10" s="41">
        <f t="shared" ca="1" si="8"/>
        <v>35234.055</v>
      </c>
      <c r="U10" s="41">
        <f t="shared" ca="1" si="9"/>
        <v>35242.998</v>
      </c>
      <c r="W10" s="41">
        <f t="shared" ca="1" si="10"/>
        <v>35244.141199999998</v>
      </c>
      <c r="Y10" s="41">
        <f ca="1">Total!E10</f>
        <v>35198.673000000003</v>
      </c>
      <c r="AB10" s="41">
        <f t="shared" ca="1" si="11"/>
        <v>1.2727752549079232E-3</v>
      </c>
      <c r="AC10" s="41">
        <f t="shared" ca="1" si="12"/>
        <v>1.129048245653878E-3</v>
      </c>
      <c r="AD10" s="41">
        <f t="shared" ca="1" si="13"/>
        <v>1.7795557235921651E-3</v>
      </c>
      <c r="AE10" s="41">
        <f t="shared" ca="1" si="14"/>
        <v>1.9130550745478255E-3</v>
      </c>
      <c r="AF10" s="41">
        <f t="shared" ca="1" si="15"/>
        <v>6.7843466712501853E-4</v>
      </c>
      <c r="AG10" s="41">
        <f t="shared" ca="1" si="16"/>
        <v>5.6337351126829326E-4</v>
      </c>
      <c r="AH10" s="41">
        <f t="shared" ca="1" si="17"/>
        <v>1.5552859052384951E-3</v>
      </c>
      <c r="AI10" s="41">
        <f t="shared" ca="1" si="18"/>
        <v>1.7615720910841546E-3</v>
      </c>
      <c r="AJ10" s="41">
        <f t="shared" ca="1" si="19"/>
        <v>1.0052083497578952E-3</v>
      </c>
      <c r="AK10" s="41">
        <f t="shared" ca="1" si="20"/>
        <v>1.2592804279865065E-3</v>
      </c>
      <c r="AM10" s="41">
        <f t="shared" ca="1" si="21"/>
        <v>1.2917589251162155E-2</v>
      </c>
    </row>
    <row r="11" spans="1:39" ht="15">
      <c r="A11" s="1" t="s">
        <v>17</v>
      </c>
      <c r="B11" s="1">
        <v>50</v>
      </c>
      <c r="C11" s="1">
        <v>1</v>
      </c>
      <c r="D11" s="1">
        <v>53.017000000000003</v>
      </c>
      <c r="E11" s="1">
        <v>10.664999999999999</v>
      </c>
      <c r="F11" s="1">
        <v>323</v>
      </c>
      <c r="H11" s="41" t="s">
        <v>20</v>
      </c>
      <c r="I11" s="41">
        <v>30</v>
      </c>
      <c r="J11" s="41">
        <v>1</v>
      </c>
      <c r="L11" s="41">
        <f t="shared" ca="1" si="0"/>
        <v>658.23299999999995</v>
      </c>
      <c r="M11" s="41">
        <f t="shared" ca="1" si="1"/>
        <v>657.33</v>
      </c>
      <c r="N11" s="41">
        <f t="shared" ca="1" si="2"/>
        <v>657.35599999999999</v>
      </c>
      <c r="O11" s="41">
        <f t="shared" ca="1" si="3"/>
        <v>657.35599999999999</v>
      </c>
      <c r="P11" s="41">
        <f t="shared" ca="1" si="4"/>
        <v>658.23299999999995</v>
      </c>
      <c r="Q11" s="41">
        <f t="shared" ca="1" si="5"/>
        <v>657.35599999999999</v>
      </c>
      <c r="R11" s="41">
        <f t="shared" ca="1" si="6"/>
        <v>657.35599999999999</v>
      </c>
      <c r="S11" s="41">
        <f t="shared" ca="1" si="7"/>
        <v>657.35599999999999</v>
      </c>
      <c r="T11" s="41">
        <f t="shared" ca="1" si="8"/>
        <v>657.35599999999999</v>
      </c>
      <c r="U11" s="41">
        <f t="shared" ca="1" si="9"/>
        <v>657.35599999999999</v>
      </c>
      <c r="W11" s="41">
        <f t="shared" ca="1" si="10"/>
        <v>657.52879999999982</v>
      </c>
      <c r="Y11" s="41">
        <f ca="1">Total!E11</f>
        <v>657.32399999999996</v>
      </c>
      <c r="AB11" s="41">
        <f t="shared" ca="1" si="11"/>
        <v>1.3828796757763171E-3</v>
      </c>
      <c r="AC11" s="41">
        <f t="shared" ca="1" si="12"/>
        <v>9.127918652119035E-6</v>
      </c>
      <c r="AD11" s="41">
        <f t="shared" ca="1" si="13"/>
        <v>4.8682232810667357E-5</v>
      </c>
      <c r="AE11" s="41">
        <f t="shared" ca="1" si="14"/>
        <v>4.8682232810667357E-5</v>
      </c>
      <c r="AF11" s="41">
        <f t="shared" ca="1" si="15"/>
        <v>1.3828796757763171E-3</v>
      </c>
      <c r="AG11" s="41">
        <f t="shared" ca="1" si="16"/>
        <v>4.8682232810667357E-5</v>
      </c>
      <c r="AH11" s="41">
        <f t="shared" ca="1" si="17"/>
        <v>4.8682232810667357E-5</v>
      </c>
      <c r="AI11" s="41">
        <f t="shared" ca="1" si="18"/>
        <v>4.8682232810667357E-5</v>
      </c>
      <c r="AJ11" s="41">
        <f t="shared" ca="1" si="19"/>
        <v>4.8682232810667357E-5</v>
      </c>
      <c r="AK11" s="41">
        <f t="shared" ca="1" si="20"/>
        <v>4.8682232810667357E-5</v>
      </c>
      <c r="AM11" s="41">
        <f t="shared" ca="1" si="21"/>
        <v>3.1156628998794253E-3</v>
      </c>
    </row>
    <row r="12" spans="1:39" ht="15">
      <c r="A12" s="1" t="s">
        <v>17</v>
      </c>
      <c r="B12" s="1">
        <v>50</v>
      </c>
      <c r="C12" s="1">
        <v>1</v>
      </c>
      <c r="D12" s="1">
        <v>53.006999999999998</v>
      </c>
      <c r="E12" s="1">
        <v>10.67</v>
      </c>
      <c r="F12" s="1">
        <v>333</v>
      </c>
      <c r="H12" s="41" t="s">
        <v>20</v>
      </c>
      <c r="I12" s="41">
        <v>50</v>
      </c>
      <c r="J12" s="41">
        <v>1</v>
      </c>
      <c r="L12" s="41">
        <f t="shared" ca="1" si="0"/>
        <v>996.053</v>
      </c>
      <c r="M12" s="41">
        <f t="shared" ca="1" si="1"/>
        <v>994.54600000000005</v>
      </c>
      <c r="N12" s="41">
        <f t="shared" ca="1" si="2"/>
        <v>997.56600000000003</v>
      </c>
      <c r="O12" s="41">
        <f t="shared" ca="1" si="3"/>
        <v>992.08299999999997</v>
      </c>
      <c r="P12" s="41">
        <f t="shared" ca="1" si="4"/>
        <v>991.72799999999995</v>
      </c>
      <c r="Q12" s="41">
        <f t="shared" ca="1" si="5"/>
        <v>996.20500000000004</v>
      </c>
      <c r="R12" s="41">
        <f t="shared" ca="1" si="6"/>
        <v>995.27200000000005</v>
      </c>
      <c r="S12" s="41">
        <f t="shared" ca="1" si="7"/>
        <v>993.38</v>
      </c>
      <c r="T12" s="41">
        <f t="shared" ca="1" si="8"/>
        <v>996.11199999999997</v>
      </c>
      <c r="U12" s="41">
        <f t="shared" ca="1" si="9"/>
        <v>991.96199999999999</v>
      </c>
      <c r="W12" s="41">
        <f t="shared" ca="1" si="10"/>
        <v>994.49069999999995</v>
      </c>
      <c r="Y12" s="41">
        <f ca="1">Total!E12</f>
        <v>990.58600000000001</v>
      </c>
      <c r="AB12" s="41">
        <f t="shared" ca="1" si="11"/>
        <v>5.5189554465740328E-3</v>
      </c>
      <c r="AC12" s="41">
        <f t="shared" ca="1" si="12"/>
        <v>3.997633723876611E-3</v>
      </c>
      <c r="AD12" s="41">
        <f t="shared" ca="1" si="13"/>
        <v>7.0463341900652929E-3</v>
      </c>
      <c r="AE12" s="41">
        <f t="shared" ca="1" si="14"/>
        <v>1.5112266880411768E-3</v>
      </c>
      <c r="AF12" s="41">
        <f t="shared" ca="1" si="15"/>
        <v>1.1528529577441425E-3</v>
      </c>
      <c r="AG12" s="41">
        <f t="shared" ca="1" si="16"/>
        <v>5.6723999733491372E-3</v>
      </c>
      <c r="AH12" s="41">
        <f t="shared" ca="1" si="17"/>
        <v>4.7305332399206488E-3</v>
      </c>
      <c r="AI12" s="41">
        <f t="shared" ca="1" si="18"/>
        <v>2.8205526829573431E-3</v>
      </c>
      <c r="AJ12" s="41">
        <f t="shared" ca="1" si="19"/>
        <v>5.5785161510458993E-3</v>
      </c>
      <c r="AK12" s="41">
        <f t="shared" ca="1" si="20"/>
        <v>1.3890767687005231E-3</v>
      </c>
      <c r="AM12" s="41">
        <f t="shared" ca="1" si="21"/>
        <v>3.9418081822274804E-2</v>
      </c>
    </row>
    <row r="13" spans="1:39" ht="15">
      <c r="A13" s="1" t="s">
        <v>17</v>
      </c>
      <c r="B13" s="1">
        <v>50</v>
      </c>
      <c r="C13" s="1">
        <v>1</v>
      </c>
      <c r="D13" s="1">
        <v>53.058</v>
      </c>
      <c r="E13" s="1">
        <v>10.654999999999999</v>
      </c>
      <c r="F13" s="1">
        <v>325</v>
      </c>
      <c r="H13" s="41" t="s">
        <v>20</v>
      </c>
      <c r="I13" s="41">
        <v>100</v>
      </c>
      <c r="J13" s="41">
        <v>1</v>
      </c>
      <c r="L13" s="41">
        <f t="shared" ca="1" si="0"/>
        <v>1756.6669999999999</v>
      </c>
      <c r="M13" s="41">
        <f t="shared" ca="1" si="1"/>
        <v>1758.7329999999999</v>
      </c>
      <c r="N13" s="41">
        <f t="shared" ca="1" si="2"/>
        <v>1756</v>
      </c>
      <c r="O13" s="41">
        <f t="shared" ca="1" si="3"/>
        <v>1755.154</v>
      </c>
      <c r="P13" s="41">
        <f t="shared" ca="1" si="4"/>
        <v>1757.5250000000001</v>
      </c>
      <c r="Q13" s="41">
        <f t="shared" ca="1" si="5"/>
        <v>1757.327</v>
      </c>
      <c r="R13" s="41">
        <f t="shared" ca="1" si="6"/>
        <v>1756.38</v>
      </c>
      <c r="S13" s="41">
        <f t="shared" ca="1" si="7"/>
        <v>1757.047</v>
      </c>
      <c r="T13" s="41">
        <f t="shared" ca="1" si="8"/>
        <v>1756.39</v>
      </c>
      <c r="U13" s="41">
        <f t="shared" ca="1" si="9"/>
        <v>1757.2829999999999</v>
      </c>
      <c r="W13" s="41">
        <f t="shared" ca="1" si="10"/>
        <v>1756.8506000000002</v>
      </c>
      <c r="Y13" s="41">
        <f ca="1">Total!E13</f>
        <v>1753.5050000000001</v>
      </c>
      <c r="AB13" s="41">
        <f t="shared" ca="1" si="11"/>
        <v>1.8032454997275781E-3</v>
      </c>
      <c r="AC13" s="41">
        <f t="shared" ca="1" si="12"/>
        <v>2.9814571387021069E-3</v>
      </c>
      <c r="AD13" s="41">
        <f t="shared" ca="1" si="13"/>
        <v>1.4228644914042964E-3</v>
      </c>
      <c r="AE13" s="41">
        <f t="shared" ca="1" si="14"/>
        <v>9.4040222297620316E-4</v>
      </c>
      <c r="AF13" s="41">
        <f t="shared" ca="1" si="15"/>
        <v>2.292551204587373E-3</v>
      </c>
      <c r="AG13" s="41">
        <f t="shared" ca="1" si="16"/>
        <v>2.1796345034658521E-3</v>
      </c>
      <c r="AH13" s="41">
        <f t="shared" ca="1" si="17"/>
        <v>1.6395733117384895E-3</v>
      </c>
      <c r="AI13" s="41">
        <f t="shared" ca="1" si="18"/>
        <v>2.0199543200617714E-3</v>
      </c>
      <c r="AJ13" s="41">
        <f t="shared" ca="1" si="19"/>
        <v>1.6452761754314877E-3</v>
      </c>
      <c r="AK13" s="41">
        <f t="shared" ca="1" si="20"/>
        <v>2.1545419032165821E-3</v>
      </c>
      <c r="AM13" s="41">
        <f t="shared" ca="1" si="21"/>
        <v>1.9079500771311739E-2</v>
      </c>
    </row>
    <row r="14" spans="1:39">
      <c r="A14" s="1" t="s">
        <v>17</v>
      </c>
      <c r="B14" s="1">
        <v>50</v>
      </c>
      <c r="C14" s="1">
        <v>1</v>
      </c>
      <c r="D14" s="1">
        <v>53.017000000000003</v>
      </c>
      <c r="E14" s="1">
        <v>10.662000000000001</v>
      </c>
      <c r="F14" s="1">
        <v>326</v>
      </c>
    </row>
    <row r="15" spans="1:39">
      <c r="A15" s="1" t="s">
        <v>17</v>
      </c>
      <c r="B15" s="1">
        <v>50</v>
      </c>
      <c r="C15" s="1">
        <v>1</v>
      </c>
      <c r="D15" s="1">
        <v>53.006999999999998</v>
      </c>
      <c r="E15" s="1">
        <v>10.648999999999999</v>
      </c>
      <c r="F15" s="1">
        <v>325</v>
      </c>
    </row>
    <row r="16" spans="1:39">
      <c r="A16" s="1" t="s">
        <v>17</v>
      </c>
      <c r="B16" s="1">
        <v>50</v>
      </c>
      <c r="C16" s="1">
        <v>1</v>
      </c>
      <c r="D16" s="1">
        <v>52.927999999999997</v>
      </c>
      <c r="E16" s="1">
        <v>10.657999999999999</v>
      </c>
      <c r="F16" s="1">
        <v>327</v>
      </c>
    </row>
    <row r="17" spans="1:6">
      <c r="A17" s="1" t="s">
        <v>17</v>
      </c>
      <c r="B17" s="1">
        <v>50</v>
      </c>
      <c r="C17" s="1">
        <v>1</v>
      </c>
      <c r="D17" s="1">
        <v>53.006</v>
      </c>
      <c r="E17" s="1">
        <v>10.657</v>
      </c>
      <c r="F17" s="1">
        <v>328</v>
      </c>
    </row>
    <row r="18" spans="1:6">
      <c r="A18" s="1" t="s">
        <v>17</v>
      </c>
      <c r="B18" s="1">
        <v>50</v>
      </c>
      <c r="C18" s="1">
        <v>1</v>
      </c>
      <c r="D18" s="1">
        <v>52.988</v>
      </c>
      <c r="E18" s="1">
        <v>10.673999999999999</v>
      </c>
      <c r="F18" s="1">
        <v>325</v>
      </c>
    </row>
    <row r="19" spans="1:6">
      <c r="A19" s="1" t="s">
        <v>17</v>
      </c>
      <c r="B19" s="1">
        <v>50</v>
      </c>
      <c r="C19" s="1">
        <v>1</v>
      </c>
      <c r="D19" s="1">
        <v>53.067</v>
      </c>
      <c r="E19" s="1">
        <v>10.65</v>
      </c>
      <c r="F19" s="1">
        <v>328</v>
      </c>
    </row>
    <row r="20" spans="1:6">
      <c r="A20" s="1" t="s">
        <v>17</v>
      </c>
      <c r="B20" s="1">
        <v>50</v>
      </c>
      <c r="C20" s="1">
        <v>1</v>
      </c>
      <c r="D20" s="1">
        <v>53.067</v>
      </c>
      <c r="E20" s="1">
        <v>10.653</v>
      </c>
      <c r="F20" s="1">
        <v>332</v>
      </c>
    </row>
    <row r="21" spans="1:6">
      <c r="A21" s="1" t="s">
        <v>17</v>
      </c>
      <c r="B21" s="1">
        <v>100</v>
      </c>
      <c r="C21" s="1">
        <v>1</v>
      </c>
      <c r="D21" s="1">
        <v>103.366</v>
      </c>
      <c r="E21" s="1">
        <v>19.388000000000002</v>
      </c>
      <c r="F21" s="1">
        <v>133</v>
      </c>
    </row>
    <row r="22" spans="1:6">
      <c r="A22" s="1" t="s">
        <v>17</v>
      </c>
      <c r="B22" s="1">
        <v>100</v>
      </c>
      <c r="C22" s="1">
        <v>1</v>
      </c>
      <c r="D22" s="1">
        <v>103.31699999999999</v>
      </c>
      <c r="E22" s="1">
        <v>19.297999999999998</v>
      </c>
      <c r="F22" s="1">
        <v>134</v>
      </c>
    </row>
    <row r="23" spans="1:6">
      <c r="A23" s="1" t="s">
        <v>17</v>
      </c>
      <c r="B23" s="1">
        <v>100</v>
      </c>
      <c r="C23" s="1">
        <v>1</v>
      </c>
      <c r="D23" s="1">
        <v>103.355</v>
      </c>
      <c r="E23" s="1">
        <v>19.344000000000001</v>
      </c>
      <c r="F23" s="1">
        <v>135</v>
      </c>
    </row>
    <row r="24" spans="1:6">
      <c r="A24" s="1" t="s">
        <v>17</v>
      </c>
      <c r="B24" s="1">
        <v>100</v>
      </c>
      <c r="C24" s="1">
        <v>1</v>
      </c>
      <c r="D24" s="1">
        <v>103.349</v>
      </c>
      <c r="E24" s="1">
        <v>19.331</v>
      </c>
      <c r="F24" s="1">
        <v>134</v>
      </c>
    </row>
    <row r="25" spans="1:6">
      <c r="A25" s="1" t="s">
        <v>17</v>
      </c>
      <c r="B25" s="1">
        <v>100</v>
      </c>
      <c r="C25" s="1">
        <v>1</v>
      </c>
      <c r="D25" s="1">
        <v>103.336</v>
      </c>
      <c r="E25" s="1">
        <v>19.335000000000001</v>
      </c>
      <c r="F25" s="1">
        <v>136</v>
      </c>
    </row>
    <row r="26" spans="1:6">
      <c r="A26" s="1" t="s">
        <v>17</v>
      </c>
      <c r="B26" s="1">
        <v>100</v>
      </c>
      <c r="C26" s="1">
        <v>1</v>
      </c>
      <c r="D26" s="1">
        <v>103.33799999999999</v>
      </c>
      <c r="E26" s="1">
        <v>19.353000000000002</v>
      </c>
      <c r="F26" s="1">
        <v>132</v>
      </c>
    </row>
    <row r="27" spans="1:6">
      <c r="A27" s="1" t="s">
        <v>17</v>
      </c>
      <c r="B27" s="1">
        <v>100</v>
      </c>
      <c r="C27" s="1">
        <v>1</v>
      </c>
      <c r="D27" s="1">
        <v>103.29900000000001</v>
      </c>
      <c r="E27" s="1">
        <v>19.283999999999999</v>
      </c>
      <c r="F27" s="1">
        <v>133</v>
      </c>
    </row>
    <row r="28" spans="1:6">
      <c r="A28" s="1" t="s">
        <v>17</v>
      </c>
      <c r="B28" s="1">
        <v>100</v>
      </c>
      <c r="C28" s="1">
        <v>1</v>
      </c>
      <c r="D28" s="1">
        <v>103.31399999999999</v>
      </c>
      <c r="E28" s="1">
        <v>19.329000000000001</v>
      </c>
      <c r="F28" s="1">
        <v>136</v>
      </c>
    </row>
    <row r="29" spans="1:6">
      <c r="A29" s="1" t="s">
        <v>17</v>
      </c>
      <c r="B29" s="1">
        <v>100</v>
      </c>
      <c r="C29" s="1">
        <v>1</v>
      </c>
      <c r="D29" s="1">
        <v>103.407</v>
      </c>
      <c r="E29" s="1">
        <v>19.323</v>
      </c>
      <c r="F29" s="1">
        <v>135</v>
      </c>
    </row>
    <row r="30" spans="1:6">
      <c r="A30" s="1" t="s">
        <v>17</v>
      </c>
      <c r="B30" s="1">
        <v>100</v>
      </c>
      <c r="C30" s="1">
        <v>1</v>
      </c>
      <c r="D30" s="1">
        <v>103.321</v>
      </c>
      <c r="E30" s="1">
        <v>19.273</v>
      </c>
      <c r="F30" s="1">
        <v>134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4.1130000000000004</v>
      </c>
      <c r="F31" s="1">
        <v>332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4.1079999999999997</v>
      </c>
      <c r="F32" s="1">
        <v>331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4.1100000000000003</v>
      </c>
      <c r="F33" s="1">
        <v>331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4.1150000000000002</v>
      </c>
      <c r="F34" s="1">
        <v>333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4.1159999999999997</v>
      </c>
      <c r="F35" s="1">
        <v>334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4.1159999999999997</v>
      </c>
      <c r="F36" s="1">
        <v>333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4.1050000000000004</v>
      </c>
      <c r="F37" s="1">
        <v>332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4.109</v>
      </c>
      <c r="F38" s="1">
        <v>330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4.1150000000000002</v>
      </c>
      <c r="F39" s="1">
        <v>332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4.1150000000000002</v>
      </c>
      <c r="F40" s="1">
        <v>333</v>
      </c>
    </row>
    <row r="41" spans="1:6">
      <c r="A41" s="1" t="s">
        <v>18</v>
      </c>
      <c r="B41" s="1">
        <v>50</v>
      </c>
      <c r="C41" s="1">
        <v>1</v>
      </c>
      <c r="D41" s="1">
        <v>180.87100000000001</v>
      </c>
      <c r="E41" s="1">
        <v>7.649</v>
      </c>
      <c r="F41" s="1">
        <v>212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7.6689999999999996</v>
      </c>
      <c r="F42" s="1">
        <v>215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7.6539999999999999</v>
      </c>
      <c r="F43" s="1">
        <v>214</v>
      </c>
    </row>
    <row r="44" spans="1:6">
      <c r="A44" s="1" t="s">
        <v>18</v>
      </c>
      <c r="B44" s="1">
        <v>50</v>
      </c>
      <c r="C44" s="1">
        <v>1</v>
      </c>
      <c r="D44" s="1">
        <v>180.87100000000001</v>
      </c>
      <c r="E44" s="1">
        <v>7.6509999999999998</v>
      </c>
      <c r="F44" s="1">
        <v>213</v>
      </c>
    </row>
    <row r="45" spans="1:6">
      <c r="A45" s="1" t="s">
        <v>18</v>
      </c>
      <c r="B45" s="1">
        <v>50</v>
      </c>
      <c r="C45" s="1">
        <v>1</v>
      </c>
      <c r="D45" s="1">
        <v>179.93799999999999</v>
      </c>
      <c r="E45" s="1">
        <v>7.6479999999999997</v>
      </c>
      <c r="F45" s="1">
        <v>212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7.6390000000000002</v>
      </c>
      <c r="F46" s="1">
        <v>214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7.6429999999999998</v>
      </c>
      <c r="F47" s="1">
        <v>214</v>
      </c>
    </row>
    <row r="48" spans="1:6">
      <c r="A48" s="1" t="s">
        <v>18</v>
      </c>
      <c r="B48" s="1">
        <v>50</v>
      </c>
      <c r="C48" s="1">
        <v>1</v>
      </c>
      <c r="D48" s="1">
        <v>180.87100000000001</v>
      </c>
      <c r="E48" s="1">
        <v>7.6539999999999999</v>
      </c>
      <c r="F48" s="1">
        <v>213</v>
      </c>
    </row>
    <row r="49" spans="1:6">
      <c r="A49" s="1" t="s">
        <v>18</v>
      </c>
      <c r="B49" s="1">
        <v>50</v>
      </c>
      <c r="C49" s="1">
        <v>1</v>
      </c>
      <c r="D49" s="1">
        <v>179.673</v>
      </c>
      <c r="E49" s="1">
        <v>7.6440000000000001</v>
      </c>
      <c r="F49" s="1">
        <v>215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7.6420000000000003</v>
      </c>
      <c r="F50" s="1">
        <v>215</v>
      </c>
    </row>
    <row r="51" spans="1:6">
      <c r="A51" s="1" t="s">
        <v>18</v>
      </c>
      <c r="B51" s="1">
        <v>100</v>
      </c>
      <c r="C51" s="1">
        <v>1</v>
      </c>
      <c r="D51" s="1">
        <v>239.31</v>
      </c>
      <c r="E51" s="1">
        <v>22.14</v>
      </c>
      <c r="F51" s="1">
        <v>130</v>
      </c>
    </row>
    <row r="52" spans="1:6">
      <c r="A52" s="1" t="s">
        <v>18</v>
      </c>
      <c r="B52" s="1">
        <v>100</v>
      </c>
      <c r="C52" s="1">
        <v>1</v>
      </c>
      <c r="D52" s="1">
        <v>239.70099999999999</v>
      </c>
      <c r="E52" s="1">
        <v>22.236999999999998</v>
      </c>
      <c r="F52" s="1">
        <v>130</v>
      </c>
    </row>
    <row r="53" spans="1:6">
      <c r="A53" s="1" t="s">
        <v>18</v>
      </c>
      <c r="B53" s="1">
        <v>100</v>
      </c>
      <c r="C53" s="1">
        <v>1</v>
      </c>
      <c r="D53" s="1">
        <v>239.31</v>
      </c>
      <c r="E53" s="1">
        <v>22.192</v>
      </c>
      <c r="F53" s="1">
        <v>130</v>
      </c>
    </row>
    <row r="54" spans="1:6">
      <c r="A54" s="1" t="s">
        <v>18</v>
      </c>
      <c r="B54" s="1">
        <v>100</v>
      </c>
      <c r="C54" s="1">
        <v>1</v>
      </c>
      <c r="D54" s="1">
        <v>239.12</v>
      </c>
      <c r="E54" s="1">
        <v>22.266999999999999</v>
      </c>
      <c r="F54" s="1">
        <v>130</v>
      </c>
    </row>
    <row r="55" spans="1:6">
      <c r="A55" s="1" t="s">
        <v>18</v>
      </c>
      <c r="B55" s="1">
        <v>100</v>
      </c>
      <c r="C55" s="1">
        <v>1</v>
      </c>
      <c r="D55" s="1">
        <v>240.62799999999999</v>
      </c>
      <c r="E55" s="1">
        <v>22.216999999999999</v>
      </c>
      <c r="F55" s="1">
        <v>132</v>
      </c>
    </row>
    <row r="56" spans="1:6">
      <c r="A56" s="1" t="s">
        <v>18</v>
      </c>
      <c r="B56" s="1">
        <v>100</v>
      </c>
      <c r="C56" s="1">
        <v>1</v>
      </c>
      <c r="D56" s="1">
        <v>239.12299999999999</v>
      </c>
      <c r="E56" s="1">
        <v>22.14</v>
      </c>
      <c r="F56" s="1">
        <v>130</v>
      </c>
    </row>
    <row r="57" spans="1:6">
      <c r="A57" s="1" t="s">
        <v>18</v>
      </c>
      <c r="B57" s="1">
        <v>100</v>
      </c>
      <c r="C57" s="1">
        <v>1</v>
      </c>
      <c r="D57" s="1">
        <v>239.25200000000001</v>
      </c>
      <c r="E57" s="1">
        <v>22.155000000000001</v>
      </c>
      <c r="F57" s="1">
        <v>130</v>
      </c>
    </row>
    <row r="58" spans="1:6">
      <c r="A58" s="1" t="s">
        <v>18</v>
      </c>
      <c r="B58" s="1">
        <v>100</v>
      </c>
      <c r="C58" s="1">
        <v>1</v>
      </c>
      <c r="D58" s="1">
        <v>239.61</v>
      </c>
      <c r="E58" s="1">
        <v>22.19</v>
      </c>
      <c r="F58" s="1">
        <v>131</v>
      </c>
    </row>
    <row r="59" spans="1:6">
      <c r="A59" s="1" t="s">
        <v>18</v>
      </c>
      <c r="B59" s="1">
        <v>100</v>
      </c>
      <c r="C59" s="1">
        <v>1</v>
      </c>
      <c r="D59" s="1">
        <v>239.249</v>
      </c>
      <c r="E59" s="1">
        <v>22.245000000000001</v>
      </c>
      <c r="F59" s="1">
        <v>131</v>
      </c>
    </row>
    <row r="60" spans="1:6">
      <c r="A60" s="1" t="s">
        <v>18</v>
      </c>
      <c r="B60" s="1">
        <v>100</v>
      </c>
      <c r="C60" s="1">
        <v>1</v>
      </c>
      <c r="D60" s="1">
        <v>239.30699999999999</v>
      </c>
      <c r="E60" s="1">
        <v>22.173999999999999</v>
      </c>
      <c r="F60" s="1">
        <v>132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3.0640000000000001</v>
      </c>
      <c r="F61" s="1">
        <v>436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3.07</v>
      </c>
      <c r="F62" s="1">
        <v>436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3.0640000000000001</v>
      </c>
      <c r="F63" s="1">
        <v>435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3.0640000000000001</v>
      </c>
      <c r="F64" s="1">
        <v>437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3.0649999999999999</v>
      </c>
      <c r="F65" s="1">
        <v>433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3.0680000000000001</v>
      </c>
      <c r="F66" s="1">
        <v>443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3.0640000000000001</v>
      </c>
      <c r="F67" s="1">
        <v>443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3.0649999999999999</v>
      </c>
      <c r="F68" s="1">
        <v>436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3.069</v>
      </c>
      <c r="F69" s="1">
        <v>430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3.069</v>
      </c>
      <c r="F70" s="1">
        <v>437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7.2</v>
      </c>
      <c r="F71" s="1">
        <v>269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7.1920000000000002</v>
      </c>
      <c r="F72" s="1">
        <v>266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7.1890000000000001</v>
      </c>
      <c r="F73" s="1">
        <v>270</v>
      </c>
    </row>
    <row r="74" spans="1:6">
      <c r="A74" s="1" t="s">
        <v>19</v>
      </c>
      <c r="B74" s="1">
        <v>47</v>
      </c>
      <c r="C74" s="1">
        <v>1</v>
      </c>
      <c r="D74" s="1">
        <v>4318.4880000000003</v>
      </c>
      <c r="E74" s="1">
        <v>7.1959999999999997</v>
      </c>
      <c r="F74" s="1">
        <v>267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7.1980000000000004</v>
      </c>
      <c r="F75" s="1">
        <v>274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7.1769999999999996</v>
      </c>
      <c r="F76" s="1">
        <v>262</v>
      </c>
    </row>
    <row r="77" spans="1:6">
      <c r="A77" s="1" t="s">
        <v>19</v>
      </c>
      <c r="B77" s="1">
        <v>47</v>
      </c>
      <c r="C77" s="1">
        <v>1</v>
      </c>
      <c r="D77" s="1">
        <v>4318.4880000000003</v>
      </c>
      <c r="E77" s="1">
        <v>7.19</v>
      </c>
      <c r="F77" s="1">
        <v>270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7.1779999999999999</v>
      </c>
      <c r="F78" s="1">
        <v>268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7.1909999999999998</v>
      </c>
      <c r="F79" s="1">
        <v>266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7.1959999999999997</v>
      </c>
      <c r="F80" s="1">
        <v>269</v>
      </c>
    </row>
    <row r="81" spans="1:6">
      <c r="A81" s="1" t="s">
        <v>19</v>
      </c>
      <c r="B81" s="1">
        <v>100</v>
      </c>
      <c r="C81" s="1">
        <v>1</v>
      </c>
      <c r="D81" s="1">
        <v>35243.472999999998</v>
      </c>
      <c r="E81" s="1">
        <v>27.494</v>
      </c>
      <c r="F81" s="1">
        <v>191</v>
      </c>
    </row>
    <row r="82" spans="1:6">
      <c r="A82" s="1" t="s">
        <v>19</v>
      </c>
      <c r="B82" s="1">
        <v>100</v>
      </c>
      <c r="C82" s="1">
        <v>1</v>
      </c>
      <c r="D82" s="1">
        <v>35238.413999999997</v>
      </c>
      <c r="E82" s="1">
        <v>27.457999999999998</v>
      </c>
      <c r="F82" s="1">
        <v>188</v>
      </c>
    </row>
    <row r="83" spans="1:6">
      <c r="A83" s="1" t="s">
        <v>19</v>
      </c>
      <c r="B83" s="1">
        <v>100</v>
      </c>
      <c r="C83" s="1">
        <v>1</v>
      </c>
      <c r="D83" s="1">
        <v>35261.311000000002</v>
      </c>
      <c r="E83" s="1">
        <v>27.420999999999999</v>
      </c>
      <c r="F83" s="1">
        <v>187</v>
      </c>
    </row>
    <row r="84" spans="1:6">
      <c r="A84" s="1" t="s">
        <v>19</v>
      </c>
      <c r="B84" s="1">
        <v>100</v>
      </c>
      <c r="C84" s="1">
        <v>1</v>
      </c>
      <c r="D84" s="1">
        <v>35266.01</v>
      </c>
      <c r="E84" s="1">
        <v>27.454999999999998</v>
      </c>
      <c r="F84" s="1">
        <v>193</v>
      </c>
    </row>
    <row r="85" spans="1:6">
      <c r="A85" s="1" t="s">
        <v>19</v>
      </c>
      <c r="B85" s="1">
        <v>100</v>
      </c>
      <c r="C85" s="1">
        <v>1</v>
      </c>
      <c r="D85" s="1">
        <v>35222.553</v>
      </c>
      <c r="E85" s="1">
        <v>27.533999999999999</v>
      </c>
      <c r="F85" s="1">
        <v>190</v>
      </c>
    </row>
    <row r="86" spans="1:6">
      <c r="A86" s="1" t="s">
        <v>19</v>
      </c>
      <c r="B86" s="1">
        <v>100</v>
      </c>
      <c r="C86" s="1">
        <v>1</v>
      </c>
      <c r="D86" s="1">
        <v>35218.502999999997</v>
      </c>
      <c r="E86" s="1">
        <v>27.489000000000001</v>
      </c>
      <c r="F86" s="1">
        <v>190</v>
      </c>
    </row>
    <row r="87" spans="1:6">
      <c r="A87" s="1" t="s">
        <v>19</v>
      </c>
      <c r="B87" s="1">
        <v>100</v>
      </c>
      <c r="C87" s="1">
        <v>1</v>
      </c>
      <c r="D87" s="1">
        <v>35253.417000000001</v>
      </c>
      <c r="E87" s="1">
        <v>27.454000000000001</v>
      </c>
      <c r="F87" s="1">
        <v>188</v>
      </c>
    </row>
    <row r="88" spans="1:6">
      <c r="A88" s="1" t="s">
        <v>19</v>
      </c>
      <c r="B88" s="1">
        <v>100</v>
      </c>
      <c r="C88" s="1">
        <v>1</v>
      </c>
      <c r="D88" s="1">
        <v>35260.678</v>
      </c>
      <c r="E88" s="1">
        <v>27.533999999999999</v>
      </c>
      <c r="F88" s="1">
        <v>195</v>
      </c>
    </row>
    <row r="89" spans="1:6">
      <c r="A89" s="1" t="s">
        <v>19</v>
      </c>
      <c r="B89" s="1">
        <v>100</v>
      </c>
      <c r="C89" s="1">
        <v>1</v>
      </c>
      <c r="D89" s="1">
        <v>35234.055</v>
      </c>
      <c r="E89" s="1">
        <v>27.465</v>
      </c>
      <c r="F89" s="1">
        <v>191</v>
      </c>
    </row>
    <row r="90" spans="1:6">
      <c r="A90" s="1" t="s">
        <v>19</v>
      </c>
      <c r="B90" s="1">
        <v>100</v>
      </c>
      <c r="C90" s="1">
        <v>1</v>
      </c>
      <c r="D90" s="1">
        <v>35242.998</v>
      </c>
      <c r="E90" s="1">
        <v>27.428999999999998</v>
      </c>
      <c r="F90" s="1">
        <v>196</v>
      </c>
    </row>
    <row r="91" spans="1:6">
      <c r="A91" s="1" t="s">
        <v>20</v>
      </c>
      <c r="B91" s="1">
        <v>30</v>
      </c>
      <c r="C91" s="1">
        <v>1</v>
      </c>
      <c r="D91" s="1">
        <v>658.23299999999995</v>
      </c>
      <c r="E91" s="1">
        <v>3.8079999999999998</v>
      </c>
      <c r="F91" s="1">
        <v>345</v>
      </c>
    </row>
    <row r="92" spans="1:6">
      <c r="A92" s="1" t="s">
        <v>20</v>
      </c>
      <c r="B92" s="1">
        <v>30</v>
      </c>
      <c r="C92" s="1">
        <v>1</v>
      </c>
      <c r="D92" s="1">
        <v>657.33</v>
      </c>
      <c r="E92" s="1">
        <v>3.8090000000000002</v>
      </c>
      <c r="F92" s="1">
        <v>342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3.8140000000000001</v>
      </c>
      <c r="F93" s="1">
        <v>337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3.8119999999999998</v>
      </c>
      <c r="F94" s="1">
        <v>338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3.8109999999999999</v>
      </c>
      <c r="F95" s="1">
        <v>342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3.81</v>
      </c>
      <c r="F96" s="1">
        <v>335</v>
      </c>
    </row>
    <row r="97" spans="1:6">
      <c r="A97" s="1" t="s">
        <v>20</v>
      </c>
      <c r="B97" s="1">
        <v>30</v>
      </c>
      <c r="C97" s="1">
        <v>1</v>
      </c>
      <c r="D97" s="1">
        <v>657.35599999999999</v>
      </c>
      <c r="E97" s="1">
        <v>3.8130000000000002</v>
      </c>
      <c r="F97" s="1">
        <v>345</v>
      </c>
    </row>
    <row r="98" spans="1:6">
      <c r="A98" s="1" t="s">
        <v>20</v>
      </c>
      <c r="B98" s="1">
        <v>30</v>
      </c>
      <c r="C98" s="1">
        <v>1</v>
      </c>
      <c r="D98" s="1">
        <v>657.35599999999999</v>
      </c>
      <c r="E98" s="1">
        <v>3.8279999999999998</v>
      </c>
      <c r="F98" s="1">
        <v>346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3.8069999999999999</v>
      </c>
      <c r="F99" s="1">
        <v>343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3.8149999999999999</v>
      </c>
      <c r="F100" s="1">
        <v>339</v>
      </c>
    </row>
    <row r="101" spans="1:6">
      <c r="A101" s="1" t="s">
        <v>20</v>
      </c>
      <c r="B101" s="1">
        <v>50</v>
      </c>
      <c r="C101" s="1">
        <v>1</v>
      </c>
      <c r="D101" s="1">
        <v>996.053</v>
      </c>
      <c r="E101" s="1">
        <v>5.524</v>
      </c>
      <c r="F101" s="1">
        <v>179</v>
      </c>
    </row>
    <row r="102" spans="1:6">
      <c r="A102" s="1" t="s">
        <v>20</v>
      </c>
      <c r="B102" s="1">
        <v>50</v>
      </c>
      <c r="C102" s="1">
        <v>1</v>
      </c>
      <c r="D102" s="1">
        <v>994.54600000000005</v>
      </c>
      <c r="E102" s="1">
        <v>5.5129999999999999</v>
      </c>
      <c r="F102" s="1">
        <v>183</v>
      </c>
    </row>
    <row r="103" spans="1:6">
      <c r="A103" s="1" t="s">
        <v>20</v>
      </c>
      <c r="B103" s="1">
        <v>50</v>
      </c>
      <c r="C103" s="1">
        <v>1</v>
      </c>
      <c r="D103" s="1">
        <v>997.56600000000003</v>
      </c>
      <c r="E103" s="1">
        <v>5.5250000000000004</v>
      </c>
      <c r="F103" s="1">
        <v>182</v>
      </c>
    </row>
    <row r="104" spans="1:6">
      <c r="A104" s="1" t="s">
        <v>20</v>
      </c>
      <c r="B104" s="1">
        <v>50</v>
      </c>
      <c r="C104" s="1">
        <v>1</v>
      </c>
      <c r="D104" s="1">
        <v>992.08299999999997</v>
      </c>
      <c r="E104" s="1">
        <v>5.5140000000000002</v>
      </c>
      <c r="F104" s="1">
        <v>181</v>
      </c>
    </row>
    <row r="105" spans="1:6">
      <c r="A105" s="1" t="s">
        <v>20</v>
      </c>
      <c r="B105" s="1">
        <v>50</v>
      </c>
      <c r="C105" s="1">
        <v>1</v>
      </c>
      <c r="D105" s="1">
        <v>991.72799999999995</v>
      </c>
      <c r="E105" s="1">
        <v>5.5270000000000001</v>
      </c>
      <c r="F105" s="1">
        <v>183</v>
      </c>
    </row>
    <row r="106" spans="1:6">
      <c r="A106" s="1" t="s">
        <v>20</v>
      </c>
      <c r="B106" s="1">
        <v>50</v>
      </c>
      <c r="C106" s="1">
        <v>1</v>
      </c>
      <c r="D106" s="1">
        <v>996.20500000000004</v>
      </c>
      <c r="E106" s="1">
        <v>5.5039999999999996</v>
      </c>
      <c r="F106" s="1">
        <v>181</v>
      </c>
    </row>
    <row r="107" spans="1:6">
      <c r="A107" s="1" t="s">
        <v>20</v>
      </c>
      <c r="B107" s="1">
        <v>50</v>
      </c>
      <c r="C107" s="1">
        <v>1</v>
      </c>
      <c r="D107" s="1">
        <v>995.27200000000005</v>
      </c>
      <c r="E107" s="1">
        <v>5.5039999999999996</v>
      </c>
      <c r="F107" s="1">
        <v>181</v>
      </c>
    </row>
    <row r="108" spans="1:6">
      <c r="A108" s="1" t="s">
        <v>20</v>
      </c>
      <c r="B108" s="1">
        <v>50</v>
      </c>
      <c r="C108" s="1">
        <v>1</v>
      </c>
      <c r="D108" s="1">
        <v>993.38</v>
      </c>
      <c r="E108" s="1">
        <v>5.516</v>
      </c>
      <c r="F108" s="1">
        <v>185</v>
      </c>
    </row>
    <row r="109" spans="1:6">
      <c r="A109" s="1" t="s">
        <v>20</v>
      </c>
      <c r="B109" s="1">
        <v>50</v>
      </c>
      <c r="C109" s="1">
        <v>1</v>
      </c>
      <c r="D109" s="1">
        <v>996.11199999999997</v>
      </c>
      <c r="E109" s="1">
        <v>5.52</v>
      </c>
      <c r="F109" s="1">
        <v>184</v>
      </c>
    </row>
    <row r="110" spans="1:6">
      <c r="A110" s="1" t="s">
        <v>20</v>
      </c>
      <c r="B110" s="1">
        <v>50</v>
      </c>
      <c r="C110" s="1">
        <v>1</v>
      </c>
      <c r="D110" s="1">
        <v>991.96199999999999</v>
      </c>
      <c r="E110" s="1">
        <v>5.524</v>
      </c>
      <c r="F110" s="1">
        <v>182</v>
      </c>
    </row>
    <row r="111" spans="1:6">
      <c r="A111" s="1" t="s">
        <v>20</v>
      </c>
      <c r="B111" s="1">
        <v>100</v>
      </c>
      <c r="C111" s="1">
        <v>1</v>
      </c>
      <c r="D111" s="1">
        <v>1756.6669999999999</v>
      </c>
      <c r="E111" s="1">
        <v>19.637</v>
      </c>
      <c r="F111" s="1">
        <v>153</v>
      </c>
    </row>
    <row r="112" spans="1:6">
      <c r="A112" s="1" t="s">
        <v>20</v>
      </c>
      <c r="B112" s="1">
        <v>100</v>
      </c>
      <c r="C112" s="1">
        <v>1</v>
      </c>
      <c r="D112" s="1">
        <v>1758.7329999999999</v>
      </c>
      <c r="E112" s="1">
        <v>19.623000000000001</v>
      </c>
      <c r="F112" s="1">
        <v>159</v>
      </c>
    </row>
    <row r="113" spans="1:6">
      <c r="A113" s="1" t="s">
        <v>20</v>
      </c>
      <c r="B113" s="1">
        <v>100</v>
      </c>
      <c r="C113" s="1">
        <v>1</v>
      </c>
      <c r="D113" s="1">
        <v>1756</v>
      </c>
      <c r="E113" s="1">
        <v>19.664999999999999</v>
      </c>
      <c r="F113" s="1">
        <v>158</v>
      </c>
    </row>
    <row r="114" spans="1:6">
      <c r="A114" s="1" t="s">
        <v>20</v>
      </c>
      <c r="B114" s="1">
        <v>100</v>
      </c>
      <c r="C114" s="1">
        <v>1</v>
      </c>
      <c r="D114" s="1">
        <v>1755.154</v>
      </c>
      <c r="E114" s="1">
        <v>19.634</v>
      </c>
      <c r="F114" s="1">
        <v>155</v>
      </c>
    </row>
    <row r="115" spans="1:6">
      <c r="A115" s="1" t="s">
        <v>20</v>
      </c>
      <c r="B115" s="1">
        <v>100</v>
      </c>
      <c r="C115" s="1">
        <v>1</v>
      </c>
      <c r="D115" s="1">
        <v>1757.5250000000001</v>
      </c>
      <c r="E115" s="1">
        <v>19.707999999999998</v>
      </c>
      <c r="F115" s="1">
        <v>157</v>
      </c>
    </row>
    <row r="116" spans="1:6">
      <c r="A116" s="1" t="s">
        <v>20</v>
      </c>
      <c r="B116" s="1">
        <v>100</v>
      </c>
      <c r="C116" s="1">
        <v>1</v>
      </c>
      <c r="D116" s="1">
        <v>1757.327</v>
      </c>
      <c r="E116" s="1">
        <v>19.611000000000001</v>
      </c>
      <c r="F116" s="1">
        <v>158</v>
      </c>
    </row>
    <row r="117" spans="1:6">
      <c r="A117" s="1" t="s">
        <v>20</v>
      </c>
      <c r="B117" s="1">
        <v>100</v>
      </c>
      <c r="C117" s="1">
        <v>1</v>
      </c>
      <c r="D117" s="1">
        <v>1756.38</v>
      </c>
      <c r="E117" s="1">
        <v>19.638999999999999</v>
      </c>
      <c r="F117" s="1">
        <v>157</v>
      </c>
    </row>
    <row r="118" spans="1:6">
      <c r="A118" s="1" t="s">
        <v>20</v>
      </c>
      <c r="B118" s="1">
        <v>100</v>
      </c>
      <c r="C118" s="1">
        <v>1</v>
      </c>
      <c r="D118" s="1">
        <v>1757.047</v>
      </c>
      <c r="E118" s="1">
        <v>19.681999999999999</v>
      </c>
      <c r="F118" s="1">
        <v>156</v>
      </c>
    </row>
    <row r="119" spans="1:6">
      <c r="A119" s="1" t="s">
        <v>20</v>
      </c>
      <c r="B119" s="1">
        <v>100</v>
      </c>
      <c r="C119" s="1">
        <v>1</v>
      </c>
      <c r="D119" s="1">
        <v>1756.39</v>
      </c>
      <c r="E119" s="1">
        <v>19.637</v>
      </c>
      <c r="F119" s="1">
        <v>157</v>
      </c>
    </row>
    <row r="120" spans="1:6">
      <c r="A120" s="1" t="s">
        <v>20</v>
      </c>
      <c r="B120" s="1">
        <v>100</v>
      </c>
      <c r="C120" s="1">
        <v>1</v>
      </c>
      <c r="D120" s="1">
        <v>1757.2829999999999</v>
      </c>
      <c r="E120" s="1">
        <v>19.63</v>
      </c>
      <c r="F120" s="1">
        <v>155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37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2.5" style="1"/>
    <col min="8" max="8" width="10.625" style="1"/>
    <col min="9" max="9" width="4.375" style="1"/>
    <col min="10" max="10" width="3.375" style="1"/>
    <col min="11" max="11" width="2.5" style="1"/>
    <col min="12" max="21" width="9.5" style="1"/>
    <col min="22" max="22" width="2.25" style="1"/>
    <col min="23" max="23" width="9.5" style="1"/>
    <col min="24" max="24" width="2" style="1"/>
    <col min="25" max="25" width="9.5" style="1"/>
    <col min="26" max="26" width="2.375" style="1"/>
    <col min="27" max="27" width="2.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28.596</v>
      </c>
      <c r="E1" s="1">
        <v>3.548</v>
      </c>
      <c r="F1" s="1">
        <v>421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3.552</v>
      </c>
      <c r="F2" s="1">
        <v>430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28.596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28.587</v>
      </c>
      <c r="W2" s="41">
        <f t="shared" ref="W2:W13" ca="1" si="10">AVERAGE(L2:U2)</f>
        <v>28.555099999999992</v>
      </c>
      <c r="Y2" s="41">
        <f ca="1">Total!E2</f>
        <v>28.504000000000001</v>
      </c>
      <c r="AB2" s="41">
        <f t="shared" ref="AB2:AB13" ca="1" si="11">(L2-$Y2)/$Y2</f>
        <v>3.2276171765365826E-3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1.4734774066796953E-3</v>
      </c>
      <c r="AH2" s="41">
        <f t="shared" ref="AH2:AH13" ca="1" si="17">(R2-$Y2)/$Y2</f>
        <v>1.4734774066796953E-3</v>
      </c>
      <c r="AI2" s="41">
        <f t="shared" ref="AI2:AI13" ca="1" si="18">(S2-$Y2)/$Y2</f>
        <v>1.4734774066796953E-3</v>
      </c>
      <c r="AJ2" s="41">
        <f t="shared" ref="AJ2:AJ13" ca="1" si="19">(T2-$Y2)/$Y2</f>
        <v>1.4734774066796953E-3</v>
      </c>
      <c r="AK2" s="41">
        <f t="shared" ref="AK2:AK13" ca="1" si="20">(U2-$Y2)/$Y2</f>
        <v>2.9118720179623354E-3</v>
      </c>
      <c r="AM2" s="41">
        <f t="shared" ref="AM2:AM13" ca="1" si="21">SUM(AB2:AK2)</f>
        <v>1.7927308447936482E-2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3.5459999999999998</v>
      </c>
      <c r="F3" s="1">
        <v>427</v>
      </c>
      <c r="H3" s="41" t="s">
        <v>17</v>
      </c>
      <c r="I3" s="41">
        <v>50</v>
      </c>
      <c r="J3" s="41">
        <v>1</v>
      </c>
      <c r="L3" s="41">
        <f t="shared" ca="1" si="0"/>
        <v>53.018000000000001</v>
      </c>
      <c r="M3" s="41">
        <f t="shared" ca="1" si="1"/>
        <v>53.008000000000003</v>
      </c>
      <c r="N3" s="41">
        <f t="shared" ca="1" si="2"/>
        <v>53.017000000000003</v>
      </c>
      <c r="O3" s="41">
        <f t="shared" ca="1" si="3"/>
        <v>53.097000000000001</v>
      </c>
      <c r="P3" s="41">
        <f t="shared" ca="1" si="4"/>
        <v>53.046999999999997</v>
      </c>
      <c r="Q3" s="41">
        <f t="shared" ca="1" si="5"/>
        <v>53.018000000000001</v>
      </c>
      <c r="R3" s="41">
        <f t="shared" ca="1" si="6"/>
        <v>52.957000000000001</v>
      </c>
      <c r="S3" s="41">
        <f t="shared" ca="1" si="7"/>
        <v>53.006999999999998</v>
      </c>
      <c r="T3" s="41">
        <f t="shared" ca="1" si="8"/>
        <v>53</v>
      </c>
      <c r="U3" s="41">
        <f t="shared" ca="1" si="9"/>
        <v>53.002000000000002</v>
      </c>
      <c r="W3" s="41">
        <f t="shared" ca="1" si="10"/>
        <v>53.017100000000006</v>
      </c>
      <c r="Y3" s="41">
        <f ca="1">Total!E3</f>
        <v>52.927</v>
      </c>
      <c r="AB3" s="41">
        <f t="shared" ca="1" si="11"/>
        <v>1.7193492924216579E-3</v>
      </c>
      <c r="AC3" s="41">
        <f t="shared" ca="1" si="12"/>
        <v>1.530409809737999E-3</v>
      </c>
      <c r="AD3" s="41">
        <f t="shared" ca="1" si="13"/>
        <v>1.7004553441533322E-3</v>
      </c>
      <c r="AE3" s="41">
        <f t="shared" ca="1" si="14"/>
        <v>3.2119712056228713E-3</v>
      </c>
      <c r="AF3" s="41">
        <f t="shared" ca="1" si="15"/>
        <v>2.2672737922043084E-3</v>
      </c>
      <c r="AG3" s="41">
        <f t="shared" ca="1" si="16"/>
        <v>1.7193492924216579E-3</v>
      </c>
      <c r="AH3" s="41">
        <f t="shared" ca="1" si="17"/>
        <v>5.6681844805111072E-4</v>
      </c>
      <c r="AI3" s="41">
        <f t="shared" ca="1" si="18"/>
        <v>1.5115158614695391E-3</v>
      </c>
      <c r="AJ3" s="41">
        <f t="shared" ca="1" si="19"/>
        <v>1.3792582235909914E-3</v>
      </c>
      <c r="AK3" s="41">
        <f t="shared" ca="1" si="20"/>
        <v>1.4170461201277768E-3</v>
      </c>
      <c r="AM3" s="41">
        <f t="shared" ca="1" si="21"/>
        <v>1.7023447389801247E-2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3.5510000000000002</v>
      </c>
      <c r="F4" s="1">
        <v>427</v>
      </c>
      <c r="H4" s="41" t="s">
        <v>17</v>
      </c>
      <c r="I4" s="41">
        <v>100</v>
      </c>
      <c r="J4" s="41">
        <v>1</v>
      </c>
      <c r="L4" s="41">
        <f t="shared" ca="1" si="0"/>
        <v>103.297</v>
      </c>
      <c r="M4" s="41">
        <f t="shared" ca="1" si="1"/>
        <v>103.29600000000001</v>
      </c>
      <c r="N4" s="41">
        <f t="shared" ca="1" si="2"/>
        <v>103.3</v>
      </c>
      <c r="O4" s="41">
        <f t="shared" ca="1" si="3"/>
        <v>103.31</v>
      </c>
      <c r="P4" s="41">
        <f t="shared" ca="1" si="4"/>
        <v>103.32299999999999</v>
      </c>
      <c r="Q4" s="41">
        <f t="shared" ca="1" si="5"/>
        <v>103.292</v>
      </c>
      <c r="R4" s="41">
        <f t="shared" ca="1" si="6"/>
        <v>103.31699999999999</v>
      </c>
      <c r="S4" s="41">
        <f t="shared" ca="1" si="7"/>
        <v>103.322</v>
      </c>
      <c r="T4" s="41">
        <f t="shared" ca="1" si="8"/>
        <v>103.303</v>
      </c>
      <c r="U4" s="41">
        <f t="shared" ca="1" si="9"/>
        <v>103.28700000000001</v>
      </c>
      <c r="W4" s="41">
        <f t="shared" ca="1" si="10"/>
        <v>103.3047</v>
      </c>
      <c r="Y4" s="41">
        <f ca="1">Total!E4</f>
        <v>103.017</v>
      </c>
      <c r="AB4" s="41">
        <f t="shared" ca="1" si="11"/>
        <v>2.7179980003300538E-3</v>
      </c>
      <c r="AC4" s="41">
        <f t="shared" ca="1" si="12"/>
        <v>2.708290864614681E-3</v>
      </c>
      <c r="AD4" s="41">
        <f t="shared" ca="1" si="13"/>
        <v>2.7471194074764481E-3</v>
      </c>
      <c r="AE4" s="41">
        <f t="shared" ca="1" si="14"/>
        <v>2.8441907646311422E-3</v>
      </c>
      <c r="AF4" s="41">
        <f t="shared" ca="1" si="15"/>
        <v>2.9703835289320926E-3</v>
      </c>
      <c r="AG4" s="41">
        <f t="shared" ca="1" si="16"/>
        <v>2.6694623217527755E-3</v>
      </c>
      <c r="AH4" s="41">
        <f t="shared" ca="1" si="17"/>
        <v>2.912140714639304E-3</v>
      </c>
      <c r="AI4" s="41">
        <f t="shared" ca="1" si="18"/>
        <v>2.9606763932167198E-3</v>
      </c>
      <c r="AJ4" s="41">
        <f t="shared" ca="1" si="19"/>
        <v>2.7762408146228424E-3</v>
      </c>
      <c r="AK4" s="41">
        <f t="shared" ca="1" si="20"/>
        <v>2.6209266431754977E-3</v>
      </c>
      <c r="AM4" s="41">
        <f t="shared" ca="1" si="21"/>
        <v>2.7927429453391554E-2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3.5449999999999999</v>
      </c>
      <c r="F5" s="1">
        <v>429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3.5470000000000002</v>
      </c>
      <c r="F6" s="1">
        <v>428</v>
      </c>
      <c r="H6" s="41" t="s">
        <v>18</v>
      </c>
      <c r="I6" s="41">
        <v>50</v>
      </c>
      <c r="J6" s="41">
        <v>1</v>
      </c>
      <c r="L6" s="41">
        <f t="shared" ca="1" si="0"/>
        <v>179.953</v>
      </c>
      <c r="M6" s="41">
        <f t="shared" ca="1" si="1"/>
        <v>179.93799999999999</v>
      </c>
      <c r="N6" s="41">
        <f t="shared" ca="1" si="2"/>
        <v>179.93799999999999</v>
      </c>
      <c r="O6" s="41">
        <f t="shared" ca="1" si="3"/>
        <v>180.053</v>
      </c>
      <c r="P6" s="41">
        <f t="shared" ca="1" si="4"/>
        <v>180.87100000000001</v>
      </c>
      <c r="Q6" s="41">
        <f t="shared" ca="1" si="5"/>
        <v>179.673</v>
      </c>
      <c r="R6" s="41">
        <f t="shared" ca="1" si="6"/>
        <v>179.673</v>
      </c>
      <c r="S6" s="41">
        <f t="shared" ca="1" si="7"/>
        <v>180.52</v>
      </c>
      <c r="T6" s="41">
        <f t="shared" ca="1" si="8"/>
        <v>180.87100000000001</v>
      </c>
      <c r="U6" s="41">
        <f t="shared" ca="1" si="9"/>
        <v>180.87100000000001</v>
      </c>
      <c r="W6" s="41">
        <f t="shared" ca="1" si="10"/>
        <v>180.23610000000002</v>
      </c>
      <c r="Y6" s="41">
        <f ca="1">Total!E6</f>
        <v>179.673</v>
      </c>
      <c r="AB6" s="41">
        <f t="shared" ca="1" si="11"/>
        <v>1.5583866245902341E-3</v>
      </c>
      <c r="AC6" s="41">
        <f t="shared" ca="1" si="12"/>
        <v>1.4749016268442469E-3</v>
      </c>
      <c r="AD6" s="41">
        <f t="shared" ca="1" si="13"/>
        <v>1.4749016268442469E-3</v>
      </c>
      <c r="AE6" s="41">
        <f t="shared" ca="1" si="14"/>
        <v>2.1149532762295697E-3</v>
      </c>
      <c r="AF6" s="41">
        <f t="shared" ca="1" si="15"/>
        <v>6.667668486639659E-3</v>
      </c>
      <c r="AG6" s="41">
        <f t="shared" ca="1" si="16"/>
        <v>0</v>
      </c>
      <c r="AH6" s="41">
        <f t="shared" ca="1" si="17"/>
        <v>0</v>
      </c>
      <c r="AI6" s="41">
        <f t="shared" ca="1" si="18"/>
        <v>4.7141195393854861E-3</v>
      </c>
      <c r="AJ6" s="41">
        <f t="shared" ca="1" si="19"/>
        <v>6.667668486639659E-3</v>
      </c>
      <c r="AK6" s="41">
        <f t="shared" ca="1" si="20"/>
        <v>6.667668486639659E-3</v>
      </c>
      <c r="AM6" s="41">
        <f t="shared" ca="1" si="21"/>
        <v>3.1340268153812766E-2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3.552</v>
      </c>
      <c r="F7" s="1">
        <v>432</v>
      </c>
      <c r="H7" s="41" t="s">
        <v>18</v>
      </c>
      <c r="I7" s="41">
        <v>100</v>
      </c>
      <c r="J7" s="41">
        <v>1</v>
      </c>
      <c r="L7" s="41">
        <f t="shared" ca="1" si="0"/>
        <v>239.24600000000001</v>
      </c>
      <c r="M7" s="41">
        <f t="shared" ca="1" si="1"/>
        <v>239.56299999999999</v>
      </c>
      <c r="N7" s="41">
        <f t="shared" ca="1" si="2"/>
        <v>239.22</v>
      </c>
      <c r="O7" s="41">
        <f t="shared" ca="1" si="3"/>
        <v>239.267</v>
      </c>
      <c r="P7" s="41">
        <f t="shared" ca="1" si="4"/>
        <v>239.35900000000001</v>
      </c>
      <c r="Q7" s="41">
        <f t="shared" ca="1" si="5"/>
        <v>239.59299999999999</v>
      </c>
      <c r="R7" s="41">
        <f t="shared" ca="1" si="6"/>
        <v>239.227</v>
      </c>
      <c r="S7" s="41">
        <f t="shared" ca="1" si="7"/>
        <v>239.2</v>
      </c>
      <c r="T7" s="41">
        <f t="shared" ca="1" si="8"/>
        <v>239.23099999999999</v>
      </c>
      <c r="U7" s="41">
        <f t="shared" ca="1" si="9"/>
        <v>239.267</v>
      </c>
      <c r="W7" s="41">
        <f t="shared" ca="1" si="10"/>
        <v>239.31729999999999</v>
      </c>
      <c r="Y7" s="41">
        <f ca="1">Total!E7</f>
        <v>238.85</v>
      </c>
      <c r="AB7" s="41">
        <f t="shared" ca="1" si="11"/>
        <v>1.6579443165167052E-3</v>
      </c>
      <c r="AC7" s="41">
        <f t="shared" ca="1" si="12"/>
        <v>2.9851371153443327E-3</v>
      </c>
      <c r="AD7" s="41">
        <f t="shared" ca="1" si="13"/>
        <v>1.5490893866443565E-3</v>
      </c>
      <c r="AE7" s="41">
        <f t="shared" ca="1" si="14"/>
        <v>1.7458656060288951E-3</v>
      </c>
      <c r="AF7" s="41">
        <f t="shared" ca="1" si="15"/>
        <v>2.1310445886540278E-3</v>
      </c>
      <c r="AG7" s="41">
        <f t="shared" ca="1" si="16"/>
        <v>3.1107389575046893E-3</v>
      </c>
      <c r="AH7" s="41">
        <f t="shared" ca="1" si="17"/>
        <v>1.5783964831484595E-3</v>
      </c>
      <c r="AI7" s="41">
        <f t="shared" ca="1" si="18"/>
        <v>1.4653548252040792E-3</v>
      </c>
      <c r="AJ7" s="41">
        <f t="shared" ca="1" si="19"/>
        <v>1.5951433954364675E-3</v>
      </c>
      <c r="AK7" s="41">
        <f t="shared" ca="1" si="20"/>
        <v>1.7458656060288951E-3</v>
      </c>
      <c r="AM7" s="41">
        <f t="shared" ca="1" si="21"/>
        <v>1.9564580280510908E-2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3.5489999999999999</v>
      </c>
      <c r="F8" s="1">
        <v>431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3.5510000000000002</v>
      </c>
      <c r="F9" s="1">
        <v>430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4318.4880000000003</v>
      </c>
      <c r="S9" s="41">
        <f t="shared" ca="1" si="7"/>
        <v>4313.6099999999997</v>
      </c>
      <c r="T9" s="41">
        <f t="shared" ca="1" si="8"/>
        <v>4318.4880000000003</v>
      </c>
      <c r="U9" s="41">
        <f t="shared" ca="1" si="9"/>
        <v>4313.6099999999997</v>
      </c>
      <c r="W9" s="41">
        <f t="shared" ca="1" si="10"/>
        <v>4314.5856000000003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1.130839366563183E-3</v>
      </c>
      <c r="AI9" s="41">
        <f t="shared" ca="1" si="18"/>
        <v>0</v>
      </c>
      <c r="AJ9" s="41">
        <f t="shared" ca="1" si="19"/>
        <v>1.130839366563183E-3</v>
      </c>
      <c r="AK9" s="41">
        <f t="shared" ca="1" si="20"/>
        <v>0</v>
      </c>
      <c r="AM9" s="41">
        <f t="shared" ca="1" si="21"/>
        <v>2.2616787331263661E-3</v>
      </c>
    </row>
    <row r="10" spans="1:39" ht="15">
      <c r="A10" s="1" t="s">
        <v>17</v>
      </c>
      <c r="B10" s="1">
        <v>25</v>
      </c>
      <c r="C10" s="1">
        <v>1</v>
      </c>
      <c r="D10" s="1">
        <v>28.587</v>
      </c>
      <c r="E10" s="1">
        <v>3.5510000000000002</v>
      </c>
      <c r="F10" s="1">
        <v>430</v>
      </c>
      <c r="H10" s="41" t="s">
        <v>19</v>
      </c>
      <c r="I10" s="41">
        <v>100</v>
      </c>
      <c r="J10" s="41">
        <v>1</v>
      </c>
      <c r="L10" s="41">
        <f t="shared" ca="1" si="0"/>
        <v>35248.699999999997</v>
      </c>
      <c r="M10" s="41">
        <f t="shared" ca="1" si="1"/>
        <v>35198.673000000003</v>
      </c>
      <c r="N10" s="41">
        <f t="shared" ca="1" si="2"/>
        <v>35226.752999999997</v>
      </c>
      <c r="O10" s="41">
        <f t="shared" ca="1" si="3"/>
        <v>35259.29</v>
      </c>
      <c r="P10" s="41">
        <f t="shared" ca="1" si="4"/>
        <v>35224.379999999997</v>
      </c>
      <c r="Q10" s="41">
        <f t="shared" ca="1" si="5"/>
        <v>35250.286</v>
      </c>
      <c r="R10" s="41">
        <f t="shared" ca="1" si="6"/>
        <v>35276.442999999999</v>
      </c>
      <c r="S10" s="41">
        <f t="shared" ca="1" si="7"/>
        <v>35251.82</v>
      </c>
      <c r="T10" s="41">
        <f t="shared" ca="1" si="8"/>
        <v>35273.343000000001</v>
      </c>
      <c r="U10" s="41">
        <f t="shared" ca="1" si="9"/>
        <v>35246.044999999998</v>
      </c>
      <c r="W10" s="41">
        <f t="shared" ca="1" si="10"/>
        <v>35245.573299999996</v>
      </c>
      <c r="Y10" s="41">
        <f ca="1">Total!E10</f>
        <v>35198.673000000003</v>
      </c>
      <c r="AB10" s="41">
        <f t="shared" ca="1" si="11"/>
        <v>1.4212751713678121E-3</v>
      </c>
      <c r="AC10" s="41">
        <f t="shared" ca="1" si="12"/>
        <v>0</v>
      </c>
      <c r="AD10" s="41">
        <f t="shared" ca="1" si="13"/>
        <v>7.9775734727256526E-4</v>
      </c>
      <c r="AE10" s="41">
        <f t="shared" ca="1" si="14"/>
        <v>1.7221387863115853E-3</v>
      </c>
      <c r="AF10" s="41">
        <f t="shared" ca="1" si="15"/>
        <v>7.3034003298916631E-4</v>
      </c>
      <c r="AG10" s="41">
        <f t="shared" ca="1" si="16"/>
        <v>1.4663336882045966E-3</v>
      </c>
      <c r="AH10" s="41">
        <f t="shared" ca="1" si="17"/>
        <v>2.2094582940668473E-3</v>
      </c>
      <c r="AI10" s="41">
        <f t="shared" ca="1" si="18"/>
        <v>1.5099148766204112E-3</v>
      </c>
      <c r="AJ10" s="41">
        <f t="shared" ca="1" si="19"/>
        <v>2.1213867920531621E-3</v>
      </c>
      <c r="AK10" s="41">
        <f t="shared" ca="1" si="20"/>
        <v>1.3458461914173795E-3</v>
      </c>
      <c r="AM10" s="41">
        <f t="shared" ca="1" si="21"/>
        <v>1.3324451180303525E-2</v>
      </c>
    </row>
    <row r="11" spans="1:39" ht="15">
      <c r="A11" s="1" t="s">
        <v>17</v>
      </c>
      <c r="B11" s="1">
        <v>50</v>
      </c>
      <c r="C11" s="1">
        <v>1</v>
      </c>
      <c r="D11" s="1">
        <v>53.018000000000001</v>
      </c>
      <c r="E11" s="1">
        <v>10.664999999999999</v>
      </c>
      <c r="F11" s="1">
        <v>327</v>
      </c>
      <c r="H11" s="41" t="s">
        <v>20</v>
      </c>
      <c r="I11" s="41">
        <v>30</v>
      </c>
      <c r="J11" s="41">
        <v>1</v>
      </c>
      <c r="L11" s="41">
        <f t="shared" ca="1" si="0"/>
        <v>657.98</v>
      </c>
      <c r="M11" s="41">
        <f t="shared" ca="1" si="1"/>
        <v>657.35599999999999</v>
      </c>
      <c r="N11" s="41">
        <f t="shared" ca="1" si="2"/>
        <v>657.35599999999999</v>
      </c>
      <c r="O11" s="41">
        <f t="shared" ca="1" si="3"/>
        <v>659.84500000000003</v>
      </c>
      <c r="P11" s="41">
        <f t="shared" ca="1" si="4"/>
        <v>657.35599999999999</v>
      </c>
      <c r="Q11" s="41">
        <f t="shared" ca="1" si="5"/>
        <v>658.23299999999995</v>
      </c>
      <c r="R11" s="41">
        <f t="shared" ca="1" si="6"/>
        <v>658.23299999999995</v>
      </c>
      <c r="S11" s="41">
        <f t="shared" ca="1" si="7"/>
        <v>657.98</v>
      </c>
      <c r="T11" s="41">
        <f t="shared" ca="1" si="8"/>
        <v>657.35599999999999</v>
      </c>
      <c r="U11" s="41">
        <f t="shared" ca="1" si="9"/>
        <v>657.35599999999999</v>
      </c>
      <c r="W11" s="41">
        <f t="shared" ca="1" si="10"/>
        <v>657.90509999999995</v>
      </c>
      <c r="Y11" s="41">
        <f ca="1">Total!E11</f>
        <v>657.32399999999996</v>
      </c>
      <c r="AB11" s="41">
        <f t="shared" ca="1" si="11"/>
        <v>9.9798577261755658E-4</v>
      </c>
      <c r="AC11" s="41">
        <f t="shared" ca="1" si="12"/>
        <v>4.8682232810667357E-5</v>
      </c>
      <c r="AD11" s="41">
        <f t="shared" ca="1" si="13"/>
        <v>4.8682232810667357E-5</v>
      </c>
      <c r="AE11" s="41">
        <f t="shared" ca="1" si="14"/>
        <v>3.8352471536108098E-3</v>
      </c>
      <c r="AF11" s="41">
        <f t="shared" ca="1" si="15"/>
        <v>4.8682232810667357E-5</v>
      </c>
      <c r="AG11" s="41">
        <f t="shared" ca="1" si="16"/>
        <v>1.3828796757763171E-3</v>
      </c>
      <c r="AH11" s="41">
        <f t="shared" ca="1" si="17"/>
        <v>1.3828796757763171E-3</v>
      </c>
      <c r="AI11" s="41">
        <f t="shared" ca="1" si="18"/>
        <v>9.9798577261755658E-4</v>
      </c>
      <c r="AJ11" s="41">
        <f t="shared" ca="1" si="19"/>
        <v>4.8682232810667357E-5</v>
      </c>
      <c r="AK11" s="41">
        <f t="shared" ca="1" si="20"/>
        <v>4.8682232810667357E-5</v>
      </c>
      <c r="AM11" s="41">
        <f t="shared" ca="1" si="21"/>
        <v>8.8403892144518943E-3</v>
      </c>
    </row>
    <row r="12" spans="1:39" ht="15">
      <c r="A12" s="1" t="s">
        <v>17</v>
      </c>
      <c r="B12" s="1">
        <v>50</v>
      </c>
      <c r="C12" s="1">
        <v>1</v>
      </c>
      <c r="D12" s="1">
        <v>53.008000000000003</v>
      </c>
      <c r="E12" s="1">
        <v>10.648999999999999</v>
      </c>
      <c r="F12" s="1">
        <v>324</v>
      </c>
      <c r="H12" s="41" t="s">
        <v>20</v>
      </c>
      <c r="I12" s="41">
        <v>50</v>
      </c>
      <c r="J12" s="41">
        <v>1</v>
      </c>
      <c r="L12" s="41">
        <f t="shared" ca="1" si="0"/>
        <v>1001.8630000000001</v>
      </c>
      <c r="M12" s="41">
        <f t="shared" ca="1" si="1"/>
        <v>996.28499999999997</v>
      </c>
      <c r="N12" s="41">
        <f t="shared" ca="1" si="2"/>
        <v>993.50699999999995</v>
      </c>
      <c r="O12" s="41">
        <f t="shared" ca="1" si="3"/>
        <v>997.12699999999995</v>
      </c>
      <c r="P12" s="41">
        <f t="shared" ca="1" si="4"/>
        <v>994.57500000000005</v>
      </c>
      <c r="Q12" s="41">
        <f t="shared" ca="1" si="5"/>
        <v>1005.895</v>
      </c>
      <c r="R12" s="41">
        <f t="shared" ca="1" si="6"/>
        <v>994.49599999999998</v>
      </c>
      <c r="S12" s="41">
        <f t="shared" ca="1" si="7"/>
        <v>999.83</v>
      </c>
      <c r="T12" s="41">
        <f t="shared" ca="1" si="8"/>
        <v>994.274</v>
      </c>
      <c r="U12" s="41">
        <f t="shared" ca="1" si="9"/>
        <v>994.67700000000002</v>
      </c>
      <c r="W12" s="41">
        <f t="shared" ca="1" si="10"/>
        <v>997.25290000000007</v>
      </c>
      <c r="Y12" s="41">
        <f ca="1">Total!E12</f>
        <v>990.58600000000001</v>
      </c>
      <c r="AB12" s="41">
        <f t="shared" ca="1" si="11"/>
        <v>1.1384170581857651E-2</v>
      </c>
      <c r="AC12" s="41">
        <f t="shared" ca="1" si="12"/>
        <v>5.7531602505990955E-3</v>
      </c>
      <c r="AD12" s="41">
        <f t="shared" ca="1" si="13"/>
        <v>2.948759623091721E-3</v>
      </c>
      <c r="AE12" s="41">
        <f t="shared" ca="1" si="14"/>
        <v>6.6031621686556642E-3</v>
      </c>
      <c r="AF12" s="41">
        <f t="shared" ca="1" si="15"/>
        <v>4.0269093243797439E-3</v>
      </c>
      <c r="AG12" s="41">
        <f t="shared" ca="1" si="16"/>
        <v>1.545448855525918E-2</v>
      </c>
      <c r="AH12" s="41">
        <f t="shared" ca="1" si="17"/>
        <v>3.9471585505952717E-3</v>
      </c>
      <c r="AI12" s="41">
        <f t="shared" ca="1" si="18"/>
        <v>9.3318500362412019E-3</v>
      </c>
      <c r="AJ12" s="41">
        <f t="shared" ca="1" si="19"/>
        <v>3.7230487812264538E-3</v>
      </c>
      <c r="AK12" s="41">
        <f t="shared" ca="1" si="20"/>
        <v>4.1298786778735091E-3</v>
      </c>
      <c r="AM12" s="41">
        <f t="shared" ca="1" si="21"/>
        <v>6.7302586549779497E-2</v>
      </c>
    </row>
    <row r="13" spans="1:39" ht="15">
      <c r="A13" s="1" t="s">
        <v>17</v>
      </c>
      <c r="B13" s="1">
        <v>50</v>
      </c>
      <c r="C13" s="1">
        <v>1</v>
      </c>
      <c r="D13" s="1">
        <v>53.017000000000003</v>
      </c>
      <c r="E13" s="1">
        <v>10.675000000000001</v>
      </c>
      <c r="F13" s="1">
        <v>321</v>
      </c>
      <c r="H13" s="41" t="s">
        <v>20</v>
      </c>
      <c r="I13" s="41">
        <v>100</v>
      </c>
      <c r="J13" s="41">
        <v>1</v>
      </c>
      <c r="L13" s="41">
        <f t="shared" ca="1" si="0"/>
        <v>1755.85</v>
      </c>
      <c r="M13" s="41">
        <f t="shared" ca="1" si="1"/>
        <v>1755.7270000000001</v>
      </c>
      <c r="N13" s="41">
        <f t="shared" ca="1" si="2"/>
        <v>1754.402</v>
      </c>
      <c r="O13" s="41">
        <f t="shared" ca="1" si="3"/>
        <v>1759.5519999999999</v>
      </c>
      <c r="P13" s="41">
        <f t="shared" ca="1" si="4"/>
        <v>1756.64</v>
      </c>
      <c r="Q13" s="41">
        <f t="shared" ca="1" si="5"/>
        <v>1757.3530000000001</v>
      </c>
      <c r="R13" s="41">
        <f t="shared" ca="1" si="6"/>
        <v>1756.799</v>
      </c>
      <c r="S13" s="41">
        <f t="shared" ca="1" si="7"/>
        <v>1761.9749999999999</v>
      </c>
      <c r="T13" s="41">
        <f t="shared" ca="1" si="8"/>
        <v>1759.2470000000001</v>
      </c>
      <c r="U13" s="41">
        <f t="shared" ca="1" si="9"/>
        <v>1757.0050000000001</v>
      </c>
      <c r="W13" s="41">
        <f t="shared" ca="1" si="10"/>
        <v>1757.4549999999999</v>
      </c>
      <c r="Y13" s="41">
        <f ca="1">Total!E13</f>
        <v>1753.5050000000001</v>
      </c>
      <c r="AB13" s="41">
        <f t="shared" ca="1" si="11"/>
        <v>1.3373215360091928E-3</v>
      </c>
      <c r="AC13" s="41">
        <f t="shared" ca="1" si="12"/>
        <v>1.2671763125853533E-3</v>
      </c>
      <c r="AD13" s="41">
        <f t="shared" ca="1" si="13"/>
        <v>5.1154687326237136E-4</v>
      </c>
      <c r="AE13" s="41">
        <f t="shared" ca="1" si="14"/>
        <v>3.4485216751590658E-3</v>
      </c>
      <c r="AF13" s="41">
        <f t="shared" ca="1" si="15"/>
        <v>1.7878477677565738E-3</v>
      </c>
      <c r="AG13" s="41">
        <f t="shared" ca="1" si="16"/>
        <v>2.1944619490676994E-3</v>
      </c>
      <c r="AH13" s="41">
        <f t="shared" ca="1" si="17"/>
        <v>1.8785233004752588E-3</v>
      </c>
      <c r="AI13" s="41">
        <f t="shared" ca="1" si="18"/>
        <v>4.8303255479738008E-3</v>
      </c>
      <c r="AJ13" s="41">
        <f t="shared" ca="1" si="19"/>
        <v>3.2745843325225543E-3</v>
      </c>
      <c r="AK13" s="41">
        <f t="shared" ca="1" si="20"/>
        <v>1.9960022925512044E-3</v>
      </c>
      <c r="AM13" s="41">
        <f t="shared" ca="1" si="21"/>
        <v>2.2526311587363079E-2</v>
      </c>
    </row>
    <row r="14" spans="1:39">
      <c r="A14" s="1" t="s">
        <v>17</v>
      </c>
      <c r="B14" s="1">
        <v>50</v>
      </c>
      <c r="C14" s="1">
        <v>1</v>
      </c>
      <c r="D14" s="1">
        <v>53.097000000000001</v>
      </c>
      <c r="E14" s="1">
        <v>10.65</v>
      </c>
      <c r="F14" s="1">
        <v>319</v>
      </c>
    </row>
    <row r="15" spans="1:39">
      <c r="A15" s="1" t="s">
        <v>17</v>
      </c>
      <c r="B15" s="1">
        <v>50</v>
      </c>
      <c r="C15" s="1">
        <v>1</v>
      </c>
      <c r="D15" s="1">
        <v>53.046999999999997</v>
      </c>
      <c r="E15" s="1">
        <v>10.663</v>
      </c>
      <c r="F15" s="1">
        <v>327</v>
      </c>
    </row>
    <row r="16" spans="1:39">
      <c r="A16" s="1" t="s">
        <v>17</v>
      </c>
      <c r="B16" s="1">
        <v>50</v>
      </c>
      <c r="C16" s="1">
        <v>1</v>
      </c>
      <c r="D16" s="1">
        <v>53.018000000000001</v>
      </c>
      <c r="E16" s="1">
        <v>10.669</v>
      </c>
      <c r="F16" s="1">
        <v>327</v>
      </c>
    </row>
    <row r="17" spans="1:6">
      <c r="A17" s="1" t="s">
        <v>17</v>
      </c>
      <c r="B17" s="1">
        <v>50</v>
      </c>
      <c r="C17" s="1">
        <v>1</v>
      </c>
      <c r="D17" s="1">
        <v>52.957000000000001</v>
      </c>
      <c r="E17" s="1">
        <v>10.664999999999999</v>
      </c>
      <c r="F17" s="1">
        <v>331</v>
      </c>
    </row>
    <row r="18" spans="1:6">
      <c r="A18" s="1" t="s">
        <v>17</v>
      </c>
      <c r="B18" s="1">
        <v>50</v>
      </c>
      <c r="C18" s="1">
        <v>1</v>
      </c>
      <c r="D18" s="1">
        <v>53.006999999999998</v>
      </c>
      <c r="E18" s="1">
        <v>10.662000000000001</v>
      </c>
      <c r="F18" s="1">
        <v>333</v>
      </c>
    </row>
    <row r="19" spans="1:6">
      <c r="A19" s="1" t="s">
        <v>17</v>
      </c>
      <c r="B19" s="1">
        <v>50</v>
      </c>
      <c r="C19" s="1">
        <v>1</v>
      </c>
      <c r="D19" s="1">
        <v>53</v>
      </c>
      <c r="E19" s="1">
        <v>10.648</v>
      </c>
      <c r="F19" s="1">
        <v>326</v>
      </c>
    </row>
    <row r="20" spans="1:6">
      <c r="A20" s="1" t="s">
        <v>17</v>
      </c>
      <c r="B20" s="1">
        <v>50</v>
      </c>
      <c r="C20" s="1">
        <v>1</v>
      </c>
      <c r="D20" s="1">
        <v>53.002000000000002</v>
      </c>
      <c r="E20" s="1">
        <v>10.664999999999999</v>
      </c>
      <c r="F20" s="1">
        <v>323</v>
      </c>
    </row>
    <row r="21" spans="1:6">
      <c r="A21" s="1" t="s">
        <v>17</v>
      </c>
      <c r="B21" s="1">
        <v>100</v>
      </c>
      <c r="C21" s="1">
        <v>1</v>
      </c>
      <c r="D21" s="1">
        <v>103.297</v>
      </c>
      <c r="E21" s="1">
        <v>19.277999999999999</v>
      </c>
      <c r="F21" s="1">
        <v>134</v>
      </c>
    </row>
    <row r="22" spans="1:6">
      <c r="A22" s="1" t="s">
        <v>17</v>
      </c>
      <c r="B22" s="1">
        <v>100</v>
      </c>
      <c r="C22" s="1">
        <v>1</v>
      </c>
      <c r="D22" s="1">
        <v>103.29600000000001</v>
      </c>
      <c r="E22" s="1">
        <v>19.375</v>
      </c>
      <c r="F22" s="1">
        <v>134</v>
      </c>
    </row>
    <row r="23" spans="1:6">
      <c r="A23" s="1" t="s">
        <v>17</v>
      </c>
      <c r="B23" s="1">
        <v>100</v>
      </c>
      <c r="C23" s="1">
        <v>1</v>
      </c>
      <c r="D23" s="1">
        <v>103.3</v>
      </c>
      <c r="E23" s="1">
        <v>19.369</v>
      </c>
      <c r="F23" s="1">
        <v>136</v>
      </c>
    </row>
    <row r="24" spans="1:6">
      <c r="A24" s="1" t="s">
        <v>17</v>
      </c>
      <c r="B24" s="1">
        <v>100</v>
      </c>
      <c r="C24" s="1">
        <v>1</v>
      </c>
      <c r="D24" s="1">
        <v>103.31</v>
      </c>
      <c r="E24" s="1">
        <v>19.268000000000001</v>
      </c>
      <c r="F24" s="1">
        <v>136</v>
      </c>
    </row>
    <row r="25" spans="1:6">
      <c r="A25" s="1" t="s">
        <v>17</v>
      </c>
      <c r="B25" s="1">
        <v>100</v>
      </c>
      <c r="C25" s="1">
        <v>1</v>
      </c>
      <c r="D25" s="1">
        <v>103.32299999999999</v>
      </c>
      <c r="E25" s="1">
        <v>19.382999999999999</v>
      </c>
      <c r="F25" s="1">
        <v>136</v>
      </c>
    </row>
    <row r="26" spans="1:6">
      <c r="A26" s="1" t="s">
        <v>17</v>
      </c>
      <c r="B26" s="1">
        <v>100</v>
      </c>
      <c r="C26" s="1">
        <v>1</v>
      </c>
      <c r="D26" s="1">
        <v>103.292</v>
      </c>
      <c r="E26" s="1">
        <v>19.335000000000001</v>
      </c>
      <c r="F26" s="1">
        <v>134</v>
      </c>
    </row>
    <row r="27" spans="1:6">
      <c r="A27" s="1" t="s">
        <v>17</v>
      </c>
      <c r="B27" s="1">
        <v>100</v>
      </c>
      <c r="C27" s="1">
        <v>1</v>
      </c>
      <c r="D27" s="1">
        <v>103.31699999999999</v>
      </c>
      <c r="E27" s="1">
        <v>19.28</v>
      </c>
      <c r="F27" s="1">
        <v>134</v>
      </c>
    </row>
    <row r="28" spans="1:6">
      <c r="A28" s="1" t="s">
        <v>17</v>
      </c>
      <c r="B28" s="1">
        <v>100</v>
      </c>
      <c r="C28" s="1">
        <v>1</v>
      </c>
      <c r="D28" s="1">
        <v>103.322</v>
      </c>
      <c r="E28" s="1">
        <v>19.274000000000001</v>
      </c>
      <c r="F28" s="1">
        <v>136</v>
      </c>
    </row>
    <row r="29" spans="1:6">
      <c r="A29" s="1" t="s">
        <v>17</v>
      </c>
      <c r="B29" s="1">
        <v>100</v>
      </c>
      <c r="C29" s="1">
        <v>1</v>
      </c>
      <c r="D29" s="1">
        <v>103.303</v>
      </c>
      <c r="E29" s="1">
        <v>19.295000000000002</v>
      </c>
      <c r="F29" s="1">
        <v>134</v>
      </c>
    </row>
    <row r="30" spans="1:6">
      <c r="A30" s="1" t="s">
        <v>17</v>
      </c>
      <c r="B30" s="1">
        <v>100</v>
      </c>
      <c r="C30" s="1">
        <v>1</v>
      </c>
      <c r="D30" s="1">
        <v>103.28700000000001</v>
      </c>
      <c r="E30" s="1">
        <v>19.297000000000001</v>
      </c>
      <c r="F30" s="1">
        <v>133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4.1079999999999997</v>
      </c>
      <c r="F31" s="1">
        <v>330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4.1120000000000001</v>
      </c>
      <c r="F32" s="1">
        <v>332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4.1139999999999999</v>
      </c>
      <c r="F33" s="1">
        <v>332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4.1070000000000002</v>
      </c>
      <c r="F34" s="1">
        <v>328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4.1130000000000004</v>
      </c>
      <c r="F35" s="1">
        <v>332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4.1079999999999997</v>
      </c>
      <c r="F36" s="1">
        <v>330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4.1100000000000003</v>
      </c>
      <c r="F37" s="1">
        <v>332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4.1050000000000004</v>
      </c>
      <c r="F38" s="1">
        <v>334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4.1150000000000002</v>
      </c>
      <c r="F39" s="1">
        <v>333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4.1059999999999999</v>
      </c>
      <c r="F40" s="1">
        <v>333</v>
      </c>
    </row>
    <row r="41" spans="1:6">
      <c r="A41" s="1" t="s">
        <v>18</v>
      </c>
      <c r="B41" s="1">
        <v>50</v>
      </c>
      <c r="C41" s="1">
        <v>1</v>
      </c>
      <c r="D41" s="1">
        <v>179.953</v>
      </c>
      <c r="E41" s="1">
        <v>7.6479999999999997</v>
      </c>
      <c r="F41" s="1">
        <v>212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7.657</v>
      </c>
      <c r="F42" s="1">
        <v>213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7.6429999999999998</v>
      </c>
      <c r="F43" s="1">
        <v>213</v>
      </c>
    </row>
    <row r="44" spans="1:6">
      <c r="A44" s="1" t="s">
        <v>18</v>
      </c>
      <c r="B44" s="1">
        <v>50</v>
      </c>
      <c r="C44" s="1">
        <v>1</v>
      </c>
      <c r="D44" s="1">
        <v>180.053</v>
      </c>
      <c r="E44" s="1">
        <v>7.6470000000000002</v>
      </c>
      <c r="F44" s="1">
        <v>212</v>
      </c>
    </row>
    <row r="45" spans="1:6">
      <c r="A45" s="1" t="s">
        <v>18</v>
      </c>
      <c r="B45" s="1">
        <v>50</v>
      </c>
      <c r="C45" s="1">
        <v>1</v>
      </c>
      <c r="D45" s="1">
        <v>180.87100000000001</v>
      </c>
      <c r="E45" s="1">
        <v>7.6639999999999997</v>
      </c>
      <c r="F45" s="1">
        <v>214</v>
      </c>
    </row>
    <row r="46" spans="1:6">
      <c r="A46" s="1" t="s">
        <v>18</v>
      </c>
      <c r="B46" s="1">
        <v>50</v>
      </c>
      <c r="C46" s="1">
        <v>1</v>
      </c>
      <c r="D46" s="1">
        <v>179.673</v>
      </c>
      <c r="E46" s="1">
        <v>7.6529999999999996</v>
      </c>
      <c r="F46" s="1">
        <v>213</v>
      </c>
    </row>
    <row r="47" spans="1:6">
      <c r="A47" s="1" t="s">
        <v>18</v>
      </c>
      <c r="B47" s="1">
        <v>50</v>
      </c>
      <c r="C47" s="1">
        <v>1</v>
      </c>
      <c r="D47" s="1">
        <v>179.673</v>
      </c>
      <c r="E47" s="1">
        <v>7.665</v>
      </c>
      <c r="F47" s="1">
        <v>214</v>
      </c>
    </row>
    <row r="48" spans="1:6">
      <c r="A48" s="1" t="s">
        <v>18</v>
      </c>
      <c r="B48" s="1">
        <v>50</v>
      </c>
      <c r="C48" s="1">
        <v>1</v>
      </c>
      <c r="D48" s="1">
        <v>180.52</v>
      </c>
      <c r="E48" s="1">
        <v>7.6509999999999998</v>
      </c>
      <c r="F48" s="1">
        <v>213</v>
      </c>
    </row>
    <row r="49" spans="1:6">
      <c r="A49" s="1" t="s">
        <v>18</v>
      </c>
      <c r="B49" s="1">
        <v>50</v>
      </c>
      <c r="C49" s="1">
        <v>1</v>
      </c>
      <c r="D49" s="1">
        <v>180.87100000000001</v>
      </c>
      <c r="E49" s="1">
        <v>7.6710000000000003</v>
      </c>
      <c r="F49" s="1">
        <v>213</v>
      </c>
    </row>
    <row r="50" spans="1:6">
      <c r="A50" s="1" t="s">
        <v>18</v>
      </c>
      <c r="B50" s="1">
        <v>50</v>
      </c>
      <c r="C50" s="1">
        <v>1</v>
      </c>
      <c r="D50" s="1">
        <v>180.87100000000001</v>
      </c>
      <c r="E50" s="1">
        <v>7.64</v>
      </c>
      <c r="F50" s="1">
        <v>212</v>
      </c>
    </row>
    <row r="51" spans="1:6">
      <c r="A51" s="1" t="s">
        <v>18</v>
      </c>
      <c r="B51" s="1">
        <v>100</v>
      </c>
      <c r="C51" s="1">
        <v>1</v>
      </c>
      <c r="D51" s="1">
        <v>239.24600000000001</v>
      </c>
      <c r="E51" s="1">
        <v>22.260999999999999</v>
      </c>
      <c r="F51" s="1">
        <v>130</v>
      </c>
    </row>
    <row r="52" spans="1:6">
      <c r="A52" s="1" t="s">
        <v>18</v>
      </c>
      <c r="B52" s="1">
        <v>100</v>
      </c>
      <c r="C52" s="1">
        <v>1</v>
      </c>
      <c r="D52" s="1">
        <v>239.56299999999999</v>
      </c>
      <c r="E52" s="1">
        <v>22.218</v>
      </c>
      <c r="F52" s="1">
        <v>130</v>
      </c>
    </row>
    <row r="53" spans="1:6">
      <c r="A53" s="1" t="s">
        <v>18</v>
      </c>
      <c r="B53" s="1">
        <v>100</v>
      </c>
      <c r="C53" s="1">
        <v>1</v>
      </c>
      <c r="D53" s="1">
        <v>239.22</v>
      </c>
      <c r="E53" s="1">
        <v>22.184999999999999</v>
      </c>
      <c r="F53" s="1">
        <v>130</v>
      </c>
    </row>
    <row r="54" spans="1:6">
      <c r="A54" s="1" t="s">
        <v>18</v>
      </c>
      <c r="B54" s="1">
        <v>100</v>
      </c>
      <c r="C54" s="1">
        <v>1</v>
      </c>
      <c r="D54" s="1">
        <v>239.267</v>
      </c>
      <c r="E54" s="1">
        <v>22.254000000000001</v>
      </c>
      <c r="F54" s="1">
        <v>129</v>
      </c>
    </row>
    <row r="55" spans="1:6">
      <c r="A55" s="1" t="s">
        <v>18</v>
      </c>
      <c r="B55" s="1">
        <v>100</v>
      </c>
      <c r="C55" s="1">
        <v>1</v>
      </c>
      <c r="D55" s="1">
        <v>239.35900000000001</v>
      </c>
      <c r="E55" s="1">
        <v>22.17</v>
      </c>
      <c r="F55" s="1">
        <v>129</v>
      </c>
    </row>
    <row r="56" spans="1:6">
      <c r="A56" s="1" t="s">
        <v>18</v>
      </c>
      <c r="B56" s="1">
        <v>100</v>
      </c>
      <c r="C56" s="1">
        <v>1</v>
      </c>
      <c r="D56" s="1">
        <v>239.59299999999999</v>
      </c>
      <c r="E56" s="1">
        <v>22.276</v>
      </c>
      <c r="F56" s="1">
        <v>130</v>
      </c>
    </row>
    <row r="57" spans="1:6">
      <c r="A57" s="1" t="s">
        <v>18</v>
      </c>
      <c r="B57" s="1">
        <v>100</v>
      </c>
      <c r="C57" s="1">
        <v>1</v>
      </c>
      <c r="D57" s="1">
        <v>239.227</v>
      </c>
      <c r="E57" s="1">
        <v>22.140999999999998</v>
      </c>
      <c r="F57" s="1">
        <v>128</v>
      </c>
    </row>
    <row r="58" spans="1:6">
      <c r="A58" s="1" t="s">
        <v>18</v>
      </c>
      <c r="B58" s="1">
        <v>100</v>
      </c>
      <c r="C58" s="1">
        <v>1</v>
      </c>
      <c r="D58" s="1">
        <v>239.2</v>
      </c>
      <c r="E58" s="1">
        <v>22.23</v>
      </c>
      <c r="F58" s="1">
        <v>130</v>
      </c>
    </row>
    <row r="59" spans="1:6">
      <c r="A59" s="1" t="s">
        <v>18</v>
      </c>
      <c r="B59" s="1">
        <v>100</v>
      </c>
      <c r="C59" s="1">
        <v>1</v>
      </c>
      <c r="D59" s="1">
        <v>239.23099999999999</v>
      </c>
      <c r="E59" s="1">
        <v>22.167999999999999</v>
      </c>
      <c r="F59" s="1">
        <v>130</v>
      </c>
    </row>
    <row r="60" spans="1:6">
      <c r="A60" s="1" t="s">
        <v>18</v>
      </c>
      <c r="B60" s="1">
        <v>100</v>
      </c>
      <c r="C60" s="1">
        <v>1</v>
      </c>
      <c r="D60" s="1">
        <v>239.267</v>
      </c>
      <c r="E60" s="1">
        <v>22.231000000000002</v>
      </c>
      <c r="F60" s="1">
        <v>129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3.0670000000000002</v>
      </c>
      <c r="F61" s="1">
        <v>426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3.0630000000000002</v>
      </c>
      <c r="F62" s="1">
        <v>430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3.0670000000000002</v>
      </c>
      <c r="F63" s="1">
        <v>437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3.0659999999999998</v>
      </c>
      <c r="F64" s="1">
        <v>440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3.0659999999999998</v>
      </c>
      <c r="F65" s="1">
        <v>429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3.069</v>
      </c>
      <c r="F66" s="1">
        <v>435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3.07</v>
      </c>
      <c r="F67" s="1">
        <v>436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3.0680000000000001</v>
      </c>
      <c r="F68" s="1">
        <v>434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3.0649999999999999</v>
      </c>
      <c r="F69" s="1">
        <v>437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3.069</v>
      </c>
      <c r="F70" s="1">
        <v>436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7.2</v>
      </c>
      <c r="F71" s="1">
        <v>275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7.1890000000000001</v>
      </c>
      <c r="F72" s="1">
        <v>263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7.1840000000000002</v>
      </c>
      <c r="F73" s="1">
        <v>270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7.2009999999999996</v>
      </c>
      <c r="F74" s="1">
        <v>267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7.1859999999999999</v>
      </c>
      <c r="F75" s="1">
        <v>267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7.19</v>
      </c>
      <c r="F76" s="1">
        <v>262</v>
      </c>
    </row>
    <row r="77" spans="1:6">
      <c r="A77" s="1" t="s">
        <v>19</v>
      </c>
      <c r="B77" s="1">
        <v>47</v>
      </c>
      <c r="C77" s="1">
        <v>1</v>
      </c>
      <c r="D77" s="1">
        <v>4318.4880000000003</v>
      </c>
      <c r="E77" s="1">
        <v>7.1840000000000002</v>
      </c>
      <c r="F77" s="1">
        <v>264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7.1779999999999999</v>
      </c>
      <c r="F78" s="1">
        <v>265</v>
      </c>
    </row>
    <row r="79" spans="1:6">
      <c r="A79" s="1" t="s">
        <v>19</v>
      </c>
      <c r="B79" s="1">
        <v>47</v>
      </c>
      <c r="C79" s="1">
        <v>1</v>
      </c>
      <c r="D79" s="1">
        <v>4318.4880000000003</v>
      </c>
      <c r="E79" s="1">
        <v>7.194</v>
      </c>
      <c r="F79" s="1">
        <v>267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7.1950000000000003</v>
      </c>
      <c r="F80" s="1">
        <v>268</v>
      </c>
    </row>
    <row r="81" spans="1:6">
      <c r="A81" s="1" t="s">
        <v>19</v>
      </c>
      <c r="B81" s="1">
        <v>100</v>
      </c>
      <c r="C81" s="1">
        <v>1</v>
      </c>
      <c r="D81" s="1">
        <v>35248.699999999997</v>
      </c>
      <c r="E81" s="1">
        <v>27.48</v>
      </c>
      <c r="F81" s="1">
        <v>190</v>
      </c>
    </row>
    <row r="82" spans="1:6">
      <c r="A82" s="1" t="s">
        <v>19</v>
      </c>
      <c r="B82" s="1">
        <v>100</v>
      </c>
      <c r="C82" s="1">
        <v>1</v>
      </c>
      <c r="D82" s="1">
        <v>35198.673000000003</v>
      </c>
      <c r="E82" s="1">
        <v>27.533000000000001</v>
      </c>
      <c r="F82" s="1">
        <v>187</v>
      </c>
    </row>
    <row r="83" spans="1:6">
      <c r="A83" s="1" t="s">
        <v>19</v>
      </c>
      <c r="B83" s="1">
        <v>100</v>
      </c>
      <c r="C83" s="1">
        <v>1</v>
      </c>
      <c r="D83" s="1">
        <v>35226.752999999997</v>
      </c>
      <c r="E83" s="1">
        <v>27.498000000000001</v>
      </c>
      <c r="F83" s="1">
        <v>191</v>
      </c>
    </row>
    <row r="84" spans="1:6">
      <c r="A84" s="1" t="s">
        <v>19</v>
      </c>
      <c r="B84" s="1">
        <v>100</v>
      </c>
      <c r="C84" s="1">
        <v>1</v>
      </c>
      <c r="D84" s="1">
        <v>35259.29</v>
      </c>
      <c r="E84" s="1">
        <v>27.434000000000001</v>
      </c>
      <c r="F84" s="1">
        <v>188</v>
      </c>
    </row>
    <row r="85" spans="1:6">
      <c r="A85" s="1" t="s">
        <v>19</v>
      </c>
      <c r="B85" s="1">
        <v>100</v>
      </c>
      <c r="C85" s="1">
        <v>1</v>
      </c>
      <c r="D85" s="1">
        <v>35224.379999999997</v>
      </c>
      <c r="E85" s="1">
        <v>27.436</v>
      </c>
      <c r="F85" s="1">
        <v>191</v>
      </c>
    </row>
    <row r="86" spans="1:6">
      <c r="A86" s="1" t="s">
        <v>19</v>
      </c>
      <c r="B86" s="1">
        <v>100</v>
      </c>
      <c r="C86" s="1">
        <v>1</v>
      </c>
      <c r="D86" s="1">
        <v>35250.286</v>
      </c>
      <c r="E86" s="1">
        <v>27.443999999999999</v>
      </c>
      <c r="F86" s="1">
        <v>190</v>
      </c>
    </row>
    <row r="87" spans="1:6">
      <c r="A87" s="1" t="s">
        <v>19</v>
      </c>
      <c r="B87" s="1">
        <v>100</v>
      </c>
      <c r="C87" s="1">
        <v>1</v>
      </c>
      <c r="D87" s="1">
        <v>35276.442999999999</v>
      </c>
      <c r="E87" s="1">
        <v>27.477</v>
      </c>
      <c r="F87" s="1">
        <v>190</v>
      </c>
    </row>
    <row r="88" spans="1:6">
      <c r="A88" s="1" t="s">
        <v>19</v>
      </c>
      <c r="B88" s="1">
        <v>100</v>
      </c>
      <c r="C88" s="1">
        <v>1</v>
      </c>
      <c r="D88" s="1">
        <v>35251.82</v>
      </c>
      <c r="E88" s="1">
        <v>27.494</v>
      </c>
      <c r="F88" s="1">
        <v>193</v>
      </c>
    </row>
    <row r="89" spans="1:6">
      <c r="A89" s="1" t="s">
        <v>19</v>
      </c>
      <c r="B89" s="1">
        <v>100</v>
      </c>
      <c r="C89" s="1">
        <v>1</v>
      </c>
      <c r="D89" s="1">
        <v>35273.343000000001</v>
      </c>
      <c r="E89" s="1">
        <v>27.423999999999999</v>
      </c>
      <c r="F89" s="1">
        <v>187</v>
      </c>
    </row>
    <row r="90" spans="1:6">
      <c r="A90" s="1" t="s">
        <v>19</v>
      </c>
      <c r="B90" s="1">
        <v>100</v>
      </c>
      <c r="C90" s="1">
        <v>1</v>
      </c>
      <c r="D90" s="1">
        <v>35246.044999999998</v>
      </c>
      <c r="E90" s="1">
        <v>27.434000000000001</v>
      </c>
      <c r="F90" s="1">
        <v>185</v>
      </c>
    </row>
    <row r="91" spans="1:6">
      <c r="A91" s="1" t="s">
        <v>20</v>
      </c>
      <c r="B91" s="1">
        <v>30</v>
      </c>
      <c r="C91" s="1">
        <v>1</v>
      </c>
      <c r="D91" s="1">
        <v>657.98</v>
      </c>
      <c r="E91" s="1">
        <v>3.8119999999999998</v>
      </c>
      <c r="F91" s="1">
        <v>335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3.8069999999999999</v>
      </c>
      <c r="F92" s="1">
        <v>339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3.806</v>
      </c>
      <c r="F93" s="1">
        <v>341</v>
      </c>
    </row>
    <row r="94" spans="1:6">
      <c r="A94" s="1" t="s">
        <v>20</v>
      </c>
      <c r="B94" s="1">
        <v>30</v>
      </c>
      <c r="C94" s="1">
        <v>1</v>
      </c>
      <c r="D94" s="1">
        <v>659.84500000000003</v>
      </c>
      <c r="E94" s="1">
        <v>3.8109999999999999</v>
      </c>
      <c r="F94" s="1">
        <v>336</v>
      </c>
    </row>
    <row r="95" spans="1:6">
      <c r="A95" s="1" t="s">
        <v>20</v>
      </c>
      <c r="B95" s="1">
        <v>30</v>
      </c>
      <c r="C95" s="1">
        <v>1</v>
      </c>
      <c r="D95" s="1">
        <v>657.35599999999999</v>
      </c>
      <c r="E95" s="1">
        <v>3.8119999999999998</v>
      </c>
      <c r="F95" s="1">
        <v>335</v>
      </c>
    </row>
    <row r="96" spans="1:6">
      <c r="A96" s="1" t="s">
        <v>20</v>
      </c>
      <c r="B96" s="1">
        <v>30</v>
      </c>
      <c r="C96" s="1">
        <v>1</v>
      </c>
      <c r="D96" s="1">
        <v>658.23299999999995</v>
      </c>
      <c r="E96" s="1">
        <v>3.8079999999999998</v>
      </c>
      <c r="F96" s="1">
        <v>345</v>
      </c>
    </row>
    <row r="97" spans="1:6">
      <c r="A97" s="1" t="s">
        <v>20</v>
      </c>
      <c r="B97" s="1">
        <v>30</v>
      </c>
      <c r="C97" s="1">
        <v>1</v>
      </c>
      <c r="D97" s="1">
        <v>658.23299999999995</v>
      </c>
      <c r="E97" s="1">
        <v>3.8140000000000001</v>
      </c>
      <c r="F97" s="1">
        <v>345</v>
      </c>
    </row>
    <row r="98" spans="1:6">
      <c r="A98" s="1" t="s">
        <v>20</v>
      </c>
      <c r="B98" s="1">
        <v>30</v>
      </c>
      <c r="C98" s="1">
        <v>1</v>
      </c>
      <c r="D98" s="1">
        <v>657.98</v>
      </c>
      <c r="E98" s="1">
        <v>3.8130000000000002</v>
      </c>
      <c r="F98" s="1">
        <v>346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3.8140000000000001</v>
      </c>
      <c r="F99" s="1">
        <v>345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3.8069999999999999</v>
      </c>
      <c r="F100" s="1">
        <v>336</v>
      </c>
    </row>
    <row r="101" spans="1:6">
      <c r="A101" s="1" t="s">
        <v>20</v>
      </c>
      <c r="B101" s="1">
        <v>50</v>
      </c>
      <c r="C101" s="1">
        <v>1</v>
      </c>
      <c r="D101" s="1">
        <v>1001.8630000000001</v>
      </c>
      <c r="E101" s="1">
        <v>5.5090000000000003</v>
      </c>
      <c r="F101" s="1">
        <v>182</v>
      </c>
    </row>
    <row r="102" spans="1:6">
      <c r="A102" s="1" t="s">
        <v>20</v>
      </c>
      <c r="B102" s="1">
        <v>50</v>
      </c>
      <c r="C102" s="1">
        <v>1</v>
      </c>
      <c r="D102" s="1">
        <v>996.28499999999997</v>
      </c>
      <c r="E102" s="1">
        <v>5.53</v>
      </c>
      <c r="F102" s="1">
        <v>183</v>
      </c>
    </row>
    <row r="103" spans="1:6">
      <c r="A103" s="1" t="s">
        <v>20</v>
      </c>
      <c r="B103" s="1">
        <v>50</v>
      </c>
      <c r="C103" s="1">
        <v>1</v>
      </c>
      <c r="D103" s="1">
        <v>993.50699999999995</v>
      </c>
      <c r="E103" s="1">
        <v>5.52</v>
      </c>
      <c r="F103" s="1">
        <v>182</v>
      </c>
    </row>
    <row r="104" spans="1:6">
      <c r="A104" s="1" t="s">
        <v>20</v>
      </c>
      <c r="B104" s="1">
        <v>50</v>
      </c>
      <c r="C104" s="1">
        <v>1</v>
      </c>
      <c r="D104" s="1">
        <v>997.12699999999995</v>
      </c>
      <c r="E104" s="1">
        <v>5.51</v>
      </c>
      <c r="F104" s="1">
        <v>179</v>
      </c>
    </row>
    <row r="105" spans="1:6">
      <c r="A105" s="1" t="s">
        <v>20</v>
      </c>
      <c r="B105" s="1">
        <v>50</v>
      </c>
      <c r="C105" s="1">
        <v>1</v>
      </c>
      <c r="D105" s="1">
        <v>994.57500000000005</v>
      </c>
      <c r="E105" s="1">
        <v>5.5250000000000004</v>
      </c>
      <c r="F105" s="1">
        <v>178</v>
      </c>
    </row>
    <row r="106" spans="1:6">
      <c r="A106" s="1" t="s">
        <v>20</v>
      </c>
      <c r="B106" s="1">
        <v>50</v>
      </c>
      <c r="C106" s="1">
        <v>1</v>
      </c>
      <c r="D106" s="1">
        <v>1005.895</v>
      </c>
      <c r="E106" s="1">
        <v>5.5190000000000001</v>
      </c>
      <c r="F106" s="1">
        <v>183</v>
      </c>
    </row>
    <row r="107" spans="1:6">
      <c r="A107" s="1" t="s">
        <v>20</v>
      </c>
      <c r="B107" s="1">
        <v>50</v>
      </c>
      <c r="C107" s="1">
        <v>1</v>
      </c>
      <c r="D107" s="1">
        <v>994.49599999999998</v>
      </c>
      <c r="E107" s="1">
        <v>5.5039999999999996</v>
      </c>
      <c r="F107" s="1">
        <v>180</v>
      </c>
    </row>
    <row r="108" spans="1:6">
      <c r="A108" s="1" t="s">
        <v>20</v>
      </c>
      <c r="B108" s="1">
        <v>50</v>
      </c>
      <c r="C108" s="1">
        <v>1</v>
      </c>
      <c r="D108" s="1">
        <v>999.83</v>
      </c>
      <c r="E108" s="1">
        <v>5.5069999999999997</v>
      </c>
      <c r="F108" s="1">
        <v>180</v>
      </c>
    </row>
    <row r="109" spans="1:6">
      <c r="A109" s="1" t="s">
        <v>20</v>
      </c>
      <c r="B109" s="1">
        <v>50</v>
      </c>
      <c r="C109" s="1">
        <v>1</v>
      </c>
      <c r="D109" s="1">
        <v>994.274</v>
      </c>
      <c r="E109" s="1">
        <v>5.5039999999999996</v>
      </c>
      <c r="F109" s="1">
        <v>184</v>
      </c>
    </row>
    <row r="110" spans="1:6">
      <c r="A110" s="1" t="s">
        <v>20</v>
      </c>
      <c r="B110" s="1">
        <v>50</v>
      </c>
      <c r="C110" s="1">
        <v>1</v>
      </c>
      <c r="D110" s="1">
        <v>994.67700000000002</v>
      </c>
      <c r="E110" s="1">
        <v>5.5</v>
      </c>
      <c r="F110" s="1">
        <v>180</v>
      </c>
    </row>
    <row r="111" spans="1:6">
      <c r="A111" s="1" t="s">
        <v>20</v>
      </c>
      <c r="B111" s="1">
        <v>100</v>
      </c>
      <c r="C111" s="1">
        <v>1</v>
      </c>
      <c r="D111" s="1">
        <v>1755.85</v>
      </c>
      <c r="E111" s="1">
        <v>19.646999999999998</v>
      </c>
      <c r="F111" s="1">
        <v>159</v>
      </c>
    </row>
    <row r="112" spans="1:6">
      <c r="A112" s="1" t="s">
        <v>20</v>
      </c>
      <c r="B112" s="1">
        <v>100</v>
      </c>
      <c r="C112" s="1">
        <v>1</v>
      </c>
      <c r="D112" s="1">
        <v>1755.7270000000001</v>
      </c>
      <c r="E112" s="1">
        <v>19.707000000000001</v>
      </c>
      <c r="F112" s="1">
        <v>157</v>
      </c>
    </row>
    <row r="113" spans="1:6">
      <c r="A113" s="1" t="s">
        <v>20</v>
      </c>
      <c r="B113" s="1">
        <v>100</v>
      </c>
      <c r="C113" s="1">
        <v>1</v>
      </c>
      <c r="D113" s="1">
        <v>1754.402</v>
      </c>
      <c r="E113" s="1">
        <v>19.661999999999999</v>
      </c>
      <c r="F113" s="1">
        <v>159</v>
      </c>
    </row>
    <row r="114" spans="1:6">
      <c r="A114" s="1" t="s">
        <v>20</v>
      </c>
      <c r="B114" s="1">
        <v>100</v>
      </c>
      <c r="C114" s="1">
        <v>1</v>
      </c>
      <c r="D114" s="1">
        <v>1759.5519999999999</v>
      </c>
      <c r="E114" s="1">
        <v>19.613</v>
      </c>
      <c r="F114" s="1">
        <v>158</v>
      </c>
    </row>
    <row r="115" spans="1:6">
      <c r="A115" s="1" t="s">
        <v>20</v>
      </c>
      <c r="B115" s="1">
        <v>100</v>
      </c>
      <c r="C115" s="1">
        <v>1</v>
      </c>
      <c r="D115" s="1">
        <v>1756.64</v>
      </c>
      <c r="E115" s="1">
        <v>19.602</v>
      </c>
      <c r="F115" s="1">
        <v>158</v>
      </c>
    </row>
    <row r="116" spans="1:6">
      <c r="A116" s="1" t="s">
        <v>20</v>
      </c>
      <c r="B116" s="1">
        <v>100</v>
      </c>
      <c r="C116" s="1">
        <v>1</v>
      </c>
      <c r="D116" s="1">
        <v>1757.3530000000001</v>
      </c>
      <c r="E116" s="1">
        <v>19.693000000000001</v>
      </c>
      <c r="F116" s="1">
        <v>157</v>
      </c>
    </row>
    <row r="117" spans="1:6">
      <c r="A117" s="1" t="s">
        <v>20</v>
      </c>
      <c r="B117" s="1">
        <v>100</v>
      </c>
      <c r="C117" s="1">
        <v>1</v>
      </c>
      <c r="D117" s="1">
        <v>1756.799</v>
      </c>
      <c r="E117" s="1">
        <v>19.641999999999999</v>
      </c>
      <c r="F117" s="1">
        <v>160</v>
      </c>
    </row>
    <row r="118" spans="1:6">
      <c r="A118" s="1" t="s">
        <v>20</v>
      </c>
      <c r="B118" s="1">
        <v>100</v>
      </c>
      <c r="C118" s="1">
        <v>1</v>
      </c>
      <c r="D118" s="1">
        <v>1761.9749999999999</v>
      </c>
      <c r="E118" s="1">
        <v>19.655999999999999</v>
      </c>
      <c r="F118" s="1">
        <v>156</v>
      </c>
    </row>
    <row r="119" spans="1:6">
      <c r="A119" s="1" t="s">
        <v>20</v>
      </c>
      <c r="B119" s="1">
        <v>100</v>
      </c>
      <c r="C119" s="1">
        <v>1</v>
      </c>
      <c r="D119" s="1">
        <v>1759.2470000000001</v>
      </c>
      <c r="E119" s="1">
        <v>19.712</v>
      </c>
      <c r="F119" s="1">
        <v>159</v>
      </c>
    </row>
    <row r="120" spans="1:6">
      <c r="A120" s="1" t="s">
        <v>20</v>
      </c>
      <c r="B120" s="1">
        <v>100</v>
      </c>
      <c r="C120" s="1">
        <v>1</v>
      </c>
      <c r="D120" s="1">
        <v>1757.0050000000001</v>
      </c>
      <c r="E120" s="1">
        <v>19.675999999999998</v>
      </c>
      <c r="F120" s="1">
        <v>159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zoomScale="70" zoomScaleNormal="70" workbookViewId="0">
      <selection activeCell="F17" sqref="F17"/>
    </sheetView>
  </sheetViews>
  <sheetFormatPr defaultRowHeight="14.25"/>
  <cols>
    <col min="1" max="1" width="10.75"/>
    <col min="2" max="2" width="4.75"/>
    <col min="3" max="3" width="3.625"/>
    <col min="4" max="4" width="3.75"/>
    <col min="5" max="5" width="10.75"/>
    <col min="6" max="6" width="10.875"/>
    <col min="7" max="7" width="4.75"/>
    <col min="8" max="32" width="8.75"/>
    <col min="33" max="33" width="8.75" style="39"/>
    <col min="34" max="1025" width="9.375"/>
  </cols>
  <sheetData>
    <row r="1" spans="1:33" s="12" customFormat="1" ht="15">
      <c r="A1" s="40" t="s">
        <v>12</v>
      </c>
      <c r="B1" s="40" t="s">
        <v>13</v>
      </c>
      <c r="C1" s="40" t="s">
        <v>14</v>
      </c>
      <c r="E1" s="40" t="s">
        <v>15</v>
      </c>
      <c r="F1" s="40" t="s">
        <v>16</v>
      </c>
      <c r="G1" s="40"/>
      <c r="H1" s="11">
        <v>1</v>
      </c>
      <c r="I1" s="11">
        <v>2</v>
      </c>
      <c r="J1" s="11">
        <v>3</v>
      </c>
      <c r="K1" s="11">
        <v>4</v>
      </c>
      <c r="L1" s="11">
        <v>5</v>
      </c>
      <c r="M1" s="11">
        <v>6</v>
      </c>
      <c r="N1" s="11">
        <v>7</v>
      </c>
      <c r="O1" s="11">
        <v>8</v>
      </c>
      <c r="P1" s="11">
        <v>9</v>
      </c>
      <c r="Q1" s="11">
        <v>10</v>
      </c>
      <c r="R1" s="11">
        <v>11</v>
      </c>
      <c r="S1" s="11">
        <v>12</v>
      </c>
      <c r="T1" s="11">
        <v>13</v>
      </c>
      <c r="U1" s="11">
        <v>14</v>
      </c>
      <c r="V1" s="11">
        <v>15</v>
      </c>
      <c r="W1" s="11">
        <v>16</v>
      </c>
      <c r="X1" s="11">
        <v>17</v>
      </c>
      <c r="Y1" s="11">
        <v>18</v>
      </c>
      <c r="Z1" s="11">
        <v>19</v>
      </c>
      <c r="AA1" s="11">
        <v>20</v>
      </c>
      <c r="AB1" s="11">
        <v>21</v>
      </c>
      <c r="AC1" s="11">
        <v>22</v>
      </c>
      <c r="AD1" s="11">
        <v>23</v>
      </c>
      <c r="AE1" s="11">
        <v>24</v>
      </c>
      <c r="AF1" s="11">
        <v>25</v>
      </c>
      <c r="AG1" s="11"/>
    </row>
    <row r="2" spans="1:33" ht="15">
      <c r="A2" s="41" t="s">
        <v>17</v>
      </c>
      <c r="B2" s="41">
        <v>25</v>
      </c>
      <c r="C2" s="41">
        <v>1</v>
      </c>
      <c r="E2" s="42">
        <f ca="1">MIN('1:25'!L2:U2)</f>
        <v>28.504000000000001</v>
      </c>
      <c r="F2" s="43">
        <f ca="1">AVERAGE('1:25'!W2)</f>
        <v>28.536595999999989</v>
      </c>
      <c r="H2" s="44">
        <f t="shared" ref="H2:H13" ca="1" si="0">INDIRECT(COLUMN(A1)&amp;"!AM"&amp;ROW(A1)+1)</f>
        <v>7.3673870333984762E-3</v>
      </c>
      <c r="I2" s="44">
        <f t="shared" ref="I2:I13" ca="1" si="1">INDIRECT(COLUMN(B1)&amp;"!AM"&amp;ROW(B1)+1)</f>
        <v>1.5015436429974147E-2</v>
      </c>
      <c r="J2" s="44">
        <f t="shared" ref="J2:J13" ca="1" si="2">INDIRECT(COLUMN(C1)&amp;"!AM"&amp;ROW(C1)+1)</f>
        <v>1.9365703059219121E-2</v>
      </c>
      <c r="K2" s="44">
        <f t="shared" ref="K2:K13" ca="1" si="3">INDIRECT(COLUMN(D1)&amp;"!AM"&amp;ROW(D1)+1)</f>
        <v>1.3226213864720204E-2</v>
      </c>
      <c r="L2" s="44">
        <f t="shared" ref="L2:L13" ca="1" si="4">INDIRECT(COLUMN(E1)&amp;"!AM"&amp;ROW(E1)+1)</f>
        <v>1.1787819253437564E-2</v>
      </c>
      <c r="M2" s="44">
        <f t="shared" ref="M2:M13" ca="1" si="5">INDIRECT(COLUMN(F1)&amp;"!AM"&amp;ROW(F1)+1)</f>
        <v>1.2559640752174779E-2</v>
      </c>
      <c r="N2" s="44">
        <f t="shared" ref="N2:N13" ca="1" si="6">INDIRECT(COLUMN(G1)&amp;"!AM"&amp;ROW(G1)+1)</f>
        <v>8.8408644400781722E-3</v>
      </c>
      <c r="O2" s="44">
        <f t="shared" ref="O2:O13" ca="1" si="7">INDIRECT(COLUMN(H1)&amp;"!AM"&amp;ROW(H1)+1)</f>
        <v>1.2419309570586184E-2</v>
      </c>
      <c r="P2" s="44">
        <f t="shared" ref="P2:P13" ca="1" si="8">INDIRECT(COLUMN(I1)&amp;"!AM"&amp;ROW(I1)+1)</f>
        <v>1.0314341846757868E-2</v>
      </c>
      <c r="Q2" s="44">
        <f t="shared" ref="Q2:Q13" ca="1" si="9">INDIRECT(COLUMN(J1)&amp;"!AM"&amp;ROW(J1)+1)</f>
        <v>1.0454673028346463E-2</v>
      </c>
      <c r="R2" s="44">
        <f t="shared" ref="R2:R13" ca="1" si="10">INDIRECT(COLUMN(K1)&amp;"!AM"&amp;ROW(K1)+1)</f>
        <v>8.8408644400781722E-3</v>
      </c>
      <c r="S2" s="44">
        <f t="shared" ref="S2:S13" ca="1" si="11">INDIRECT(COLUMN(L1)&amp;"!AM"&amp;ROW(L1)+1)</f>
        <v>1.0314341846757868E-2</v>
      </c>
      <c r="T2" s="44">
        <f t="shared" ref="T2:T13" ca="1" si="12">INDIRECT(COLUMN(M1)&amp;"!AM"&amp;ROW(M1)+1)</f>
        <v>1.1787819253437564E-2</v>
      </c>
      <c r="U2" s="44">
        <f t="shared" ref="U2:U13" ca="1" si="13">INDIRECT(COLUMN(N1)&amp;"!AM"&amp;ROW(N1)+1)</f>
        <v>1.2068481616614756E-2</v>
      </c>
      <c r="V2" s="44">
        <f t="shared" ref="V2:V13" ca="1" si="14">INDIRECT(COLUMN(O1)&amp;"!AM"&amp;ROW(O1)+1)</f>
        <v>1.326129666011726E-2</v>
      </c>
      <c r="W2" s="44">
        <f t="shared" ref="W2:W13" ca="1" si="15">INDIRECT(COLUMN(P1)&amp;"!AM"&amp;ROW(P1)+1)</f>
        <v>1.1752736458040508E-2</v>
      </c>
      <c r="X2" s="44">
        <f t="shared" ref="X2:X13" ca="1" si="16">INDIRECT(COLUMN(Q1)&amp;"!AM"&amp;ROW(Q1)+1)</f>
        <v>1.7927308447936482E-2</v>
      </c>
      <c r="Y2" s="44">
        <f t="shared" ref="Y2:Y13" ca="1" si="17">INDIRECT(COLUMN(R1)&amp;"!AM"&amp;ROW(R1)+1)</f>
        <v>1.0314341846757868E-2</v>
      </c>
      <c r="Z2" s="44">
        <f t="shared" ref="Z2:Z13" ca="1" si="18">INDIRECT(COLUMN(S1)&amp;"!AM"&amp;ROW(S1)+1)</f>
        <v>1.326129666011726E-2</v>
      </c>
      <c r="AA2" s="44">
        <f t="shared" ref="AA2:AA13" ca="1" si="19">INDIRECT(COLUMN(T1)&amp;"!AM"&amp;ROW(T1)+1)</f>
        <v>1.1787819253437564E-2</v>
      </c>
      <c r="AB2" s="44">
        <f t="shared" ref="AB2:AB13" ca="1" si="20">INDIRECT(COLUMN(U1)&amp;"!AM"&amp;ROW(U1)+1)</f>
        <v>7.3673870333984762E-3</v>
      </c>
      <c r="AC2" s="44">
        <f t="shared" ref="AC2:AC13" ca="1" si="21">INDIRECT(COLUMN(V1)&amp;"!AM"&amp;ROW(V1)+1)</f>
        <v>7.718214987369779E-3</v>
      </c>
      <c r="AD2" s="44">
        <f t="shared" ref="AD2:AD13" ca="1" si="22">INDIRECT(COLUMN(W1)&amp;"!AM"&amp;ROW(W1)+1)</f>
        <v>7.3673870333984762E-3</v>
      </c>
      <c r="AE2" s="44">
        <f t="shared" ref="AE2:AE13" ca="1" si="23">INDIRECT(COLUMN(X1)&amp;"!AM"&amp;ROW(X1)+1)</f>
        <v>7.3673870333984762E-3</v>
      </c>
      <c r="AF2" s="44">
        <f t="shared" ref="AF2:AF13" ca="1" si="24">INDIRECT(COLUMN(Y1)&amp;"!AM"&amp;ROW(Y1)+1)</f>
        <v>1.3401627841705855E-2</v>
      </c>
      <c r="AG2" s="40"/>
    </row>
    <row r="3" spans="1:33" ht="15">
      <c r="A3" s="41" t="s">
        <v>17</v>
      </c>
      <c r="B3" s="41">
        <v>50</v>
      </c>
      <c r="C3" s="41">
        <v>1</v>
      </c>
      <c r="E3" s="42">
        <f ca="1">MIN('1:25'!L3:U3)</f>
        <v>52.927</v>
      </c>
      <c r="F3" s="43">
        <f ca="1">AVERAGE('1:25'!W3)</f>
        <v>53.047232000000001</v>
      </c>
      <c r="H3" s="44">
        <f t="shared" ca="1" si="0"/>
        <v>1.4793961494133454E-2</v>
      </c>
      <c r="I3" s="44">
        <f t="shared" ca="1" si="1"/>
        <v>4.2813686776125709E-2</v>
      </c>
      <c r="J3" s="44">
        <f t="shared" ca="1" si="2"/>
        <v>3.4141364520944115E-2</v>
      </c>
      <c r="K3" s="44">
        <f t="shared" ca="1" si="3"/>
        <v>1.9857539630056528E-2</v>
      </c>
      <c r="L3" s="44">
        <f t="shared" ca="1" si="4"/>
        <v>3.1212802539346666E-2</v>
      </c>
      <c r="M3" s="44">
        <f t="shared" ca="1" si="5"/>
        <v>2.841649819562803E-2</v>
      </c>
      <c r="N3" s="44">
        <f t="shared" ca="1" si="6"/>
        <v>2.0613297560791301E-2</v>
      </c>
      <c r="O3" s="44">
        <f t="shared" ca="1" si="7"/>
        <v>2.5280102783078864E-2</v>
      </c>
      <c r="P3" s="44">
        <f t="shared" ca="1" si="8"/>
        <v>2.0651085457327953E-2</v>
      </c>
      <c r="Q3" s="44">
        <f t="shared" ca="1" si="9"/>
        <v>2.5298996731346925E-2</v>
      </c>
      <c r="R3" s="44">
        <f t="shared" ca="1" si="10"/>
        <v>2.9247831919436237E-2</v>
      </c>
      <c r="S3" s="44">
        <f t="shared" ca="1" si="11"/>
        <v>1.503958282162236E-2</v>
      </c>
      <c r="T3" s="44">
        <f t="shared" ca="1" si="12"/>
        <v>2.686719443762171E-2</v>
      </c>
      <c r="U3" s="44">
        <f t="shared" ca="1" si="13"/>
        <v>2.2294858956676305E-2</v>
      </c>
      <c r="V3" s="44">
        <f t="shared" ca="1" si="14"/>
        <v>2.8378710299091378E-2</v>
      </c>
      <c r="W3" s="44">
        <f t="shared" ca="1" si="15"/>
        <v>1.6853401855385777E-2</v>
      </c>
      <c r="X3" s="44">
        <f t="shared" ca="1" si="16"/>
        <v>1.7023447389801247E-2</v>
      </c>
      <c r="Y3" s="44">
        <f t="shared" ca="1" si="17"/>
        <v>8.9557314792074148E-3</v>
      </c>
      <c r="Z3" s="44">
        <f t="shared" ca="1" si="18"/>
        <v>1.9800857785251286E-2</v>
      </c>
      <c r="AA3" s="44">
        <f t="shared" ca="1" si="19"/>
        <v>9.6737015134055332E-3</v>
      </c>
      <c r="AB3" s="44">
        <f t="shared" ca="1" si="20"/>
        <v>1.7930356906682886E-2</v>
      </c>
      <c r="AC3" s="44">
        <f t="shared" ca="1" si="21"/>
        <v>2.1765828405161846E-2</v>
      </c>
      <c r="AD3" s="44">
        <f t="shared" ca="1" si="22"/>
        <v>1.7080129234606355E-2</v>
      </c>
      <c r="AE3" s="44">
        <f t="shared" ca="1" si="23"/>
        <v>1.5606401269673468E-2</v>
      </c>
      <c r="AF3" s="44">
        <f t="shared" ca="1" si="24"/>
        <v>3.831692708825387E-2</v>
      </c>
      <c r="AG3" s="40"/>
    </row>
    <row r="4" spans="1:33" ht="15">
      <c r="A4" s="41" t="s">
        <v>17</v>
      </c>
      <c r="B4" s="41">
        <v>100</v>
      </c>
      <c r="C4" s="41">
        <v>1</v>
      </c>
      <c r="E4" s="42">
        <f ca="1">MIN('1:25'!L4:U4)</f>
        <v>103.017</v>
      </c>
      <c r="F4" s="43">
        <f ca="1">AVERAGE('1:25'!W4)</f>
        <v>103.34356</v>
      </c>
      <c r="H4" s="44">
        <f t="shared" ca="1" si="0"/>
        <v>4.570119494840711E-2</v>
      </c>
      <c r="I4" s="44">
        <f t="shared" ca="1" si="1"/>
        <v>2.5219138588777015E-2</v>
      </c>
      <c r="J4" s="44">
        <f t="shared" ca="1" si="2"/>
        <v>2.4025160895774705E-2</v>
      </c>
      <c r="K4" s="44">
        <f t="shared" ca="1" si="3"/>
        <v>3.5566945261462132E-2</v>
      </c>
      <c r="L4" s="44">
        <f t="shared" ca="1" si="4"/>
        <v>3.189764796101658E-2</v>
      </c>
      <c r="M4" s="44">
        <f t="shared" ca="1" si="5"/>
        <v>3.3916732189833015E-2</v>
      </c>
      <c r="N4" s="44">
        <f t="shared" ca="1" si="6"/>
        <v>3.1528776803828956E-2</v>
      </c>
      <c r="O4" s="44">
        <f t="shared" ca="1" si="7"/>
        <v>2.287971888135009E-2</v>
      </c>
      <c r="P4" s="44">
        <f t="shared" ca="1" si="8"/>
        <v>3.8634400147548778E-2</v>
      </c>
      <c r="Q4" s="44">
        <f t="shared" ca="1" si="9"/>
        <v>2.6413116281779322E-2</v>
      </c>
      <c r="R4" s="44">
        <f t="shared" ca="1" si="10"/>
        <v>3.0325091975111133E-2</v>
      </c>
      <c r="S4" s="44">
        <f t="shared" ca="1" si="11"/>
        <v>3.5198074104274509E-2</v>
      </c>
      <c r="T4" s="44">
        <f t="shared" ca="1" si="12"/>
        <v>2.9626178203597805E-2</v>
      </c>
      <c r="U4" s="44">
        <f t="shared" ca="1" si="13"/>
        <v>2.5888930953144085E-2</v>
      </c>
      <c r="V4" s="44">
        <f t="shared" ca="1" si="14"/>
        <v>2.5704495374549934E-2</v>
      </c>
      <c r="W4" s="44">
        <f t="shared" ca="1" si="15"/>
        <v>3.1373462632381333E-2</v>
      </c>
      <c r="X4" s="44">
        <f t="shared" ca="1" si="16"/>
        <v>2.7927429453391554E-2</v>
      </c>
      <c r="Y4" s="44">
        <f t="shared" ca="1" si="17"/>
        <v>2.9917392275061887E-2</v>
      </c>
      <c r="Z4" s="44">
        <f t="shared" ca="1" si="18"/>
        <v>2.4005746624343956E-2</v>
      </c>
      <c r="AA4" s="44">
        <f t="shared" ca="1" si="19"/>
        <v>4.490520981973882E-2</v>
      </c>
      <c r="AB4" s="44">
        <f t="shared" ca="1" si="20"/>
        <v>3.5780502247202264E-2</v>
      </c>
      <c r="AC4" s="44">
        <f t="shared" ca="1" si="21"/>
        <v>2.9800906646476312E-2</v>
      </c>
      <c r="AD4" s="44">
        <f t="shared" ca="1" si="22"/>
        <v>4.3885960569615148E-2</v>
      </c>
      <c r="AE4" s="44">
        <f t="shared" ca="1" si="23"/>
        <v>3.7362765368822798E-2</v>
      </c>
      <c r="AF4" s="44">
        <f t="shared" ca="1" si="24"/>
        <v>2.5005581603036602E-2</v>
      </c>
      <c r="AG4" s="40"/>
    </row>
    <row r="5" spans="1:33" ht="15">
      <c r="A5" s="41" t="s">
        <v>18</v>
      </c>
      <c r="B5" s="41">
        <v>30</v>
      </c>
      <c r="C5" s="41">
        <v>1</v>
      </c>
      <c r="E5" s="42">
        <f ca="1">MIN('1:25'!L5:U5)</f>
        <v>156.12700000000001</v>
      </c>
      <c r="F5" s="43">
        <f ca="1">AVERAGE('1:25'!W5)</f>
        <v>156.12699999999998</v>
      </c>
      <c r="H5" s="44">
        <f t="shared" ca="1" si="0"/>
        <v>0</v>
      </c>
      <c r="I5" s="44">
        <f t="shared" ca="1" si="1"/>
        <v>0</v>
      </c>
      <c r="J5" s="44">
        <f t="shared" ca="1" si="2"/>
        <v>0</v>
      </c>
      <c r="K5" s="44">
        <f t="shared" ca="1" si="3"/>
        <v>0</v>
      </c>
      <c r="L5" s="44">
        <f t="shared" ca="1" si="4"/>
        <v>0</v>
      </c>
      <c r="M5" s="44">
        <f t="shared" ca="1" si="5"/>
        <v>0</v>
      </c>
      <c r="N5" s="44">
        <f t="shared" ca="1" si="6"/>
        <v>0</v>
      </c>
      <c r="O5" s="44">
        <f t="shared" ca="1" si="7"/>
        <v>0</v>
      </c>
      <c r="P5" s="44">
        <f t="shared" ca="1" si="8"/>
        <v>0</v>
      </c>
      <c r="Q5" s="44">
        <f t="shared" ca="1" si="9"/>
        <v>0</v>
      </c>
      <c r="R5" s="44">
        <f t="shared" ca="1" si="10"/>
        <v>0</v>
      </c>
      <c r="S5" s="44">
        <f t="shared" ca="1" si="11"/>
        <v>0</v>
      </c>
      <c r="T5" s="44">
        <f t="shared" ca="1" si="12"/>
        <v>0</v>
      </c>
      <c r="U5" s="44">
        <f t="shared" ca="1" si="13"/>
        <v>0</v>
      </c>
      <c r="V5" s="44">
        <f t="shared" ca="1" si="14"/>
        <v>0</v>
      </c>
      <c r="W5" s="44">
        <f t="shared" ca="1" si="15"/>
        <v>0</v>
      </c>
      <c r="X5" s="44">
        <f t="shared" ca="1" si="16"/>
        <v>0</v>
      </c>
      <c r="Y5" s="44">
        <f t="shared" ca="1" si="17"/>
        <v>0</v>
      </c>
      <c r="Z5" s="44">
        <f t="shared" ca="1" si="18"/>
        <v>0</v>
      </c>
      <c r="AA5" s="44">
        <f t="shared" ca="1" si="19"/>
        <v>0</v>
      </c>
      <c r="AB5" s="44">
        <f t="shared" ca="1" si="20"/>
        <v>0</v>
      </c>
      <c r="AC5" s="44">
        <f t="shared" ca="1" si="21"/>
        <v>0</v>
      </c>
      <c r="AD5" s="44">
        <f t="shared" ca="1" si="22"/>
        <v>0</v>
      </c>
      <c r="AE5" s="44">
        <f t="shared" ca="1" si="23"/>
        <v>0</v>
      </c>
      <c r="AF5" s="44">
        <f t="shared" ca="1" si="24"/>
        <v>0</v>
      </c>
      <c r="AG5" s="40"/>
    </row>
    <row r="6" spans="1:33" ht="15">
      <c r="A6" s="41" t="s">
        <v>18</v>
      </c>
      <c r="B6" s="41">
        <v>50</v>
      </c>
      <c r="C6" s="41">
        <v>1</v>
      </c>
      <c r="E6" s="42">
        <f ca="1">MIN('1:25'!L6:U6)</f>
        <v>179.673</v>
      </c>
      <c r="F6" s="43">
        <f ca="1">AVERAGE('1:25'!W6)</f>
        <v>180.34280000000001</v>
      </c>
      <c r="H6" s="44">
        <f t="shared" ca="1" si="0"/>
        <v>4.5410273107255587E-2</v>
      </c>
      <c r="I6" s="44">
        <f t="shared" ca="1" si="1"/>
        <v>5.8228003094510365E-2</v>
      </c>
      <c r="J6" s="44">
        <f t="shared" ca="1" si="2"/>
        <v>4.921162333795244E-2</v>
      </c>
      <c r="K6" s="44">
        <f t="shared" ca="1" si="3"/>
        <v>5.177739560200998E-2</v>
      </c>
      <c r="L6" s="44">
        <f t="shared" ca="1" si="4"/>
        <v>4.2666399514673548E-2</v>
      </c>
      <c r="M6" s="44">
        <f t="shared" ca="1" si="5"/>
        <v>6.0693593361272988E-2</v>
      </c>
      <c r="N6" s="44">
        <f t="shared" ca="1" si="6"/>
        <v>1.1799213014753977E-2</v>
      </c>
      <c r="O6" s="44">
        <f t="shared" ca="1" si="7"/>
        <v>2.8234626237664658E-2</v>
      </c>
      <c r="P6" s="44">
        <f t="shared" ca="1" si="8"/>
        <v>1.9001185486967605E-2</v>
      </c>
      <c r="Q6" s="44">
        <f t="shared" ca="1" si="9"/>
        <v>4.83489450279114E-2</v>
      </c>
      <c r="R6" s="44">
        <f t="shared" ca="1" si="10"/>
        <v>3.8108118637747192E-2</v>
      </c>
      <c r="S6" s="44">
        <f t="shared" ca="1" si="11"/>
        <v>2.2507555392295434E-2</v>
      </c>
      <c r="T6" s="44">
        <f t="shared" ca="1" si="12"/>
        <v>3.4785415727459967E-2</v>
      </c>
      <c r="U6" s="44">
        <f t="shared" ca="1" si="13"/>
        <v>4.739721605360829E-2</v>
      </c>
      <c r="V6" s="44">
        <f t="shared" ca="1" si="14"/>
        <v>4.2176620861230932E-2</v>
      </c>
      <c r="W6" s="44">
        <f t="shared" ca="1" si="15"/>
        <v>2.8852415220984463E-2</v>
      </c>
      <c r="X6" s="44">
        <f t="shared" ca="1" si="16"/>
        <v>3.1340268153812766E-2</v>
      </c>
      <c r="Y6" s="44">
        <f t="shared" ca="1" si="17"/>
        <v>2.2930546047541162E-2</v>
      </c>
      <c r="Z6" s="44">
        <f t="shared" ca="1" si="18"/>
        <v>7.0478035097092953E-2</v>
      </c>
      <c r="AA6" s="44">
        <f t="shared" ca="1" si="19"/>
        <v>1.4548652273852764E-2</v>
      </c>
      <c r="AB6" s="44">
        <f t="shared" ca="1" si="20"/>
        <v>3.0410801845574695E-2</v>
      </c>
      <c r="AC6" s="44">
        <f t="shared" ca="1" si="21"/>
        <v>3.7395713323648563E-2</v>
      </c>
      <c r="AD6" s="44">
        <f t="shared" ca="1" si="22"/>
        <v>3.1596288813566353E-2</v>
      </c>
      <c r="AE6" s="44">
        <f t="shared" ca="1" si="23"/>
        <v>2.257990905700874E-2</v>
      </c>
      <c r="AF6" s="44">
        <f t="shared" ca="1" si="24"/>
        <v>4.1492043879714564E-2</v>
      </c>
      <c r="AG6" s="40"/>
    </row>
    <row r="7" spans="1:33" ht="15">
      <c r="A7" s="41" t="s">
        <v>18</v>
      </c>
      <c r="B7" s="41">
        <v>100</v>
      </c>
      <c r="C7" s="41">
        <v>1</v>
      </c>
      <c r="E7" s="42">
        <f ca="1">MIN('1:25'!L7:U7)</f>
        <v>238.85</v>
      </c>
      <c r="F7" s="43">
        <f ca="1">AVERAGE('1:25'!W7)</f>
        <v>239.54434799999999</v>
      </c>
      <c r="H7" s="44">
        <f t="shared" ca="1" si="0"/>
        <v>4.0033493824576376E-2</v>
      </c>
      <c r="I7" s="44">
        <f t="shared" ca="1" si="1"/>
        <v>4.0757797781034416E-2</v>
      </c>
      <c r="J7" s="44">
        <f t="shared" ca="1" si="2"/>
        <v>2.8909357337240951E-2</v>
      </c>
      <c r="K7" s="44">
        <f t="shared" ca="1" si="3"/>
        <v>1.9752983043751504E-2</v>
      </c>
      <c r="L7" s="44">
        <f t="shared" ca="1" si="4"/>
        <v>1.9669248482311458E-2</v>
      </c>
      <c r="M7" s="44">
        <f t="shared" ca="1" si="5"/>
        <v>3.0558928197613831E-2</v>
      </c>
      <c r="N7" s="44">
        <f t="shared" ca="1" si="6"/>
        <v>3.196566882980971E-2</v>
      </c>
      <c r="O7" s="44">
        <f t="shared" ca="1" si="7"/>
        <v>3.6742725559975167E-2</v>
      </c>
      <c r="P7" s="44">
        <f t="shared" ca="1" si="8"/>
        <v>2.9081013188193658E-2</v>
      </c>
      <c r="Q7" s="44">
        <f t="shared" ca="1" si="9"/>
        <v>2.7536110529621332E-2</v>
      </c>
      <c r="R7" s="44">
        <f t="shared" ca="1" si="10"/>
        <v>2.552648105505563E-2</v>
      </c>
      <c r="S7" s="44">
        <f t="shared" ca="1" si="11"/>
        <v>2.5677203265648176E-2</v>
      </c>
      <c r="T7" s="44">
        <f t="shared" ca="1" si="12"/>
        <v>4.160351685158066E-2</v>
      </c>
      <c r="U7" s="44">
        <f t="shared" ca="1" si="13"/>
        <v>3.3217500523341117E-2</v>
      </c>
      <c r="V7" s="44">
        <f t="shared" ca="1" si="14"/>
        <v>2.3680133975298331E-2</v>
      </c>
      <c r="W7" s="44">
        <f t="shared" ca="1" si="15"/>
        <v>2.5580908519991803E-2</v>
      </c>
      <c r="X7" s="44">
        <f t="shared" ca="1" si="16"/>
        <v>1.9564580280510908E-2</v>
      </c>
      <c r="Y7" s="44">
        <f t="shared" ca="1" si="17"/>
        <v>3.4071593050031303E-2</v>
      </c>
      <c r="Z7" s="44">
        <f t="shared" ca="1" si="18"/>
        <v>2.1997069290349908E-2</v>
      </c>
      <c r="AA7" s="44">
        <f t="shared" ca="1" si="19"/>
        <v>2.366338706301056E-2</v>
      </c>
      <c r="AB7" s="44">
        <f t="shared" ca="1" si="20"/>
        <v>3.0994347917102986E-2</v>
      </c>
      <c r="AC7" s="44">
        <f t="shared" ca="1" si="21"/>
        <v>2.9148000837345808E-2</v>
      </c>
      <c r="AD7" s="44">
        <f t="shared" ca="1" si="22"/>
        <v>2.7741260205150053E-2</v>
      </c>
      <c r="AE7" s="44">
        <f t="shared" ca="1" si="23"/>
        <v>1.9288256227758243E-2</v>
      </c>
      <c r="AF7" s="44">
        <f t="shared" ca="1" si="24"/>
        <v>4.0000000000000126E-2</v>
      </c>
      <c r="AG7" s="40"/>
    </row>
    <row r="8" spans="1:33" ht="15">
      <c r="A8" s="41" t="s">
        <v>19</v>
      </c>
      <c r="B8" s="41">
        <v>24</v>
      </c>
      <c r="C8" s="41">
        <v>1</v>
      </c>
      <c r="E8" s="42">
        <f ca="1">MIN('1:25'!L8:U8)</f>
        <v>2320.9079999999999</v>
      </c>
      <c r="F8" s="43">
        <f ca="1">AVERAGE('1:25'!W8)</f>
        <v>2320.9373600000008</v>
      </c>
      <c r="H8" s="44">
        <f t="shared" ca="1" si="0"/>
        <v>0</v>
      </c>
      <c r="I8" s="44">
        <f t="shared" ca="1" si="1"/>
        <v>0</v>
      </c>
      <c r="J8" s="44">
        <f t="shared" ca="1" si="2"/>
        <v>0</v>
      </c>
      <c r="K8" s="44">
        <f t="shared" ca="1" si="3"/>
        <v>0</v>
      </c>
      <c r="L8" s="44">
        <f t="shared" ca="1" si="4"/>
        <v>0</v>
      </c>
      <c r="M8" s="44">
        <f t="shared" ca="1" si="5"/>
        <v>0</v>
      </c>
      <c r="N8" s="44">
        <f t="shared" ca="1" si="6"/>
        <v>0</v>
      </c>
      <c r="O8" s="44">
        <f t="shared" ca="1" si="7"/>
        <v>0</v>
      </c>
      <c r="P8" s="44">
        <f t="shared" ca="1" si="8"/>
        <v>0</v>
      </c>
      <c r="Q8" s="44">
        <f t="shared" ca="1" si="9"/>
        <v>0</v>
      </c>
      <c r="R8" s="44">
        <f t="shared" ca="1" si="10"/>
        <v>0</v>
      </c>
      <c r="S8" s="44">
        <f t="shared" ca="1" si="11"/>
        <v>0</v>
      </c>
      <c r="T8" s="44">
        <f t="shared" ca="1" si="12"/>
        <v>0</v>
      </c>
      <c r="U8" s="44">
        <f t="shared" ca="1" si="13"/>
        <v>0</v>
      </c>
      <c r="V8" s="44">
        <f t="shared" ca="1" si="14"/>
        <v>0</v>
      </c>
      <c r="W8" s="44">
        <f t="shared" ca="1" si="15"/>
        <v>0</v>
      </c>
      <c r="X8" s="44">
        <f t="shared" ca="1" si="16"/>
        <v>0</v>
      </c>
      <c r="Y8" s="44">
        <f t="shared" ca="1" si="17"/>
        <v>0</v>
      </c>
      <c r="Z8" s="44">
        <f t="shared" ca="1" si="18"/>
        <v>0</v>
      </c>
      <c r="AA8" s="44">
        <f t="shared" ca="1" si="19"/>
        <v>0</v>
      </c>
      <c r="AB8" s="44">
        <f t="shared" ca="1" si="20"/>
        <v>0</v>
      </c>
      <c r="AC8" s="44">
        <f t="shared" ca="1" si="21"/>
        <v>0</v>
      </c>
      <c r="AD8" s="44">
        <f t="shared" ca="1" si="22"/>
        <v>0</v>
      </c>
      <c r="AE8" s="44">
        <f t="shared" ca="1" si="23"/>
        <v>0</v>
      </c>
      <c r="AF8" s="44">
        <f t="shared" ca="1" si="24"/>
        <v>3.1625553447185953E-3</v>
      </c>
      <c r="AG8" s="40"/>
    </row>
    <row r="9" spans="1:33" ht="15">
      <c r="A9" s="41" t="s">
        <v>19</v>
      </c>
      <c r="B9" s="41">
        <v>47</v>
      </c>
      <c r="C9" s="41">
        <v>1</v>
      </c>
      <c r="E9" s="42">
        <f ca="1">MIN('1:25'!L9:U9)</f>
        <v>4313.6099999999997</v>
      </c>
      <c r="F9" s="43">
        <f ca="1">AVERAGE('1:25'!W9)</f>
        <v>4314.1173120000012</v>
      </c>
      <c r="H9" s="44">
        <f t="shared" ca="1" si="0"/>
        <v>1.130839366563183E-3</v>
      </c>
      <c r="I9" s="44">
        <f t="shared" ca="1" si="1"/>
        <v>4.5233574662527322E-3</v>
      </c>
      <c r="J9" s="44">
        <f t="shared" ca="1" si="2"/>
        <v>2.2616787331263661E-3</v>
      </c>
      <c r="K9" s="44">
        <f t="shared" ca="1" si="3"/>
        <v>1.130839366563183E-3</v>
      </c>
      <c r="L9" s="44">
        <f t="shared" ca="1" si="4"/>
        <v>0</v>
      </c>
      <c r="M9" s="44">
        <f t="shared" ca="1" si="5"/>
        <v>3.3925180996895489E-3</v>
      </c>
      <c r="N9" s="44">
        <f t="shared" ca="1" si="6"/>
        <v>1.130839366563183E-3</v>
      </c>
      <c r="O9" s="44">
        <f t="shared" ca="1" si="7"/>
        <v>3.3925180996895489E-3</v>
      </c>
      <c r="P9" s="44">
        <f t="shared" ca="1" si="8"/>
        <v>0</v>
      </c>
      <c r="Q9" s="44">
        <f t="shared" ca="1" si="9"/>
        <v>0</v>
      </c>
      <c r="R9" s="44">
        <f t="shared" ca="1" si="10"/>
        <v>2.2616787331263661E-3</v>
      </c>
      <c r="S9" s="44">
        <f t="shared" ca="1" si="11"/>
        <v>0</v>
      </c>
      <c r="T9" s="44">
        <f t="shared" ca="1" si="12"/>
        <v>1.130839366563183E-3</v>
      </c>
      <c r="U9" s="44">
        <f t="shared" ca="1" si="13"/>
        <v>0</v>
      </c>
      <c r="V9" s="44">
        <f t="shared" ca="1" si="14"/>
        <v>1.130839366563183E-3</v>
      </c>
      <c r="W9" s="44">
        <f t="shared" ca="1" si="15"/>
        <v>2.2616787331263661E-3</v>
      </c>
      <c r="X9" s="44">
        <f t="shared" ca="1" si="16"/>
        <v>2.2616787331263661E-3</v>
      </c>
      <c r="Y9" s="44">
        <f t="shared" ca="1" si="17"/>
        <v>0</v>
      </c>
      <c r="Z9" s="44">
        <f t="shared" ca="1" si="18"/>
        <v>0</v>
      </c>
      <c r="AA9" s="44">
        <f t="shared" ca="1" si="19"/>
        <v>0</v>
      </c>
      <c r="AB9" s="44">
        <f t="shared" ca="1" si="20"/>
        <v>0</v>
      </c>
      <c r="AC9" s="44">
        <f t="shared" ca="1" si="21"/>
        <v>1.130839366563183E-3</v>
      </c>
      <c r="AD9" s="44">
        <f t="shared" ca="1" si="22"/>
        <v>0</v>
      </c>
      <c r="AE9" s="44">
        <f t="shared" ca="1" si="23"/>
        <v>0</v>
      </c>
      <c r="AF9" s="44">
        <f t="shared" ca="1" si="24"/>
        <v>2.2616787331263661E-3</v>
      </c>
      <c r="AG9" s="40"/>
    </row>
    <row r="10" spans="1:33" ht="15">
      <c r="A10" s="41" t="s">
        <v>19</v>
      </c>
      <c r="B10" s="41">
        <v>100</v>
      </c>
      <c r="C10" s="41">
        <v>1</v>
      </c>
      <c r="E10" s="42">
        <f ca="1">MIN('1:25'!L10:U10)</f>
        <v>35198.673000000003</v>
      </c>
      <c r="F10" s="43">
        <f ca="1">AVERAGE('1:25'!W10)</f>
        <v>35258.464847999996</v>
      </c>
      <c r="H10" s="44">
        <f t="shared" ca="1" si="0"/>
        <v>2.3520432148108818E-2</v>
      </c>
      <c r="I10" s="44">
        <f t="shared" ca="1" si="1"/>
        <v>1.5941879399827729E-2</v>
      </c>
      <c r="J10" s="44">
        <f t="shared" ca="1" si="2"/>
        <v>1.8675277900390919E-2</v>
      </c>
      <c r="K10" s="44">
        <f t="shared" ca="1" si="3"/>
        <v>1.4884396352100288E-2</v>
      </c>
      <c r="L10" s="44">
        <f t="shared" ca="1" si="4"/>
        <v>1.3904359405820908E-2</v>
      </c>
      <c r="M10" s="44">
        <f t="shared" ca="1" si="5"/>
        <v>1.9796484941349439E-2</v>
      </c>
      <c r="N10" s="44">
        <f t="shared" ca="1" si="6"/>
        <v>1.6732505796453478E-2</v>
      </c>
      <c r="O10" s="44">
        <f t="shared" ca="1" si="7"/>
        <v>1.2810568171134512E-2</v>
      </c>
      <c r="P10" s="44">
        <f t="shared" ca="1" si="8"/>
        <v>2.0382501351683804E-2</v>
      </c>
      <c r="Q10" s="44">
        <f t="shared" ca="1" si="9"/>
        <v>2.0919538642833704E-2</v>
      </c>
      <c r="R10" s="44">
        <f t="shared" ca="1" si="10"/>
        <v>1.4806779789680759E-2</v>
      </c>
      <c r="S10" s="44">
        <f t="shared" ca="1" si="11"/>
        <v>1.3334622018278019E-2</v>
      </c>
      <c r="T10" s="44">
        <f t="shared" ca="1" si="12"/>
        <v>1.7015243728079405E-2</v>
      </c>
      <c r="U10" s="44">
        <f t="shared" ca="1" si="13"/>
        <v>1.8801021277136749E-2</v>
      </c>
      <c r="V10" s="44">
        <f t="shared" ca="1" si="14"/>
        <v>1.3698669833376212E-2</v>
      </c>
      <c r="W10" s="44">
        <f t="shared" ca="1" si="15"/>
        <v>1.2917589251162155E-2</v>
      </c>
      <c r="X10" s="44">
        <f t="shared" ca="1" si="16"/>
        <v>1.3324451180303525E-2</v>
      </c>
      <c r="Y10" s="44">
        <f t="shared" ca="1" si="17"/>
        <v>1.6709635616092046E-2</v>
      </c>
      <c r="Z10" s="44">
        <f t="shared" ca="1" si="18"/>
        <v>1.231236757135663E-2</v>
      </c>
      <c r="AA10" s="44">
        <f t="shared" ca="1" si="19"/>
        <v>2.3278263927733283E-2</v>
      </c>
      <c r="AB10" s="44">
        <f t="shared" ca="1" si="20"/>
        <v>1.8116393194708601E-2</v>
      </c>
      <c r="AC10" s="44">
        <f t="shared" ca="1" si="21"/>
        <v>1.8816391174745963E-2</v>
      </c>
      <c r="AD10" s="44">
        <f t="shared" ca="1" si="22"/>
        <v>2.1512600773329366E-2</v>
      </c>
      <c r="AE10" s="44">
        <f t="shared" ca="1" si="23"/>
        <v>1.5209380194531101E-2</v>
      </c>
      <c r="AF10" s="44">
        <f t="shared" ca="1" si="24"/>
        <v>1.7252667451411349E-2</v>
      </c>
      <c r="AG10" s="40"/>
    </row>
    <row r="11" spans="1:33" ht="15">
      <c r="A11" s="41" t="s">
        <v>20</v>
      </c>
      <c r="B11" s="41">
        <v>30</v>
      </c>
      <c r="C11" s="41">
        <v>1</v>
      </c>
      <c r="E11" s="42">
        <f ca="1">MIN('1:25'!L11:U11)</f>
        <v>657.32399999999996</v>
      </c>
      <c r="F11" s="43">
        <f ca="1">AVERAGE('1:25'!W11)</f>
        <v>657.92260399999998</v>
      </c>
      <c r="H11" s="44">
        <f t="shared" ca="1" si="0"/>
        <v>3.1034923416824222E-4</v>
      </c>
      <c r="I11" s="44">
        <f t="shared" ca="1" si="1"/>
        <v>1.4730939384535208E-2</v>
      </c>
      <c r="J11" s="44">
        <f t="shared" ca="1" si="2"/>
        <v>2.0895327114178634E-2</v>
      </c>
      <c r="K11" s="44">
        <f t="shared" ca="1" si="3"/>
        <v>1.4309533806768492E-2</v>
      </c>
      <c r="L11" s="44">
        <f t="shared" ca="1" si="4"/>
        <v>1.1508784100383194E-2</v>
      </c>
      <c r="M11" s="44">
        <f t="shared" ca="1" si="5"/>
        <v>1.0856137916765849E-2</v>
      </c>
      <c r="N11" s="44">
        <f t="shared" ca="1" si="6"/>
        <v>7.8910856746450056E-3</v>
      </c>
      <c r="O11" s="44">
        <f t="shared" ca="1" si="7"/>
        <v>1.1087378522616476E-2</v>
      </c>
      <c r="P11" s="44">
        <f t="shared" ca="1" si="8"/>
        <v>8.145146077125064E-3</v>
      </c>
      <c r="Q11" s="44">
        <f t="shared" ca="1" si="9"/>
        <v>1.5896270332438903E-2</v>
      </c>
      <c r="R11" s="44">
        <f t="shared" ca="1" si="10"/>
        <v>5.1298902824182578E-3</v>
      </c>
      <c r="S11" s="44">
        <f t="shared" ca="1" si="11"/>
        <v>6.9417821348381143E-3</v>
      </c>
      <c r="T11" s="44">
        <f t="shared" ca="1" si="12"/>
        <v>1.5117354607469784E-2</v>
      </c>
      <c r="U11" s="44">
        <f t="shared" ca="1" si="13"/>
        <v>8.7901856618659326E-3</v>
      </c>
      <c r="V11" s="44">
        <f t="shared" ca="1" si="14"/>
        <v>4.4407324241929544E-3</v>
      </c>
      <c r="W11" s="44">
        <f t="shared" ca="1" si="15"/>
        <v>3.1156628998794253E-3</v>
      </c>
      <c r="X11" s="44">
        <f t="shared" ca="1" si="16"/>
        <v>8.8403892144518943E-3</v>
      </c>
      <c r="Y11" s="44">
        <f t="shared" ca="1" si="17"/>
        <v>3.1065349812273062E-3</v>
      </c>
      <c r="Z11" s="44">
        <f t="shared" ca="1" si="18"/>
        <v>1.4346045481376446E-2</v>
      </c>
      <c r="AA11" s="44">
        <f t="shared" ca="1" si="19"/>
        <v>2.4219410823284101E-3</v>
      </c>
      <c r="AB11" s="44">
        <f t="shared" ca="1" si="20"/>
        <v>4.4011781100344073E-3</v>
      </c>
      <c r="AC11" s="44">
        <f t="shared" ca="1" si="21"/>
        <v>1.154529577499115E-2</v>
      </c>
      <c r="AD11" s="44">
        <f t="shared" ca="1" si="22"/>
        <v>6.3880217366174006E-3</v>
      </c>
      <c r="AE11" s="44">
        <f t="shared" ca="1" si="23"/>
        <v>1.7327832241031077E-3</v>
      </c>
      <c r="AF11" s="44">
        <f t="shared" ca="1" si="24"/>
        <v>1.571827591872535E-2</v>
      </c>
      <c r="AG11"/>
    </row>
    <row r="12" spans="1:33" ht="15">
      <c r="A12" s="41" t="s">
        <v>20</v>
      </c>
      <c r="B12" s="41">
        <v>50</v>
      </c>
      <c r="C12" s="41">
        <v>1</v>
      </c>
      <c r="E12" s="42">
        <f ca="1">MIN('1:25'!L12:U12)</f>
        <v>990.58600000000001</v>
      </c>
      <c r="F12" s="43">
        <f ca="1">AVERAGE('1:25'!W12)</f>
        <v>995.01830799999993</v>
      </c>
      <c r="H12" s="44">
        <f t="shared" ca="1" si="0"/>
        <v>5.9966524865079675E-2</v>
      </c>
      <c r="I12" s="44">
        <f t="shared" ca="1" si="1"/>
        <v>4.6566375862368149E-2</v>
      </c>
      <c r="J12" s="44">
        <f t="shared" ca="1" si="2"/>
        <v>4.3513637382316943E-2</v>
      </c>
      <c r="K12" s="44">
        <f t="shared" ca="1" si="3"/>
        <v>4.7569822307199944E-2</v>
      </c>
      <c r="L12" s="44">
        <f t="shared" ca="1" si="4"/>
        <v>5.5170373899893439E-2</v>
      </c>
      <c r="M12" s="44">
        <f t="shared" ca="1" si="5"/>
        <v>5.0268225070816519E-2</v>
      </c>
      <c r="N12" s="44">
        <f t="shared" ca="1" si="6"/>
        <v>3.5827277995045134E-2</v>
      </c>
      <c r="O12" s="44">
        <f t="shared" ca="1" si="7"/>
        <v>4.7053966036265167E-2</v>
      </c>
      <c r="P12" s="44">
        <f t="shared" ca="1" si="8"/>
        <v>3.3580123280563E-2</v>
      </c>
      <c r="Q12" s="44">
        <f t="shared" ca="1" si="9"/>
        <v>4.4560492476170513E-2</v>
      </c>
      <c r="R12" s="44">
        <f t="shared" ca="1" si="10"/>
        <v>4.726596176404653E-2</v>
      </c>
      <c r="S12" s="44">
        <f t="shared" ca="1" si="11"/>
        <v>3.3753757876650477E-2</v>
      </c>
      <c r="T12" s="44">
        <f t="shared" ca="1" si="12"/>
        <v>3.0258856878655482E-2</v>
      </c>
      <c r="U12" s="44">
        <f t="shared" ca="1" si="13"/>
        <v>5.2450771563498665E-2</v>
      </c>
      <c r="V12" s="44">
        <f t="shared" ca="1" si="14"/>
        <v>3.5812135443060659E-2</v>
      </c>
      <c r="W12" s="44">
        <f t="shared" ca="1" si="15"/>
        <v>3.9418081822274804E-2</v>
      </c>
      <c r="X12" s="44">
        <f t="shared" ca="1" si="16"/>
        <v>6.7302586549779497E-2</v>
      </c>
      <c r="Y12" s="44">
        <f t="shared" ca="1" si="17"/>
        <v>4.2325451803275946E-2</v>
      </c>
      <c r="Z12" s="44">
        <f t="shared" ca="1" si="18"/>
        <v>3.8841655343402566E-2</v>
      </c>
      <c r="AA12" s="44">
        <f t="shared" ca="1" si="19"/>
        <v>4.9723093199378947E-2</v>
      </c>
      <c r="AB12" s="44">
        <f t="shared" ca="1" si="20"/>
        <v>4.8585382793619056E-2</v>
      </c>
      <c r="AC12" s="44">
        <f t="shared" ca="1" si="21"/>
        <v>3.8244029291752461E-2</v>
      </c>
      <c r="AD12" s="44">
        <f t="shared" ca="1" si="22"/>
        <v>4.4235432360239253E-2</v>
      </c>
      <c r="AE12" s="44">
        <f t="shared" ca="1" si="23"/>
        <v>4.7296246868015382E-2</v>
      </c>
      <c r="AF12" s="44">
        <f t="shared" ca="1" si="24"/>
        <v>3.9017308946421358E-2</v>
      </c>
      <c r="AG12"/>
    </row>
    <row r="13" spans="1:33" ht="15">
      <c r="A13" s="41" t="s">
        <v>20</v>
      </c>
      <c r="B13" s="41">
        <v>100</v>
      </c>
      <c r="C13" s="41">
        <v>1</v>
      </c>
      <c r="E13" s="42">
        <f ca="1">MIN('1:25'!L13:U13)</f>
        <v>1753.5050000000001</v>
      </c>
      <c r="F13" s="43">
        <f ca="1">AVERAGE('1:25'!W13)</f>
        <v>1757.7851520000002</v>
      </c>
      <c r="H13" s="44">
        <f t="shared" ca="1" si="0"/>
        <v>3.1979378444885465E-2</v>
      </c>
      <c r="I13" s="44">
        <f t="shared" ca="1" si="1"/>
        <v>2.425656043182025E-2</v>
      </c>
      <c r="J13" s="44">
        <f t="shared" ca="1" si="2"/>
        <v>1.4272556964479089E-2</v>
      </c>
      <c r="K13" s="44">
        <f t="shared" ca="1" si="3"/>
        <v>2.1102306523219812E-2</v>
      </c>
      <c r="L13" s="44">
        <f t="shared" ca="1" si="4"/>
        <v>2.0417962880059762E-2</v>
      </c>
      <c r="M13" s="44">
        <f t="shared" ca="1" si="5"/>
        <v>2.3534577888286227E-2</v>
      </c>
      <c r="N13" s="44">
        <f t="shared" ca="1" si="6"/>
        <v>3.48268182868023E-2</v>
      </c>
      <c r="O13" s="44">
        <f t="shared" ca="1" si="7"/>
        <v>2.123575353363618E-2</v>
      </c>
      <c r="P13" s="44">
        <f t="shared" ca="1" si="8"/>
        <v>2.2023889296009291E-2</v>
      </c>
      <c r="Q13" s="44">
        <f t="shared" ca="1" si="9"/>
        <v>2.012255454076204E-2</v>
      </c>
      <c r="R13" s="44">
        <f t="shared" ca="1" si="10"/>
        <v>1.6969441204900442E-2</v>
      </c>
      <c r="S13" s="44">
        <f t="shared" ca="1" si="11"/>
        <v>2.8701942680516478E-2</v>
      </c>
      <c r="T13" s="44">
        <f t="shared" ca="1" si="12"/>
        <v>1.8905563428675099E-2</v>
      </c>
      <c r="U13" s="44">
        <f t="shared" ca="1" si="13"/>
        <v>2.7134225451309814E-2</v>
      </c>
      <c r="V13" s="44">
        <f t="shared" ca="1" si="14"/>
        <v>2.8336959404164329E-2</v>
      </c>
      <c r="W13" s="44">
        <f t="shared" ca="1" si="15"/>
        <v>1.9079500771311739E-2</v>
      </c>
      <c r="X13" s="44">
        <f t="shared" ca="1" si="16"/>
        <v>2.2526311587363079E-2</v>
      </c>
      <c r="Y13" s="44">
        <f t="shared" ca="1" si="17"/>
        <v>2.1430791471936959E-2</v>
      </c>
      <c r="Z13" s="44">
        <f t="shared" ca="1" si="18"/>
        <v>1.647215149087063E-2</v>
      </c>
      <c r="AA13" s="44">
        <f t="shared" ca="1" si="19"/>
        <v>3.819892158847512E-2</v>
      </c>
      <c r="AB13" s="44">
        <f t="shared" ca="1" si="20"/>
        <v>2.8635219175308226E-2</v>
      </c>
      <c r="AC13" s="44">
        <f t="shared" ca="1" si="21"/>
        <v>2.2722490098402031E-2</v>
      </c>
      <c r="AD13" s="44">
        <f t="shared" ca="1" si="22"/>
        <v>3.9965668760567549E-2</v>
      </c>
      <c r="AE13" s="44">
        <f t="shared" ca="1" si="23"/>
        <v>2.5569359653949585E-2</v>
      </c>
      <c r="AF13" s="44">
        <f t="shared" ca="1" si="24"/>
        <v>2.1807180475675231E-2</v>
      </c>
      <c r="AG13"/>
    </row>
    <row r="14" spans="1:33">
      <c r="G14" t="s">
        <v>21</v>
      </c>
      <c r="H14" s="45">
        <f t="shared" ref="H14:AF14" ca="1" si="25">SUM(H2:H13)</f>
        <v>0.27021383446657643</v>
      </c>
      <c r="I14" s="45">
        <f t="shared" ca="1" si="25"/>
        <v>0.28805317521522572</v>
      </c>
      <c r="J14" s="45">
        <f t="shared" ca="1" si="25"/>
        <v>0.25527168724562327</v>
      </c>
      <c r="K14" s="45">
        <f t="shared" ca="1" si="25"/>
        <v>0.23917797575785207</v>
      </c>
      <c r="L14" s="45">
        <f t="shared" ca="1" si="25"/>
        <v>0.23823539803694313</v>
      </c>
      <c r="M14" s="45">
        <f t="shared" ca="1" si="25"/>
        <v>0.27399333661343023</v>
      </c>
      <c r="N14" s="45">
        <f t="shared" ca="1" si="25"/>
        <v>0.20115634776877123</v>
      </c>
      <c r="O14" s="45">
        <f t="shared" ca="1" si="25"/>
        <v>0.22113666739599688</v>
      </c>
      <c r="P14" s="45">
        <f t="shared" ca="1" si="25"/>
        <v>0.20181368613217704</v>
      </c>
      <c r="Q14" s="45">
        <f t="shared" ca="1" si="25"/>
        <v>0.23955069759121059</v>
      </c>
      <c r="R14" s="45">
        <f t="shared" ca="1" si="25"/>
        <v>0.21848213980160067</v>
      </c>
      <c r="S14" s="45">
        <f t="shared" ca="1" si="25"/>
        <v>0.19146886214088144</v>
      </c>
      <c r="T14" s="45">
        <f t="shared" ca="1" si="25"/>
        <v>0.2270979824831407</v>
      </c>
      <c r="U14" s="45">
        <f t="shared" ca="1" si="25"/>
        <v>0.24804319205719572</v>
      </c>
      <c r="V14" s="45">
        <f t="shared" ca="1" si="25"/>
        <v>0.21662059364164518</v>
      </c>
      <c r="W14" s="45">
        <f t="shared" ca="1" si="25"/>
        <v>0.19120543816453836</v>
      </c>
      <c r="X14" s="45">
        <f t="shared" ca="1" si="25"/>
        <v>0.22803845099047731</v>
      </c>
      <c r="Y14" s="45">
        <f t="shared" ca="1" si="25"/>
        <v>0.18976201857113192</v>
      </c>
      <c r="Z14" s="45">
        <f t="shared" ca="1" si="25"/>
        <v>0.23151522534416163</v>
      </c>
      <c r="AA14" s="45">
        <f t="shared" ca="1" si="25"/>
        <v>0.21820098972136101</v>
      </c>
      <c r="AB14" s="45">
        <f t="shared" ca="1" si="25"/>
        <v>0.22222156922363159</v>
      </c>
      <c r="AC14" s="45">
        <f t="shared" ca="1" si="25"/>
        <v>0.21828770990645707</v>
      </c>
      <c r="AD14" s="45">
        <f t="shared" ca="1" si="25"/>
        <v>0.23977274948708993</v>
      </c>
      <c r="AE14" s="45">
        <f t="shared" ca="1" si="25"/>
        <v>0.19201248889726091</v>
      </c>
      <c r="AF14" s="45">
        <f t="shared" ca="1" si="25"/>
        <v>0.25743584728278923</v>
      </c>
      <c r="AG14"/>
    </row>
    <row r="15" spans="1:33">
      <c r="AG15"/>
    </row>
    <row r="16" spans="1:33" s="46" customFormat="1">
      <c r="H16" s="46">
        <f ca="1">'1'!$W2</f>
        <v>28.524999999999999</v>
      </c>
      <c r="I16" s="46">
        <f ca="1">'2'!$W2</f>
        <v>28.546800000000001</v>
      </c>
      <c r="J16" s="46">
        <f ca="1">'3'!$W2</f>
        <v>28.559199999999997</v>
      </c>
      <c r="K16" s="46">
        <f ca="1">'4'!$W2</f>
        <v>28.541699999999999</v>
      </c>
      <c r="L16" s="46">
        <f ca="1">'5'!$W2</f>
        <v>28.537599999999998</v>
      </c>
      <c r="M16" s="46">
        <f ca="1">'6'!$W2</f>
        <v>28.539799999999996</v>
      </c>
      <c r="N16" s="46">
        <f ca="1">'7'!$W2</f>
        <v>28.529199999999996</v>
      </c>
      <c r="O16" s="46">
        <f ca="1">'8'!$W2</f>
        <v>28.539400000000001</v>
      </c>
      <c r="P16" s="46">
        <f ca="1">'9'!$W2</f>
        <v>28.533399999999993</v>
      </c>
      <c r="Q16" s="46">
        <f ca="1">'10'!$W2</f>
        <v>28.533799999999996</v>
      </c>
      <c r="R16" s="46">
        <f ca="1">'11'!$W2</f>
        <v>28.529199999999996</v>
      </c>
      <c r="S16" s="46">
        <f ca="1">'12'!$W2</f>
        <v>28.533399999999993</v>
      </c>
      <c r="T16" s="46">
        <f ca="1">'13'!$W2</f>
        <v>28.537599999999998</v>
      </c>
      <c r="U16" s="46">
        <f ca="1">'14'!$W2</f>
        <v>28.538400000000003</v>
      </c>
      <c r="V16" s="46">
        <f ca="1">'15'!$W2</f>
        <v>28.541799999999995</v>
      </c>
      <c r="W16" s="46">
        <f ca="1">'16'!$W2</f>
        <v>28.537499999999994</v>
      </c>
      <c r="X16" s="46">
        <f ca="1">'17'!$W2</f>
        <v>28.555099999999992</v>
      </c>
      <c r="Y16" s="46">
        <f ca="1">'18'!$W2</f>
        <v>28.5334</v>
      </c>
      <c r="Z16" s="46">
        <f ca="1">'19'!$W2</f>
        <v>28.541799999999995</v>
      </c>
      <c r="AA16" s="46">
        <f ca="1">'20'!$W2</f>
        <v>28.537599999999998</v>
      </c>
      <c r="AB16" s="46">
        <f ca="1">'21'!$W2</f>
        <v>28.524999999999999</v>
      </c>
      <c r="AC16" s="46">
        <f ca="1">'22'!$W2</f>
        <v>28.526</v>
      </c>
      <c r="AD16" s="46">
        <f ca="1">'23'!$W2</f>
        <v>28.524999999999999</v>
      </c>
      <c r="AE16" s="46">
        <f ca="1">'24'!$W2</f>
        <v>28.524999999999999</v>
      </c>
      <c r="AF16" s="46">
        <f ca="1">'25'!$W2</f>
        <v>28.542199999999998</v>
      </c>
      <c r="AG16" s="47"/>
    </row>
    <row r="17" spans="1:6" ht="15">
      <c r="A17" s="41" t="s">
        <v>17</v>
      </c>
      <c r="B17" s="41">
        <v>25</v>
      </c>
      <c r="C17" s="41">
        <v>1</v>
      </c>
      <c r="E17">
        <v>28.714800000000004</v>
      </c>
      <c r="F17" s="48">
        <f t="shared" ref="F17:F28" ca="1" si="26">F2/E17</f>
        <v>0.99379400169947152</v>
      </c>
    </row>
    <row r="18" spans="1:6" ht="15">
      <c r="A18" s="41" t="s">
        <v>17</v>
      </c>
      <c r="B18" s="41">
        <v>50</v>
      </c>
      <c r="C18" s="41">
        <v>1</v>
      </c>
      <c r="E18">
        <v>58.255430000000004</v>
      </c>
      <c r="F18" s="48">
        <f t="shared" ca="1" si="26"/>
        <v>0.91059720956484225</v>
      </c>
    </row>
    <row r="19" spans="1:6" ht="15">
      <c r="A19" s="41" t="s">
        <v>17</v>
      </c>
      <c r="B19" s="41">
        <v>100</v>
      </c>
      <c r="C19" s="41">
        <v>1</v>
      </c>
      <c r="E19">
        <v>105.21426999999997</v>
      </c>
      <c r="F19" s="48">
        <f t="shared" ca="1" si="26"/>
        <v>0.98221999734446697</v>
      </c>
    </row>
    <row r="20" spans="1:6" ht="15">
      <c r="A20" s="41" t="s">
        <v>18</v>
      </c>
      <c r="B20" s="41">
        <v>30</v>
      </c>
      <c r="C20" s="41">
        <v>1</v>
      </c>
      <c r="E20">
        <v>171.00667000000001</v>
      </c>
      <c r="F20" s="48">
        <f t="shared" ca="1" si="26"/>
        <v>0.91298777995033742</v>
      </c>
    </row>
    <row r="21" spans="1:6" ht="15">
      <c r="A21" s="41" t="s">
        <v>18</v>
      </c>
      <c r="B21" s="41">
        <v>50</v>
      </c>
      <c r="C21" s="41">
        <v>1</v>
      </c>
      <c r="E21">
        <v>196.14332999999996</v>
      </c>
      <c r="F21" s="48">
        <f t="shared" ca="1" si="26"/>
        <v>0.91944395967989345</v>
      </c>
    </row>
    <row r="22" spans="1:6" ht="15">
      <c r="A22" s="41" t="s">
        <v>18</v>
      </c>
      <c r="B22" s="41">
        <v>100</v>
      </c>
      <c r="C22" s="41">
        <v>1</v>
      </c>
      <c r="E22">
        <v>250.31558000000001</v>
      </c>
      <c r="F22" s="48">
        <f t="shared" ca="1" si="26"/>
        <v>0.95696939039911133</v>
      </c>
    </row>
    <row r="23" spans="1:6" ht="15">
      <c r="A23" s="41" t="s">
        <v>19</v>
      </c>
      <c r="B23" s="41">
        <v>24</v>
      </c>
      <c r="C23" s="41">
        <v>1</v>
      </c>
      <c r="E23">
        <v>2540.1984999999995</v>
      </c>
      <c r="F23" s="48">
        <f t="shared" ca="1" si="26"/>
        <v>0.91368346213888452</v>
      </c>
    </row>
    <row r="24" spans="1:6" ht="15">
      <c r="A24" s="41" t="s">
        <v>19</v>
      </c>
      <c r="B24" s="41">
        <v>47</v>
      </c>
      <c r="C24" s="41">
        <v>1</v>
      </c>
      <c r="E24">
        <v>4346.2297200000012</v>
      </c>
      <c r="F24" s="48">
        <f t="shared" ca="1" si="26"/>
        <v>0.99261143334135593</v>
      </c>
    </row>
    <row r="25" spans="1:6" ht="15">
      <c r="A25" s="41" t="s">
        <v>19</v>
      </c>
      <c r="B25" s="41">
        <v>100</v>
      </c>
      <c r="C25" s="41">
        <v>1</v>
      </c>
      <c r="E25">
        <v>35669.694770000002</v>
      </c>
      <c r="F25" s="48">
        <f t="shared" ca="1" si="26"/>
        <v>0.98847116790172618</v>
      </c>
    </row>
    <row r="26" spans="1:6" ht="15">
      <c r="A26" s="41" t="s">
        <v>20</v>
      </c>
      <c r="B26" s="41">
        <v>30</v>
      </c>
      <c r="C26" s="41">
        <v>1</v>
      </c>
      <c r="E26">
        <v>699.02290999999991</v>
      </c>
      <c r="F26" s="48">
        <f t="shared" ca="1" si="26"/>
        <v>0.94120320605801044</v>
      </c>
    </row>
    <row r="27" spans="1:6" ht="15">
      <c r="A27" s="41" t="s">
        <v>20</v>
      </c>
      <c r="B27" s="41">
        <v>50</v>
      </c>
      <c r="C27" s="41">
        <v>1</v>
      </c>
      <c r="E27">
        <v>1027.0157400000003</v>
      </c>
      <c r="F27" s="48">
        <f t="shared" ca="1" si="26"/>
        <v>0.96884426328266371</v>
      </c>
    </row>
    <row r="28" spans="1:6" ht="15">
      <c r="A28" s="41" t="s">
        <v>20</v>
      </c>
      <c r="B28" s="41">
        <v>100</v>
      </c>
      <c r="C28" s="41">
        <v>1</v>
      </c>
      <c r="E28">
        <v>1774.48</v>
      </c>
      <c r="F28" s="48">
        <f t="shared" ca="1" si="26"/>
        <v>0.99059169559532945</v>
      </c>
    </row>
    <row r="29" spans="1:6">
      <c r="F29" s="48">
        <f ca="1">AVERAGE(F17:F28)</f>
        <v>0.95595146391300767</v>
      </c>
    </row>
  </sheetData>
  <phoneticPr fontId="9" type="noConversion"/>
  <conditionalFormatting sqref="H2:AF13">
    <cfRule type="expression" priority="2">
      <formula>H2=MIN($H2:$AF2)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2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2.125" style="1"/>
    <col min="8" max="8" width="10.375" style="1"/>
    <col min="9" max="9" width="4.375" style="1"/>
    <col min="10" max="10" width="3.375" style="1"/>
    <col min="11" max="11" width="2.5" style="1"/>
    <col min="12" max="21" width="9.5" style="1"/>
    <col min="22" max="22" width="2.375" style="1"/>
    <col min="23" max="23" width="9.5" style="1"/>
    <col min="24" max="24" width="2.375" style="1"/>
    <col min="25" max="25" width="9.5" style="1"/>
    <col min="26" max="26" width="2.125" style="1"/>
    <col min="27" max="27" width="2.62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3.5510000000000002</v>
      </c>
      <c r="F1" s="1">
        <v>432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3.552</v>
      </c>
      <c r="F2" s="1">
        <v>432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28.504000000000001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28.504000000000001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28.504000000000001</v>
      </c>
      <c r="W2" s="41">
        <f t="shared" ref="W2:W13" ca="1" si="10">AVERAGE(L2:U2)</f>
        <v>28.5334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0</v>
      </c>
      <c r="AG2" s="41">
        <f t="shared" ref="AG2:AG13" ca="1" si="16">(Q2-$Y2)/$Y2</f>
        <v>1.4734774066796953E-3</v>
      </c>
      <c r="AH2" s="41">
        <f t="shared" ref="AH2:AH13" ca="1" si="17">(R2-$Y2)/$Y2</f>
        <v>0</v>
      </c>
      <c r="AI2" s="41">
        <f t="shared" ref="AI2:AI13" ca="1" si="18">(S2-$Y2)/$Y2</f>
        <v>1.4734774066796953E-3</v>
      </c>
      <c r="AJ2" s="41">
        <f t="shared" ref="AJ2:AJ13" ca="1" si="19">(T2-$Y2)/$Y2</f>
        <v>1.4734774066796953E-3</v>
      </c>
      <c r="AK2" s="41">
        <f t="shared" ref="AK2:AK13" ca="1" si="20">(U2-$Y2)/$Y2</f>
        <v>0</v>
      </c>
      <c r="AM2" s="41">
        <f t="shared" ref="AM2:AM13" ca="1" si="21">SUM(AB2:AK2)</f>
        <v>1.0314341846757868E-2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3.5459999999999998</v>
      </c>
      <c r="F3" s="1">
        <v>433</v>
      </c>
      <c r="H3" s="41" t="s">
        <v>17</v>
      </c>
      <c r="I3" s="41">
        <v>50</v>
      </c>
      <c r="J3" s="41">
        <v>1</v>
      </c>
      <c r="L3" s="41">
        <f t="shared" ca="1" si="0"/>
        <v>52.942</v>
      </c>
      <c r="M3" s="41">
        <f t="shared" ca="1" si="1"/>
        <v>52.988</v>
      </c>
      <c r="N3" s="41">
        <f t="shared" ca="1" si="2"/>
        <v>53.018000000000001</v>
      </c>
      <c r="O3" s="41">
        <f t="shared" ca="1" si="3"/>
        <v>52.957000000000001</v>
      </c>
      <c r="P3" s="41">
        <f t="shared" ca="1" si="4"/>
        <v>52.987000000000002</v>
      </c>
      <c r="Q3" s="41">
        <f t="shared" ca="1" si="5"/>
        <v>52.942</v>
      </c>
      <c r="R3" s="41">
        <f t="shared" ca="1" si="6"/>
        <v>52.927999999999997</v>
      </c>
      <c r="S3" s="41">
        <f t="shared" ca="1" si="7"/>
        <v>53.017000000000003</v>
      </c>
      <c r="T3" s="41">
        <f t="shared" ca="1" si="8"/>
        <v>52.957000000000001</v>
      </c>
      <c r="U3" s="41">
        <f t="shared" ca="1" si="9"/>
        <v>53.008000000000003</v>
      </c>
      <c r="W3" s="41">
        <f t="shared" ca="1" si="10"/>
        <v>52.974400000000003</v>
      </c>
      <c r="Y3" s="41">
        <f ca="1">Total!E3</f>
        <v>52.927</v>
      </c>
      <c r="AB3" s="41">
        <f t="shared" ca="1" si="11"/>
        <v>2.8340922402555536E-4</v>
      </c>
      <c r="AC3" s="41">
        <f t="shared" ca="1" si="12"/>
        <v>1.1525308443705471E-3</v>
      </c>
      <c r="AD3" s="41">
        <f t="shared" ca="1" si="13"/>
        <v>1.7193492924216579E-3</v>
      </c>
      <c r="AE3" s="41">
        <f t="shared" ca="1" si="14"/>
        <v>5.6681844805111072E-4</v>
      </c>
      <c r="AF3" s="41">
        <f t="shared" ca="1" si="15"/>
        <v>1.1336368961022214E-3</v>
      </c>
      <c r="AG3" s="41">
        <f t="shared" ca="1" si="16"/>
        <v>2.8340922402555536E-4</v>
      </c>
      <c r="AH3" s="41">
        <f t="shared" ca="1" si="17"/>
        <v>1.8893948268325608E-5</v>
      </c>
      <c r="AI3" s="41">
        <f t="shared" ca="1" si="18"/>
        <v>1.7004553441533322E-3</v>
      </c>
      <c r="AJ3" s="41">
        <f t="shared" ca="1" si="19"/>
        <v>5.6681844805111072E-4</v>
      </c>
      <c r="AK3" s="41">
        <f t="shared" ca="1" si="20"/>
        <v>1.530409809737999E-3</v>
      </c>
      <c r="AM3" s="41">
        <f t="shared" ca="1" si="21"/>
        <v>8.9557314792074148E-3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3.5459999999999998</v>
      </c>
      <c r="F4" s="1">
        <v>435</v>
      </c>
      <c r="H4" s="41" t="s">
        <v>17</v>
      </c>
      <c r="I4" s="41">
        <v>100</v>
      </c>
      <c r="J4" s="41">
        <v>1</v>
      </c>
      <c r="L4" s="41">
        <f t="shared" ca="1" si="0"/>
        <v>103.30800000000001</v>
      </c>
      <c r="M4" s="41">
        <f t="shared" ca="1" si="1"/>
        <v>103.321</v>
      </c>
      <c r="N4" s="41">
        <f t="shared" ca="1" si="2"/>
        <v>103.312</v>
      </c>
      <c r="O4" s="41">
        <f t="shared" ca="1" si="3"/>
        <v>103.282</v>
      </c>
      <c r="P4" s="41">
        <f t="shared" ca="1" si="4"/>
        <v>103.313</v>
      </c>
      <c r="Q4" s="41">
        <f t="shared" ca="1" si="5"/>
        <v>103.28100000000001</v>
      </c>
      <c r="R4" s="41">
        <f t="shared" ca="1" si="6"/>
        <v>103.327</v>
      </c>
      <c r="S4" s="41">
        <f t="shared" ca="1" si="7"/>
        <v>103.39400000000001</v>
      </c>
      <c r="T4" s="41">
        <f t="shared" ca="1" si="8"/>
        <v>103.331</v>
      </c>
      <c r="U4" s="41">
        <f t="shared" ca="1" si="9"/>
        <v>103.383</v>
      </c>
      <c r="W4" s="41">
        <f t="shared" ca="1" si="10"/>
        <v>103.3252</v>
      </c>
      <c r="Y4" s="41">
        <f ca="1">Total!E4</f>
        <v>103.017</v>
      </c>
      <c r="AB4" s="41">
        <f t="shared" ca="1" si="11"/>
        <v>2.8247764932002586E-3</v>
      </c>
      <c r="AC4" s="41">
        <f t="shared" ca="1" si="12"/>
        <v>2.9509692575012091E-3</v>
      </c>
      <c r="AD4" s="41">
        <f t="shared" ca="1" si="13"/>
        <v>2.8636050360620257E-3</v>
      </c>
      <c r="AE4" s="41">
        <f t="shared" ca="1" si="14"/>
        <v>2.5723909645980815E-3</v>
      </c>
      <c r="AF4" s="41">
        <f t="shared" ca="1" si="15"/>
        <v>2.8733121717775365E-3</v>
      </c>
      <c r="AG4" s="41">
        <f t="shared" ca="1" si="16"/>
        <v>2.5626838288827086E-3</v>
      </c>
      <c r="AH4" s="41">
        <f t="shared" ca="1" si="17"/>
        <v>3.0092120717939981E-3</v>
      </c>
      <c r="AI4" s="41">
        <f t="shared" ca="1" si="18"/>
        <v>3.659590164730186E-3</v>
      </c>
      <c r="AJ4" s="41">
        <f t="shared" ca="1" si="19"/>
        <v>3.0480406146559031E-3</v>
      </c>
      <c r="AK4" s="41">
        <f t="shared" ca="1" si="20"/>
        <v>3.5528116718599812E-3</v>
      </c>
      <c r="AM4" s="41">
        <f t="shared" ca="1" si="21"/>
        <v>2.9917392275061887E-2</v>
      </c>
    </row>
    <row r="5" spans="1:39" ht="15">
      <c r="A5" s="1" t="s">
        <v>17</v>
      </c>
      <c r="B5" s="1">
        <v>25</v>
      </c>
      <c r="C5" s="1">
        <v>1</v>
      </c>
      <c r="D5" s="1">
        <v>28.504000000000001</v>
      </c>
      <c r="E5" s="1">
        <v>3.5459999999999998</v>
      </c>
      <c r="F5" s="1">
        <v>440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3.5449999999999999</v>
      </c>
      <c r="F6" s="1">
        <v>438</v>
      </c>
      <c r="H6" s="41" t="s">
        <v>18</v>
      </c>
      <c r="I6" s="41">
        <v>50</v>
      </c>
      <c r="J6" s="41">
        <v>1</v>
      </c>
      <c r="L6" s="41">
        <f t="shared" ca="1" si="0"/>
        <v>181.40799999999999</v>
      </c>
      <c r="M6" s="41">
        <f t="shared" ca="1" si="1"/>
        <v>179.93799999999999</v>
      </c>
      <c r="N6" s="41">
        <f t="shared" ca="1" si="2"/>
        <v>179.93799999999999</v>
      </c>
      <c r="O6" s="41">
        <f t="shared" ca="1" si="3"/>
        <v>179.93799999999999</v>
      </c>
      <c r="P6" s="41">
        <f t="shared" ca="1" si="4"/>
        <v>179.93799999999999</v>
      </c>
      <c r="Q6" s="41">
        <f t="shared" ca="1" si="5"/>
        <v>179.93799999999999</v>
      </c>
      <c r="R6" s="41">
        <f t="shared" ca="1" si="6"/>
        <v>179.93799999999999</v>
      </c>
      <c r="S6" s="41">
        <f t="shared" ca="1" si="7"/>
        <v>179.93799999999999</v>
      </c>
      <c r="T6" s="41">
        <f t="shared" ca="1" si="8"/>
        <v>179.93799999999999</v>
      </c>
      <c r="U6" s="41">
        <f t="shared" ca="1" si="9"/>
        <v>179.93799999999999</v>
      </c>
      <c r="W6" s="41">
        <f t="shared" ca="1" si="10"/>
        <v>180.08500000000004</v>
      </c>
      <c r="Y6" s="41">
        <f ca="1">Total!E6</f>
        <v>179.673</v>
      </c>
      <c r="AB6" s="41">
        <f t="shared" ca="1" si="11"/>
        <v>9.6564314059429356E-3</v>
      </c>
      <c r="AC6" s="41">
        <f t="shared" ca="1" si="12"/>
        <v>1.4749016268442469E-3</v>
      </c>
      <c r="AD6" s="41">
        <f t="shared" ca="1" si="13"/>
        <v>1.4749016268442469E-3</v>
      </c>
      <c r="AE6" s="41">
        <f t="shared" ca="1" si="14"/>
        <v>1.4749016268442469E-3</v>
      </c>
      <c r="AF6" s="41">
        <f t="shared" ca="1" si="15"/>
        <v>1.4749016268442469E-3</v>
      </c>
      <c r="AG6" s="41">
        <f t="shared" ca="1" si="16"/>
        <v>1.4749016268442469E-3</v>
      </c>
      <c r="AH6" s="41">
        <f t="shared" ca="1" si="17"/>
        <v>1.4749016268442469E-3</v>
      </c>
      <c r="AI6" s="41">
        <f t="shared" ca="1" si="18"/>
        <v>1.4749016268442469E-3</v>
      </c>
      <c r="AJ6" s="41">
        <f t="shared" ca="1" si="19"/>
        <v>1.4749016268442469E-3</v>
      </c>
      <c r="AK6" s="41">
        <f t="shared" ca="1" si="20"/>
        <v>1.4749016268442469E-3</v>
      </c>
      <c r="AM6" s="41">
        <f t="shared" ca="1" si="21"/>
        <v>2.2930546047541162E-2</v>
      </c>
    </row>
    <row r="7" spans="1:39" ht="15">
      <c r="A7" s="1" t="s">
        <v>17</v>
      </c>
      <c r="B7" s="1">
        <v>25</v>
      </c>
      <c r="C7" s="1">
        <v>1</v>
      </c>
      <c r="D7" s="1">
        <v>28.504000000000001</v>
      </c>
      <c r="E7" s="1">
        <v>3.5510000000000002</v>
      </c>
      <c r="F7" s="1">
        <v>436</v>
      </c>
      <c r="H7" s="41" t="s">
        <v>18</v>
      </c>
      <c r="I7" s="41">
        <v>100</v>
      </c>
      <c r="J7" s="41">
        <v>1</v>
      </c>
      <c r="L7" s="41">
        <f t="shared" ca="1" si="0"/>
        <v>240.67</v>
      </c>
      <c r="M7" s="41">
        <f t="shared" ca="1" si="1"/>
        <v>239.64599999999999</v>
      </c>
      <c r="N7" s="41">
        <f t="shared" ca="1" si="2"/>
        <v>239.58699999999999</v>
      </c>
      <c r="O7" s="41">
        <f t="shared" ca="1" si="3"/>
        <v>239.2</v>
      </c>
      <c r="P7" s="41">
        <f t="shared" ca="1" si="4"/>
        <v>239.13399999999999</v>
      </c>
      <c r="Q7" s="41">
        <f t="shared" ca="1" si="5"/>
        <v>239.191</v>
      </c>
      <c r="R7" s="41">
        <f t="shared" ca="1" si="6"/>
        <v>239.37299999999999</v>
      </c>
      <c r="S7" s="41">
        <f t="shared" ca="1" si="7"/>
        <v>240.50399999999999</v>
      </c>
      <c r="T7" s="41">
        <f t="shared" ca="1" si="8"/>
        <v>239.67</v>
      </c>
      <c r="U7" s="41">
        <f t="shared" ca="1" si="9"/>
        <v>239.66300000000001</v>
      </c>
      <c r="W7" s="41">
        <f t="shared" ca="1" si="10"/>
        <v>239.66379999999998</v>
      </c>
      <c r="Y7" s="41">
        <f ca="1">Total!E7</f>
        <v>238.85</v>
      </c>
      <c r="AB7" s="41">
        <f t="shared" ca="1" si="11"/>
        <v>7.619845091061307E-3</v>
      </c>
      <c r="AC7" s="41">
        <f t="shared" ca="1" si="12"/>
        <v>3.332635545321299E-3</v>
      </c>
      <c r="AD7" s="41">
        <f t="shared" ca="1" si="13"/>
        <v>3.085618589072618E-3</v>
      </c>
      <c r="AE7" s="41">
        <f t="shared" ca="1" si="14"/>
        <v>1.4653548252040792E-3</v>
      </c>
      <c r="AF7" s="41">
        <f t="shared" ca="1" si="15"/>
        <v>1.189030772451295E-3</v>
      </c>
      <c r="AG7" s="41">
        <f t="shared" ca="1" si="16"/>
        <v>1.4276742725560319E-3</v>
      </c>
      <c r="AH7" s="41">
        <f t="shared" ca="1" si="17"/>
        <v>2.189658781662115E-3</v>
      </c>
      <c r="AI7" s="41">
        <f t="shared" ca="1" si="18"/>
        <v>6.9248482311073745E-3</v>
      </c>
      <c r="AJ7" s="41">
        <f t="shared" ca="1" si="19"/>
        <v>3.4331170190495842E-3</v>
      </c>
      <c r="AK7" s="41">
        <f t="shared" ca="1" si="20"/>
        <v>3.4038099225456001E-3</v>
      </c>
      <c r="AM7" s="41">
        <f t="shared" ca="1" si="21"/>
        <v>3.4071593050031303E-2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3.548</v>
      </c>
      <c r="F8" s="1">
        <v>434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3.5510000000000002</v>
      </c>
      <c r="F9" s="1">
        <v>438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28.504000000000001</v>
      </c>
      <c r="E10" s="1">
        <v>3.55</v>
      </c>
      <c r="F10" s="1">
        <v>441</v>
      </c>
      <c r="H10" s="41" t="s">
        <v>19</v>
      </c>
      <c r="I10" s="41">
        <v>100</v>
      </c>
      <c r="J10" s="41">
        <v>1</v>
      </c>
      <c r="L10" s="41">
        <f t="shared" ca="1" si="0"/>
        <v>35258.838000000003</v>
      </c>
      <c r="M10" s="41">
        <f t="shared" ca="1" si="1"/>
        <v>35204.957999999999</v>
      </c>
      <c r="N10" s="41">
        <f t="shared" ca="1" si="2"/>
        <v>35273.252</v>
      </c>
      <c r="O10" s="41">
        <f t="shared" ca="1" si="3"/>
        <v>35277.258999999998</v>
      </c>
      <c r="P10" s="41">
        <f t="shared" ca="1" si="4"/>
        <v>35272.953000000001</v>
      </c>
      <c r="Q10" s="41">
        <f t="shared" ca="1" si="5"/>
        <v>35279.57</v>
      </c>
      <c r="R10" s="41">
        <f t="shared" ca="1" si="6"/>
        <v>35252.273000000001</v>
      </c>
      <c r="S10" s="41">
        <f t="shared" ca="1" si="7"/>
        <v>35235.942999999999</v>
      </c>
      <c r="T10" s="41">
        <f t="shared" ca="1" si="8"/>
        <v>35275.832999999999</v>
      </c>
      <c r="U10" s="41">
        <f t="shared" ca="1" si="9"/>
        <v>35244.008000000002</v>
      </c>
      <c r="W10" s="41">
        <f t="shared" ca="1" si="10"/>
        <v>35257.488700000002</v>
      </c>
      <c r="Y10" s="41">
        <f ca="1">Total!E10</f>
        <v>35198.673000000003</v>
      </c>
      <c r="AB10" s="41">
        <f t="shared" ca="1" si="11"/>
        <v>1.7092973931148163E-3</v>
      </c>
      <c r="AC10" s="41">
        <f t="shared" ca="1" si="12"/>
        <v>1.7855786779223798E-4</v>
      </c>
      <c r="AD10" s="41">
        <f t="shared" ca="1" si="13"/>
        <v>2.1188014673166203E-3</v>
      </c>
      <c r="AE10" s="41">
        <f t="shared" ca="1" si="14"/>
        <v>2.2326409862097837E-3</v>
      </c>
      <c r="AF10" s="41">
        <f t="shared" ca="1" si="15"/>
        <v>2.110306828896613E-3</v>
      </c>
      <c r="AG10" s="41">
        <f t="shared" ca="1" si="16"/>
        <v>2.2982968704529628E-3</v>
      </c>
      <c r="AH10" s="41">
        <f t="shared" ca="1" si="17"/>
        <v>1.5227846799792293E-3</v>
      </c>
      <c r="AI10" s="41">
        <f t="shared" ca="1" si="18"/>
        <v>1.0588467355004206E-3</v>
      </c>
      <c r="AJ10" s="41">
        <f t="shared" ca="1" si="19"/>
        <v>2.1921280952834844E-3</v>
      </c>
      <c r="AK10" s="41">
        <f t="shared" ca="1" si="20"/>
        <v>1.2879746915458751E-3</v>
      </c>
      <c r="AM10" s="41">
        <f t="shared" ca="1" si="21"/>
        <v>1.6709635616092046E-2</v>
      </c>
    </row>
    <row r="11" spans="1:39" ht="15">
      <c r="A11" s="1" t="s">
        <v>17</v>
      </c>
      <c r="B11" s="1">
        <v>50</v>
      </c>
      <c r="C11" s="1">
        <v>1</v>
      </c>
      <c r="D11" s="1">
        <v>52.942</v>
      </c>
      <c r="E11" s="1">
        <v>10.659000000000001</v>
      </c>
      <c r="F11" s="1">
        <v>335</v>
      </c>
      <c r="H11" s="41" t="s">
        <v>20</v>
      </c>
      <c r="I11" s="41">
        <v>30</v>
      </c>
      <c r="J11" s="41">
        <v>1</v>
      </c>
      <c r="L11" s="41">
        <f t="shared" ca="1" si="0"/>
        <v>658.23299999999995</v>
      </c>
      <c r="M11" s="41">
        <f t="shared" ca="1" si="1"/>
        <v>657.35599999999999</v>
      </c>
      <c r="N11" s="41">
        <f t="shared" ca="1" si="2"/>
        <v>657.35599999999999</v>
      </c>
      <c r="O11" s="41">
        <f t="shared" ca="1" si="3"/>
        <v>657.35599999999999</v>
      </c>
      <c r="P11" s="41">
        <f t="shared" ca="1" si="4"/>
        <v>657.35599999999999</v>
      </c>
      <c r="Q11" s="41">
        <f t="shared" ca="1" si="5"/>
        <v>657.35599999999999</v>
      </c>
      <c r="R11" s="41">
        <f t="shared" ca="1" si="6"/>
        <v>657.32399999999996</v>
      </c>
      <c r="S11" s="41">
        <f t="shared" ca="1" si="7"/>
        <v>657.35599999999999</v>
      </c>
      <c r="T11" s="41">
        <f t="shared" ca="1" si="8"/>
        <v>657.35599999999999</v>
      </c>
      <c r="U11" s="41">
        <f t="shared" ca="1" si="9"/>
        <v>658.23299999999995</v>
      </c>
      <c r="W11" s="41">
        <f t="shared" ca="1" si="10"/>
        <v>657.52819999999997</v>
      </c>
      <c r="Y11" s="41">
        <f ca="1">Total!E11</f>
        <v>657.32399999999996</v>
      </c>
      <c r="AB11" s="41">
        <f t="shared" ca="1" si="11"/>
        <v>1.3828796757763171E-3</v>
      </c>
      <c r="AC11" s="41">
        <f t="shared" ca="1" si="12"/>
        <v>4.8682232810667357E-5</v>
      </c>
      <c r="AD11" s="41">
        <f t="shared" ca="1" si="13"/>
        <v>4.8682232810667357E-5</v>
      </c>
      <c r="AE11" s="41">
        <f t="shared" ca="1" si="14"/>
        <v>4.8682232810667357E-5</v>
      </c>
      <c r="AF11" s="41">
        <f t="shared" ca="1" si="15"/>
        <v>4.8682232810667357E-5</v>
      </c>
      <c r="AG11" s="41">
        <f t="shared" ca="1" si="16"/>
        <v>4.8682232810667357E-5</v>
      </c>
      <c r="AH11" s="41">
        <f t="shared" ca="1" si="17"/>
        <v>0</v>
      </c>
      <c r="AI11" s="41">
        <f t="shared" ca="1" si="18"/>
        <v>4.8682232810667357E-5</v>
      </c>
      <c r="AJ11" s="41">
        <f t="shared" ca="1" si="19"/>
        <v>4.8682232810667357E-5</v>
      </c>
      <c r="AK11" s="41">
        <f t="shared" ca="1" si="20"/>
        <v>1.3828796757763171E-3</v>
      </c>
      <c r="AM11" s="41">
        <f t="shared" ca="1" si="21"/>
        <v>3.1065349812273062E-3</v>
      </c>
    </row>
    <row r="12" spans="1:39" ht="15">
      <c r="A12" s="1" t="s">
        <v>17</v>
      </c>
      <c r="B12" s="1">
        <v>50</v>
      </c>
      <c r="C12" s="1">
        <v>1</v>
      </c>
      <c r="D12" s="1">
        <v>52.988</v>
      </c>
      <c r="E12" s="1">
        <v>10.67</v>
      </c>
      <c r="F12" s="1">
        <v>325</v>
      </c>
      <c r="H12" s="41" t="s">
        <v>20</v>
      </c>
      <c r="I12" s="41">
        <v>50</v>
      </c>
      <c r="J12" s="41">
        <v>1</v>
      </c>
      <c r="L12" s="41">
        <f t="shared" ca="1" si="0"/>
        <v>992.73800000000006</v>
      </c>
      <c r="M12" s="41">
        <f t="shared" ca="1" si="1"/>
        <v>995.10599999999999</v>
      </c>
      <c r="N12" s="41">
        <f t="shared" ca="1" si="2"/>
        <v>994.68499999999995</v>
      </c>
      <c r="O12" s="41">
        <f t="shared" ca="1" si="3"/>
        <v>994.74599999999998</v>
      </c>
      <c r="P12" s="41">
        <f t="shared" ca="1" si="4"/>
        <v>996.17600000000004</v>
      </c>
      <c r="Q12" s="41">
        <f t="shared" ca="1" si="5"/>
        <v>994.84500000000003</v>
      </c>
      <c r="R12" s="41">
        <f t="shared" ca="1" si="6"/>
        <v>995.63599999999997</v>
      </c>
      <c r="S12" s="41">
        <f t="shared" ca="1" si="7"/>
        <v>994.75900000000001</v>
      </c>
      <c r="T12" s="41">
        <f t="shared" ca="1" si="8"/>
        <v>993.71600000000001</v>
      </c>
      <c r="U12" s="41">
        <f t="shared" ca="1" si="9"/>
        <v>995.38</v>
      </c>
      <c r="W12" s="41">
        <f t="shared" ca="1" si="10"/>
        <v>994.77870000000007</v>
      </c>
      <c r="Y12" s="41">
        <f ca="1">Total!E12</f>
        <v>990.58600000000001</v>
      </c>
      <c r="AB12" s="41">
        <f t="shared" ca="1" si="11"/>
        <v>2.1724514580258995E-3</v>
      </c>
      <c r="AC12" s="41">
        <f t="shared" ca="1" si="12"/>
        <v>4.5629556646267786E-3</v>
      </c>
      <c r="AD12" s="41">
        <f t="shared" ca="1" si="13"/>
        <v>4.1379547055984366E-3</v>
      </c>
      <c r="AE12" s="41">
        <f t="shared" ca="1" si="14"/>
        <v>4.1995344170016212E-3</v>
      </c>
      <c r="AF12" s="41">
        <f t="shared" ca="1" si="15"/>
        <v>5.6431243728460043E-3</v>
      </c>
      <c r="AG12" s="41">
        <f t="shared" ca="1" si="16"/>
        <v>4.2994752600985829E-3</v>
      </c>
      <c r="AH12" s="41">
        <f t="shared" ca="1" si="17"/>
        <v>5.0979925014082109E-3</v>
      </c>
      <c r="AI12" s="41">
        <f t="shared" ca="1" si="18"/>
        <v>4.2126579620547855E-3</v>
      </c>
      <c r="AJ12" s="41">
        <f t="shared" ca="1" si="19"/>
        <v>3.1597458474074895E-3</v>
      </c>
      <c r="AK12" s="41">
        <f t="shared" ca="1" si="20"/>
        <v>4.8395596142081377E-3</v>
      </c>
      <c r="AM12" s="41">
        <f t="shared" ca="1" si="21"/>
        <v>4.2325451803275946E-2</v>
      </c>
    </row>
    <row r="13" spans="1:39" ht="15">
      <c r="A13" s="1" t="s">
        <v>17</v>
      </c>
      <c r="B13" s="1">
        <v>50</v>
      </c>
      <c r="C13" s="1">
        <v>1</v>
      </c>
      <c r="D13" s="1">
        <v>53.018000000000001</v>
      </c>
      <c r="E13" s="1">
        <v>10.654</v>
      </c>
      <c r="F13" s="1">
        <v>325</v>
      </c>
      <c r="H13" s="41" t="s">
        <v>20</v>
      </c>
      <c r="I13" s="41">
        <v>100</v>
      </c>
      <c r="J13" s="41">
        <v>1</v>
      </c>
      <c r="L13" s="41">
        <f t="shared" ca="1" si="0"/>
        <v>1759.893</v>
      </c>
      <c r="M13" s="41">
        <f t="shared" ca="1" si="1"/>
        <v>1756.624</v>
      </c>
      <c r="N13" s="41">
        <f t="shared" ca="1" si="2"/>
        <v>1754.51</v>
      </c>
      <c r="O13" s="41">
        <f t="shared" ca="1" si="3"/>
        <v>1757.7840000000001</v>
      </c>
      <c r="P13" s="41">
        <f t="shared" ca="1" si="4"/>
        <v>1756.2809999999999</v>
      </c>
      <c r="Q13" s="41">
        <f t="shared" ca="1" si="5"/>
        <v>1759.357</v>
      </c>
      <c r="R13" s="41">
        <f t="shared" ca="1" si="6"/>
        <v>1759.798</v>
      </c>
      <c r="S13" s="41">
        <f t="shared" ca="1" si="7"/>
        <v>1754.6869999999999</v>
      </c>
      <c r="T13" s="41">
        <f t="shared" ca="1" si="8"/>
        <v>1755.097</v>
      </c>
      <c r="U13" s="41">
        <f t="shared" ca="1" si="9"/>
        <v>1758.598</v>
      </c>
      <c r="W13" s="41">
        <f t="shared" ca="1" si="10"/>
        <v>1757.2629000000002</v>
      </c>
      <c r="Y13" s="41">
        <f ca="1">Total!E13</f>
        <v>1753.5050000000001</v>
      </c>
      <c r="AB13" s="41">
        <f t="shared" ca="1" si="11"/>
        <v>3.6429893270905527E-3</v>
      </c>
      <c r="AC13" s="41">
        <f t="shared" ca="1" si="12"/>
        <v>1.7787231858477246E-3</v>
      </c>
      <c r="AD13" s="41">
        <f t="shared" ca="1" si="13"/>
        <v>5.7313780114677841E-4</v>
      </c>
      <c r="AE13" s="41">
        <f t="shared" ca="1" si="14"/>
        <v>2.4402553742361704E-3</v>
      </c>
      <c r="AF13" s="41">
        <f t="shared" ca="1" si="15"/>
        <v>1.583114961177664E-3</v>
      </c>
      <c r="AG13" s="41">
        <f t="shared" ca="1" si="16"/>
        <v>3.3373158331455352E-3</v>
      </c>
      <c r="AH13" s="41">
        <f t="shared" ca="1" si="17"/>
        <v>3.5888121220070046E-3</v>
      </c>
      <c r="AI13" s="41">
        <f t="shared" ca="1" si="18"/>
        <v>6.7407848851288644E-4</v>
      </c>
      <c r="AJ13" s="41">
        <f t="shared" ca="1" si="19"/>
        <v>9.0789589992607423E-4</v>
      </c>
      <c r="AK13" s="41">
        <f t="shared" ca="1" si="20"/>
        <v>2.9044684788465656E-3</v>
      </c>
      <c r="AM13" s="41">
        <f t="shared" ca="1" si="21"/>
        <v>2.1430791471936959E-2</v>
      </c>
    </row>
    <row r="14" spans="1:39">
      <c r="A14" s="1" t="s">
        <v>17</v>
      </c>
      <c r="B14" s="1">
        <v>50</v>
      </c>
      <c r="C14" s="1">
        <v>1</v>
      </c>
      <c r="D14" s="1">
        <v>52.957000000000001</v>
      </c>
      <c r="E14" s="1">
        <v>10.664999999999999</v>
      </c>
      <c r="F14" s="1">
        <v>333</v>
      </c>
    </row>
    <row r="15" spans="1:39">
      <c r="A15" s="1" t="s">
        <v>17</v>
      </c>
      <c r="B15" s="1">
        <v>50</v>
      </c>
      <c r="C15" s="1">
        <v>1</v>
      </c>
      <c r="D15" s="1">
        <v>52.987000000000002</v>
      </c>
      <c r="E15" s="1">
        <v>10.662000000000001</v>
      </c>
      <c r="F15" s="1">
        <v>326</v>
      </c>
    </row>
    <row r="16" spans="1:39">
      <c r="A16" s="1" t="s">
        <v>17</v>
      </c>
      <c r="B16" s="1">
        <v>50</v>
      </c>
      <c r="C16" s="1">
        <v>1</v>
      </c>
      <c r="D16" s="1">
        <v>52.942</v>
      </c>
      <c r="E16" s="1">
        <v>10.667999999999999</v>
      </c>
      <c r="F16" s="1">
        <v>334</v>
      </c>
    </row>
    <row r="17" spans="1:6">
      <c r="A17" s="1" t="s">
        <v>17</v>
      </c>
      <c r="B17" s="1">
        <v>50</v>
      </c>
      <c r="C17" s="1">
        <v>1</v>
      </c>
      <c r="D17" s="1">
        <v>52.927999999999997</v>
      </c>
      <c r="E17" s="1">
        <v>10.648999999999999</v>
      </c>
      <c r="F17" s="1">
        <v>330</v>
      </c>
    </row>
    <row r="18" spans="1:6">
      <c r="A18" s="1" t="s">
        <v>17</v>
      </c>
      <c r="B18" s="1">
        <v>50</v>
      </c>
      <c r="C18" s="1">
        <v>1</v>
      </c>
      <c r="D18" s="1">
        <v>53.017000000000003</v>
      </c>
      <c r="E18" s="1">
        <v>10.673999999999999</v>
      </c>
      <c r="F18" s="1">
        <v>331</v>
      </c>
    </row>
    <row r="19" spans="1:6">
      <c r="A19" s="1" t="s">
        <v>17</v>
      </c>
      <c r="B19" s="1">
        <v>50</v>
      </c>
      <c r="C19" s="1">
        <v>1</v>
      </c>
      <c r="D19" s="1">
        <v>52.957000000000001</v>
      </c>
      <c r="E19" s="1">
        <v>10.656000000000001</v>
      </c>
      <c r="F19" s="1">
        <v>329</v>
      </c>
    </row>
    <row r="20" spans="1:6">
      <c r="A20" s="1" t="s">
        <v>17</v>
      </c>
      <c r="B20" s="1">
        <v>50</v>
      </c>
      <c r="C20" s="1">
        <v>1</v>
      </c>
      <c r="D20" s="1">
        <v>53.008000000000003</v>
      </c>
      <c r="E20" s="1">
        <v>10.667</v>
      </c>
      <c r="F20" s="1">
        <v>331</v>
      </c>
    </row>
    <row r="21" spans="1:6">
      <c r="A21" s="1" t="s">
        <v>17</v>
      </c>
      <c r="B21" s="1">
        <v>100</v>
      </c>
      <c r="C21" s="1">
        <v>1</v>
      </c>
      <c r="D21" s="1">
        <v>103.30800000000001</v>
      </c>
      <c r="E21" s="1">
        <v>19.28</v>
      </c>
      <c r="F21" s="1">
        <v>135</v>
      </c>
    </row>
    <row r="22" spans="1:6">
      <c r="A22" s="1" t="s">
        <v>17</v>
      </c>
      <c r="B22" s="1">
        <v>100</v>
      </c>
      <c r="C22" s="1">
        <v>1</v>
      </c>
      <c r="D22" s="1">
        <v>103.321</v>
      </c>
      <c r="E22" s="1">
        <v>19.385999999999999</v>
      </c>
      <c r="F22" s="1">
        <v>135</v>
      </c>
    </row>
    <row r="23" spans="1:6">
      <c r="A23" s="1" t="s">
        <v>17</v>
      </c>
      <c r="B23" s="1">
        <v>100</v>
      </c>
      <c r="C23" s="1">
        <v>1</v>
      </c>
      <c r="D23" s="1">
        <v>103.312</v>
      </c>
      <c r="E23" s="1">
        <v>19.343</v>
      </c>
      <c r="F23" s="1">
        <v>133</v>
      </c>
    </row>
    <row r="24" spans="1:6">
      <c r="A24" s="1" t="s">
        <v>17</v>
      </c>
      <c r="B24" s="1">
        <v>100</v>
      </c>
      <c r="C24" s="1">
        <v>1</v>
      </c>
      <c r="D24" s="1">
        <v>103.282</v>
      </c>
      <c r="E24" s="1">
        <v>19.34</v>
      </c>
      <c r="F24" s="1">
        <v>136</v>
      </c>
    </row>
    <row r="25" spans="1:6">
      <c r="A25" s="1" t="s">
        <v>17</v>
      </c>
      <c r="B25" s="1">
        <v>100</v>
      </c>
      <c r="C25" s="1">
        <v>1</v>
      </c>
      <c r="D25" s="1">
        <v>103.313</v>
      </c>
      <c r="E25" s="1">
        <v>19.34</v>
      </c>
      <c r="F25" s="1">
        <v>135</v>
      </c>
    </row>
    <row r="26" spans="1:6">
      <c r="A26" s="1" t="s">
        <v>17</v>
      </c>
      <c r="B26" s="1">
        <v>100</v>
      </c>
      <c r="C26" s="1">
        <v>1</v>
      </c>
      <c r="D26" s="1">
        <v>103.28100000000001</v>
      </c>
      <c r="E26" s="1">
        <v>19.372</v>
      </c>
      <c r="F26" s="1">
        <v>136</v>
      </c>
    </row>
    <row r="27" spans="1:6">
      <c r="A27" s="1" t="s">
        <v>17</v>
      </c>
      <c r="B27" s="1">
        <v>100</v>
      </c>
      <c r="C27" s="1">
        <v>1</v>
      </c>
      <c r="D27" s="1">
        <v>103.327</v>
      </c>
      <c r="E27" s="1">
        <v>19.324000000000002</v>
      </c>
      <c r="F27" s="1">
        <v>136</v>
      </c>
    </row>
    <row r="28" spans="1:6">
      <c r="A28" s="1" t="s">
        <v>17</v>
      </c>
      <c r="B28" s="1">
        <v>100</v>
      </c>
      <c r="C28" s="1">
        <v>1</v>
      </c>
      <c r="D28" s="1">
        <v>103.39400000000001</v>
      </c>
      <c r="E28" s="1">
        <v>19.277999999999999</v>
      </c>
      <c r="F28" s="1">
        <v>133</v>
      </c>
    </row>
    <row r="29" spans="1:6">
      <c r="A29" s="1" t="s">
        <v>17</v>
      </c>
      <c r="B29" s="1">
        <v>100</v>
      </c>
      <c r="C29" s="1">
        <v>1</v>
      </c>
      <c r="D29" s="1">
        <v>103.331</v>
      </c>
      <c r="E29" s="1">
        <v>19.341000000000001</v>
      </c>
      <c r="F29" s="1">
        <v>132</v>
      </c>
    </row>
    <row r="30" spans="1:6">
      <c r="A30" s="1" t="s">
        <v>17</v>
      </c>
      <c r="B30" s="1">
        <v>100</v>
      </c>
      <c r="C30" s="1">
        <v>1</v>
      </c>
      <c r="D30" s="1">
        <v>103.383</v>
      </c>
      <c r="E30" s="1">
        <v>19.292999999999999</v>
      </c>
      <c r="F30" s="1">
        <v>132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4.1150000000000002</v>
      </c>
      <c r="F31" s="1">
        <v>334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4.1059999999999999</v>
      </c>
      <c r="F32" s="1">
        <v>332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4.1079999999999997</v>
      </c>
      <c r="F33" s="1">
        <v>334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4.1100000000000003</v>
      </c>
      <c r="F34" s="1">
        <v>331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4.1139999999999999</v>
      </c>
      <c r="F35" s="1">
        <v>332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4.1050000000000004</v>
      </c>
      <c r="F36" s="1">
        <v>333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4.1059999999999999</v>
      </c>
      <c r="F37" s="1">
        <v>331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4.1130000000000004</v>
      </c>
      <c r="F38" s="1">
        <v>336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4.1109999999999998</v>
      </c>
      <c r="F39" s="1">
        <v>332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4.1109999999999998</v>
      </c>
      <c r="F40" s="1">
        <v>336</v>
      </c>
    </row>
    <row r="41" spans="1:6">
      <c r="A41" s="1" t="s">
        <v>18</v>
      </c>
      <c r="B41" s="1">
        <v>50</v>
      </c>
      <c r="C41" s="1">
        <v>1</v>
      </c>
      <c r="D41" s="1">
        <v>181.40799999999999</v>
      </c>
      <c r="E41" s="1">
        <v>7.6479999999999997</v>
      </c>
      <c r="F41" s="1">
        <v>213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7.6429999999999998</v>
      </c>
      <c r="F42" s="1">
        <v>214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7.6550000000000002</v>
      </c>
      <c r="F43" s="1">
        <v>213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7.6429999999999998</v>
      </c>
      <c r="F44" s="1">
        <v>214</v>
      </c>
    </row>
    <row r="45" spans="1:6">
      <c r="A45" s="1" t="s">
        <v>18</v>
      </c>
      <c r="B45" s="1">
        <v>50</v>
      </c>
      <c r="C45" s="1">
        <v>1</v>
      </c>
      <c r="D45" s="1">
        <v>179.93799999999999</v>
      </c>
      <c r="E45" s="1">
        <v>7.6440000000000001</v>
      </c>
      <c r="F45" s="1">
        <v>213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7.6449999999999996</v>
      </c>
      <c r="F46" s="1">
        <v>215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7.6429999999999998</v>
      </c>
      <c r="F47" s="1">
        <v>213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7.6609999999999996</v>
      </c>
      <c r="F48" s="1">
        <v>215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7.6660000000000004</v>
      </c>
      <c r="F49" s="1">
        <v>214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7.6369999999999996</v>
      </c>
      <c r="F50" s="1">
        <v>214</v>
      </c>
    </row>
    <row r="51" spans="1:6">
      <c r="A51" s="1" t="s">
        <v>18</v>
      </c>
      <c r="B51" s="1">
        <v>100</v>
      </c>
      <c r="C51" s="1">
        <v>1</v>
      </c>
      <c r="D51" s="1">
        <v>240.67</v>
      </c>
      <c r="E51" s="1">
        <v>22.259</v>
      </c>
      <c r="F51" s="1">
        <v>128</v>
      </c>
    </row>
    <row r="52" spans="1:6">
      <c r="A52" s="1" t="s">
        <v>18</v>
      </c>
      <c r="B52" s="1">
        <v>100</v>
      </c>
      <c r="C52" s="1">
        <v>1</v>
      </c>
      <c r="D52" s="1">
        <v>239.64599999999999</v>
      </c>
      <c r="E52" s="1">
        <v>22.175000000000001</v>
      </c>
      <c r="F52" s="1">
        <v>127</v>
      </c>
    </row>
    <row r="53" spans="1:6">
      <c r="A53" s="1" t="s">
        <v>18</v>
      </c>
      <c r="B53" s="1">
        <v>100</v>
      </c>
      <c r="C53" s="1">
        <v>1</v>
      </c>
      <c r="D53" s="1">
        <v>239.58699999999999</v>
      </c>
      <c r="E53" s="1">
        <v>22.145</v>
      </c>
      <c r="F53" s="1">
        <v>128</v>
      </c>
    </row>
    <row r="54" spans="1:6">
      <c r="A54" s="1" t="s">
        <v>18</v>
      </c>
      <c r="B54" s="1">
        <v>100</v>
      </c>
      <c r="C54" s="1">
        <v>1</v>
      </c>
      <c r="D54" s="1">
        <v>239.2</v>
      </c>
      <c r="E54" s="1">
        <v>22.202000000000002</v>
      </c>
      <c r="F54" s="1">
        <v>127</v>
      </c>
    </row>
    <row r="55" spans="1:6">
      <c r="A55" s="1" t="s">
        <v>18</v>
      </c>
      <c r="B55" s="1">
        <v>100</v>
      </c>
      <c r="C55" s="1">
        <v>1</v>
      </c>
      <c r="D55" s="1">
        <v>239.13399999999999</v>
      </c>
      <c r="E55" s="1">
        <v>22.260999999999999</v>
      </c>
      <c r="F55" s="1">
        <v>128</v>
      </c>
    </row>
    <row r="56" spans="1:6">
      <c r="A56" s="1" t="s">
        <v>18</v>
      </c>
      <c r="B56" s="1">
        <v>100</v>
      </c>
      <c r="C56" s="1">
        <v>1</v>
      </c>
      <c r="D56" s="1">
        <v>239.191</v>
      </c>
      <c r="E56" s="1">
        <v>22.204000000000001</v>
      </c>
      <c r="F56" s="1">
        <v>127</v>
      </c>
    </row>
    <row r="57" spans="1:6">
      <c r="A57" s="1" t="s">
        <v>18</v>
      </c>
      <c r="B57" s="1">
        <v>100</v>
      </c>
      <c r="C57" s="1">
        <v>1</v>
      </c>
      <c r="D57" s="1">
        <v>239.37299999999999</v>
      </c>
      <c r="E57" s="1">
        <v>22.164999999999999</v>
      </c>
      <c r="F57" s="1">
        <v>126</v>
      </c>
    </row>
    <row r="58" spans="1:6">
      <c r="A58" s="1" t="s">
        <v>18</v>
      </c>
      <c r="B58" s="1">
        <v>100</v>
      </c>
      <c r="C58" s="1">
        <v>1</v>
      </c>
      <c r="D58" s="1">
        <v>240.50399999999999</v>
      </c>
      <c r="E58" s="1">
        <v>22.163</v>
      </c>
      <c r="F58" s="1">
        <v>127</v>
      </c>
    </row>
    <row r="59" spans="1:6">
      <c r="A59" s="1" t="s">
        <v>18</v>
      </c>
      <c r="B59" s="1">
        <v>100</v>
      </c>
      <c r="C59" s="1">
        <v>1</v>
      </c>
      <c r="D59" s="1">
        <v>239.67</v>
      </c>
      <c r="E59" s="1">
        <v>22.242999999999999</v>
      </c>
      <c r="F59" s="1">
        <v>126</v>
      </c>
    </row>
    <row r="60" spans="1:6">
      <c r="A60" s="1" t="s">
        <v>18</v>
      </c>
      <c r="B60" s="1">
        <v>100</v>
      </c>
      <c r="C60" s="1">
        <v>1</v>
      </c>
      <c r="D60" s="1">
        <v>239.66300000000001</v>
      </c>
      <c r="E60" s="1">
        <v>22.224</v>
      </c>
      <c r="F60" s="1">
        <v>127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3.0680000000000001</v>
      </c>
      <c r="F61" s="1">
        <v>423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3.0670000000000002</v>
      </c>
      <c r="F62" s="1">
        <v>441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3.0640000000000001</v>
      </c>
      <c r="F63" s="1">
        <v>441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3.0680000000000001</v>
      </c>
      <c r="F64" s="1">
        <v>437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3.0640000000000001</v>
      </c>
      <c r="F65" s="1">
        <v>446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3.0680000000000001</v>
      </c>
      <c r="F66" s="1">
        <v>440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3.0670000000000002</v>
      </c>
      <c r="F67" s="1">
        <v>446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3.0640000000000001</v>
      </c>
      <c r="F68" s="1">
        <v>431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3.0640000000000001</v>
      </c>
      <c r="F69" s="1">
        <v>444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3.0680000000000001</v>
      </c>
      <c r="F70" s="1">
        <v>445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7.1989999999999998</v>
      </c>
      <c r="F71" s="1">
        <v>274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7.1920000000000002</v>
      </c>
      <c r="F72" s="1">
        <v>265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7.1829999999999998</v>
      </c>
      <c r="F73" s="1">
        <v>265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7.1779999999999999</v>
      </c>
      <c r="F74" s="1">
        <v>269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7.1890000000000001</v>
      </c>
      <c r="F75" s="1">
        <v>276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7.1870000000000003</v>
      </c>
      <c r="F76" s="1">
        <v>261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7.1920000000000002</v>
      </c>
      <c r="F77" s="1">
        <v>265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7.1879999999999997</v>
      </c>
      <c r="F78" s="1">
        <v>261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7.1840000000000002</v>
      </c>
      <c r="F79" s="1">
        <v>267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7.1849999999999996</v>
      </c>
      <c r="F80" s="1">
        <v>270</v>
      </c>
    </row>
    <row r="81" spans="1:6">
      <c r="A81" s="1" t="s">
        <v>19</v>
      </c>
      <c r="B81" s="1">
        <v>100</v>
      </c>
      <c r="C81" s="1">
        <v>1</v>
      </c>
      <c r="D81" s="1">
        <v>35258.838000000003</v>
      </c>
      <c r="E81" s="1">
        <v>27.454000000000001</v>
      </c>
      <c r="F81" s="1">
        <v>189</v>
      </c>
    </row>
    <row r="82" spans="1:6">
      <c r="A82" s="1" t="s">
        <v>19</v>
      </c>
      <c r="B82" s="1">
        <v>100</v>
      </c>
      <c r="C82" s="1">
        <v>1</v>
      </c>
      <c r="D82" s="1">
        <v>35204.957999999999</v>
      </c>
      <c r="E82" s="1">
        <v>27.533000000000001</v>
      </c>
      <c r="F82" s="1">
        <v>181</v>
      </c>
    </row>
    <row r="83" spans="1:6">
      <c r="A83" s="1" t="s">
        <v>19</v>
      </c>
      <c r="B83" s="1">
        <v>100</v>
      </c>
      <c r="C83" s="1">
        <v>1</v>
      </c>
      <c r="D83" s="1">
        <v>35273.252</v>
      </c>
      <c r="E83" s="1">
        <v>27.489000000000001</v>
      </c>
      <c r="F83" s="1">
        <v>192</v>
      </c>
    </row>
    <row r="84" spans="1:6">
      <c r="A84" s="1" t="s">
        <v>19</v>
      </c>
      <c r="B84" s="1">
        <v>100</v>
      </c>
      <c r="C84" s="1">
        <v>1</v>
      </c>
      <c r="D84" s="1">
        <v>35277.258999999998</v>
      </c>
      <c r="E84" s="1">
        <v>27.44</v>
      </c>
      <c r="F84" s="1">
        <v>186</v>
      </c>
    </row>
    <row r="85" spans="1:6">
      <c r="A85" s="1" t="s">
        <v>19</v>
      </c>
      <c r="B85" s="1">
        <v>100</v>
      </c>
      <c r="C85" s="1">
        <v>1</v>
      </c>
      <c r="D85" s="1">
        <v>35272.953000000001</v>
      </c>
      <c r="E85" s="1">
        <v>27.515000000000001</v>
      </c>
      <c r="F85" s="1">
        <v>191</v>
      </c>
    </row>
    <row r="86" spans="1:6">
      <c r="A86" s="1" t="s">
        <v>19</v>
      </c>
      <c r="B86" s="1">
        <v>100</v>
      </c>
      <c r="C86" s="1">
        <v>1</v>
      </c>
      <c r="D86" s="1">
        <v>35279.57</v>
      </c>
      <c r="E86" s="1">
        <v>27.425000000000001</v>
      </c>
      <c r="F86" s="1">
        <v>184</v>
      </c>
    </row>
    <row r="87" spans="1:6">
      <c r="A87" s="1" t="s">
        <v>19</v>
      </c>
      <c r="B87" s="1">
        <v>100</v>
      </c>
      <c r="C87" s="1">
        <v>1</v>
      </c>
      <c r="D87" s="1">
        <v>35252.273000000001</v>
      </c>
      <c r="E87" s="1">
        <v>27.45</v>
      </c>
      <c r="F87" s="1">
        <v>189</v>
      </c>
    </row>
    <row r="88" spans="1:6">
      <c r="A88" s="1" t="s">
        <v>19</v>
      </c>
      <c r="B88" s="1">
        <v>100</v>
      </c>
      <c r="C88" s="1">
        <v>1</v>
      </c>
      <c r="D88" s="1">
        <v>35235.942999999999</v>
      </c>
      <c r="E88" s="1">
        <v>27.527999999999999</v>
      </c>
      <c r="F88" s="1">
        <v>193</v>
      </c>
    </row>
    <row r="89" spans="1:6">
      <c r="A89" s="1" t="s">
        <v>19</v>
      </c>
      <c r="B89" s="1">
        <v>100</v>
      </c>
      <c r="C89" s="1">
        <v>1</v>
      </c>
      <c r="D89" s="1">
        <v>35275.832999999999</v>
      </c>
      <c r="E89" s="1">
        <v>27.512</v>
      </c>
      <c r="F89" s="1">
        <v>184</v>
      </c>
    </row>
    <row r="90" spans="1:6">
      <c r="A90" s="1" t="s">
        <v>19</v>
      </c>
      <c r="B90" s="1">
        <v>100</v>
      </c>
      <c r="C90" s="1">
        <v>1</v>
      </c>
      <c r="D90" s="1">
        <v>35244.008000000002</v>
      </c>
      <c r="E90" s="1">
        <v>27.434000000000001</v>
      </c>
      <c r="F90" s="1">
        <v>190</v>
      </c>
    </row>
    <row r="91" spans="1:6">
      <c r="A91" s="1" t="s">
        <v>20</v>
      </c>
      <c r="B91" s="1">
        <v>30</v>
      </c>
      <c r="C91" s="1">
        <v>1</v>
      </c>
      <c r="D91" s="1">
        <v>658.23299999999995</v>
      </c>
      <c r="E91" s="1">
        <v>3.8079999999999998</v>
      </c>
      <c r="F91" s="1">
        <v>344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3.8069999999999999</v>
      </c>
      <c r="F92" s="1">
        <v>347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3.8130000000000002</v>
      </c>
      <c r="F93" s="1">
        <v>335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3.8090000000000002</v>
      </c>
      <c r="F94" s="1">
        <v>342</v>
      </c>
    </row>
    <row r="95" spans="1:6">
      <c r="A95" s="1" t="s">
        <v>20</v>
      </c>
      <c r="B95" s="1">
        <v>30</v>
      </c>
      <c r="C95" s="1">
        <v>1</v>
      </c>
      <c r="D95" s="1">
        <v>657.35599999999999</v>
      </c>
      <c r="E95" s="1">
        <v>3.8079999999999998</v>
      </c>
      <c r="F95" s="1">
        <v>347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3.8159999999999998</v>
      </c>
      <c r="F96" s="1">
        <v>339</v>
      </c>
    </row>
    <row r="97" spans="1:6">
      <c r="A97" s="1" t="s">
        <v>20</v>
      </c>
      <c r="B97" s="1">
        <v>30</v>
      </c>
      <c r="C97" s="1">
        <v>1</v>
      </c>
      <c r="D97" s="1">
        <v>657.32399999999996</v>
      </c>
      <c r="E97" s="1">
        <v>3.8130000000000002</v>
      </c>
      <c r="F97" s="1">
        <v>345</v>
      </c>
    </row>
    <row r="98" spans="1:6">
      <c r="A98" s="1" t="s">
        <v>20</v>
      </c>
      <c r="B98" s="1">
        <v>30</v>
      </c>
      <c r="C98" s="1">
        <v>1</v>
      </c>
      <c r="D98" s="1">
        <v>657.35599999999999</v>
      </c>
      <c r="E98" s="1">
        <v>3.8149999999999999</v>
      </c>
      <c r="F98" s="1">
        <v>346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3.8079999999999998</v>
      </c>
      <c r="F99" s="1">
        <v>344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3.8109999999999999</v>
      </c>
      <c r="F100" s="1">
        <v>349</v>
      </c>
    </row>
    <row r="101" spans="1:6">
      <c r="A101" s="1" t="s">
        <v>20</v>
      </c>
      <c r="B101" s="1">
        <v>50</v>
      </c>
      <c r="C101" s="1">
        <v>1</v>
      </c>
      <c r="D101" s="1">
        <v>992.73800000000006</v>
      </c>
      <c r="E101" s="1">
        <v>5.5179999999999998</v>
      </c>
      <c r="F101" s="1">
        <v>181</v>
      </c>
    </row>
    <row r="102" spans="1:6">
      <c r="A102" s="1" t="s">
        <v>20</v>
      </c>
      <c r="B102" s="1">
        <v>50</v>
      </c>
      <c r="C102" s="1">
        <v>1</v>
      </c>
      <c r="D102" s="1">
        <v>995.10599999999999</v>
      </c>
      <c r="E102" s="1">
        <v>5.516</v>
      </c>
      <c r="F102" s="1">
        <v>185</v>
      </c>
    </row>
    <row r="103" spans="1:6">
      <c r="A103" s="1" t="s">
        <v>20</v>
      </c>
      <c r="B103" s="1">
        <v>50</v>
      </c>
      <c r="C103" s="1">
        <v>1</v>
      </c>
      <c r="D103" s="1">
        <v>994.68499999999995</v>
      </c>
      <c r="E103" s="1">
        <v>5.5039999999999996</v>
      </c>
      <c r="F103" s="1">
        <v>181</v>
      </c>
    </row>
    <row r="104" spans="1:6">
      <c r="A104" s="1" t="s">
        <v>20</v>
      </c>
      <c r="B104" s="1">
        <v>50</v>
      </c>
      <c r="C104" s="1">
        <v>1</v>
      </c>
      <c r="D104" s="1">
        <v>994.74599999999998</v>
      </c>
      <c r="E104" s="1">
        <v>5.5049999999999999</v>
      </c>
      <c r="F104" s="1">
        <v>182</v>
      </c>
    </row>
    <row r="105" spans="1:6">
      <c r="A105" s="1" t="s">
        <v>20</v>
      </c>
      <c r="B105" s="1">
        <v>50</v>
      </c>
      <c r="C105" s="1">
        <v>1</v>
      </c>
      <c r="D105" s="1">
        <v>996.17600000000004</v>
      </c>
      <c r="E105" s="1">
        <v>5.5110000000000001</v>
      </c>
      <c r="F105" s="1">
        <v>186</v>
      </c>
    </row>
    <row r="106" spans="1:6">
      <c r="A106" s="1" t="s">
        <v>20</v>
      </c>
      <c r="B106" s="1">
        <v>50</v>
      </c>
      <c r="C106" s="1">
        <v>1</v>
      </c>
      <c r="D106" s="1">
        <v>994.84500000000003</v>
      </c>
      <c r="E106" s="1">
        <v>5.5190000000000001</v>
      </c>
      <c r="F106" s="1">
        <v>183</v>
      </c>
    </row>
    <row r="107" spans="1:6">
      <c r="A107" s="1" t="s">
        <v>20</v>
      </c>
      <c r="B107" s="1">
        <v>50</v>
      </c>
      <c r="C107" s="1">
        <v>1</v>
      </c>
      <c r="D107" s="1">
        <v>995.63599999999997</v>
      </c>
      <c r="E107" s="1">
        <v>5.5010000000000003</v>
      </c>
      <c r="F107" s="1">
        <v>185</v>
      </c>
    </row>
    <row r="108" spans="1:6">
      <c r="A108" s="1" t="s">
        <v>20</v>
      </c>
      <c r="B108" s="1">
        <v>50</v>
      </c>
      <c r="C108" s="1">
        <v>1</v>
      </c>
      <c r="D108" s="1">
        <v>994.75900000000001</v>
      </c>
      <c r="E108" s="1">
        <v>5.5209999999999999</v>
      </c>
      <c r="F108" s="1">
        <v>183</v>
      </c>
    </row>
    <row r="109" spans="1:6">
      <c r="A109" s="1" t="s">
        <v>20</v>
      </c>
      <c r="B109" s="1">
        <v>50</v>
      </c>
      <c r="C109" s="1">
        <v>1</v>
      </c>
      <c r="D109" s="1">
        <v>993.71600000000001</v>
      </c>
      <c r="E109" s="1">
        <v>5.5270000000000001</v>
      </c>
      <c r="F109" s="1">
        <v>183</v>
      </c>
    </row>
    <row r="110" spans="1:6">
      <c r="A110" s="1" t="s">
        <v>20</v>
      </c>
      <c r="B110" s="1">
        <v>50</v>
      </c>
      <c r="C110" s="1">
        <v>1</v>
      </c>
      <c r="D110" s="1">
        <v>995.38</v>
      </c>
      <c r="E110" s="1">
        <v>5.5030000000000001</v>
      </c>
      <c r="F110" s="1">
        <v>180</v>
      </c>
    </row>
    <row r="111" spans="1:6">
      <c r="A111" s="1" t="s">
        <v>20</v>
      </c>
      <c r="B111" s="1">
        <v>100</v>
      </c>
      <c r="C111" s="1">
        <v>1</v>
      </c>
      <c r="D111" s="1">
        <v>1759.893</v>
      </c>
      <c r="E111" s="1">
        <v>19.661000000000001</v>
      </c>
      <c r="F111" s="1">
        <v>155</v>
      </c>
    </row>
    <row r="112" spans="1:6">
      <c r="A112" s="1" t="s">
        <v>20</v>
      </c>
      <c r="B112" s="1">
        <v>100</v>
      </c>
      <c r="C112" s="1">
        <v>1</v>
      </c>
      <c r="D112" s="1">
        <v>1756.624</v>
      </c>
      <c r="E112" s="1">
        <v>19.689</v>
      </c>
      <c r="F112" s="1">
        <v>156</v>
      </c>
    </row>
    <row r="113" spans="1:6">
      <c r="A113" s="1" t="s">
        <v>20</v>
      </c>
      <c r="B113" s="1">
        <v>100</v>
      </c>
      <c r="C113" s="1">
        <v>1</v>
      </c>
      <c r="D113" s="1">
        <v>1754.51</v>
      </c>
      <c r="E113" s="1">
        <v>19.704999999999998</v>
      </c>
      <c r="F113" s="1">
        <v>158</v>
      </c>
    </row>
    <row r="114" spans="1:6">
      <c r="A114" s="1" t="s">
        <v>20</v>
      </c>
      <c r="B114" s="1">
        <v>100</v>
      </c>
      <c r="C114" s="1">
        <v>1</v>
      </c>
      <c r="D114" s="1">
        <v>1757.7840000000001</v>
      </c>
      <c r="E114" s="1">
        <v>19.677</v>
      </c>
      <c r="F114" s="1">
        <v>155</v>
      </c>
    </row>
    <row r="115" spans="1:6">
      <c r="A115" s="1" t="s">
        <v>20</v>
      </c>
      <c r="B115" s="1">
        <v>100</v>
      </c>
      <c r="C115" s="1">
        <v>1</v>
      </c>
      <c r="D115" s="1">
        <v>1756.2809999999999</v>
      </c>
      <c r="E115" s="1">
        <v>19.672000000000001</v>
      </c>
      <c r="F115" s="1">
        <v>158</v>
      </c>
    </row>
    <row r="116" spans="1:6">
      <c r="A116" s="1" t="s">
        <v>20</v>
      </c>
      <c r="B116" s="1">
        <v>100</v>
      </c>
      <c r="C116" s="1">
        <v>1</v>
      </c>
      <c r="D116" s="1">
        <v>1759.357</v>
      </c>
      <c r="E116" s="1">
        <v>19.616</v>
      </c>
      <c r="F116" s="1">
        <v>160</v>
      </c>
    </row>
    <row r="117" spans="1:6">
      <c r="A117" s="1" t="s">
        <v>20</v>
      </c>
      <c r="B117" s="1">
        <v>100</v>
      </c>
      <c r="C117" s="1">
        <v>1</v>
      </c>
      <c r="D117" s="1">
        <v>1759.798</v>
      </c>
      <c r="E117" s="1">
        <v>19.709</v>
      </c>
      <c r="F117" s="1">
        <v>159</v>
      </c>
    </row>
    <row r="118" spans="1:6">
      <c r="A118" s="1" t="s">
        <v>20</v>
      </c>
      <c r="B118" s="1">
        <v>100</v>
      </c>
      <c r="C118" s="1">
        <v>1</v>
      </c>
      <c r="D118" s="1">
        <v>1754.6869999999999</v>
      </c>
      <c r="E118" s="1">
        <v>19.701000000000001</v>
      </c>
      <c r="F118" s="1">
        <v>157</v>
      </c>
    </row>
    <row r="119" spans="1:6">
      <c r="A119" s="1" t="s">
        <v>20</v>
      </c>
      <c r="B119" s="1">
        <v>100</v>
      </c>
      <c r="C119" s="1">
        <v>1</v>
      </c>
      <c r="D119" s="1">
        <v>1755.097</v>
      </c>
      <c r="E119" s="1">
        <v>19.670999999999999</v>
      </c>
      <c r="F119" s="1">
        <v>158</v>
      </c>
    </row>
    <row r="120" spans="1:6">
      <c r="A120" s="1" t="s">
        <v>20</v>
      </c>
      <c r="B120" s="1">
        <v>100</v>
      </c>
      <c r="C120" s="1">
        <v>1</v>
      </c>
      <c r="D120" s="1">
        <v>1758.598</v>
      </c>
      <c r="E120" s="1">
        <v>19.63</v>
      </c>
      <c r="F120" s="1">
        <v>153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12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2.375" style="1"/>
    <col min="8" max="8" width="10.25" style="1"/>
    <col min="9" max="9" width="4.375" style="1"/>
    <col min="10" max="10" width="3.375" style="1"/>
    <col min="11" max="11" width="2.5" style="1"/>
    <col min="12" max="21" width="9.5" style="1"/>
    <col min="22" max="22" width="2.5" style="1"/>
    <col min="23" max="23" width="9.5" style="1"/>
    <col min="24" max="24" width="2" style="1"/>
    <col min="25" max="25" width="9.5" style="1"/>
    <col min="26" max="26" width="2.625" style="1"/>
    <col min="27" max="27" width="2.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3.552</v>
      </c>
      <c r="F1" s="1">
        <v>438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28.504000000000001</v>
      </c>
      <c r="E2" s="1">
        <v>3.5470000000000002</v>
      </c>
      <c r="F2" s="1">
        <v>441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28.504000000000001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28.541799999999995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0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1.4734774066796953E-3</v>
      </c>
      <c r="AH2" s="41">
        <f t="shared" ref="AH2:AH13" ca="1" si="17">(R2-$Y2)/$Y2</f>
        <v>1.4734774066796953E-3</v>
      </c>
      <c r="AI2" s="41">
        <f t="shared" ref="AI2:AI13" ca="1" si="18">(S2-$Y2)/$Y2</f>
        <v>1.4734774066796953E-3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1.326129666011726E-2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3.552</v>
      </c>
      <c r="F3" s="1">
        <v>444</v>
      </c>
      <c r="H3" s="41" t="s">
        <v>17</v>
      </c>
      <c r="I3" s="41">
        <v>50</v>
      </c>
      <c r="J3" s="41">
        <v>1</v>
      </c>
      <c r="L3" s="41">
        <f t="shared" ca="1" si="0"/>
        <v>53.076999999999998</v>
      </c>
      <c r="M3" s="41">
        <f t="shared" ca="1" si="1"/>
        <v>52.927</v>
      </c>
      <c r="N3" s="41">
        <f t="shared" ca="1" si="2"/>
        <v>53.137999999999998</v>
      </c>
      <c r="O3" s="41">
        <f t="shared" ca="1" si="3"/>
        <v>52.957999999999998</v>
      </c>
      <c r="P3" s="41">
        <f t="shared" ca="1" si="4"/>
        <v>52.957000000000001</v>
      </c>
      <c r="Q3" s="41">
        <f t="shared" ca="1" si="5"/>
        <v>52.927</v>
      </c>
      <c r="R3" s="41">
        <f t="shared" ca="1" si="6"/>
        <v>53.058</v>
      </c>
      <c r="S3" s="41">
        <f t="shared" ca="1" si="7"/>
        <v>53.046999999999997</v>
      </c>
      <c r="T3" s="41">
        <f t="shared" ca="1" si="8"/>
        <v>53.137</v>
      </c>
      <c r="U3" s="41">
        <f t="shared" ca="1" si="9"/>
        <v>53.091999999999999</v>
      </c>
      <c r="W3" s="41">
        <f t="shared" ca="1" si="10"/>
        <v>53.031800000000011</v>
      </c>
      <c r="Y3" s="41">
        <f ca="1">Total!E3</f>
        <v>52.927</v>
      </c>
      <c r="AB3" s="41">
        <f t="shared" ca="1" si="11"/>
        <v>2.8340922402554192E-3</v>
      </c>
      <c r="AC3" s="41">
        <f t="shared" ca="1" si="12"/>
        <v>0</v>
      </c>
      <c r="AD3" s="41">
        <f t="shared" ca="1" si="13"/>
        <v>3.9866230846259667E-3</v>
      </c>
      <c r="AE3" s="41">
        <f t="shared" ca="1" si="14"/>
        <v>5.8571239631943631E-4</v>
      </c>
      <c r="AF3" s="41">
        <f t="shared" ca="1" si="15"/>
        <v>5.6681844805111072E-4</v>
      </c>
      <c r="AG3" s="41">
        <f t="shared" ca="1" si="16"/>
        <v>0</v>
      </c>
      <c r="AH3" s="41">
        <f t="shared" ca="1" si="17"/>
        <v>2.4751072231564272E-3</v>
      </c>
      <c r="AI3" s="41">
        <f t="shared" ca="1" si="18"/>
        <v>2.2672737922043084E-3</v>
      </c>
      <c r="AJ3" s="41">
        <f t="shared" ca="1" si="19"/>
        <v>3.967729136357641E-3</v>
      </c>
      <c r="AK3" s="41">
        <f t="shared" ca="1" si="20"/>
        <v>3.1175014642809747E-3</v>
      </c>
      <c r="AM3" s="41">
        <f t="shared" ca="1" si="21"/>
        <v>1.9800857785251286E-2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3.552</v>
      </c>
      <c r="F4" s="1">
        <v>444</v>
      </c>
      <c r="H4" s="41" t="s">
        <v>17</v>
      </c>
      <c r="I4" s="41">
        <v>100</v>
      </c>
      <c r="J4" s="41">
        <v>1</v>
      </c>
      <c r="L4" s="41">
        <f t="shared" ca="1" si="0"/>
        <v>103.261</v>
      </c>
      <c r="M4" s="41">
        <f t="shared" ca="1" si="1"/>
        <v>103.19199999999999</v>
      </c>
      <c r="N4" s="41">
        <f t="shared" ca="1" si="2"/>
        <v>103.29300000000001</v>
      </c>
      <c r="O4" s="41">
        <f t="shared" ca="1" si="3"/>
        <v>103.29</v>
      </c>
      <c r="P4" s="41">
        <f t="shared" ca="1" si="4"/>
        <v>103.286</v>
      </c>
      <c r="Q4" s="41">
        <f t="shared" ca="1" si="5"/>
        <v>103.227</v>
      </c>
      <c r="R4" s="41">
        <f t="shared" ca="1" si="6"/>
        <v>103.199</v>
      </c>
      <c r="S4" s="41">
        <f t="shared" ca="1" si="7"/>
        <v>103.33199999999999</v>
      </c>
      <c r="T4" s="41">
        <f t="shared" ca="1" si="8"/>
        <v>103.256</v>
      </c>
      <c r="U4" s="41">
        <f t="shared" ca="1" si="9"/>
        <v>103.307</v>
      </c>
      <c r="W4" s="41">
        <f t="shared" ca="1" si="10"/>
        <v>103.26429999999998</v>
      </c>
      <c r="Y4" s="41">
        <f ca="1">Total!E4</f>
        <v>103.017</v>
      </c>
      <c r="AB4" s="41">
        <f t="shared" ca="1" si="11"/>
        <v>2.3685411145733209E-3</v>
      </c>
      <c r="AC4" s="41">
        <f t="shared" ca="1" si="12"/>
        <v>1.698748750206249E-3</v>
      </c>
      <c r="AD4" s="41">
        <f t="shared" ca="1" si="13"/>
        <v>2.6791694574682867E-3</v>
      </c>
      <c r="AE4" s="41">
        <f t="shared" ca="1" si="14"/>
        <v>2.650048050321892E-3</v>
      </c>
      <c r="AF4" s="41">
        <f t="shared" ca="1" si="15"/>
        <v>2.6112195074599869E-3</v>
      </c>
      <c r="AG4" s="41">
        <f t="shared" ca="1" si="16"/>
        <v>2.0384985002476091E-3</v>
      </c>
      <c r="AH4" s="41">
        <f t="shared" ca="1" si="17"/>
        <v>1.7666987002145488E-3</v>
      </c>
      <c r="AI4" s="41">
        <f t="shared" ca="1" si="18"/>
        <v>3.0577477503712759E-3</v>
      </c>
      <c r="AJ4" s="41">
        <f t="shared" ca="1" si="19"/>
        <v>2.3200054359960426E-3</v>
      </c>
      <c r="AK4" s="41">
        <f t="shared" ca="1" si="20"/>
        <v>2.8150693574847479E-3</v>
      </c>
      <c r="AM4" s="41">
        <f t="shared" ca="1" si="21"/>
        <v>2.4005746624343956E-2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3.55</v>
      </c>
      <c r="F5" s="1">
        <v>442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3.552</v>
      </c>
      <c r="F6" s="1">
        <v>445</v>
      </c>
      <c r="H6" s="41" t="s">
        <v>18</v>
      </c>
      <c r="I6" s="41">
        <v>50</v>
      </c>
      <c r="J6" s="41">
        <v>1</v>
      </c>
      <c r="L6" s="41">
        <f t="shared" ca="1" si="0"/>
        <v>180.87100000000001</v>
      </c>
      <c r="M6" s="41">
        <f t="shared" ca="1" si="1"/>
        <v>180.87100000000001</v>
      </c>
      <c r="N6" s="41">
        <f t="shared" ca="1" si="2"/>
        <v>181.40799999999999</v>
      </c>
      <c r="O6" s="41">
        <f t="shared" ca="1" si="3"/>
        <v>180.053</v>
      </c>
      <c r="P6" s="41">
        <f t="shared" ca="1" si="4"/>
        <v>179.94300000000001</v>
      </c>
      <c r="Q6" s="41">
        <f t="shared" ca="1" si="5"/>
        <v>179.953</v>
      </c>
      <c r="R6" s="41">
        <f t="shared" ca="1" si="6"/>
        <v>181.89</v>
      </c>
      <c r="S6" s="41">
        <f t="shared" ca="1" si="7"/>
        <v>181.40799999999999</v>
      </c>
      <c r="T6" s="41">
        <f t="shared" ca="1" si="8"/>
        <v>181.351</v>
      </c>
      <c r="U6" s="41">
        <f t="shared" ca="1" si="9"/>
        <v>181.64500000000001</v>
      </c>
      <c r="W6" s="41">
        <f t="shared" ca="1" si="10"/>
        <v>180.9393</v>
      </c>
      <c r="Y6" s="41">
        <f ca="1">Total!E6</f>
        <v>179.673</v>
      </c>
      <c r="AB6" s="41">
        <f t="shared" ca="1" si="11"/>
        <v>6.667668486639659E-3</v>
      </c>
      <c r="AC6" s="41">
        <f t="shared" ca="1" si="12"/>
        <v>6.667668486639659E-3</v>
      </c>
      <c r="AD6" s="41">
        <f t="shared" ca="1" si="13"/>
        <v>9.6564314059429356E-3</v>
      </c>
      <c r="AE6" s="41">
        <f t="shared" ca="1" si="14"/>
        <v>2.1149532762295697E-3</v>
      </c>
      <c r="AF6" s="41">
        <f t="shared" ca="1" si="15"/>
        <v>1.502729959426348E-3</v>
      </c>
      <c r="AG6" s="41">
        <f t="shared" ca="1" si="16"/>
        <v>1.5583866245902341E-3</v>
      </c>
      <c r="AH6" s="41">
        <f t="shared" ca="1" si="17"/>
        <v>1.2339082666844681E-2</v>
      </c>
      <c r="AI6" s="41">
        <f t="shared" ca="1" si="18"/>
        <v>9.6564314059429356E-3</v>
      </c>
      <c r="AJ6" s="41">
        <f t="shared" ca="1" si="19"/>
        <v>9.3391884145085646E-3</v>
      </c>
      <c r="AK6" s="41">
        <f t="shared" ca="1" si="20"/>
        <v>1.0975494370328366E-2</v>
      </c>
      <c r="AM6" s="41">
        <f t="shared" ca="1" si="21"/>
        <v>7.0478035097092953E-2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3.5529999999999999</v>
      </c>
      <c r="F7" s="1">
        <v>442</v>
      </c>
      <c r="H7" s="41" t="s">
        <v>18</v>
      </c>
      <c r="I7" s="41">
        <v>100</v>
      </c>
      <c r="J7" s="41">
        <v>1</v>
      </c>
      <c r="L7" s="41">
        <f t="shared" ca="1" si="0"/>
        <v>239.273</v>
      </c>
      <c r="M7" s="41">
        <f t="shared" ca="1" si="1"/>
        <v>239.08500000000001</v>
      </c>
      <c r="N7" s="41">
        <f t="shared" ca="1" si="2"/>
        <v>239.23699999999999</v>
      </c>
      <c r="O7" s="41">
        <f t="shared" ca="1" si="3"/>
        <v>239.66900000000001</v>
      </c>
      <c r="P7" s="41">
        <f t="shared" ca="1" si="4"/>
        <v>239.423</v>
      </c>
      <c r="Q7" s="41">
        <f t="shared" ca="1" si="5"/>
        <v>239.3</v>
      </c>
      <c r="R7" s="41">
        <f t="shared" ca="1" si="6"/>
        <v>239.53200000000001</v>
      </c>
      <c r="S7" s="41">
        <f t="shared" ca="1" si="7"/>
        <v>239.75399999999999</v>
      </c>
      <c r="T7" s="41">
        <f t="shared" ca="1" si="8"/>
        <v>239.108</v>
      </c>
      <c r="U7" s="41">
        <f t="shared" ca="1" si="9"/>
        <v>239.37299999999999</v>
      </c>
      <c r="W7" s="41">
        <f t="shared" ca="1" si="10"/>
        <v>239.37539999999998</v>
      </c>
      <c r="Y7" s="41">
        <f ca="1">Total!E7</f>
        <v>238.85</v>
      </c>
      <c r="AB7" s="41">
        <f t="shared" ca="1" si="11"/>
        <v>1.7709859744609664E-3</v>
      </c>
      <c r="AC7" s="41">
        <f t="shared" ca="1" si="12"/>
        <v>9.8388109692281204E-4</v>
      </c>
      <c r="AD7" s="41">
        <f t="shared" ca="1" si="13"/>
        <v>1.6202637638685388E-3</v>
      </c>
      <c r="AE7" s="41">
        <f t="shared" ca="1" si="14"/>
        <v>3.4289302909776714E-3</v>
      </c>
      <c r="AF7" s="41">
        <f t="shared" ca="1" si="15"/>
        <v>2.3989951852627488E-3</v>
      </c>
      <c r="AG7" s="41">
        <f t="shared" ca="1" si="16"/>
        <v>1.8840276324053468E-3</v>
      </c>
      <c r="AH7" s="41">
        <f t="shared" ca="1" si="17"/>
        <v>2.8553485451120637E-3</v>
      </c>
      <c r="AI7" s="41">
        <f t="shared" ca="1" si="18"/>
        <v>3.7848021770985822E-3</v>
      </c>
      <c r="AJ7" s="41">
        <f t="shared" ca="1" si="19"/>
        <v>1.0801758425790654E-3</v>
      </c>
      <c r="AK7" s="41">
        <f t="shared" ca="1" si="20"/>
        <v>2.189658781662115E-3</v>
      </c>
      <c r="AM7" s="41">
        <f t="shared" ca="1" si="21"/>
        <v>2.1997069290349908E-2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3.5489999999999999</v>
      </c>
      <c r="F8" s="1">
        <v>441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3.5510000000000002</v>
      </c>
      <c r="F9" s="1">
        <v>444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3.5489999999999999</v>
      </c>
      <c r="F10" s="1">
        <v>443</v>
      </c>
      <c r="H10" s="41" t="s">
        <v>19</v>
      </c>
      <c r="I10" s="41">
        <v>100</v>
      </c>
      <c r="J10" s="41">
        <v>1</v>
      </c>
      <c r="L10" s="41">
        <f t="shared" ca="1" si="0"/>
        <v>35235.357000000004</v>
      </c>
      <c r="M10" s="41">
        <f t="shared" ca="1" si="1"/>
        <v>35222.171000000002</v>
      </c>
      <c r="N10" s="41">
        <f t="shared" ca="1" si="2"/>
        <v>35253.758000000002</v>
      </c>
      <c r="O10" s="41">
        <f t="shared" ca="1" si="3"/>
        <v>35235.482000000004</v>
      </c>
      <c r="P10" s="41">
        <f t="shared" ca="1" si="4"/>
        <v>35217.79</v>
      </c>
      <c r="Q10" s="41">
        <f t="shared" ca="1" si="5"/>
        <v>35258.648999999998</v>
      </c>
      <c r="R10" s="41">
        <f t="shared" ca="1" si="6"/>
        <v>35231.165000000001</v>
      </c>
      <c r="S10" s="41">
        <f t="shared" ca="1" si="7"/>
        <v>35270.998</v>
      </c>
      <c r="T10" s="41">
        <f t="shared" ca="1" si="8"/>
        <v>35272.661</v>
      </c>
      <c r="U10" s="41">
        <f t="shared" ca="1" si="9"/>
        <v>35222.078000000001</v>
      </c>
      <c r="W10" s="41">
        <f t="shared" ca="1" si="10"/>
        <v>35242.010900000008</v>
      </c>
      <c r="Y10" s="41">
        <f ca="1">Total!E10</f>
        <v>35198.673000000003</v>
      </c>
      <c r="AB10" s="41">
        <f t="shared" ca="1" si="11"/>
        <v>1.0421983806037547E-3</v>
      </c>
      <c r="AC10" s="41">
        <f t="shared" ca="1" si="12"/>
        <v>6.6758198526403517E-4</v>
      </c>
      <c r="AD10" s="41">
        <f t="shared" ca="1" si="13"/>
        <v>1.5649737704600149E-3</v>
      </c>
      <c r="AE10" s="41">
        <f t="shared" ca="1" si="14"/>
        <v>1.0457496508462436E-3</v>
      </c>
      <c r="AF10" s="41">
        <f t="shared" ca="1" si="15"/>
        <v>5.4311706580524696E-4</v>
      </c>
      <c r="AG10" s="41">
        <f t="shared" ca="1" si="16"/>
        <v>1.7039278725080092E-3</v>
      </c>
      <c r="AH10" s="41">
        <f t="shared" ca="1" si="17"/>
        <v>9.2310298175156684E-4</v>
      </c>
      <c r="AI10" s="41">
        <f t="shared" ca="1" si="18"/>
        <v>2.0547649623040357E-3</v>
      </c>
      <c r="AJ10" s="41">
        <f t="shared" ca="1" si="19"/>
        <v>2.1020110616101224E-3</v>
      </c>
      <c r="AK10" s="41">
        <f t="shared" ca="1" si="20"/>
        <v>6.6493984020360181E-4</v>
      </c>
      <c r="AM10" s="41">
        <f t="shared" ca="1" si="21"/>
        <v>1.231236757135663E-2</v>
      </c>
    </row>
    <row r="11" spans="1:39" ht="15">
      <c r="A11" s="1" t="s">
        <v>17</v>
      </c>
      <c r="B11" s="1">
        <v>50</v>
      </c>
      <c r="C11" s="1">
        <v>1</v>
      </c>
      <c r="D11" s="1">
        <v>53.076999999999998</v>
      </c>
      <c r="E11" s="1">
        <v>10.651</v>
      </c>
      <c r="F11" s="1">
        <v>334</v>
      </c>
      <c r="H11" s="41" t="s">
        <v>20</v>
      </c>
      <c r="I11" s="41">
        <v>30</v>
      </c>
      <c r="J11" s="41">
        <v>1</v>
      </c>
      <c r="L11" s="41">
        <f t="shared" ca="1" si="0"/>
        <v>658.23299999999995</v>
      </c>
      <c r="M11" s="41">
        <f t="shared" ca="1" si="1"/>
        <v>657.35599999999999</v>
      </c>
      <c r="N11" s="41">
        <f t="shared" ca="1" si="2"/>
        <v>657.98</v>
      </c>
      <c r="O11" s="41">
        <f t="shared" ca="1" si="3"/>
        <v>658.23299999999995</v>
      </c>
      <c r="P11" s="41">
        <f t="shared" ca="1" si="4"/>
        <v>658.23299999999995</v>
      </c>
      <c r="Q11" s="41">
        <f t="shared" ca="1" si="5"/>
        <v>658.23299999999995</v>
      </c>
      <c r="R11" s="41">
        <f t="shared" ca="1" si="6"/>
        <v>657.35599999999999</v>
      </c>
      <c r="S11" s="41">
        <f t="shared" ca="1" si="7"/>
        <v>659.84500000000003</v>
      </c>
      <c r="T11" s="41">
        <f t="shared" ca="1" si="8"/>
        <v>659.84500000000003</v>
      </c>
      <c r="U11" s="41">
        <f t="shared" ca="1" si="9"/>
        <v>657.35599999999999</v>
      </c>
      <c r="W11" s="41">
        <f t="shared" ca="1" si="10"/>
        <v>658.26700000000005</v>
      </c>
      <c r="Y11" s="41">
        <f ca="1">Total!E11</f>
        <v>657.32399999999996</v>
      </c>
      <c r="AB11" s="41">
        <f t="shared" ca="1" si="11"/>
        <v>1.3828796757763171E-3</v>
      </c>
      <c r="AC11" s="41">
        <f t="shared" ca="1" si="12"/>
        <v>4.8682232810667357E-5</v>
      </c>
      <c r="AD11" s="41">
        <f t="shared" ca="1" si="13"/>
        <v>9.9798577261755658E-4</v>
      </c>
      <c r="AE11" s="41">
        <f t="shared" ca="1" si="14"/>
        <v>1.3828796757763171E-3</v>
      </c>
      <c r="AF11" s="41">
        <f t="shared" ca="1" si="15"/>
        <v>1.3828796757763171E-3</v>
      </c>
      <c r="AG11" s="41">
        <f t="shared" ca="1" si="16"/>
        <v>1.3828796757763171E-3</v>
      </c>
      <c r="AH11" s="41">
        <f t="shared" ca="1" si="17"/>
        <v>4.8682232810667357E-5</v>
      </c>
      <c r="AI11" s="41">
        <f t="shared" ca="1" si="18"/>
        <v>3.8352471536108098E-3</v>
      </c>
      <c r="AJ11" s="41">
        <f t="shared" ca="1" si="19"/>
        <v>3.8352471536108098E-3</v>
      </c>
      <c r="AK11" s="41">
        <f t="shared" ca="1" si="20"/>
        <v>4.8682232810667357E-5</v>
      </c>
      <c r="AM11" s="41">
        <f t="shared" ca="1" si="21"/>
        <v>1.4346045481376446E-2</v>
      </c>
    </row>
    <row r="12" spans="1:39" ht="15">
      <c r="A12" s="1" t="s">
        <v>17</v>
      </c>
      <c r="B12" s="1">
        <v>50</v>
      </c>
      <c r="C12" s="1">
        <v>1</v>
      </c>
      <c r="D12" s="1">
        <v>52.927</v>
      </c>
      <c r="E12" s="1">
        <v>10.651</v>
      </c>
      <c r="F12" s="1">
        <v>336</v>
      </c>
      <c r="H12" s="41" t="s">
        <v>20</v>
      </c>
      <c r="I12" s="41">
        <v>50</v>
      </c>
      <c r="J12" s="41">
        <v>1</v>
      </c>
      <c r="L12" s="41">
        <f t="shared" ca="1" si="0"/>
        <v>991.13800000000003</v>
      </c>
      <c r="M12" s="41">
        <f t="shared" ca="1" si="1"/>
        <v>990.91800000000001</v>
      </c>
      <c r="N12" s="41">
        <f t="shared" ca="1" si="2"/>
        <v>997.76199999999994</v>
      </c>
      <c r="O12" s="41">
        <f t="shared" ca="1" si="3"/>
        <v>995.86400000000003</v>
      </c>
      <c r="P12" s="41">
        <f t="shared" ca="1" si="4"/>
        <v>993.83799999999997</v>
      </c>
      <c r="Q12" s="41">
        <f t="shared" ca="1" si="5"/>
        <v>993.93499999999995</v>
      </c>
      <c r="R12" s="41">
        <f t="shared" ca="1" si="6"/>
        <v>996.25599999999997</v>
      </c>
      <c r="S12" s="41">
        <f t="shared" ca="1" si="7"/>
        <v>995.54300000000001</v>
      </c>
      <c r="T12" s="41">
        <f t="shared" ca="1" si="8"/>
        <v>994.03800000000001</v>
      </c>
      <c r="U12" s="41">
        <f t="shared" ca="1" si="9"/>
        <v>995.04399999999998</v>
      </c>
      <c r="W12" s="41">
        <f t="shared" ca="1" si="10"/>
        <v>994.43359999999996</v>
      </c>
      <c r="Y12" s="41">
        <f ca="1">Total!E12</f>
        <v>990.58600000000001</v>
      </c>
      <c r="AB12" s="41">
        <f t="shared" ca="1" si="11"/>
        <v>5.5724591302524053E-4</v>
      </c>
      <c r="AC12" s="41">
        <f t="shared" ca="1" si="12"/>
        <v>3.3515515058762555E-4</v>
      </c>
      <c r="AD12" s="41">
        <f t="shared" ca="1" si="13"/>
        <v>7.2441968693277821E-3</v>
      </c>
      <c r="AE12" s="41">
        <f t="shared" ca="1" si="14"/>
        <v>5.328159291570868E-3</v>
      </c>
      <c r="AF12" s="41">
        <f t="shared" ca="1" si="15"/>
        <v>3.2829052702137451E-3</v>
      </c>
      <c r="AG12" s="41">
        <f t="shared" ca="1" si="16"/>
        <v>3.3808271063793882E-3</v>
      </c>
      <c r="AH12" s="41">
        <f t="shared" ca="1" si="17"/>
        <v>5.7238846500959626E-3</v>
      </c>
      <c r="AI12" s="41">
        <f t="shared" ca="1" si="18"/>
        <v>5.0041086791050892E-3</v>
      </c>
      <c r="AJ12" s="41">
        <f t="shared" ca="1" si="19"/>
        <v>3.4848059633388702E-3</v>
      </c>
      <c r="AK12" s="41">
        <f t="shared" ca="1" si="20"/>
        <v>4.5003664497579917E-3</v>
      </c>
      <c r="AM12" s="41">
        <f t="shared" ca="1" si="21"/>
        <v>3.8841655343402566E-2</v>
      </c>
    </row>
    <row r="13" spans="1:39" ht="15">
      <c r="A13" s="1" t="s">
        <v>17</v>
      </c>
      <c r="B13" s="1">
        <v>50</v>
      </c>
      <c r="C13" s="1">
        <v>1</v>
      </c>
      <c r="D13" s="1">
        <v>53.137999999999998</v>
      </c>
      <c r="E13" s="1">
        <v>10.673999999999999</v>
      </c>
      <c r="F13" s="1">
        <v>341</v>
      </c>
      <c r="H13" s="41" t="s">
        <v>20</v>
      </c>
      <c r="I13" s="41">
        <v>100</v>
      </c>
      <c r="J13" s="41">
        <v>1</v>
      </c>
      <c r="L13" s="41">
        <f t="shared" ca="1" si="0"/>
        <v>1756.402</v>
      </c>
      <c r="M13" s="41">
        <f t="shared" ca="1" si="1"/>
        <v>1756.17</v>
      </c>
      <c r="N13" s="41">
        <f t="shared" ca="1" si="2"/>
        <v>1758.42</v>
      </c>
      <c r="O13" s="41">
        <f t="shared" ca="1" si="3"/>
        <v>1755.144</v>
      </c>
      <c r="P13" s="41">
        <f t="shared" ca="1" si="4"/>
        <v>1757.577</v>
      </c>
      <c r="Q13" s="41">
        <f t="shared" ca="1" si="5"/>
        <v>1755.4069999999999</v>
      </c>
      <c r="R13" s="41">
        <f t="shared" ca="1" si="6"/>
        <v>1758.271</v>
      </c>
      <c r="S13" s="41">
        <f t="shared" ca="1" si="7"/>
        <v>1755.4079999999999</v>
      </c>
      <c r="T13" s="41">
        <f t="shared" ca="1" si="8"/>
        <v>1754.7550000000001</v>
      </c>
      <c r="U13" s="41">
        <f t="shared" ca="1" si="9"/>
        <v>1756.38</v>
      </c>
      <c r="W13" s="41">
        <f t="shared" ca="1" si="10"/>
        <v>1756.3934000000002</v>
      </c>
      <c r="Y13" s="41">
        <f ca="1">Total!E13</f>
        <v>1753.5050000000001</v>
      </c>
      <c r="AB13" s="41">
        <f t="shared" ca="1" si="11"/>
        <v>1.6521196118630596E-3</v>
      </c>
      <c r="AC13" s="41">
        <f t="shared" ca="1" si="12"/>
        <v>1.5198131741853964E-3</v>
      </c>
      <c r="AD13" s="41">
        <f t="shared" ca="1" si="13"/>
        <v>2.8029575051111708E-3</v>
      </c>
      <c r="AE13" s="41">
        <f t="shared" ca="1" si="14"/>
        <v>9.3469935928320496E-4</v>
      </c>
      <c r="AF13" s="41">
        <f t="shared" ca="1" si="15"/>
        <v>2.322206095790938E-3</v>
      </c>
      <c r="AG13" s="41">
        <f t="shared" ca="1" si="16"/>
        <v>1.0846846744091499E-3</v>
      </c>
      <c r="AH13" s="41">
        <f t="shared" ca="1" si="17"/>
        <v>2.7179848360853538E-3</v>
      </c>
      <c r="AI13" s="41">
        <f t="shared" ca="1" si="18"/>
        <v>1.0852549607784365E-3</v>
      </c>
      <c r="AJ13" s="41">
        <f t="shared" ca="1" si="19"/>
        <v>7.1285796162543012E-4</v>
      </c>
      <c r="AK13" s="41">
        <f t="shared" ca="1" si="20"/>
        <v>1.6395733117384895E-3</v>
      </c>
      <c r="AM13" s="41">
        <f t="shared" ca="1" si="21"/>
        <v>1.647215149087063E-2</v>
      </c>
    </row>
    <row r="14" spans="1:39">
      <c r="A14" s="1" t="s">
        <v>17</v>
      </c>
      <c r="B14" s="1">
        <v>50</v>
      </c>
      <c r="C14" s="1">
        <v>1</v>
      </c>
      <c r="D14" s="1">
        <v>52.957999999999998</v>
      </c>
      <c r="E14" s="1">
        <v>10.661</v>
      </c>
      <c r="F14" s="1">
        <v>332</v>
      </c>
    </row>
    <row r="15" spans="1:39">
      <c r="A15" s="1" t="s">
        <v>17</v>
      </c>
      <c r="B15" s="1">
        <v>50</v>
      </c>
      <c r="C15" s="1">
        <v>1</v>
      </c>
      <c r="D15" s="1">
        <v>52.957000000000001</v>
      </c>
      <c r="E15" s="1">
        <v>10.651</v>
      </c>
      <c r="F15" s="1">
        <v>338</v>
      </c>
    </row>
    <row r="16" spans="1:39">
      <c r="A16" s="1" t="s">
        <v>17</v>
      </c>
      <c r="B16" s="1">
        <v>50</v>
      </c>
      <c r="C16" s="1">
        <v>1</v>
      </c>
      <c r="D16" s="1">
        <v>52.927</v>
      </c>
      <c r="E16" s="1">
        <v>10.67</v>
      </c>
      <c r="F16" s="1">
        <v>337</v>
      </c>
    </row>
    <row r="17" spans="1:6">
      <c r="A17" s="1" t="s">
        <v>17</v>
      </c>
      <c r="B17" s="1">
        <v>50</v>
      </c>
      <c r="C17" s="1">
        <v>1</v>
      </c>
      <c r="D17" s="1">
        <v>53.058</v>
      </c>
      <c r="E17" s="1">
        <v>10.65</v>
      </c>
      <c r="F17" s="1">
        <v>346</v>
      </c>
    </row>
    <row r="18" spans="1:6">
      <c r="A18" s="1" t="s">
        <v>17</v>
      </c>
      <c r="B18" s="1">
        <v>50</v>
      </c>
      <c r="C18" s="1">
        <v>1</v>
      </c>
      <c r="D18" s="1">
        <v>53.046999999999997</v>
      </c>
      <c r="E18" s="1">
        <v>10.664999999999999</v>
      </c>
      <c r="F18" s="1">
        <v>335</v>
      </c>
    </row>
    <row r="19" spans="1:6">
      <c r="A19" s="1" t="s">
        <v>17</v>
      </c>
      <c r="B19" s="1">
        <v>50</v>
      </c>
      <c r="C19" s="1">
        <v>1</v>
      </c>
      <c r="D19" s="1">
        <v>53.137</v>
      </c>
      <c r="E19" s="1">
        <v>10.653</v>
      </c>
      <c r="F19" s="1">
        <v>324</v>
      </c>
    </row>
    <row r="20" spans="1:6">
      <c r="A20" s="1" t="s">
        <v>17</v>
      </c>
      <c r="B20" s="1">
        <v>50</v>
      </c>
      <c r="C20" s="1">
        <v>1</v>
      </c>
      <c r="D20" s="1">
        <v>53.091999999999999</v>
      </c>
      <c r="E20" s="1">
        <v>10.654999999999999</v>
      </c>
      <c r="F20" s="1">
        <v>339</v>
      </c>
    </row>
    <row r="21" spans="1:6">
      <c r="A21" s="1" t="s">
        <v>17</v>
      </c>
      <c r="B21" s="1">
        <v>100</v>
      </c>
      <c r="C21" s="1">
        <v>1</v>
      </c>
      <c r="D21" s="1">
        <v>103.261</v>
      </c>
      <c r="E21" s="1">
        <v>19.34</v>
      </c>
      <c r="F21" s="1">
        <v>140</v>
      </c>
    </row>
    <row r="22" spans="1:6">
      <c r="A22" s="1" t="s">
        <v>17</v>
      </c>
      <c r="B22" s="1">
        <v>100</v>
      </c>
      <c r="C22" s="1">
        <v>1</v>
      </c>
      <c r="D22" s="1">
        <v>103.19199999999999</v>
      </c>
      <c r="E22" s="1">
        <v>19.295999999999999</v>
      </c>
      <c r="F22" s="1">
        <v>142</v>
      </c>
    </row>
    <row r="23" spans="1:6">
      <c r="A23" s="1" t="s">
        <v>17</v>
      </c>
      <c r="B23" s="1">
        <v>100</v>
      </c>
      <c r="C23" s="1">
        <v>1</v>
      </c>
      <c r="D23" s="1">
        <v>103.29300000000001</v>
      </c>
      <c r="E23" s="1">
        <v>19.311</v>
      </c>
      <c r="F23" s="1">
        <v>140</v>
      </c>
    </row>
    <row r="24" spans="1:6">
      <c r="A24" s="1" t="s">
        <v>17</v>
      </c>
      <c r="B24" s="1">
        <v>100</v>
      </c>
      <c r="C24" s="1">
        <v>1</v>
      </c>
      <c r="D24" s="1">
        <v>103.29</v>
      </c>
      <c r="E24" s="1">
        <v>19.321000000000002</v>
      </c>
      <c r="F24" s="1">
        <v>139</v>
      </c>
    </row>
    <row r="25" spans="1:6">
      <c r="A25" s="1" t="s">
        <v>17</v>
      </c>
      <c r="B25" s="1">
        <v>100</v>
      </c>
      <c r="C25" s="1">
        <v>1</v>
      </c>
      <c r="D25" s="1">
        <v>103.286</v>
      </c>
      <c r="E25" s="1">
        <v>19.381</v>
      </c>
      <c r="F25" s="1">
        <v>140</v>
      </c>
    </row>
    <row r="26" spans="1:6">
      <c r="A26" s="1" t="s">
        <v>17</v>
      </c>
      <c r="B26" s="1">
        <v>100</v>
      </c>
      <c r="C26" s="1">
        <v>1</v>
      </c>
      <c r="D26" s="1">
        <v>103.227</v>
      </c>
      <c r="E26" s="1">
        <v>19.329000000000001</v>
      </c>
      <c r="F26" s="1">
        <v>139</v>
      </c>
    </row>
    <row r="27" spans="1:6">
      <c r="A27" s="1" t="s">
        <v>17</v>
      </c>
      <c r="B27" s="1">
        <v>100</v>
      </c>
      <c r="C27" s="1">
        <v>1</v>
      </c>
      <c r="D27" s="1">
        <v>103.199</v>
      </c>
      <c r="E27" s="1">
        <v>19.309999999999999</v>
      </c>
      <c r="F27" s="1">
        <v>137</v>
      </c>
    </row>
    <row r="28" spans="1:6">
      <c r="A28" s="1" t="s">
        <v>17</v>
      </c>
      <c r="B28" s="1">
        <v>100</v>
      </c>
      <c r="C28" s="1">
        <v>1</v>
      </c>
      <c r="D28" s="1">
        <v>103.33199999999999</v>
      </c>
      <c r="E28" s="1">
        <v>19.306000000000001</v>
      </c>
      <c r="F28" s="1">
        <v>140</v>
      </c>
    </row>
    <row r="29" spans="1:6">
      <c r="A29" s="1" t="s">
        <v>17</v>
      </c>
      <c r="B29" s="1">
        <v>100</v>
      </c>
      <c r="C29" s="1">
        <v>1</v>
      </c>
      <c r="D29" s="1">
        <v>103.256</v>
      </c>
      <c r="E29" s="1">
        <v>19.276</v>
      </c>
      <c r="F29" s="1">
        <v>138</v>
      </c>
    </row>
    <row r="30" spans="1:6">
      <c r="A30" s="1" t="s">
        <v>17</v>
      </c>
      <c r="B30" s="1">
        <v>100</v>
      </c>
      <c r="C30" s="1">
        <v>1</v>
      </c>
      <c r="D30" s="1">
        <v>103.307</v>
      </c>
      <c r="E30" s="1">
        <v>19.286999999999999</v>
      </c>
      <c r="F30" s="1">
        <v>139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4.1120000000000001</v>
      </c>
      <c r="F31" s="1">
        <v>337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4.1070000000000002</v>
      </c>
      <c r="F32" s="1">
        <v>337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4.1130000000000004</v>
      </c>
      <c r="F33" s="1">
        <v>338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4.1059999999999999</v>
      </c>
      <c r="F34" s="1">
        <v>338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4.1070000000000002</v>
      </c>
      <c r="F35" s="1">
        <v>339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4.1120000000000001</v>
      </c>
      <c r="F36" s="1">
        <v>336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4.1150000000000002</v>
      </c>
      <c r="F37" s="1">
        <v>339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4.1059999999999999</v>
      </c>
      <c r="F38" s="1">
        <v>341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4.1100000000000003</v>
      </c>
      <c r="F39" s="1">
        <v>335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4.1109999999999998</v>
      </c>
      <c r="F40" s="1">
        <v>341</v>
      </c>
    </row>
    <row r="41" spans="1:6">
      <c r="A41" s="1" t="s">
        <v>18</v>
      </c>
      <c r="B41" s="1">
        <v>50</v>
      </c>
      <c r="C41" s="1">
        <v>1</v>
      </c>
      <c r="D41" s="1">
        <v>180.87100000000001</v>
      </c>
      <c r="E41" s="1">
        <v>7.6630000000000003</v>
      </c>
      <c r="F41" s="1">
        <v>222</v>
      </c>
    </row>
    <row r="42" spans="1:6">
      <c r="A42" s="1" t="s">
        <v>18</v>
      </c>
      <c r="B42" s="1">
        <v>50</v>
      </c>
      <c r="C42" s="1">
        <v>1</v>
      </c>
      <c r="D42" s="1">
        <v>180.87100000000001</v>
      </c>
      <c r="E42" s="1">
        <v>7.6479999999999997</v>
      </c>
      <c r="F42" s="1">
        <v>218</v>
      </c>
    </row>
    <row r="43" spans="1:6">
      <c r="A43" s="1" t="s">
        <v>18</v>
      </c>
      <c r="B43" s="1">
        <v>50</v>
      </c>
      <c r="C43" s="1">
        <v>1</v>
      </c>
      <c r="D43" s="1">
        <v>181.40799999999999</v>
      </c>
      <c r="E43" s="1">
        <v>7.641</v>
      </c>
      <c r="F43" s="1">
        <v>220</v>
      </c>
    </row>
    <row r="44" spans="1:6">
      <c r="A44" s="1" t="s">
        <v>18</v>
      </c>
      <c r="B44" s="1">
        <v>50</v>
      </c>
      <c r="C44" s="1">
        <v>1</v>
      </c>
      <c r="D44" s="1">
        <v>180.053</v>
      </c>
      <c r="E44" s="1">
        <v>7.66</v>
      </c>
      <c r="F44" s="1">
        <v>221</v>
      </c>
    </row>
    <row r="45" spans="1:6">
      <c r="A45" s="1" t="s">
        <v>18</v>
      </c>
      <c r="B45" s="1">
        <v>50</v>
      </c>
      <c r="C45" s="1">
        <v>1</v>
      </c>
      <c r="D45" s="1">
        <v>179.94300000000001</v>
      </c>
      <c r="E45" s="1">
        <v>7.665</v>
      </c>
      <c r="F45" s="1">
        <v>222</v>
      </c>
    </row>
    <row r="46" spans="1:6">
      <c r="A46" s="1" t="s">
        <v>18</v>
      </c>
      <c r="B46" s="1">
        <v>50</v>
      </c>
      <c r="C46" s="1">
        <v>1</v>
      </c>
      <c r="D46" s="1">
        <v>179.953</v>
      </c>
      <c r="E46" s="1">
        <v>7.65</v>
      </c>
      <c r="F46" s="1">
        <v>222</v>
      </c>
    </row>
    <row r="47" spans="1:6">
      <c r="A47" s="1" t="s">
        <v>18</v>
      </c>
      <c r="B47" s="1">
        <v>50</v>
      </c>
      <c r="C47" s="1">
        <v>1</v>
      </c>
      <c r="D47" s="1">
        <v>181.89</v>
      </c>
      <c r="E47" s="1">
        <v>7.6660000000000004</v>
      </c>
      <c r="F47" s="1">
        <v>219</v>
      </c>
    </row>
    <row r="48" spans="1:6">
      <c r="A48" s="1" t="s">
        <v>18</v>
      </c>
      <c r="B48" s="1">
        <v>50</v>
      </c>
      <c r="C48" s="1">
        <v>1</v>
      </c>
      <c r="D48" s="1">
        <v>181.40799999999999</v>
      </c>
      <c r="E48" s="1">
        <v>7.6379999999999999</v>
      </c>
      <c r="F48" s="1">
        <v>218</v>
      </c>
    </row>
    <row r="49" spans="1:6">
      <c r="A49" s="1" t="s">
        <v>18</v>
      </c>
      <c r="B49" s="1">
        <v>50</v>
      </c>
      <c r="C49" s="1">
        <v>1</v>
      </c>
      <c r="D49" s="1">
        <v>181.351</v>
      </c>
      <c r="E49" s="1">
        <v>7.64</v>
      </c>
      <c r="F49" s="1">
        <v>219</v>
      </c>
    </row>
    <row r="50" spans="1:6">
      <c r="A50" s="1" t="s">
        <v>18</v>
      </c>
      <c r="B50" s="1">
        <v>50</v>
      </c>
      <c r="C50" s="1">
        <v>1</v>
      </c>
      <c r="D50" s="1">
        <v>181.64500000000001</v>
      </c>
      <c r="E50" s="1">
        <v>7.6479999999999997</v>
      </c>
      <c r="F50" s="1">
        <v>220</v>
      </c>
    </row>
    <row r="51" spans="1:6">
      <c r="A51" s="1" t="s">
        <v>18</v>
      </c>
      <c r="B51" s="1">
        <v>100</v>
      </c>
      <c r="C51" s="1">
        <v>1</v>
      </c>
      <c r="D51" s="1">
        <v>239.273</v>
      </c>
      <c r="E51" s="1">
        <v>22.25</v>
      </c>
      <c r="F51" s="1">
        <v>136</v>
      </c>
    </row>
    <row r="52" spans="1:6">
      <c r="A52" s="1" t="s">
        <v>18</v>
      </c>
      <c r="B52" s="1">
        <v>100</v>
      </c>
      <c r="C52" s="1">
        <v>1</v>
      </c>
      <c r="D52" s="1">
        <v>239.08500000000001</v>
      </c>
      <c r="E52" s="1">
        <v>22.236999999999998</v>
      </c>
      <c r="F52" s="1">
        <v>136</v>
      </c>
    </row>
    <row r="53" spans="1:6">
      <c r="A53" s="1" t="s">
        <v>18</v>
      </c>
      <c r="B53" s="1">
        <v>100</v>
      </c>
      <c r="C53" s="1">
        <v>1</v>
      </c>
      <c r="D53" s="1">
        <v>239.23699999999999</v>
      </c>
      <c r="E53" s="1">
        <v>22.23</v>
      </c>
      <c r="F53" s="1">
        <v>136</v>
      </c>
    </row>
    <row r="54" spans="1:6">
      <c r="A54" s="1" t="s">
        <v>18</v>
      </c>
      <c r="B54" s="1">
        <v>100</v>
      </c>
      <c r="C54" s="1">
        <v>1</v>
      </c>
      <c r="D54" s="1">
        <v>239.66900000000001</v>
      </c>
      <c r="E54" s="1">
        <v>22.199000000000002</v>
      </c>
      <c r="F54" s="1">
        <v>134</v>
      </c>
    </row>
    <row r="55" spans="1:6">
      <c r="A55" s="1" t="s">
        <v>18</v>
      </c>
      <c r="B55" s="1">
        <v>100</v>
      </c>
      <c r="C55" s="1">
        <v>1</v>
      </c>
      <c r="D55" s="1">
        <v>239.423</v>
      </c>
      <c r="E55" s="1">
        <v>22.138999999999999</v>
      </c>
      <c r="F55" s="1">
        <v>133</v>
      </c>
    </row>
    <row r="56" spans="1:6">
      <c r="A56" s="1" t="s">
        <v>18</v>
      </c>
      <c r="B56" s="1">
        <v>100</v>
      </c>
      <c r="C56" s="1">
        <v>1</v>
      </c>
      <c r="D56" s="1">
        <v>239.3</v>
      </c>
      <c r="E56" s="1">
        <v>22.161999999999999</v>
      </c>
      <c r="F56" s="1">
        <v>134</v>
      </c>
    </row>
    <row r="57" spans="1:6">
      <c r="A57" s="1" t="s">
        <v>18</v>
      </c>
      <c r="B57" s="1">
        <v>100</v>
      </c>
      <c r="C57" s="1">
        <v>1</v>
      </c>
      <c r="D57" s="1">
        <v>239.53200000000001</v>
      </c>
      <c r="E57" s="1">
        <v>22.164999999999999</v>
      </c>
      <c r="F57" s="1">
        <v>134</v>
      </c>
    </row>
    <row r="58" spans="1:6">
      <c r="A58" s="1" t="s">
        <v>18</v>
      </c>
      <c r="B58" s="1">
        <v>100</v>
      </c>
      <c r="C58" s="1">
        <v>1</v>
      </c>
      <c r="D58" s="1">
        <v>239.75399999999999</v>
      </c>
      <c r="E58" s="1">
        <v>22.135999999999999</v>
      </c>
      <c r="F58" s="1">
        <v>135</v>
      </c>
    </row>
    <row r="59" spans="1:6">
      <c r="A59" s="1" t="s">
        <v>18</v>
      </c>
      <c r="B59" s="1">
        <v>100</v>
      </c>
      <c r="C59" s="1">
        <v>1</v>
      </c>
      <c r="D59" s="1">
        <v>239.108</v>
      </c>
      <c r="E59" s="1">
        <v>22.148</v>
      </c>
      <c r="F59" s="1">
        <v>135</v>
      </c>
    </row>
    <row r="60" spans="1:6">
      <c r="A60" s="1" t="s">
        <v>18</v>
      </c>
      <c r="B60" s="1">
        <v>100</v>
      </c>
      <c r="C60" s="1">
        <v>1</v>
      </c>
      <c r="D60" s="1">
        <v>239.37299999999999</v>
      </c>
      <c r="E60" s="1">
        <v>22.265000000000001</v>
      </c>
      <c r="F60" s="1">
        <v>136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3.0649999999999999</v>
      </c>
      <c r="F61" s="1">
        <v>433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3.0670000000000002</v>
      </c>
      <c r="F62" s="1">
        <v>443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3.0649999999999999</v>
      </c>
      <c r="F63" s="1">
        <v>441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3.0680000000000001</v>
      </c>
      <c r="F64" s="1">
        <v>443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3.0640000000000001</v>
      </c>
      <c r="F65" s="1">
        <v>446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3.0659999999999998</v>
      </c>
      <c r="F66" s="1">
        <v>436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3.073</v>
      </c>
      <c r="F67" s="1">
        <v>440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3.0659999999999998</v>
      </c>
      <c r="F68" s="1">
        <v>445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3.069</v>
      </c>
      <c r="F69" s="1">
        <v>433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3.0680000000000001</v>
      </c>
      <c r="F70" s="1">
        <v>437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7.1890000000000001</v>
      </c>
      <c r="F71" s="1">
        <v>275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7.1849999999999996</v>
      </c>
      <c r="F72" s="1">
        <v>268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7.1859999999999999</v>
      </c>
      <c r="F73" s="1">
        <v>278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7.1870000000000003</v>
      </c>
      <c r="F74" s="1">
        <v>277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7.1980000000000004</v>
      </c>
      <c r="F75" s="1">
        <v>276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</v>
      </c>
      <c r="F76" s="1">
        <v>273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7.1929999999999996</v>
      </c>
      <c r="F77" s="1">
        <v>272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7.1790000000000003</v>
      </c>
      <c r="F78" s="1">
        <v>276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7.1920000000000002</v>
      </c>
      <c r="F79" s="1">
        <v>268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7.1929999999999996</v>
      </c>
      <c r="F80" s="1">
        <v>271</v>
      </c>
    </row>
    <row r="81" spans="1:6">
      <c r="A81" s="1" t="s">
        <v>19</v>
      </c>
      <c r="B81" s="1">
        <v>100</v>
      </c>
      <c r="C81" s="1">
        <v>1</v>
      </c>
      <c r="D81" s="1">
        <v>35235.357000000004</v>
      </c>
      <c r="E81" s="1">
        <v>27.460999999999999</v>
      </c>
      <c r="F81" s="1">
        <v>199</v>
      </c>
    </row>
    <row r="82" spans="1:6">
      <c r="A82" s="1" t="s">
        <v>19</v>
      </c>
      <c r="B82" s="1">
        <v>100</v>
      </c>
      <c r="C82" s="1">
        <v>1</v>
      </c>
      <c r="D82" s="1">
        <v>35222.171000000002</v>
      </c>
      <c r="E82" s="1">
        <v>27.533000000000001</v>
      </c>
      <c r="F82" s="1">
        <v>196</v>
      </c>
    </row>
    <row r="83" spans="1:6">
      <c r="A83" s="1" t="s">
        <v>19</v>
      </c>
      <c r="B83" s="1">
        <v>100</v>
      </c>
      <c r="C83" s="1">
        <v>1</v>
      </c>
      <c r="D83" s="1">
        <v>35253.758000000002</v>
      </c>
      <c r="E83" s="1">
        <v>27.53</v>
      </c>
      <c r="F83" s="1">
        <v>197</v>
      </c>
    </row>
    <row r="84" spans="1:6">
      <c r="A84" s="1" t="s">
        <v>19</v>
      </c>
      <c r="B84" s="1">
        <v>100</v>
      </c>
      <c r="C84" s="1">
        <v>1</v>
      </c>
      <c r="D84" s="1">
        <v>35235.482000000004</v>
      </c>
      <c r="E84" s="1">
        <v>27.428999999999998</v>
      </c>
      <c r="F84" s="1">
        <v>201</v>
      </c>
    </row>
    <row r="85" spans="1:6">
      <c r="A85" s="1" t="s">
        <v>19</v>
      </c>
      <c r="B85" s="1">
        <v>100</v>
      </c>
      <c r="C85" s="1">
        <v>1</v>
      </c>
      <c r="D85" s="1">
        <v>35217.79</v>
      </c>
      <c r="E85" s="1">
        <v>27.507000000000001</v>
      </c>
      <c r="F85" s="1">
        <v>200</v>
      </c>
    </row>
    <row r="86" spans="1:6">
      <c r="A86" s="1" t="s">
        <v>19</v>
      </c>
      <c r="B86" s="1">
        <v>100</v>
      </c>
      <c r="C86" s="1">
        <v>1</v>
      </c>
      <c r="D86" s="1">
        <v>35258.648999999998</v>
      </c>
      <c r="E86" s="1">
        <v>27.535</v>
      </c>
      <c r="F86" s="1">
        <v>199</v>
      </c>
    </row>
    <row r="87" spans="1:6">
      <c r="A87" s="1" t="s">
        <v>19</v>
      </c>
      <c r="B87" s="1">
        <v>100</v>
      </c>
      <c r="C87" s="1">
        <v>1</v>
      </c>
      <c r="D87" s="1">
        <v>35231.165000000001</v>
      </c>
      <c r="E87" s="1">
        <v>27.481000000000002</v>
      </c>
      <c r="F87" s="1">
        <v>198</v>
      </c>
    </row>
    <row r="88" spans="1:6">
      <c r="A88" s="1" t="s">
        <v>19</v>
      </c>
      <c r="B88" s="1">
        <v>100</v>
      </c>
      <c r="C88" s="1">
        <v>1</v>
      </c>
      <c r="D88" s="1">
        <v>35270.998</v>
      </c>
      <c r="E88" s="1">
        <v>27.47</v>
      </c>
      <c r="F88" s="1">
        <v>199</v>
      </c>
    </row>
    <row r="89" spans="1:6">
      <c r="A89" s="1" t="s">
        <v>19</v>
      </c>
      <c r="B89" s="1">
        <v>100</v>
      </c>
      <c r="C89" s="1">
        <v>1</v>
      </c>
      <c r="D89" s="1">
        <v>35272.661</v>
      </c>
      <c r="E89" s="1">
        <v>27.474</v>
      </c>
      <c r="F89" s="1">
        <v>198</v>
      </c>
    </row>
    <row r="90" spans="1:6">
      <c r="A90" s="1" t="s">
        <v>19</v>
      </c>
      <c r="B90" s="1">
        <v>100</v>
      </c>
      <c r="C90" s="1">
        <v>1</v>
      </c>
      <c r="D90" s="1">
        <v>35222.078000000001</v>
      </c>
      <c r="E90" s="1">
        <v>27.463000000000001</v>
      </c>
      <c r="F90" s="1">
        <v>198</v>
      </c>
    </row>
    <row r="91" spans="1:6">
      <c r="A91" s="1" t="s">
        <v>20</v>
      </c>
      <c r="B91" s="1">
        <v>30</v>
      </c>
      <c r="C91" s="1">
        <v>1</v>
      </c>
      <c r="D91" s="1">
        <v>658.23299999999995</v>
      </c>
      <c r="E91" s="1">
        <v>3.8130000000000002</v>
      </c>
      <c r="F91" s="1">
        <v>340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3.8159999999999998</v>
      </c>
      <c r="F92" s="1">
        <v>338</v>
      </c>
    </row>
    <row r="93" spans="1:6">
      <c r="A93" s="1" t="s">
        <v>20</v>
      </c>
      <c r="B93" s="1">
        <v>30</v>
      </c>
      <c r="C93" s="1">
        <v>1</v>
      </c>
      <c r="D93" s="1">
        <v>657.98</v>
      </c>
      <c r="E93" s="1">
        <v>3.8119999999999998</v>
      </c>
      <c r="F93" s="1">
        <v>353</v>
      </c>
    </row>
    <row r="94" spans="1:6">
      <c r="A94" s="1" t="s">
        <v>20</v>
      </c>
      <c r="B94" s="1">
        <v>30</v>
      </c>
      <c r="C94" s="1">
        <v>1</v>
      </c>
      <c r="D94" s="1">
        <v>658.23299999999995</v>
      </c>
      <c r="E94" s="1">
        <v>3.8090000000000002</v>
      </c>
      <c r="F94" s="1">
        <v>345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3.8109999999999999</v>
      </c>
      <c r="F95" s="1">
        <v>352</v>
      </c>
    </row>
    <row r="96" spans="1:6">
      <c r="A96" s="1" t="s">
        <v>20</v>
      </c>
      <c r="B96" s="1">
        <v>30</v>
      </c>
      <c r="C96" s="1">
        <v>1</v>
      </c>
      <c r="D96" s="1">
        <v>658.23299999999995</v>
      </c>
      <c r="E96" s="1">
        <v>3.8119999999999998</v>
      </c>
      <c r="F96" s="1">
        <v>349</v>
      </c>
    </row>
    <row r="97" spans="1:6">
      <c r="A97" s="1" t="s">
        <v>20</v>
      </c>
      <c r="B97" s="1">
        <v>30</v>
      </c>
      <c r="C97" s="1">
        <v>1</v>
      </c>
      <c r="D97" s="1">
        <v>657.35599999999999</v>
      </c>
      <c r="E97" s="1">
        <v>3.81</v>
      </c>
      <c r="F97" s="1">
        <v>353</v>
      </c>
    </row>
    <row r="98" spans="1:6">
      <c r="A98" s="1" t="s">
        <v>20</v>
      </c>
      <c r="B98" s="1">
        <v>30</v>
      </c>
      <c r="C98" s="1">
        <v>1</v>
      </c>
      <c r="D98" s="1">
        <v>659.84500000000003</v>
      </c>
      <c r="E98" s="1">
        <v>3.81</v>
      </c>
      <c r="F98" s="1">
        <v>348</v>
      </c>
    </row>
    <row r="99" spans="1:6">
      <c r="A99" s="1" t="s">
        <v>20</v>
      </c>
      <c r="B99" s="1">
        <v>30</v>
      </c>
      <c r="C99" s="1">
        <v>1</v>
      </c>
      <c r="D99" s="1">
        <v>659.84500000000003</v>
      </c>
      <c r="E99" s="1">
        <v>3.81</v>
      </c>
      <c r="F99" s="1">
        <v>348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3.8109999999999999</v>
      </c>
      <c r="F100" s="1">
        <v>348</v>
      </c>
    </row>
    <row r="101" spans="1:6">
      <c r="A101" s="1" t="s">
        <v>20</v>
      </c>
      <c r="B101" s="1">
        <v>50</v>
      </c>
      <c r="C101" s="1">
        <v>1</v>
      </c>
      <c r="D101" s="1">
        <v>991.13800000000003</v>
      </c>
      <c r="E101" s="1">
        <v>5.5250000000000004</v>
      </c>
      <c r="F101" s="1">
        <v>186</v>
      </c>
    </row>
    <row r="102" spans="1:6">
      <c r="A102" s="1" t="s">
        <v>20</v>
      </c>
      <c r="B102" s="1">
        <v>50</v>
      </c>
      <c r="C102" s="1">
        <v>1</v>
      </c>
      <c r="D102" s="1">
        <v>990.91800000000001</v>
      </c>
      <c r="E102" s="1">
        <v>5.5179999999999998</v>
      </c>
      <c r="F102" s="1">
        <v>186</v>
      </c>
    </row>
    <row r="103" spans="1:6">
      <c r="A103" s="1" t="s">
        <v>20</v>
      </c>
      <c r="B103" s="1">
        <v>50</v>
      </c>
      <c r="C103" s="1">
        <v>1</v>
      </c>
      <c r="D103" s="1">
        <v>997.76199999999994</v>
      </c>
      <c r="E103" s="1">
        <v>5.5179999999999998</v>
      </c>
      <c r="F103" s="1">
        <v>188</v>
      </c>
    </row>
    <row r="104" spans="1:6">
      <c r="A104" s="1" t="s">
        <v>20</v>
      </c>
      <c r="B104" s="1">
        <v>50</v>
      </c>
      <c r="C104" s="1">
        <v>1</v>
      </c>
      <c r="D104" s="1">
        <v>995.86400000000003</v>
      </c>
      <c r="E104" s="1">
        <v>5.5129999999999999</v>
      </c>
      <c r="F104" s="1">
        <v>187</v>
      </c>
    </row>
    <row r="105" spans="1:6">
      <c r="A105" s="1" t="s">
        <v>20</v>
      </c>
      <c r="B105" s="1">
        <v>50</v>
      </c>
      <c r="C105" s="1">
        <v>1</v>
      </c>
      <c r="D105" s="1">
        <v>993.83799999999997</v>
      </c>
      <c r="E105" s="1">
        <v>5.5229999999999997</v>
      </c>
      <c r="F105" s="1">
        <v>187</v>
      </c>
    </row>
    <row r="106" spans="1:6">
      <c r="A106" s="1" t="s">
        <v>20</v>
      </c>
      <c r="B106" s="1">
        <v>50</v>
      </c>
      <c r="C106" s="1">
        <v>1</v>
      </c>
      <c r="D106" s="1">
        <v>993.93499999999995</v>
      </c>
      <c r="E106" s="1">
        <v>5.5110000000000001</v>
      </c>
      <c r="F106" s="1">
        <v>186</v>
      </c>
    </row>
    <row r="107" spans="1:6">
      <c r="A107" s="1" t="s">
        <v>20</v>
      </c>
      <c r="B107" s="1">
        <v>50</v>
      </c>
      <c r="C107" s="1">
        <v>1</v>
      </c>
      <c r="D107" s="1">
        <v>996.25599999999997</v>
      </c>
      <c r="E107" s="1">
        <v>5.5140000000000002</v>
      </c>
      <c r="F107" s="1">
        <v>189</v>
      </c>
    </row>
    <row r="108" spans="1:6">
      <c r="A108" s="1" t="s">
        <v>20</v>
      </c>
      <c r="B108" s="1">
        <v>50</v>
      </c>
      <c r="C108" s="1">
        <v>1</v>
      </c>
      <c r="D108" s="1">
        <v>995.54300000000001</v>
      </c>
      <c r="E108" s="1">
        <v>5.508</v>
      </c>
      <c r="F108" s="1">
        <v>187</v>
      </c>
    </row>
    <row r="109" spans="1:6">
      <c r="A109" s="1" t="s">
        <v>20</v>
      </c>
      <c r="B109" s="1">
        <v>50</v>
      </c>
      <c r="C109" s="1">
        <v>1</v>
      </c>
      <c r="D109" s="1">
        <v>994.03800000000001</v>
      </c>
      <c r="E109" s="1">
        <v>5.524</v>
      </c>
      <c r="F109" s="1">
        <v>188</v>
      </c>
    </row>
    <row r="110" spans="1:6">
      <c r="A110" s="1" t="s">
        <v>20</v>
      </c>
      <c r="B110" s="1">
        <v>50</v>
      </c>
      <c r="C110" s="1">
        <v>1</v>
      </c>
      <c r="D110" s="1">
        <v>995.04399999999998</v>
      </c>
      <c r="E110" s="1">
        <v>5.5030000000000001</v>
      </c>
      <c r="F110" s="1">
        <v>186</v>
      </c>
    </row>
    <row r="111" spans="1:6">
      <c r="A111" s="1" t="s">
        <v>20</v>
      </c>
      <c r="B111" s="1">
        <v>100</v>
      </c>
      <c r="C111" s="1">
        <v>1</v>
      </c>
      <c r="D111" s="1">
        <v>1756.402</v>
      </c>
      <c r="E111" s="1">
        <v>19.603999999999999</v>
      </c>
      <c r="F111" s="1">
        <v>161</v>
      </c>
    </row>
    <row r="112" spans="1:6">
      <c r="A112" s="1" t="s">
        <v>20</v>
      </c>
      <c r="B112" s="1">
        <v>100</v>
      </c>
      <c r="C112" s="1">
        <v>1</v>
      </c>
      <c r="D112" s="1">
        <v>1756.17</v>
      </c>
      <c r="E112" s="1">
        <v>19.7</v>
      </c>
      <c r="F112" s="1">
        <v>162</v>
      </c>
    </row>
    <row r="113" spans="1:6">
      <c r="A113" s="1" t="s">
        <v>20</v>
      </c>
      <c r="B113" s="1">
        <v>100</v>
      </c>
      <c r="C113" s="1">
        <v>1</v>
      </c>
      <c r="D113" s="1">
        <v>1758.42</v>
      </c>
      <c r="E113" s="1">
        <v>19.704999999999998</v>
      </c>
      <c r="F113" s="1">
        <v>161</v>
      </c>
    </row>
    <row r="114" spans="1:6">
      <c r="A114" s="1" t="s">
        <v>20</v>
      </c>
      <c r="B114" s="1">
        <v>100</v>
      </c>
      <c r="C114" s="1">
        <v>1</v>
      </c>
      <c r="D114" s="1">
        <v>1755.144</v>
      </c>
      <c r="E114" s="1">
        <v>19.609000000000002</v>
      </c>
      <c r="F114" s="1">
        <v>161</v>
      </c>
    </row>
    <row r="115" spans="1:6">
      <c r="A115" s="1" t="s">
        <v>20</v>
      </c>
      <c r="B115" s="1">
        <v>100</v>
      </c>
      <c r="C115" s="1">
        <v>1</v>
      </c>
      <c r="D115" s="1">
        <v>1757.577</v>
      </c>
      <c r="E115" s="1">
        <v>19.71</v>
      </c>
      <c r="F115" s="1">
        <v>165</v>
      </c>
    </row>
    <row r="116" spans="1:6">
      <c r="A116" s="1" t="s">
        <v>20</v>
      </c>
      <c r="B116" s="1">
        <v>100</v>
      </c>
      <c r="C116" s="1">
        <v>1</v>
      </c>
      <c r="D116" s="1">
        <v>1755.4069999999999</v>
      </c>
      <c r="E116" s="1">
        <v>19.649999999999999</v>
      </c>
      <c r="F116" s="1">
        <v>158</v>
      </c>
    </row>
    <row r="117" spans="1:6">
      <c r="A117" s="1" t="s">
        <v>20</v>
      </c>
      <c r="B117" s="1">
        <v>100</v>
      </c>
      <c r="C117" s="1">
        <v>1</v>
      </c>
      <c r="D117" s="1">
        <v>1758.271</v>
      </c>
      <c r="E117" s="1">
        <v>19.611000000000001</v>
      </c>
      <c r="F117" s="1">
        <v>162</v>
      </c>
    </row>
    <row r="118" spans="1:6">
      <c r="A118" s="1" t="s">
        <v>20</v>
      </c>
      <c r="B118" s="1">
        <v>100</v>
      </c>
      <c r="C118" s="1">
        <v>1</v>
      </c>
      <c r="D118" s="1">
        <v>1755.4079999999999</v>
      </c>
      <c r="E118" s="1">
        <v>19.631</v>
      </c>
      <c r="F118" s="1">
        <v>162</v>
      </c>
    </row>
    <row r="119" spans="1:6">
      <c r="A119" s="1" t="s">
        <v>20</v>
      </c>
      <c r="B119" s="1">
        <v>100</v>
      </c>
      <c r="C119" s="1">
        <v>1</v>
      </c>
      <c r="D119" s="1">
        <v>1754.7550000000001</v>
      </c>
      <c r="E119" s="1">
        <v>19.695</v>
      </c>
      <c r="F119" s="1">
        <v>161</v>
      </c>
    </row>
    <row r="120" spans="1:6">
      <c r="A120" s="1" t="s">
        <v>20</v>
      </c>
      <c r="B120" s="1">
        <v>100</v>
      </c>
      <c r="C120" s="1">
        <v>1</v>
      </c>
      <c r="D120" s="1">
        <v>1756.38</v>
      </c>
      <c r="E120" s="1">
        <v>19.675999999999998</v>
      </c>
      <c r="F120" s="1">
        <v>161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37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3" style="1"/>
    <col min="8" max="8" width="10.375" style="1"/>
    <col min="9" max="9" width="4.375" style="1"/>
    <col min="10" max="10" width="3.375" style="1"/>
    <col min="11" max="11" width="2" style="1"/>
    <col min="12" max="21" width="9.5" style="1"/>
    <col min="22" max="22" width="2.375" style="1"/>
    <col min="23" max="23" width="9.5" style="1"/>
    <col min="24" max="24" width="2.125" style="1"/>
    <col min="25" max="25" width="9.5" style="1"/>
    <col min="26" max="27" width="2.37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28.504000000000001</v>
      </c>
      <c r="E1" s="1">
        <v>3.55</v>
      </c>
      <c r="F1" s="1">
        <v>433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3.5510000000000002</v>
      </c>
      <c r="F2" s="1">
        <v>440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28.504000000000001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28.504000000000001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28.537599999999998</v>
      </c>
      <c r="Y2" s="41">
        <f ca="1">Total!E2</f>
        <v>28.504000000000001</v>
      </c>
      <c r="AB2" s="41">
        <f t="shared" ref="AB2:AB13" ca="1" si="11">(L2-$Y2)/$Y2</f>
        <v>0</v>
      </c>
      <c r="AC2" s="41">
        <f t="shared" ref="AC2:AC13" ca="1" si="12">(M2-$Y2)/$Y2</f>
        <v>1.4734774066796953E-3</v>
      </c>
      <c r="AD2" s="41">
        <f t="shared" ref="AD2:AD13" ca="1" si="13">(N2-$Y2)/$Y2</f>
        <v>0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1.4734774066796953E-3</v>
      </c>
      <c r="AH2" s="41">
        <f t="shared" ref="AH2:AH13" ca="1" si="17">(R2-$Y2)/$Y2</f>
        <v>1.4734774066796953E-3</v>
      </c>
      <c r="AI2" s="41">
        <f t="shared" ref="AI2:AI13" ca="1" si="18">(S2-$Y2)/$Y2</f>
        <v>1.4734774066796953E-3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1.1787819253437564E-2</v>
      </c>
    </row>
    <row r="3" spans="1:39" ht="15">
      <c r="A3" s="1" t="s">
        <v>17</v>
      </c>
      <c r="B3" s="1">
        <v>25</v>
      </c>
      <c r="C3" s="1">
        <v>1</v>
      </c>
      <c r="D3" s="1">
        <v>28.504000000000001</v>
      </c>
      <c r="E3" s="1">
        <v>3.5459999999999998</v>
      </c>
      <c r="F3" s="1">
        <v>436</v>
      </c>
      <c r="H3" s="41" t="s">
        <v>17</v>
      </c>
      <c r="I3" s="41">
        <v>50</v>
      </c>
      <c r="J3" s="41">
        <v>1</v>
      </c>
      <c r="L3" s="41">
        <f t="shared" ca="1" si="0"/>
        <v>52.957000000000001</v>
      </c>
      <c r="M3" s="41">
        <f t="shared" ca="1" si="1"/>
        <v>53.067</v>
      </c>
      <c r="N3" s="41">
        <f t="shared" ca="1" si="2"/>
        <v>52.957000000000001</v>
      </c>
      <c r="O3" s="41">
        <f t="shared" ca="1" si="3"/>
        <v>52.927</v>
      </c>
      <c r="P3" s="41">
        <f t="shared" ca="1" si="4"/>
        <v>52.927</v>
      </c>
      <c r="Q3" s="41">
        <f t="shared" ca="1" si="5"/>
        <v>52.957000000000001</v>
      </c>
      <c r="R3" s="41">
        <f t="shared" ca="1" si="6"/>
        <v>52.948</v>
      </c>
      <c r="S3" s="41">
        <f t="shared" ca="1" si="7"/>
        <v>53.017000000000003</v>
      </c>
      <c r="T3" s="41">
        <f t="shared" ca="1" si="8"/>
        <v>53.017000000000003</v>
      </c>
      <c r="U3" s="41">
        <f t="shared" ca="1" si="9"/>
        <v>53.008000000000003</v>
      </c>
      <c r="W3" s="41">
        <f t="shared" ca="1" si="10"/>
        <v>52.978199999999994</v>
      </c>
      <c r="Y3" s="41">
        <f ca="1">Total!E3</f>
        <v>52.927</v>
      </c>
      <c r="AB3" s="41">
        <f t="shared" ca="1" si="11"/>
        <v>5.6681844805111072E-4</v>
      </c>
      <c r="AC3" s="41">
        <f t="shared" ca="1" si="12"/>
        <v>2.6451527575717605E-3</v>
      </c>
      <c r="AD3" s="41">
        <f t="shared" ca="1" si="13"/>
        <v>5.6681844805111072E-4</v>
      </c>
      <c r="AE3" s="41">
        <f t="shared" ca="1" si="14"/>
        <v>0</v>
      </c>
      <c r="AF3" s="41">
        <f t="shared" ca="1" si="15"/>
        <v>0</v>
      </c>
      <c r="AG3" s="41">
        <f t="shared" ca="1" si="16"/>
        <v>5.6681844805111072E-4</v>
      </c>
      <c r="AH3" s="41">
        <f t="shared" ca="1" si="17"/>
        <v>3.9677291363577748E-4</v>
      </c>
      <c r="AI3" s="41">
        <f t="shared" ca="1" si="18"/>
        <v>1.7004553441533322E-3</v>
      </c>
      <c r="AJ3" s="41">
        <f t="shared" ca="1" si="19"/>
        <v>1.7004553441533322E-3</v>
      </c>
      <c r="AK3" s="41">
        <f t="shared" ca="1" si="20"/>
        <v>1.530409809737999E-3</v>
      </c>
      <c r="AM3" s="41">
        <f t="shared" ca="1" si="21"/>
        <v>9.6737015134055332E-3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3.5470000000000002</v>
      </c>
      <c r="F4" s="1">
        <v>438</v>
      </c>
      <c r="H4" s="41" t="s">
        <v>17</v>
      </c>
      <c r="I4" s="41">
        <v>100</v>
      </c>
      <c r="J4" s="41">
        <v>1</v>
      </c>
      <c r="L4" s="41">
        <f t="shared" ca="1" si="0"/>
        <v>103.538</v>
      </c>
      <c r="M4" s="41">
        <f t="shared" ca="1" si="1"/>
        <v>103.384</v>
      </c>
      <c r="N4" s="41">
        <f t="shared" ca="1" si="2"/>
        <v>103.53100000000001</v>
      </c>
      <c r="O4" s="41">
        <f t="shared" ca="1" si="3"/>
        <v>103.47799999999999</v>
      </c>
      <c r="P4" s="41">
        <f t="shared" ca="1" si="4"/>
        <v>103.741</v>
      </c>
      <c r="Q4" s="41">
        <f t="shared" ca="1" si="5"/>
        <v>103.39700000000001</v>
      </c>
      <c r="R4" s="41">
        <f t="shared" ca="1" si="6"/>
        <v>103.45399999999999</v>
      </c>
      <c r="S4" s="41">
        <f t="shared" ca="1" si="7"/>
        <v>103.43</v>
      </c>
      <c r="T4" s="41">
        <f t="shared" ca="1" si="8"/>
        <v>103.44199999999999</v>
      </c>
      <c r="U4" s="41">
        <f t="shared" ca="1" si="9"/>
        <v>103.401</v>
      </c>
      <c r="W4" s="41">
        <f t="shared" ca="1" si="10"/>
        <v>103.4796</v>
      </c>
      <c r="Y4" s="41">
        <f ca="1">Total!E4</f>
        <v>103.017</v>
      </c>
      <c r="AB4" s="41">
        <f t="shared" ca="1" si="11"/>
        <v>5.0574177077569804E-3</v>
      </c>
      <c r="AC4" s="41">
        <f t="shared" ca="1" si="12"/>
        <v>3.5625188075754919E-3</v>
      </c>
      <c r="AD4" s="41">
        <f t="shared" ca="1" si="13"/>
        <v>4.9894677577488186E-3</v>
      </c>
      <c r="AE4" s="41">
        <f t="shared" ca="1" si="14"/>
        <v>4.4749895648290919E-3</v>
      </c>
      <c r="AF4" s="41">
        <f t="shared" ca="1" si="15"/>
        <v>7.0279662579962893E-3</v>
      </c>
      <c r="AG4" s="41">
        <f t="shared" ca="1" si="16"/>
        <v>3.6887115718765803E-3</v>
      </c>
      <c r="AH4" s="41">
        <f t="shared" ca="1" si="17"/>
        <v>4.2420183076579366E-3</v>
      </c>
      <c r="AI4" s="41">
        <f t="shared" ca="1" si="18"/>
        <v>4.0090470504869193E-3</v>
      </c>
      <c r="AJ4" s="41">
        <f t="shared" ca="1" si="19"/>
        <v>4.1255326790723586E-3</v>
      </c>
      <c r="AK4" s="41">
        <f t="shared" ca="1" si="20"/>
        <v>3.7275401147383474E-3</v>
      </c>
      <c r="AM4" s="41">
        <f t="shared" ca="1" si="21"/>
        <v>4.490520981973882E-2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3.5489999999999999</v>
      </c>
      <c r="F5" s="1">
        <v>437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3.5489999999999999</v>
      </c>
      <c r="F6" s="1">
        <v>435</v>
      </c>
      <c r="H6" s="41" t="s">
        <v>18</v>
      </c>
      <c r="I6" s="41">
        <v>50</v>
      </c>
      <c r="J6" s="41">
        <v>1</v>
      </c>
      <c r="L6" s="41">
        <f t="shared" ca="1" si="0"/>
        <v>180.053</v>
      </c>
      <c r="M6" s="41">
        <f t="shared" ca="1" si="1"/>
        <v>179.93799999999999</v>
      </c>
      <c r="N6" s="41">
        <f t="shared" ca="1" si="2"/>
        <v>179.673</v>
      </c>
      <c r="O6" s="41">
        <f t="shared" ca="1" si="3"/>
        <v>179.673</v>
      </c>
      <c r="P6" s="41">
        <f t="shared" ca="1" si="4"/>
        <v>179.953</v>
      </c>
      <c r="Q6" s="41">
        <f t="shared" ca="1" si="5"/>
        <v>179.93799999999999</v>
      </c>
      <c r="R6" s="41">
        <f t="shared" ca="1" si="6"/>
        <v>180.12</v>
      </c>
      <c r="S6" s="41">
        <f t="shared" ca="1" si="7"/>
        <v>179.93799999999999</v>
      </c>
      <c r="T6" s="41">
        <f t="shared" ca="1" si="8"/>
        <v>179.93799999999999</v>
      </c>
      <c r="U6" s="41">
        <f t="shared" ca="1" si="9"/>
        <v>180.12</v>
      </c>
      <c r="W6" s="41">
        <f t="shared" ca="1" si="10"/>
        <v>179.93440000000001</v>
      </c>
      <c r="Y6" s="41">
        <f ca="1">Total!E6</f>
        <v>179.673</v>
      </c>
      <c r="AB6" s="41">
        <f t="shared" ca="1" si="11"/>
        <v>2.1149532762295697E-3</v>
      </c>
      <c r="AC6" s="41">
        <f t="shared" ca="1" si="12"/>
        <v>1.4749016268442469E-3</v>
      </c>
      <c r="AD6" s="41">
        <f t="shared" ca="1" si="13"/>
        <v>0</v>
      </c>
      <c r="AE6" s="41">
        <f t="shared" ca="1" si="14"/>
        <v>0</v>
      </c>
      <c r="AF6" s="41">
        <f t="shared" ca="1" si="15"/>
        <v>1.5583866245902341E-3</v>
      </c>
      <c r="AG6" s="41">
        <f t="shared" ca="1" si="16"/>
        <v>1.4749016268442469E-3</v>
      </c>
      <c r="AH6" s="41">
        <f t="shared" ca="1" si="17"/>
        <v>2.4878529328279859E-3</v>
      </c>
      <c r="AI6" s="41">
        <f t="shared" ca="1" si="18"/>
        <v>1.4749016268442469E-3</v>
      </c>
      <c r="AJ6" s="41">
        <f t="shared" ca="1" si="19"/>
        <v>1.4749016268442469E-3</v>
      </c>
      <c r="AK6" s="41">
        <f t="shared" ca="1" si="20"/>
        <v>2.4878529328279859E-3</v>
      </c>
      <c r="AM6" s="41">
        <f t="shared" ca="1" si="21"/>
        <v>1.4548652273852764E-2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3.5510000000000002</v>
      </c>
      <c r="F7" s="1">
        <v>434</v>
      </c>
      <c r="H7" s="41" t="s">
        <v>18</v>
      </c>
      <c r="I7" s="41">
        <v>100</v>
      </c>
      <c r="J7" s="41">
        <v>1</v>
      </c>
      <c r="L7" s="41">
        <f t="shared" ca="1" si="0"/>
        <v>239.28700000000001</v>
      </c>
      <c r="M7" s="41">
        <f t="shared" ca="1" si="1"/>
        <v>239.19900000000001</v>
      </c>
      <c r="N7" s="41">
        <f t="shared" ca="1" si="2"/>
        <v>239.31700000000001</v>
      </c>
      <c r="O7" s="41">
        <f t="shared" ca="1" si="3"/>
        <v>239.22900000000001</v>
      </c>
      <c r="P7" s="41">
        <f t="shared" ca="1" si="4"/>
        <v>239.54599999999999</v>
      </c>
      <c r="Q7" s="41">
        <f t="shared" ca="1" si="5"/>
        <v>239.547</v>
      </c>
      <c r="R7" s="41">
        <f t="shared" ca="1" si="6"/>
        <v>239.56299999999999</v>
      </c>
      <c r="S7" s="41">
        <f t="shared" ca="1" si="7"/>
        <v>239.333</v>
      </c>
      <c r="T7" s="41">
        <f t="shared" ca="1" si="8"/>
        <v>239.721</v>
      </c>
      <c r="U7" s="41">
        <f t="shared" ca="1" si="9"/>
        <v>239.41</v>
      </c>
      <c r="W7" s="41">
        <f t="shared" ca="1" si="10"/>
        <v>239.4152</v>
      </c>
      <c r="Y7" s="41">
        <f ca="1">Total!E7</f>
        <v>238.85</v>
      </c>
      <c r="AB7" s="41">
        <f t="shared" ca="1" si="11"/>
        <v>1.8296001674691724E-3</v>
      </c>
      <c r="AC7" s="41">
        <f t="shared" ca="1" si="12"/>
        <v>1.4611680971321666E-3</v>
      </c>
      <c r="AD7" s="41">
        <f t="shared" ca="1" si="13"/>
        <v>1.955202009629529E-3</v>
      </c>
      <c r="AE7" s="41">
        <f t="shared" ca="1" si="14"/>
        <v>1.5867699392925229E-3</v>
      </c>
      <c r="AF7" s="41">
        <f t="shared" ca="1" si="15"/>
        <v>2.9139627381201505E-3</v>
      </c>
      <c r="AG7" s="41">
        <f t="shared" ca="1" si="16"/>
        <v>2.9181494661921822E-3</v>
      </c>
      <c r="AH7" s="41">
        <f t="shared" ca="1" si="17"/>
        <v>2.9851371153443327E-3</v>
      </c>
      <c r="AI7" s="41">
        <f t="shared" ca="1" si="18"/>
        <v>2.0221896587816791E-3</v>
      </c>
      <c r="AJ7" s="41">
        <f t="shared" ca="1" si="19"/>
        <v>3.6466401507222498E-3</v>
      </c>
      <c r="AK7" s="41">
        <f t="shared" ca="1" si="20"/>
        <v>2.3445677203265745E-3</v>
      </c>
      <c r="AM7" s="41">
        <f t="shared" ca="1" si="21"/>
        <v>2.366338706301056E-2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3.5510000000000002</v>
      </c>
      <c r="F8" s="1">
        <v>427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3.552</v>
      </c>
      <c r="F9" s="1">
        <v>437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3.55</v>
      </c>
      <c r="F10" s="1">
        <v>433</v>
      </c>
      <c r="H10" s="41" t="s">
        <v>19</v>
      </c>
      <c r="I10" s="41">
        <v>100</v>
      </c>
      <c r="J10" s="41">
        <v>1</v>
      </c>
      <c r="L10" s="41">
        <f t="shared" ca="1" si="0"/>
        <v>35245.269999999997</v>
      </c>
      <c r="M10" s="41">
        <f t="shared" ca="1" si="1"/>
        <v>35269.275000000001</v>
      </c>
      <c r="N10" s="41">
        <f t="shared" ca="1" si="2"/>
        <v>35272.862000000001</v>
      </c>
      <c r="O10" s="41">
        <f t="shared" ca="1" si="3"/>
        <v>35246.415000000001</v>
      </c>
      <c r="P10" s="41">
        <f t="shared" ca="1" si="4"/>
        <v>35285.379000000001</v>
      </c>
      <c r="Q10" s="41">
        <f t="shared" ca="1" si="5"/>
        <v>35315.925000000003</v>
      </c>
      <c r="R10" s="41">
        <f t="shared" ca="1" si="6"/>
        <v>35245.870000000003</v>
      </c>
      <c r="S10" s="41">
        <f t="shared" ca="1" si="7"/>
        <v>35285.616999999998</v>
      </c>
      <c r="T10" s="41">
        <f t="shared" ca="1" si="8"/>
        <v>35365.873</v>
      </c>
      <c r="U10" s="41">
        <f t="shared" ca="1" si="9"/>
        <v>35273.608</v>
      </c>
      <c r="W10" s="41">
        <f t="shared" ca="1" si="10"/>
        <v>35280.609400000001</v>
      </c>
      <c r="Y10" s="41">
        <f ca="1">Total!E10</f>
        <v>35198.673000000003</v>
      </c>
      <c r="AB10" s="41">
        <f t="shared" ca="1" si="11"/>
        <v>1.3238283159139066E-3</v>
      </c>
      <c r="AC10" s="41">
        <f t="shared" ca="1" si="12"/>
        <v>2.0058142532816208E-3</v>
      </c>
      <c r="AD10" s="41">
        <f t="shared" ca="1" si="13"/>
        <v>2.1077215041600712E-3</v>
      </c>
      <c r="AE10" s="41">
        <f t="shared" ca="1" si="14"/>
        <v>1.3563579513352212E-3</v>
      </c>
      <c r="AF10" s="41">
        <f t="shared" ca="1" si="15"/>
        <v>2.4633315011619418E-3</v>
      </c>
      <c r="AG10" s="41">
        <f t="shared" ca="1" si="16"/>
        <v>3.3311483077785461E-3</v>
      </c>
      <c r="AH10" s="41">
        <f t="shared" ca="1" si="17"/>
        <v>1.340874413078019E-3</v>
      </c>
      <c r="AI10" s="41">
        <f t="shared" ca="1" si="18"/>
        <v>2.4700931197035713E-3</v>
      </c>
      <c r="AJ10" s="41">
        <f t="shared" ca="1" si="19"/>
        <v>4.7501790763531644E-3</v>
      </c>
      <c r="AK10" s="41">
        <f t="shared" ca="1" si="20"/>
        <v>2.1289154849672221E-3</v>
      </c>
      <c r="AM10" s="41">
        <f t="shared" ca="1" si="21"/>
        <v>2.3278263927733283E-2</v>
      </c>
    </row>
    <row r="11" spans="1:39" ht="15">
      <c r="A11" s="1" t="s">
        <v>17</v>
      </c>
      <c r="B11" s="1">
        <v>50</v>
      </c>
      <c r="C11" s="1">
        <v>1</v>
      </c>
      <c r="D11" s="1">
        <v>52.957000000000001</v>
      </c>
      <c r="E11" s="1">
        <v>10.651</v>
      </c>
      <c r="F11" s="1">
        <v>333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657.35599999999999</v>
      </c>
      <c r="N11" s="41">
        <f t="shared" ca="1" si="2"/>
        <v>657.35599999999999</v>
      </c>
      <c r="O11" s="41">
        <f t="shared" ca="1" si="3"/>
        <v>657.35599999999999</v>
      </c>
      <c r="P11" s="41">
        <f t="shared" ca="1" si="4"/>
        <v>658.005</v>
      </c>
      <c r="Q11" s="41">
        <f t="shared" ca="1" si="5"/>
        <v>657.35599999999999</v>
      </c>
      <c r="R11" s="41">
        <f t="shared" ca="1" si="6"/>
        <v>658.005</v>
      </c>
      <c r="S11" s="41">
        <f t="shared" ca="1" si="7"/>
        <v>657.35599999999999</v>
      </c>
      <c r="T11" s="41">
        <f t="shared" ca="1" si="8"/>
        <v>657.33</v>
      </c>
      <c r="U11" s="41">
        <f t="shared" ca="1" si="9"/>
        <v>657.35599999999999</v>
      </c>
      <c r="W11" s="41">
        <f t="shared" ca="1" si="10"/>
        <v>657.4831999999999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4.8682232810667357E-5</v>
      </c>
      <c r="AD11" s="41">
        <f t="shared" ca="1" si="13"/>
        <v>4.8682232810667357E-5</v>
      </c>
      <c r="AE11" s="41">
        <f t="shared" ca="1" si="14"/>
        <v>4.8682232810667357E-5</v>
      </c>
      <c r="AF11" s="41">
        <f t="shared" ca="1" si="15"/>
        <v>1.0360187670008095E-3</v>
      </c>
      <c r="AG11" s="41">
        <f t="shared" ca="1" si="16"/>
        <v>4.8682232810667357E-5</v>
      </c>
      <c r="AH11" s="41">
        <f t="shared" ca="1" si="17"/>
        <v>1.0360187670008095E-3</v>
      </c>
      <c r="AI11" s="41">
        <f t="shared" ca="1" si="18"/>
        <v>4.8682232810667357E-5</v>
      </c>
      <c r="AJ11" s="41">
        <f t="shared" ca="1" si="19"/>
        <v>9.127918652119035E-6</v>
      </c>
      <c r="AK11" s="41">
        <f t="shared" ca="1" si="20"/>
        <v>4.8682232810667357E-5</v>
      </c>
      <c r="AM11" s="41">
        <f t="shared" ca="1" si="21"/>
        <v>2.4219410823284101E-3</v>
      </c>
    </row>
    <row r="12" spans="1:39" ht="15">
      <c r="A12" s="1" t="s">
        <v>17</v>
      </c>
      <c r="B12" s="1">
        <v>50</v>
      </c>
      <c r="C12" s="1">
        <v>1</v>
      </c>
      <c r="D12" s="1">
        <v>53.067</v>
      </c>
      <c r="E12" s="1">
        <v>10.651999999999999</v>
      </c>
      <c r="F12" s="1">
        <v>329</v>
      </c>
      <c r="H12" s="41" t="s">
        <v>20</v>
      </c>
      <c r="I12" s="41">
        <v>50</v>
      </c>
      <c r="J12" s="41">
        <v>1</v>
      </c>
      <c r="L12" s="41">
        <f t="shared" ca="1" si="0"/>
        <v>996.62900000000002</v>
      </c>
      <c r="M12" s="41">
        <f t="shared" ca="1" si="1"/>
        <v>995.23599999999999</v>
      </c>
      <c r="N12" s="41">
        <f t="shared" ca="1" si="2"/>
        <v>995.971</v>
      </c>
      <c r="O12" s="41">
        <f t="shared" ca="1" si="3"/>
        <v>992.47900000000004</v>
      </c>
      <c r="P12" s="41">
        <f t="shared" ca="1" si="4"/>
        <v>996.22299999999996</v>
      </c>
      <c r="Q12" s="41">
        <f t="shared" ca="1" si="5"/>
        <v>995.42100000000005</v>
      </c>
      <c r="R12" s="41">
        <f t="shared" ca="1" si="6"/>
        <v>998.05</v>
      </c>
      <c r="S12" s="41">
        <f t="shared" ca="1" si="7"/>
        <v>996.30100000000004</v>
      </c>
      <c r="T12" s="41">
        <f t="shared" ca="1" si="8"/>
        <v>994.46900000000005</v>
      </c>
      <c r="U12" s="41">
        <f t="shared" ca="1" si="9"/>
        <v>994.33600000000001</v>
      </c>
      <c r="W12" s="41">
        <f t="shared" ca="1" si="10"/>
        <v>995.51150000000018</v>
      </c>
      <c r="Y12" s="41">
        <f ca="1">Total!E12</f>
        <v>990.58600000000001</v>
      </c>
      <c r="AB12" s="41">
        <f t="shared" ca="1" si="11"/>
        <v>6.1004294427742835E-3</v>
      </c>
      <c r="AC12" s="41">
        <f t="shared" ca="1" si="12"/>
        <v>4.6941911151580753E-3</v>
      </c>
      <c r="AD12" s="41">
        <f t="shared" ca="1" si="13"/>
        <v>5.4361761623927564E-3</v>
      </c>
      <c r="AE12" s="41">
        <f t="shared" ca="1" si="14"/>
        <v>1.9109900604289069E-3</v>
      </c>
      <c r="AF12" s="41">
        <f t="shared" ca="1" si="15"/>
        <v>5.6905710357303086E-3</v>
      </c>
      <c r="AG12" s="41">
        <f t="shared" ca="1" si="16"/>
        <v>4.8809492562988336E-3</v>
      </c>
      <c r="AH12" s="41">
        <f t="shared" ca="1" si="17"/>
        <v>7.5349338674279079E-3</v>
      </c>
      <c r="AI12" s="41">
        <f t="shared" ca="1" si="18"/>
        <v>5.7693123060491786E-3</v>
      </c>
      <c r="AJ12" s="41">
        <f t="shared" ca="1" si="19"/>
        <v>3.919901957023457E-3</v>
      </c>
      <c r="AK12" s="41">
        <f t="shared" ca="1" si="20"/>
        <v>3.7856379960952407E-3</v>
      </c>
      <c r="AM12" s="41">
        <f t="shared" ca="1" si="21"/>
        <v>4.9723093199378947E-2</v>
      </c>
    </row>
    <row r="13" spans="1:39" ht="15">
      <c r="A13" s="1" t="s">
        <v>17</v>
      </c>
      <c r="B13" s="1">
        <v>50</v>
      </c>
      <c r="C13" s="1">
        <v>1</v>
      </c>
      <c r="D13" s="1">
        <v>52.957000000000001</v>
      </c>
      <c r="E13" s="1">
        <v>10.663</v>
      </c>
      <c r="F13" s="1">
        <v>325</v>
      </c>
      <c r="H13" s="41" t="s">
        <v>20</v>
      </c>
      <c r="I13" s="41">
        <v>100</v>
      </c>
      <c r="J13" s="41">
        <v>1</v>
      </c>
      <c r="L13" s="41">
        <f t="shared" ca="1" si="0"/>
        <v>1756.7370000000001</v>
      </c>
      <c r="M13" s="41">
        <f t="shared" ca="1" si="1"/>
        <v>1760.47</v>
      </c>
      <c r="N13" s="41">
        <f t="shared" ca="1" si="2"/>
        <v>1759.77</v>
      </c>
      <c r="O13" s="41">
        <f t="shared" ca="1" si="3"/>
        <v>1758.0150000000001</v>
      </c>
      <c r="P13" s="41">
        <f t="shared" ca="1" si="4"/>
        <v>1760.2840000000001</v>
      </c>
      <c r="Q13" s="41">
        <f t="shared" ca="1" si="5"/>
        <v>1764.346</v>
      </c>
      <c r="R13" s="41">
        <f t="shared" ca="1" si="6"/>
        <v>1760.97</v>
      </c>
      <c r="S13" s="41">
        <f t="shared" ca="1" si="7"/>
        <v>1759.0229999999999</v>
      </c>
      <c r="T13" s="41">
        <f t="shared" ca="1" si="8"/>
        <v>1761.01</v>
      </c>
      <c r="U13" s="41">
        <f t="shared" ca="1" si="9"/>
        <v>1761.4069999999999</v>
      </c>
      <c r="W13" s="41">
        <f t="shared" ca="1" si="10"/>
        <v>1760.2031999999999</v>
      </c>
      <c r="Y13" s="41">
        <f ca="1">Total!E13</f>
        <v>1753.5050000000001</v>
      </c>
      <c r="AB13" s="41">
        <f t="shared" ca="1" si="11"/>
        <v>1.8431655455786956E-3</v>
      </c>
      <c r="AC13" s="41">
        <f t="shared" ca="1" si="12"/>
        <v>3.9720445621768503E-3</v>
      </c>
      <c r="AD13" s="41">
        <f t="shared" ca="1" si="13"/>
        <v>3.5728441036665835E-3</v>
      </c>
      <c r="AE13" s="41">
        <f t="shared" ca="1" si="14"/>
        <v>2.5719915255445467E-3</v>
      </c>
      <c r="AF13" s="41">
        <f t="shared" ca="1" si="15"/>
        <v>3.8659712974870308E-3</v>
      </c>
      <c r="AG13" s="41">
        <f t="shared" ca="1" si="16"/>
        <v>6.1824745295849708E-3</v>
      </c>
      <c r="AH13" s="41">
        <f t="shared" ca="1" si="17"/>
        <v>4.257187746827022E-3</v>
      </c>
      <c r="AI13" s="41">
        <f t="shared" ca="1" si="18"/>
        <v>3.1468401857991856E-3</v>
      </c>
      <c r="AJ13" s="41">
        <f t="shared" ca="1" si="19"/>
        <v>4.2799992015990149E-3</v>
      </c>
      <c r="AK13" s="41">
        <f t="shared" ca="1" si="20"/>
        <v>4.5064028902112143E-3</v>
      </c>
      <c r="AM13" s="41">
        <f t="shared" ca="1" si="21"/>
        <v>3.819892158847512E-2</v>
      </c>
    </row>
    <row r="14" spans="1:39">
      <c r="A14" s="1" t="s">
        <v>17</v>
      </c>
      <c r="B14" s="1">
        <v>50</v>
      </c>
      <c r="C14" s="1">
        <v>1</v>
      </c>
      <c r="D14" s="1">
        <v>52.927</v>
      </c>
      <c r="E14" s="1">
        <v>10.669</v>
      </c>
      <c r="F14" s="1">
        <v>326</v>
      </c>
    </row>
    <row r="15" spans="1:39">
      <c r="A15" s="1" t="s">
        <v>17</v>
      </c>
      <c r="B15" s="1">
        <v>50</v>
      </c>
      <c r="C15" s="1">
        <v>1</v>
      </c>
      <c r="D15" s="1">
        <v>52.927</v>
      </c>
      <c r="E15" s="1">
        <v>10.669</v>
      </c>
      <c r="F15" s="1">
        <v>332</v>
      </c>
    </row>
    <row r="16" spans="1:39">
      <c r="A16" s="1" t="s">
        <v>17</v>
      </c>
      <c r="B16" s="1">
        <v>50</v>
      </c>
      <c r="C16" s="1">
        <v>1</v>
      </c>
      <c r="D16" s="1">
        <v>52.957000000000001</v>
      </c>
      <c r="E16" s="1">
        <v>10.663</v>
      </c>
      <c r="F16" s="1">
        <v>332</v>
      </c>
    </row>
    <row r="17" spans="1:6">
      <c r="A17" s="1" t="s">
        <v>17</v>
      </c>
      <c r="B17" s="1">
        <v>50</v>
      </c>
      <c r="C17" s="1">
        <v>1</v>
      </c>
      <c r="D17" s="1">
        <v>52.948</v>
      </c>
      <c r="E17" s="1">
        <v>10.670999999999999</v>
      </c>
      <c r="F17" s="1">
        <v>330</v>
      </c>
    </row>
    <row r="18" spans="1:6">
      <c r="A18" s="1" t="s">
        <v>17</v>
      </c>
      <c r="B18" s="1">
        <v>50</v>
      </c>
      <c r="C18" s="1">
        <v>1</v>
      </c>
      <c r="D18" s="1">
        <v>53.017000000000003</v>
      </c>
      <c r="E18" s="1">
        <v>10.667999999999999</v>
      </c>
      <c r="F18" s="1">
        <v>331</v>
      </c>
    </row>
    <row r="19" spans="1:6">
      <c r="A19" s="1" t="s">
        <v>17</v>
      </c>
      <c r="B19" s="1">
        <v>50</v>
      </c>
      <c r="C19" s="1">
        <v>1</v>
      </c>
      <c r="D19" s="1">
        <v>53.017000000000003</v>
      </c>
      <c r="E19" s="1">
        <v>10.648999999999999</v>
      </c>
      <c r="F19" s="1">
        <v>329</v>
      </c>
    </row>
    <row r="20" spans="1:6">
      <c r="A20" s="1" t="s">
        <v>17</v>
      </c>
      <c r="B20" s="1">
        <v>50</v>
      </c>
      <c r="C20" s="1">
        <v>1</v>
      </c>
      <c r="D20" s="1">
        <v>53.008000000000003</v>
      </c>
      <c r="E20" s="1">
        <v>10.659000000000001</v>
      </c>
      <c r="F20" s="1">
        <v>332</v>
      </c>
    </row>
    <row r="21" spans="1:6">
      <c r="A21" s="1" t="s">
        <v>17</v>
      </c>
      <c r="B21" s="1">
        <v>100</v>
      </c>
      <c r="C21" s="1">
        <v>1</v>
      </c>
      <c r="D21" s="1">
        <v>103.538</v>
      </c>
      <c r="E21" s="1">
        <v>19.314</v>
      </c>
      <c r="F21" s="1">
        <v>136</v>
      </c>
    </row>
    <row r="22" spans="1:6">
      <c r="A22" s="1" t="s">
        <v>17</v>
      </c>
      <c r="B22" s="1">
        <v>100</v>
      </c>
      <c r="C22" s="1">
        <v>1</v>
      </c>
      <c r="D22" s="1">
        <v>103.384</v>
      </c>
      <c r="E22" s="1">
        <v>19.350000000000001</v>
      </c>
      <c r="F22" s="1">
        <v>137</v>
      </c>
    </row>
    <row r="23" spans="1:6">
      <c r="A23" s="1" t="s">
        <v>17</v>
      </c>
      <c r="B23" s="1">
        <v>100</v>
      </c>
      <c r="C23" s="1">
        <v>1</v>
      </c>
      <c r="D23" s="1">
        <v>103.53100000000001</v>
      </c>
      <c r="E23" s="1">
        <v>19.344999999999999</v>
      </c>
      <c r="F23" s="1">
        <v>134</v>
      </c>
    </row>
    <row r="24" spans="1:6">
      <c r="A24" s="1" t="s">
        <v>17</v>
      </c>
      <c r="B24" s="1">
        <v>100</v>
      </c>
      <c r="C24" s="1">
        <v>1</v>
      </c>
      <c r="D24" s="1">
        <v>103.47799999999999</v>
      </c>
      <c r="E24" s="1">
        <v>19.315000000000001</v>
      </c>
      <c r="F24" s="1">
        <v>136</v>
      </c>
    </row>
    <row r="25" spans="1:6">
      <c r="A25" s="1" t="s">
        <v>17</v>
      </c>
      <c r="B25" s="1">
        <v>100</v>
      </c>
      <c r="C25" s="1">
        <v>1</v>
      </c>
      <c r="D25" s="1">
        <v>103.741</v>
      </c>
      <c r="E25" s="1">
        <v>19.302</v>
      </c>
      <c r="F25" s="1">
        <v>134</v>
      </c>
    </row>
    <row r="26" spans="1:6">
      <c r="A26" s="1" t="s">
        <v>17</v>
      </c>
      <c r="B26" s="1">
        <v>100</v>
      </c>
      <c r="C26" s="1">
        <v>1</v>
      </c>
      <c r="D26" s="1">
        <v>103.39700000000001</v>
      </c>
      <c r="E26" s="1">
        <v>19.361999999999998</v>
      </c>
      <c r="F26" s="1">
        <v>135</v>
      </c>
    </row>
    <row r="27" spans="1:6">
      <c r="A27" s="1" t="s">
        <v>17</v>
      </c>
      <c r="B27" s="1">
        <v>100</v>
      </c>
      <c r="C27" s="1">
        <v>1</v>
      </c>
      <c r="D27" s="1">
        <v>103.45399999999999</v>
      </c>
      <c r="E27" s="1">
        <v>19.376999999999999</v>
      </c>
      <c r="F27" s="1">
        <v>137</v>
      </c>
    </row>
    <row r="28" spans="1:6">
      <c r="A28" s="1" t="s">
        <v>17</v>
      </c>
      <c r="B28" s="1">
        <v>100</v>
      </c>
      <c r="C28" s="1">
        <v>1</v>
      </c>
      <c r="D28" s="1">
        <v>103.43</v>
      </c>
      <c r="E28" s="1">
        <v>19.273</v>
      </c>
      <c r="F28" s="1">
        <v>136</v>
      </c>
    </row>
    <row r="29" spans="1:6">
      <c r="A29" s="1" t="s">
        <v>17</v>
      </c>
      <c r="B29" s="1">
        <v>100</v>
      </c>
      <c r="C29" s="1">
        <v>1</v>
      </c>
      <c r="D29" s="1">
        <v>103.44199999999999</v>
      </c>
      <c r="E29" s="1">
        <v>19.274000000000001</v>
      </c>
      <c r="F29" s="1">
        <v>137</v>
      </c>
    </row>
    <row r="30" spans="1:6">
      <c r="A30" s="1" t="s">
        <v>17</v>
      </c>
      <c r="B30" s="1">
        <v>100</v>
      </c>
      <c r="C30" s="1">
        <v>1</v>
      </c>
      <c r="D30" s="1">
        <v>103.401</v>
      </c>
      <c r="E30" s="1">
        <v>19.329000000000001</v>
      </c>
      <c r="F30" s="1">
        <v>137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4.1070000000000002</v>
      </c>
      <c r="F31" s="1">
        <v>336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4.1050000000000004</v>
      </c>
      <c r="F32" s="1">
        <v>336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4.1070000000000002</v>
      </c>
      <c r="F33" s="1">
        <v>337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4.1059999999999999</v>
      </c>
      <c r="F34" s="1">
        <v>337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4.1079999999999997</v>
      </c>
      <c r="F35" s="1">
        <v>338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4.1130000000000004</v>
      </c>
      <c r="F36" s="1">
        <v>338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4.1109999999999998</v>
      </c>
      <c r="F37" s="1">
        <v>341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4.1150000000000002</v>
      </c>
      <c r="F38" s="1">
        <v>341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4.1120000000000001</v>
      </c>
      <c r="F39" s="1">
        <v>340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4.1139999999999999</v>
      </c>
      <c r="F40" s="1">
        <v>339</v>
      </c>
    </row>
    <row r="41" spans="1:6">
      <c r="A41" s="1" t="s">
        <v>18</v>
      </c>
      <c r="B41" s="1">
        <v>50</v>
      </c>
      <c r="C41" s="1">
        <v>1</v>
      </c>
      <c r="D41" s="1">
        <v>180.053</v>
      </c>
      <c r="E41" s="1">
        <v>7.6559999999999997</v>
      </c>
      <c r="F41" s="1">
        <v>217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7.64</v>
      </c>
      <c r="F42" s="1">
        <v>217</v>
      </c>
    </row>
    <row r="43" spans="1:6">
      <c r="A43" s="1" t="s">
        <v>18</v>
      </c>
      <c r="B43" s="1">
        <v>50</v>
      </c>
      <c r="C43" s="1">
        <v>1</v>
      </c>
      <c r="D43" s="1">
        <v>179.673</v>
      </c>
      <c r="E43" s="1">
        <v>7.6529999999999996</v>
      </c>
      <c r="F43" s="1">
        <v>218</v>
      </c>
    </row>
    <row r="44" spans="1:6">
      <c r="A44" s="1" t="s">
        <v>18</v>
      </c>
      <c r="B44" s="1">
        <v>50</v>
      </c>
      <c r="C44" s="1">
        <v>1</v>
      </c>
      <c r="D44" s="1">
        <v>179.673</v>
      </c>
      <c r="E44" s="1">
        <v>7.66</v>
      </c>
      <c r="F44" s="1">
        <v>218</v>
      </c>
    </row>
    <row r="45" spans="1:6">
      <c r="A45" s="1" t="s">
        <v>18</v>
      </c>
      <c r="B45" s="1">
        <v>50</v>
      </c>
      <c r="C45" s="1">
        <v>1</v>
      </c>
      <c r="D45" s="1">
        <v>179.953</v>
      </c>
      <c r="E45" s="1">
        <v>7.6390000000000002</v>
      </c>
      <c r="F45" s="1">
        <v>217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7.6660000000000004</v>
      </c>
      <c r="F46" s="1">
        <v>219</v>
      </c>
    </row>
    <row r="47" spans="1:6">
      <c r="A47" s="1" t="s">
        <v>18</v>
      </c>
      <c r="B47" s="1">
        <v>50</v>
      </c>
      <c r="C47" s="1">
        <v>1</v>
      </c>
      <c r="D47" s="1">
        <v>180.12</v>
      </c>
      <c r="E47" s="1">
        <v>7.6619999999999999</v>
      </c>
      <c r="F47" s="1">
        <v>217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7.6440000000000001</v>
      </c>
      <c r="F48" s="1">
        <v>216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7.6589999999999998</v>
      </c>
      <c r="F49" s="1">
        <v>218</v>
      </c>
    </row>
    <row r="50" spans="1:6">
      <c r="A50" s="1" t="s">
        <v>18</v>
      </c>
      <c r="B50" s="1">
        <v>50</v>
      </c>
      <c r="C50" s="1">
        <v>1</v>
      </c>
      <c r="D50" s="1">
        <v>180.12</v>
      </c>
      <c r="E50" s="1">
        <v>7.6470000000000002</v>
      </c>
      <c r="F50" s="1">
        <v>217</v>
      </c>
    </row>
    <row r="51" spans="1:6">
      <c r="A51" s="1" t="s">
        <v>18</v>
      </c>
      <c r="B51" s="1">
        <v>100</v>
      </c>
      <c r="C51" s="1">
        <v>1</v>
      </c>
      <c r="D51" s="1">
        <v>239.28700000000001</v>
      </c>
      <c r="E51" s="1">
        <v>22.251000000000001</v>
      </c>
      <c r="F51" s="1">
        <v>132</v>
      </c>
    </row>
    <row r="52" spans="1:6">
      <c r="A52" s="1" t="s">
        <v>18</v>
      </c>
      <c r="B52" s="1">
        <v>100</v>
      </c>
      <c r="C52" s="1">
        <v>1</v>
      </c>
      <c r="D52" s="1">
        <v>239.19900000000001</v>
      </c>
      <c r="E52" s="1">
        <v>22.16</v>
      </c>
      <c r="F52" s="1">
        <v>131</v>
      </c>
    </row>
    <row r="53" spans="1:6">
      <c r="A53" s="1" t="s">
        <v>18</v>
      </c>
      <c r="B53" s="1">
        <v>100</v>
      </c>
      <c r="C53" s="1">
        <v>1</v>
      </c>
      <c r="D53" s="1">
        <v>239.31700000000001</v>
      </c>
      <c r="E53" s="1">
        <v>22.274999999999999</v>
      </c>
      <c r="F53" s="1">
        <v>132</v>
      </c>
    </row>
    <row r="54" spans="1:6">
      <c r="A54" s="1" t="s">
        <v>18</v>
      </c>
      <c r="B54" s="1">
        <v>100</v>
      </c>
      <c r="C54" s="1">
        <v>1</v>
      </c>
      <c r="D54" s="1">
        <v>239.22900000000001</v>
      </c>
      <c r="E54" s="1">
        <v>22.155000000000001</v>
      </c>
      <c r="F54" s="1">
        <v>131</v>
      </c>
    </row>
    <row r="55" spans="1:6">
      <c r="A55" s="1" t="s">
        <v>18</v>
      </c>
      <c r="B55" s="1">
        <v>100</v>
      </c>
      <c r="C55" s="1">
        <v>1</v>
      </c>
      <c r="D55" s="1">
        <v>239.54599999999999</v>
      </c>
      <c r="E55" s="1">
        <v>22.224</v>
      </c>
      <c r="F55" s="1">
        <v>131</v>
      </c>
    </row>
    <row r="56" spans="1:6">
      <c r="A56" s="1" t="s">
        <v>18</v>
      </c>
      <c r="B56" s="1">
        <v>100</v>
      </c>
      <c r="C56" s="1">
        <v>1</v>
      </c>
      <c r="D56" s="1">
        <v>239.547</v>
      </c>
      <c r="E56" s="1">
        <v>22.204999999999998</v>
      </c>
      <c r="F56" s="1">
        <v>132</v>
      </c>
    </row>
    <row r="57" spans="1:6">
      <c r="A57" s="1" t="s">
        <v>18</v>
      </c>
      <c r="B57" s="1">
        <v>100</v>
      </c>
      <c r="C57" s="1">
        <v>1</v>
      </c>
      <c r="D57" s="1">
        <v>239.56299999999999</v>
      </c>
      <c r="E57" s="1">
        <v>22.143999999999998</v>
      </c>
      <c r="F57" s="1">
        <v>131</v>
      </c>
    </row>
    <row r="58" spans="1:6">
      <c r="A58" s="1" t="s">
        <v>18</v>
      </c>
      <c r="B58" s="1">
        <v>100</v>
      </c>
      <c r="C58" s="1">
        <v>1</v>
      </c>
      <c r="D58" s="1">
        <v>239.333</v>
      </c>
      <c r="E58" s="1">
        <v>22.218</v>
      </c>
      <c r="F58" s="1">
        <v>132</v>
      </c>
    </row>
    <row r="59" spans="1:6">
      <c r="A59" s="1" t="s">
        <v>18</v>
      </c>
      <c r="B59" s="1">
        <v>100</v>
      </c>
      <c r="C59" s="1">
        <v>1</v>
      </c>
      <c r="D59" s="1">
        <v>239.721</v>
      </c>
      <c r="E59" s="1">
        <v>22.218</v>
      </c>
      <c r="F59" s="1">
        <v>130</v>
      </c>
    </row>
    <row r="60" spans="1:6">
      <c r="A60" s="1" t="s">
        <v>18</v>
      </c>
      <c r="B60" s="1">
        <v>100</v>
      </c>
      <c r="C60" s="1">
        <v>1</v>
      </c>
      <c r="D60" s="1">
        <v>239.41</v>
      </c>
      <c r="E60" s="1">
        <v>22.262</v>
      </c>
      <c r="F60" s="1">
        <v>132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3.0630000000000002</v>
      </c>
      <c r="F61" s="1">
        <v>432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3.0640000000000001</v>
      </c>
      <c r="F62" s="1">
        <v>429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3.0649999999999999</v>
      </c>
      <c r="F63" s="1">
        <v>436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3.0649999999999999</v>
      </c>
      <c r="F64" s="1">
        <v>437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3.0640000000000001</v>
      </c>
      <c r="F65" s="1">
        <v>441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3.0640000000000001</v>
      </c>
      <c r="F66" s="1">
        <v>439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3.069</v>
      </c>
      <c r="F67" s="1">
        <v>441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3.0630000000000002</v>
      </c>
      <c r="F68" s="1">
        <v>444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3.07</v>
      </c>
      <c r="F69" s="1">
        <v>435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3.0670000000000002</v>
      </c>
      <c r="F70" s="1">
        <v>432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7.1950000000000003</v>
      </c>
      <c r="F71" s="1">
        <v>268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7.202</v>
      </c>
      <c r="F72" s="1">
        <v>272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7.1929999999999996</v>
      </c>
      <c r="F73" s="1">
        <v>268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7.1920000000000002</v>
      </c>
      <c r="F74" s="1">
        <v>270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7.19</v>
      </c>
      <c r="F75" s="1">
        <v>268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7.2</v>
      </c>
      <c r="F76" s="1">
        <v>277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7.1870000000000003</v>
      </c>
      <c r="F77" s="1">
        <v>266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7.2009999999999996</v>
      </c>
      <c r="F78" s="1">
        <v>272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7.1929999999999996</v>
      </c>
      <c r="F79" s="1">
        <v>270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7.1790000000000003</v>
      </c>
      <c r="F80" s="1">
        <v>274</v>
      </c>
    </row>
    <row r="81" spans="1:6">
      <c r="A81" s="1" t="s">
        <v>19</v>
      </c>
      <c r="B81" s="1">
        <v>100</v>
      </c>
      <c r="C81" s="1">
        <v>1</v>
      </c>
      <c r="D81" s="1">
        <v>35245.269999999997</v>
      </c>
      <c r="E81" s="1">
        <v>27.457999999999998</v>
      </c>
      <c r="F81" s="1">
        <v>190</v>
      </c>
    </row>
    <row r="82" spans="1:6">
      <c r="A82" s="1" t="s">
        <v>19</v>
      </c>
      <c r="B82" s="1">
        <v>100</v>
      </c>
      <c r="C82" s="1">
        <v>1</v>
      </c>
      <c r="D82" s="1">
        <v>35269.275000000001</v>
      </c>
      <c r="E82" s="1">
        <v>27.536999999999999</v>
      </c>
      <c r="F82" s="1">
        <v>194</v>
      </c>
    </row>
    <row r="83" spans="1:6">
      <c r="A83" s="1" t="s">
        <v>19</v>
      </c>
      <c r="B83" s="1">
        <v>100</v>
      </c>
      <c r="C83" s="1">
        <v>1</v>
      </c>
      <c r="D83" s="1">
        <v>35272.862000000001</v>
      </c>
      <c r="E83" s="1">
        <v>27.471</v>
      </c>
      <c r="F83" s="1">
        <v>190</v>
      </c>
    </row>
    <row r="84" spans="1:6">
      <c r="A84" s="1" t="s">
        <v>19</v>
      </c>
      <c r="B84" s="1">
        <v>100</v>
      </c>
      <c r="C84" s="1">
        <v>1</v>
      </c>
      <c r="D84" s="1">
        <v>35246.415000000001</v>
      </c>
      <c r="E84" s="1">
        <v>27.454999999999998</v>
      </c>
      <c r="F84" s="1">
        <v>193</v>
      </c>
    </row>
    <row r="85" spans="1:6">
      <c r="A85" s="1" t="s">
        <v>19</v>
      </c>
      <c r="B85" s="1">
        <v>100</v>
      </c>
      <c r="C85" s="1">
        <v>1</v>
      </c>
      <c r="D85" s="1">
        <v>35285.379000000001</v>
      </c>
      <c r="E85" s="1">
        <v>27.454000000000001</v>
      </c>
      <c r="F85" s="1">
        <v>190</v>
      </c>
    </row>
    <row r="86" spans="1:6">
      <c r="A86" s="1" t="s">
        <v>19</v>
      </c>
      <c r="B86" s="1">
        <v>100</v>
      </c>
      <c r="C86" s="1">
        <v>1</v>
      </c>
      <c r="D86" s="1">
        <v>35315.925000000003</v>
      </c>
      <c r="E86" s="1">
        <v>27.449000000000002</v>
      </c>
      <c r="F86" s="1">
        <v>188</v>
      </c>
    </row>
    <row r="87" spans="1:6">
      <c r="A87" s="1" t="s">
        <v>19</v>
      </c>
      <c r="B87" s="1">
        <v>100</v>
      </c>
      <c r="C87" s="1">
        <v>1</v>
      </c>
      <c r="D87" s="1">
        <v>35245.870000000003</v>
      </c>
      <c r="E87" s="1">
        <v>27.452000000000002</v>
      </c>
      <c r="F87" s="1">
        <v>193</v>
      </c>
    </row>
    <row r="88" spans="1:6">
      <c r="A88" s="1" t="s">
        <v>19</v>
      </c>
      <c r="B88" s="1">
        <v>100</v>
      </c>
      <c r="C88" s="1">
        <v>1</v>
      </c>
      <c r="D88" s="1">
        <v>35285.616999999998</v>
      </c>
      <c r="E88" s="1">
        <v>27.44</v>
      </c>
      <c r="F88" s="1">
        <v>189</v>
      </c>
    </row>
    <row r="89" spans="1:6">
      <c r="A89" s="1" t="s">
        <v>19</v>
      </c>
      <c r="B89" s="1">
        <v>100</v>
      </c>
      <c r="C89" s="1">
        <v>1</v>
      </c>
      <c r="D89" s="1">
        <v>35365.873</v>
      </c>
      <c r="E89" s="1">
        <v>27.433</v>
      </c>
      <c r="F89" s="1">
        <v>192</v>
      </c>
    </row>
    <row r="90" spans="1:6">
      <c r="A90" s="1" t="s">
        <v>19</v>
      </c>
      <c r="B90" s="1">
        <v>100</v>
      </c>
      <c r="C90" s="1">
        <v>1</v>
      </c>
      <c r="D90" s="1">
        <v>35273.608</v>
      </c>
      <c r="E90" s="1">
        <v>27.506</v>
      </c>
      <c r="F90" s="1">
        <v>194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3.8119999999999998</v>
      </c>
      <c r="F91" s="1">
        <v>344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3.8119999999999998</v>
      </c>
      <c r="F92" s="1">
        <v>345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3.8149999999999999</v>
      </c>
      <c r="F93" s="1">
        <v>338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3.8149999999999999</v>
      </c>
      <c r="F94" s="1">
        <v>342</v>
      </c>
    </row>
    <row r="95" spans="1:6">
      <c r="A95" s="1" t="s">
        <v>20</v>
      </c>
      <c r="B95" s="1">
        <v>30</v>
      </c>
      <c r="C95" s="1">
        <v>1</v>
      </c>
      <c r="D95" s="1">
        <v>658.005</v>
      </c>
      <c r="E95" s="1">
        <v>3.8079999999999998</v>
      </c>
      <c r="F95" s="1">
        <v>342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3.8109999999999999</v>
      </c>
      <c r="F96" s="1">
        <v>344</v>
      </c>
    </row>
    <row r="97" spans="1:6">
      <c r="A97" s="1" t="s">
        <v>20</v>
      </c>
      <c r="B97" s="1">
        <v>30</v>
      </c>
      <c r="C97" s="1">
        <v>1</v>
      </c>
      <c r="D97" s="1">
        <v>658.005</v>
      </c>
      <c r="E97" s="1">
        <v>3.8079999999999998</v>
      </c>
      <c r="F97" s="1">
        <v>345</v>
      </c>
    </row>
    <row r="98" spans="1:6">
      <c r="A98" s="1" t="s">
        <v>20</v>
      </c>
      <c r="B98" s="1">
        <v>30</v>
      </c>
      <c r="C98" s="1">
        <v>1</v>
      </c>
      <c r="D98" s="1">
        <v>657.35599999999999</v>
      </c>
      <c r="E98" s="1">
        <v>3.8069999999999999</v>
      </c>
      <c r="F98" s="1">
        <v>340</v>
      </c>
    </row>
    <row r="99" spans="1:6">
      <c r="A99" s="1" t="s">
        <v>20</v>
      </c>
      <c r="B99" s="1">
        <v>30</v>
      </c>
      <c r="C99" s="1">
        <v>1</v>
      </c>
      <c r="D99" s="1">
        <v>657.33</v>
      </c>
      <c r="E99" s="1">
        <v>3.8149999999999999</v>
      </c>
      <c r="F99" s="1">
        <v>343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3.8140000000000001</v>
      </c>
      <c r="F100" s="1">
        <v>342</v>
      </c>
    </row>
    <row r="101" spans="1:6">
      <c r="A101" s="1" t="s">
        <v>20</v>
      </c>
      <c r="B101" s="1">
        <v>50</v>
      </c>
      <c r="C101" s="1">
        <v>1</v>
      </c>
      <c r="D101" s="1">
        <v>996.62900000000002</v>
      </c>
      <c r="E101" s="1">
        <v>5.5110000000000001</v>
      </c>
      <c r="F101" s="1">
        <v>183</v>
      </c>
    </row>
    <row r="102" spans="1:6">
      <c r="A102" s="1" t="s">
        <v>20</v>
      </c>
      <c r="B102" s="1">
        <v>50</v>
      </c>
      <c r="C102" s="1">
        <v>1</v>
      </c>
      <c r="D102" s="1">
        <v>995.23599999999999</v>
      </c>
      <c r="E102" s="1">
        <v>5.5250000000000004</v>
      </c>
      <c r="F102" s="1">
        <v>183</v>
      </c>
    </row>
    <row r="103" spans="1:6">
      <c r="A103" s="1" t="s">
        <v>20</v>
      </c>
      <c r="B103" s="1">
        <v>50</v>
      </c>
      <c r="C103" s="1">
        <v>1</v>
      </c>
      <c r="D103" s="1">
        <v>995.971</v>
      </c>
      <c r="E103" s="1">
        <v>5.508</v>
      </c>
      <c r="F103" s="1">
        <v>183</v>
      </c>
    </row>
    <row r="104" spans="1:6">
      <c r="A104" s="1" t="s">
        <v>20</v>
      </c>
      <c r="B104" s="1">
        <v>50</v>
      </c>
      <c r="C104" s="1">
        <v>1</v>
      </c>
      <c r="D104" s="1">
        <v>992.47900000000004</v>
      </c>
      <c r="E104" s="1">
        <v>5.5220000000000002</v>
      </c>
      <c r="F104" s="1">
        <v>182</v>
      </c>
    </row>
    <row r="105" spans="1:6">
      <c r="A105" s="1" t="s">
        <v>20</v>
      </c>
      <c r="B105" s="1">
        <v>50</v>
      </c>
      <c r="C105" s="1">
        <v>1</v>
      </c>
      <c r="D105" s="1">
        <v>996.22299999999996</v>
      </c>
      <c r="E105" s="1">
        <v>5.5129999999999999</v>
      </c>
      <c r="F105" s="1">
        <v>184</v>
      </c>
    </row>
    <row r="106" spans="1:6">
      <c r="A106" s="1" t="s">
        <v>20</v>
      </c>
      <c r="B106" s="1">
        <v>50</v>
      </c>
      <c r="C106" s="1">
        <v>1</v>
      </c>
      <c r="D106" s="1">
        <v>995.42100000000005</v>
      </c>
      <c r="E106" s="1">
        <v>5.52</v>
      </c>
      <c r="F106" s="1">
        <v>183</v>
      </c>
    </row>
    <row r="107" spans="1:6">
      <c r="A107" s="1" t="s">
        <v>20</v>
      </c>
      <c r="B107" s="1">
        <v>50</v>
      </c>
      <c r="C107" s="1">
        <v>1</v>
      </c>
      <c r="D107" s="1">
        <v>998.05</v>
      </c>
      <c r="E107" s="1">
        <v>5.5060000000000002</v>
      </c>
      <c r="F107" s="1">
        <v>183</v>
      </c>
    </row>
    <row r="108" spans="1:6">
      <c r="A108" s="1" t="s">
        <v>20</v>
      </c>
      <c r="B108" s="1">
        <v>50</v>
      </c>
      <c r="C108" s="1">
        <v>1</v>
      </c>
      <c r="D108" s="1">
        <v>996.30100000000004</v>
      </c>
      <c r="E108" s="1">
        <v>5.5119999999999996</v>
      </c>
      <c r="F108" s="1">
        <v>184</v>
      </c>
    </row>
    <row r="109" spans="1:6">
      <c r="A109" s="1" t="s">
        <v>20</v>
      </c>
      <c r="B109" s="1">
        <v>50</v>
      </c>
      <c r="C109" s="1">
        <v>1</v>
      </c>
      <c r="D109" s="1">
        <v>994.46900000000005</v>
      </c>
      <c r="E109" s="1">
        <v>5.5149999999999997</v>
      </c>
      <c r="F109" s="1">
        <v>184</v>
      </c>
    </row>
    <row r="110" spans="1:6">
      <c r="A110" s="1" t="s">
        <v>20</v>
      </c>
      <c r="B110" s="1">
        <v>50</v>
      </c>
      <c r="C110" s="1">
        <v>1</v>
      </c>
      <c r="D110" s="1">
        <v>994.33600000000001</v>
      </c>
      <c r="E110" s="1">
        <v>5.5140000000000002</v>
      </c>
      <c r="F110" s="1">
        <v>184</v>
      </c>
    </row>
    <row r="111" spans="1:6">
      <c r="A111" s="1" t="s">
        <v>20</v>
      </c>
      <c r="B111" s="1">
        <v>100</v>
      </c>
      <c r="C111" s="1">
        <v>1</v>
      </c>
      <c r="D111" s="1">
        <v>1756.7370000000001</v>
      </c>
      <c r="E111" s="1">
        <v>19.64</v>
      </c>
      <c r="F111" s="1">
        <v>157</v>
      </c>
    </row>
    <row r="112" spans="1:6">
      <c r="A112" s="1" t="s">
        <v>20</v>
      </c>
      <c r="B112" s="1">
        <v>100</v>
      </c>
      <c r="C112" s="1">
        <v>1</v>
      </c>
      <c r="D112" s="1">
        <v>1760.47</v>
      </c>
      <c r="E112" s="1">
        <v>19.677</v>
      </c>
      <c r="F112" s="1">
        <v>157</v>
      </c>
    </row>
    <row r="113" spans="1:6">
      <c r="A113" s="1" t="s">
        <v>20</v>
      </c>
      <c r="B113" s="1">
        <v>100</v>
      </c>
      <c r="C113" s="1">
        <v>1</v>
      </c>
      <c r="D113" s="1">
        <v>1759.77</v>
      </c>
      <c r="E113" s="1">
        <v>19.646999999999998</v>
      </c>
      <c r="F113" s="1">
        <v>159</v>
      </c>
    </row>
    <row r="114" spans="1:6">
      <c r="A114" s="1" t="s">
        <v>20</v>
      </c>
      <c r="B114" s="1">
        <v>100</v>
      </c>
      <c r="C114" s="1">
        <v>1</v>
      </c>
      <c r="D114" s="1">
        <v>1758.0150000000001</v>
      </c>
      <c r="E114" s="1">
        <v>19.701000000000001</v>
      </c>
      <c r="F114" s="1">
        <v>157</v>
      </c>
    </row>
    <row r="115" spans="1:6">
      <c r="A115" s="1" t="s">
        <v>20</v>
      </c>
      <c r="B115" s="1">
        <v>100</v>
      </c>
      <c r="C115" s="1">
        <v>1</v>
      </c>
      <c r="D115" s="1">
        <v>1760.2840000000001</v>
      </c>
      <c r="E115" s="1">
        <v>19.637</v>
      </c>
      <c r="F115" s="1">
        <v>154</v>
      </c>
    </row>
    <row r="116" spans="1:6">
      <c r="A116" s="1" t="s">
        <v>20</v>
      </c>
      <c r="B116" s="1">
        <v>100</v>
      </c>
      <c r="C116" s="1">
        <v>1</v>
      </c>
      <c r="D116" s="1">
        <v>1764.346</v>
      </c>
      <c r="E116" s="1">
        <v>19.664000000000001</v>
      </c>
      <c r="F116" s="1">
        <v>156</v>
      </c>
    </row>
    <row r="117" spans="1:6">
      <c r="A117" s="1" t="s">
        <v>20</v>
      </c>
      <c r="B117" s="1">
        <v>100</v>
      </c>
      <c r="C117" s="1">
        <v>1</v>
      </c>
      <c r="D117" s="1">
        <v>1760.97</v>
      </c>
      <c r="E117" s="1">
        <v>19.670999999999999</v>
      </c>
      <c r="F117" s="1">
        <v>157</v>
      </c>
    </row>
    <row r="118" spans="1:6">
      <c r="A118" s="1" t="s">
        <v>20</v>
      </c>
      <c r="B118" s="1">
        <v>100</v>
      </c>
      <c r="C118" s="1">
        <v>1</v>
      </c>
      <c r="D118" s="1">
        <v>1759.0229999999999</v>
      </c>
      <c r="E118" s="1">
        <v>19.632999999999999</v>
      </c>
      <c r="F118" s="1">
        <v>158</v>
      </c>
    </row>
    <row r="119" spans="1:6">
      <c r="A119" s="1" t="s">
        <v>20</v>
      </c>
      <c r="B119" s="1">
        <v>100</v>
      </c>
      <c r="C119" s="1">
        <v>1</v>
      </c>
      <c r="D119" s="1">
        <v>1761.01</v>
      </c>
      <c r="E119" s="1">
        <v>19.712</v>
      </c>
      <c r="F119" s="1">
        <v>157</v>
      </c>
    </row>
    <row r="120" spans="1:6">
      <c r="A120" s="1" t="s">
        <v>20</v>
      </c>
      <c r="B120" s="1">
        <v>100</v>
      </c>
      <c r="C120" s="1">
        <v>1</v>
      </c>
      <c r="D120" s="1">
        <v>1761.4069999999999</v>
      </c>
      <c r="E120" s="1">
        <v>19.684000000000001</v>
      </c>
      <c r="F120" s="1">
        <v>156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9.75" style="1" customWidth="1"/>
    <col min="2" max="2" width="4.5" style="1" bestFit="1" customWidth="1"/>
    <col min="3" max="3" width="2.625" style="1"/>
    <col min="4" max="4" width="10.5" style="1" bestFit="1" customWidth="1"/>
    <col min="5" max="5" width="7.25" style="1"/>
    <col min="6" max="6" width="4.375" style="1"/>
    <col min="7" max="7" width="2.125" style="1"/>
    <col min="8" max="8" width="10.25" style="1"/>
    <col min="9" max="9" width="4.375" style="1"/>
    <col min="10" max="10" width="3.375" style="1"/>
    <col min="11" max="11" width="2.625" style="1"/>
    <col min="12" max="21" width="9.5" style="1"/>
    <col min="22" max="22" width="2.5" style="1"/>
    <col min="23" max="23" width="9.5" style="1"/>
    <col min="24" max="24" width="2.125" style="1"/>
    <col min="25" max="25" width="9.5" style="1"/>
    <col min="26" max="26" width="2.375" style="1"/>
    <col min="27" max="27" width="2.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28.504000000000001</v>
      </c>
      <c r="E1" s="1">
        <v>3.5489999999999999</v>
      </c>
      <c r="F1" s="1">
        <v>386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28.504000000000001</v>
      </c>
      <c r="E2" s="1">
        <v>3.55</v>
      </c>
      <c r="F2" s="1">
        <v>390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28.504000000000001</v>
      </c>
      <c r="M2" s="41">
        <f t="shared" ref="M2:M13" ca="1" si="1">INDIRECT("D"&amp;1+(ROW(E1)-1)*10+COLUMN(B1)-1)</f>
        <v>28.504000000000001</v>
      </c>
      <c r="N2" s="41">
        <f t="shared" ref="N2:N13" ca="1" si="2">INDIRECT("D"&amp;1+(ROW(F1)-1)*10+COLUMN(C1)-1)</f>
        <v>28.504000000000001</v>
      </c>
      <c r="O2" s="41">
        <f t="shared" ref="O2:O13" ca="1" si="3">INDIRECT("D"&amp;1+(ROW(G1)-1)*10+COLUMN(D1)-1)</f>
        <v>28.504000000000001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28.504000000000001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28.524999999999999</v>
      </c>
      <c r="Y2" s="41">
        <f ca="1">Total!E2</f>
        <v>28.504000000000001</v>
      </c>
      <c r="AB2" s="41">
        <f t="shared" ref="AB2:AB13" ca="1" si="11">(L2-$Y2)/$Y2</f>
        <v>0</v>
      </c>
      <c r="AC2" s="41">
        <f t="shared" ref="AC2:AC13" ca="1" si="12">(M2-$Y2)/$Y2</f>
        <v>0</v>
      </c>
      <c r="AD2" s="41">
        <f t="shared" ref="AD2:AD13" ca="1" si="13">(N2-$Y2)/$Y2</f>
        <v>0</v>
      </c>
      <c r="AE2" s="41">
        <f t="shared" ref="AE2:AE13" ca="1" si="14">(O2-$Y2)/$Y2</f>
        <v>0</v>
      </c>
      <c r="AF2" s="41">
        <f t="shared" ref="AF2:AF13" ca="1" si="15">(P2-$Y2)/$Y2</f>
        <v>1.4734774066796953E-3</v>
      </c>
      <c r="AG2" s="41">
        <f t="shared" ref="AG2:AG13" ca="1" si="16">(Q2-$Y2)/$Y2</f>
        <v>1.4734774066796953E-3</v>
      </c>
      <c r="AH2" s="41">
        <f t="shared" ref="AH2:AH13" ca="1" si="17">(R2-$Y2)/$Y2</f>
        <v>1.4734774066796953E-3</v>
      </c>
      <c r="AI2" s="41">
        <f t="shared" ref="AI2:AI13" ca="1" si="18">(S2-$Y2)/$Y2</f>
        <v>0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7.3673870333984762E-3</v>
      </c>
    </row>
    <row r="3" spans="1:39" ht="15">
      <c r="A3" s="1" t="s">
        <v>17</v>
      </c>
      <c r="B3" s="1">
        <v>25</v>
      </c>
      <c r="C3" s="1">
        <v>1</v>
      </c>
      <c r="D3" s="1">
        <v>28.504000000000001</v>
      </c>
      <c r="E3" s="1">
        <v>3.5470000000000002</v>
      </c>
      <c r="F3" s="1">
        <v>385</v>
      </c>
      <c r="H3" s="41" t="s">
        <v>17</v>
      </c>
      <c r="I3" s="41">
        <v>50</v>
      </c>
      <c r="J3" s="41">
        <v>1</v>
      </c>
      <c r="L3" s="41">
        <f t="shared" ca="1" si="0"/>
        <v>53.017000000000003</v>
      </c>
      <c r="M3" s="41">
        <f t="shared" ca="1" si="1"/>
        <v>52.985999999999997</v>
      </c>
      <c r="N3" s="41">
        <f t="shared" ca="1" si="2"/>
        <v>53.067</v>
      </c>
      <c r="O3" s="41">
        <f t="shared" ca="1" si="3"/>
        <v>52.957000000000001</v>
      </c>
      <c r="P3" s="41">
        <f t="shared" ca="1" si="4"/>
        <v>53.127000000000002</v>
      </c>
      <c r="Q3" s="41">
        <f t="shared" ca="1" si="5"/>
        <v>52.927</v>
      </c>
      <c r="R3" s="41">
        <f t="shared" ca="1" si="6"/>
        <v>53.097000000000001</v>
      </c>
      <c r="S3" s="41">
        <f t="shared" ca="1" si="7"/>
        <v>53.076999999999998</v>
      </c>
      <c r="T3" s="41">
        <f t="shared" ca="1" si="8"/>
        <v>52.957000000000001</v>
      </c>
      <c r="U3" s="41">
        <f t="shared" ca="1" si="9"/>
        <v>53.006999999999998</v>
      </c>
      <c r="W3" s="41">
        <f t="shared" ca="1" si="10"/>
        <v>53.021899999999995</v>
      </c>
      <c r="Y3" s="41">
        <f ca="1">Total!E3</f>
        <v>52.927</v>
      </c>
      <c r="AB3" s="41">
        <f t="shared" ca="1" si="11"/>
        <v>1.7004553441533322E-3</v>
      </c>
      <c r="AC3" s="41">
        <f t="shared" ca="1" si="12"/>
        <v>1.1147429478337615E-3</v>
      </c>
      <c r="AD3" s="41">
        <f t="shared" ca="1" si="13"/>
        <v>2.6451527575717605E-3</v>
      </c>
      <c r="AE3" s="41">
        <f t="shared" ca="1" si="14"/>
        <v>5.6681844805111072E-4</v>
      </c>
      <c r="AF3" s="41">
        <f t="shared" ca="1" si="15"/>
        <v>3.778789653673982E-3</v>
      </c>
      <c r="AG3" s="41">
        <f t="shared" ca="1" si="16"/>
        <v>0</v>
      </c>
      <c r="AH3" s="41">
        <f t="shared" ca="1" si="17"/>
        <v>3.2119712056228713E-3</v>
      </c>
      <c r="AI3" s="41">
        <f t="shared" ca="1" si="18"/>
        <v>2.8340922402554192E-3</v>
      </c>
      <c r="AJ3" s="41">
        <f t="shared" ca="1" si="19"/>
        <v>5.6681844805111072E-4</v>
      </c>
      <c r="AK3" s="41">
        <f t="shared" ca="1" si="20"/>
        <v>1.5115158614695391E-3</v>
      </c>
      <c r="AM3" s="41">
        <f t="shared" ca="1" si="21"/>
        <v>1.7930356906682886E-2</v>
      </c>
    </row>
    <row r="4" spans="1:39" ht="15">
      <c r="A4" s="1" t="s">
        <v>17</v>
      </c>
      <c r="B4" s="1">
        <v>25</v>
      </c>
      <c r="C4" s="1">
        <v>1</v>
      </c>
      <c r="D4" s="1">
        <v>28.504000000000001</v>
      </c>
      <c r="E4" s="1">
        <v>3.5459999999999998</v>
      </c>
      <c r="F4" s="1">
        <v>388</v>
      </c>
      <c r="H4" s="41" t="s">
        <v>17</v>
      </c>
      <c r="I4" s="41">
        <v>100</v>
      </c>
      <c r="J4" s="41">
        <v>1</v>
      </c>
      <c r="L4" s="41">
        <f t="shared" ca="1" si="0"/>
        <v>103.342</v>
      </c>
      <c r="M4" s="41">
        <f t="shared" ca="1" si="1"/>
        <v>103.431</v>
      </c>
      <c r="N4" s="41">
        <f t="shared" ca="1" si="2"/>
        <v>103.492</v>
      </c>
      <c r="O4" s="41">
        <f t="shared" ca="1" si="3"/>
        <v>103.387</v>
      </c>
      <c r="P4" s="41">
        <f t="shared" ca="1" si="4"/>
        <v>103.386</v>
      </c>
      <c r="Q4" s="41">
        <f t="shared" ca="1" si="5"/>
        <v>103.377</v>
      </c>
      <c r="R4" s="41">
        <f t="shared" ca="1" si="6"/>
        <v>103.312</v>
      </c>
      <c r="S4" s="41">
        <f t="shared" ca="1" si="7"/>
        <v>103.373</v>
      </c>
      <c r="T4" s="41">
        <f t="shared" ca="1" si="8"/>
        <v>103.35299999999999</v>
      </c>
      <c r="U4" s="41">
        <f t="shared" ca="1" si="9"/>
        <v>103.40300000000001</v>
      </c>
      <c r="W4" s="41">
        <f t="shared" ca="1" si="10"/>
        <v>103.3856</v>
      </c>
      <c r="Y4" s="41">
        <f ca="1">Total!E4</f>
        <v>103.017</v>
      </c>
      <c r="AB4" s="41">
        <f t="shared" ca="1" si="11"/>
        <v>3.15481910752597E-3</v>
      </c>
      <c r="AC4" s="41">
        <f t="shared" ca="1" si="12"/>
        <v>4.0187541862022917E-3</v>
      </c>
      <c r="AD4" s="41">
        <f t="shared" ca="1" si="13"/>
        <v>4.6108894648456905E-3</v>
      </c>
      <c r="AE4" s="41">
        <f t="shared" ca="1" si="14"/>
        <v>3.5916402147218862E-3</v>
      </c>
      <c r="AF4" s="41">
        <f t="shared" ca="1" si="15"/>
        <v>3.5819330790063755E-3</v>
      </c>
      <c r="AG4" s="41">
        <f t="shared" ca="1" si="16"/>
        <v>3.4945688575671922E-3</v>
      </c>
      <c r="AH4" s="41">
        <f t="shared" ca="1" si="17"/>
        <v>2.8636050360620257E-3</v>
      </c>
      <c r="AI4" s="41">
        <f t="shared" ca="1" si="18"/>
        <v>3.455740314705425E-3</v>
      </c>
      <c r="AJ4" s="41">
        <f t="shared" ca="1" si="19"/>
        <v>3.2615976003960369E-3</v>
      </c>
      <c r="AK4" s="41">
        <f t="shared" ca="1" si="20"/>
        <v>3.7469543861693693E-3</v>
      </c>
      <c r="AM4" s="41">
        <f t="shared" ca="1" si="21"/>
        <v>3.5780502247202264E-2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3.5510000000000002</v>
      </c>
      <c r="F5" s="1">
        <v>386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3.5470000000000002</v>
      </c>
      <c r="F6" s="1">
        <v>390</v>
      </c>
      <c r="H6" s="41" t="s">
        <v>18</v>
      </c>
      <c r="I6" s="41">
        <v>50</v>
      </c>
      <c r="J6" s="41">
        <v>1</v>
      </c>
      <c r="L6" s="41">
        <f t="shared" ca="1" si="0"/>
        <v>179.93799999999999</v>
      </c>
      <c r="M6" s="41">
        <f t="shared" ca="1" si="1"/>
        <v>179.953</v>
      </c>
      <c r="N6" s="41">
        <f t="shared" ca="1" si="2"/>
        <v>179.93799999999999</v>
      </c>
      <c r="O6" s="41">
        <f t="shared" ca="1" si="3"/>
        <v>179.93799999999999</v>
      </c>
      <c r="P6" s="41">
        <f t="shared" ca="1" si="4"/>
        <v>179.93799999999999</v>
      </c>
      <c r="Q6" s="41">
        <f t="shared" ca="1" si="5"/>
        <v>180.87100000000001</v>
      </c>
      <c r="R6" s="41">
        <f t="shared" ca="1" si="6"/>
        <v>179.93799999999999</v>
      </c>
      <c r="S6" s="41">
        <f t="shared" ca="1" si="7"/>
        <v>180.87100000000001</v>
      </c>
      <c r="T6" s="41">
        <f t="shared" ca="1" si="8"/>
        <v>179.93799999999999</v>
      </c>
      <c r="U6" s="41">
        <f t="shared" ca="1" si="9"/>
        <v>180.87100000000001</v>
      </c>
      <c r="W6" s="41">
        <f t="shared" ca="1" si="10"/>
        <v>180.21940000000004</v>
      </c>
      <c r="Y6" s="41">
        <f ca="1">Total!E6</f>
        <v>179.673</v>
      </c>
      <c r="AB6" s="41">
        <f t="shared" ca="1" si="11"/>
        <v>1.4749016268442469E-3</v>
      </c>
      <c r="AC6" s="41">
        <f t="shared" ca="1" si="12"/>
        <v>1.5583866245902341E-3</v>
      </c>
      <c r="AD6" s="41">
        <f t="shared" ca="1" si="13"/>
        <v>1.4749016268442469E-3</v>
      </c>
      <c r="AE6" s="41">
        <f t="shared" ca="1" si="14"/>
        <v>1.4749016268442469E-3</v>
      </c>
      <c r="AF6" s="41">
        <f t="shared" ca="1" si="15"/>
        <v>1.4749016268442469E-3</v>
      </c>
      <c r="AG6" s="41">
        <f t="shared" ca="1" si="16"/>
        <v>6.667668486639659E-3</v>
      </c>
      <c r="AH6" s="41">
        <f t="shared" ca="1" si="17"/>
        <v>1.4749016268442469E-3</v>
      </c>
      <c r="AI6" s="41">
        <f t="shared" ca="1" si="18"/>
        <v>6.667668486639659E-3</v>
      </c>
      <c r="AJ6" s="41">
        <f t="shared" ca="1" si="19"/>
        <v>1.4749016268442469E-3</v>
      </c>
      <c r="AK6" s="41">
        <f t="shared" ca="1" si="20"/>
        <v>6.667668486639659E-3</v>
      </c>
      <c r="AM6" s="41">
        <f t="shared" ca="1" si="21"/>
        <v>3.0410801845574695E-2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3.5449999999999999</v>
      </c>
      <c r="F7" s="1">
        <v>390</v>
      </c>
      <c r="H7" s="41" t="s">
        <v>18</v>
      </c>
      <c r="I7" s="41">
        <v>100</v>
      </c>
      <c r="J7" s="41">
        <v>1</v>
      </c>
      <c r="L7" s="41">
        <f t="shared" ca="1" si="0"/>
        <v>239.77699999999999</v>
      </c>
      <c r="M7" s="41">
        <f t="shared" ca="1" si="1"/>
        <v>239.685</v>
      </c>
      <c r="N7" s="41">
        <f t="shared" ca="1" si="2"/>
        <v>240.97900000000001</v>
      </c>
      <c r="O7" s="41">
        <f t="shared" ca="1" si="3"/>
        <v>239.392</v>
      </c>
      <c r="P7" s="41">
        <f t="shared" ca="1" si="4"/>
        <v>239.15799999999999</v>
      </c>
      <c r="Q7" s="41">
        <f t="shared" ca="1" si="5"/>
        <v>239.40700000000001</v>
      </c>
      <c r="R7" s="41">
        <f t="shared" ca="1" si="6"/>
        <v>239.19399999999999</v>
      </c>
      <c r="S7" s="41">
        <f t="shared" ca="1" si="7"/>
        <v>239.291</v>
      </c>
      <c r="T7" s="41">
        <f t="shared" ca="1" si="8"/>
        <v>239.78700000000001</v>
      </c>
      <c r="U7" s="41">
        <f t="shared" ca="1" si="9"/>
        <v>239.233</v>
      </c>
      <c r="W7" s="41">
        <f t="shared" ca="1" si="10"/>
        <v>239.59029999999998</v>
      </c>
      <c r="Y7" s="41">
        <f ca="1">Total!E7</f>
        <v>238.85</v>
      </c>
      <c r="AB7" s="41">
        <f t="shared" ca="1" si="11"/>
        <v>3.8810969227548358E-3</v>
      </c>
      <c r="AC7" s="41">
        <f t="shared" ca="1" si="12"/>
        <v>3.4959179401298219E-3</v>
      </c>
      <c r="AD7" s="41">
        <f t="shared" ca="1" si="13"/>
        <v>8.9135440653130386E-3</v>
      </c>
      <c r="AE7" s="41">
        <f t="shared" ca="1" si="14"/>
        <v>2.2692066150303606E-3</v>
      </c>
      <c r="AF7" s="41">
        <f t="shared" ca="1" si="15"/>
        <v>1.2895122461795802E-3</v>
      </c>
      <c r="AG7" s="41">
        <f t="shared" ca="1" si="16"/>
        <v>2.3320075361105983E-3</v>
      </c>
      <c r="AH7" s="41">
        <f t="shared" ca="1" si="17"/>
        <v>1.4402344567720079E-3</v>
      </c>
      <c r="AI7" s="41">
        <f t="shared" ca="1" si="18"/>
        <v>1.8463470797571804E-3</v>
      </c>
      <c r="AJ7" s="41">
        <f t="shared" ca="1" si="19"/>
        <v>3.9229642034750338E-3</v>
      </c>
      <c r="AK7" s="41">
        <f t="shared" ca="1" si="20"/>
        <v>1.6035168515805308E-3</v>
      </c>
      <c r="AM7" s="41">
        <f t="shared" ca="1" si="21"/>
        <v>3.0994347917102986E-2</v>
      </c>
    </row>
    <row r="8" spans="1:39" ht="15">
      <c r="A8" s="1" t="s">
        <v>17</v>
      </c>
      <c r="B8" s="1">
        <v>25</v>
      </c>
      <c r="C8" s="1">
        <v>1</v>
      </c>
      <c r="D8" s="1">
        <v>28.504000000000001</v>
      </c>
      <c r="E8" s="1">
        <v>3.5470000000000002</v>
      </c>
      <c r="F8" s="1">
        <v>390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3.5470000000000002</v>
      </c>
      <c r="F9" s="1">
        <v>389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3.5510000000000002</v>
      </c>
      <c r="F10" s="1">
        <v>387</v>
      </c>
      <c r="H10" s="41" t="s">
        <v>19</v>
      </c>
      <c r="I10" s="41">
        <v>100</v>
      </c>
      <c r="J10" s="41">
        <v>1</v>
      </c>
      <c r="L10" s="41">
        <f t="shared" ca="1" si="0"/>
        <v>35259.637999999999</v>
      </c>
      <c r="M10" s="41">
        <f t="shared" ca="1" si="1"/>
        <v>35273.343000000001</v>
      </c>
      <c r="N10" s="41">
        <f t="shared" ca="1" si="2"/>
        <v>35277.557999999997</v>
      </c>
      <c r="O10" s="41">
        <f t="shared" ca="1" si="3"/>
        <v>35203.607000000004</v>
      </c>
      <c r="P10" s="41">
        <f t="shared" ca="1" si="4"/>
        <v>35273.343000000001</v>
      </c>
      <c r="Q10" s="41">
        <f t="shared" ca="1" si="5"/>
        <v>35297.125</v>
      </c>
      <c r="R10" s="41">
        <f t="shared" ca="1" si="6"/>
        <v>35236.92</v>
      </c>
      <c r="S10" s="41">
        <f t="shared" ca="1" si="7"/>
        <v>35282.646999999997</v>
      </c>
      <c r="T10" s="41">
        <f t="shared" ca="1" si="8"/>
        <v>35272.953000000001</v>
      </c>
      <c r="U10" s="41">
        <f t="shared" ca="1" si="9"/>
        <v>35247.269</v>
      </c>
      <c r="W10" s="41">
        <f t="shared" ca="1" si="10"/>
        <v>35262.440299999995</v>
      </c>
      <c r="Y10" s="41">
        <f ca="1">Total!E10</f>
        <v>35198.673000000003</v>
      </c>
      <c r="AB10" s="41">
        <f t="shared" ca="1" si="11"/>
        <v>1.7320255226666217E-3</v>
      </c>
      <c r="AC10" s="41">
        <f t="shared" ca="1" si="12"/>
        <v>2.1213867920531621E-3</v>
      </c>
      <c r="AD10" s="41">
        <f t="shared" ca="1" si="13"/>
        <v>2.241135624629791E-3</v>
      </c>
      <c r="AE10" s="41">
        <f t="shared" ca="1" si="14"/>
        <v>1.4017573901155608E-4</v>
      </c>
      <c r="AF10" s="41">
        <f t="shared" ca="1" si="15"/>
        <v>2.1213867920531621E-3</v>
      </c>
      <c r="AG10" s="41">
        <f t="shared" ca="1" si="16"/>
        <v>2.7970372633081223E-3</v>
      </c>
      <c r="AH10" s="41">
        <f t="shared" ca="1" si="17"/>
        <v>1.0866034637156846E-3</v>
      </c>
      <c r="AI10" s="41">
        <f t="shared" ca="1" si="18"/>
        <v>2.3857149387420001E-3</v>
      </c>
      <c r="AJ10" s="41">
        <f t="shared" ca="1" si="19"/>
        <v>2.110306828896613E-3</v>
      </c>
      <c r="AK10" s="41">
        <f t="shared" ca="1" si="20"/>
        <v>1.3806202296318877E-3</v>
      </c>
      <c r="AM10" s="41">
        <f t="shared" ca="1" si="21"/>
        <v>1.8116393194708601E-2</v>
      </c>
    </row>
    <row r="11" spans="1:39" ht="15">
      <c r="A11" s="1" t="s">
        <v>17</v>
      </c>
      <c r="B11" s="1">
        <v>50</v>
      </c>
      <c r="C11" s="1">
        <v>1</v>
      </c>
      <c r="D11" s="1">
        <v>53.017000000000003</v>
      </c>
      <c r="E11" s="1">
        <v>10.676</v>
      </c>
      <c r="F11" s="1">
        <v>290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657.35599999999999</v>
      </c>
      <c r="N11" s="41">
        <f t="shared" ca="1" si="2"/>
        <v>657.35599999999999</v>
      </c>
      <c r="O11" s="41">
        <f t="shared" ca="1" si="3"/>
        <v>657.35599999999999</v>
      </c>
      <c r="P11" s="41">
        <f t="shared" ca="1" si="4"/>
        <v>658.23299999999995</v>
      </c>
      <c r="Q11" s="41">
        <f t="shared" ca="1" si="5"/>
        <v>657.32399999999996</v>
      </c>
      <c r="R11" s="41">
        <f t="shared" ca="1" si="6"/>
        <v>657.33</v>
      </c>
      <c r="S11" s="41">
        <f t="shared" ca="1" si="7"/>
        <v>658.23299999999995</v>
      </c>
      <c r="T11" s="41">
        <f t="shared" ca="1" si="8"/>
        <v>657.35599999999999</v>
      </c>
      <c r="U11" s="41">
        <f t="shared" ca="1" si="9"/>
        <v>658.23299999999995</v>
      </c>
      <c r="W11" s="41">
        <f t="shared" ca="1" si="10"/>
        <v>657.61330000000009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4.8682232810667357E-5</v>
      </c>
      <c r="AD11" s="41">
        <f t="shared" ca="1" si="13"/>
        <v>4.8682232810667357E-5</v>
      </c>
      <c r="AE11" s="41">
        <f t="shared" ca="1" si="14"/>
        <v>4.8682232810667357E-5</v>
      </c>
      <c r="AF11" s="41">
        <f t="shared" ca="1" si="15"/>
        <v>1.3828796757763171E-3</v>
      </c>
      <c r="AG11" s="41">
        <f t="shared" ca="1" si="16"/>
        <v>0</v>
      </c>
      <c r="AH11" s="41">
        <f t="shared" ca="1" si="17"/>
        <v>9.127918652119035E-6</v>
      </c>
      <c r="AI11" s="41">
        <f t="shared" ca="1" si="18"/>
        <v>1.3828796757763171E-3</v>
      </c>
      <c r="AJ11" s="41">
        <f t="shared" ca="1" si="19"/>
        <v>4.8682232810667357E-5</v>
      </c>
      <c r="AK11" s="41">
        <f t="shared" ca="1" si="20"/>
        <v>1.3828796757763171E-3</v>
      </c>
      <c r="AM11" s="41">
        <f t="shared" ca="1" si="21"/>
        <v>4.4011781100344073E-3</v>
      </c>
    </row>
    <row r="12" spans="1:39" ht="15">
      <c r="A12" s="1" t="s">
        <v>17</v>
      </c>
      <c r="B12" s="1">
        <v>50</v>
      </c>
      <c r="C12" s="1">
        <v>1</v>
      </c>
      <c r="D12" s="1">
        <v>52.985999999999997</v>
      </c>
      <c r="E12" s="1">
        <v>10.654999999999999</v>
      </c>
      <c r="F12" s="1">
        <v>297</v>
      </c>
      <c r="H12" s="41" t="s">
        <v>20</v>
      </c>
      <c r="I12" s="41">
        <v>50</v>
      </c>
      <c r="J12" s="41">
        <v>1</v>
      </c>
      <c r="L12" s="41">
        <f t="shared" ca="1" si="0"/>
        <v>995.48400000000004</v>
      </c>
      <c r="M12" s="41">
        <f t="shared" ca="1" si="1"/>
        <v>997.45600000000002</v>
      </c>
      <c r="N12" s="41">
        <f t="shared" ca="1" si="2"/>
        <v>993.66700000000003</v>
      </c>
      <c r="O12" s="41">
        <f t="shared" ca="1" si="3"/>
        <v>994.827</v>
      </c>
      <c r="P12" s="41">
        <f t="shared" ca="1" si="4"/>
        <v>994.83600000000001</v>
      </c>
      <c r="Q12" s="41">
        <f t="shared" ca="1" si="5"/>
        <v>995.375</v>
      </c>
      <c r="R12" s="41">
        <f t="shared" ca="1" si="6"/>
        <v>994.78099999999995</v>
      </c>
      <c r="S12" s="41">
        <f t="shared" ca="1" si="7"/>
        <v>997.56600000000003</v>
      </c>
      <c r="T12" s="41">
        <f t="shared" ca="1" si="8"/>
        <v>995.346</v>
      </c>
      <c r="U12" s="41">
        <f t="shared" ca="1" si="9"/>
        <v>994.65</v>
      </c>
      <c r="W12" s="41">
        <f t="shared" ca="1" si="10"/>
        <v>995.39879999999994</v>
      </c>
      <c r="Y12" s="41">
        <f ca="1">Total!E12</f>
        <v>990.58600000000001</v>
      </c>
      <c r="AB12" s="41">
        <f t="shared" ca="1" si="11"/>
        <v>4.9445479746332219E-3</v>
      </c>
      <c r="AC12" s="41">
        <f t="shared" ca="1" si="12"/>
        <v>6.935288808846485E-3</v>
      </c>
      <c r="AD12" s="41">
        <f t="shared" ca="1" si="13"/>
        <v>3.110280177591867E-3</v>
      </c>
      <c r="AE12" s="41">
        <f t="shared" ca="1" si="14"/>
        <v>4.2813041977172962E-3</v>
      </c>
      <c r="AF12" s="41">
        <f t="shared" ca="1" si="15"/>
        <v>4.2903897289079396E-3</v>
      </c>
      <c r="AG12" s="41">
        <f t="shared" ca="1" si="16"/>
        <v>4.8345120968800153E-3</v>
      </c>
      <c r="AH12" s="41">
        <f t="shared" ca="1" si="17"/>
        <v>4.2348670382984779E-3</v>
      </c>
      <c r="AI12" s="41">
        <f t="shared" ca="1" si="18"/>
        <v>7.0463341900652929E-3</v>
      </c>
      <c r="AJ12" s="41">
        <f t="shared" ca="1" si="19"/>
        <v>4.8052364963768832E-3</v>
      </c>
      <c r="AK12" s="41">
        <f t="shared" ca="1" si="20"/>
        <v>4.1026220843015798E-3</v>
      </c>
      <c r="AM12" s="41">
        <f t="shared" ca="1" si="21"/>
        <v>4.8585382793619056E-2</v>
      </c>
    </row>
    <row r="13" spans="1:39" ht="15">
      <c r="A13" s="1" t="s">
        <v>17</v>
      </c>
      <c r="B13" s="1">
        <v>50</v>
      </c>
      <c r="C13" s="1">
        <v>1</v>
      </c>
      <c r="D13" s="1">
        <v>53.067</v>
      </c>
      <c r="E13" s="1">
        <v>10.654999999999999</v>
      </c>
      <c r="F13" s="1">
        <v>292</v>
      </c>
      <c r="H13" s="41" t="s">
        <v>20</v>
      </c>
      <c r="I13" s="41">
        <v>100</v>
      </c>
      <c r="J13" s="41">
        <v>1</v>
      </c>
      <c r="L13" s="41">
        <f t="shared" ca="1" si="0"/>
        <v>1755.136</v>
      </c>
      <c r="M13" s="41">
        <f t="shared" ca="1" si="1"/>
        <v>1763.44</v>
      </c>
      <c r="N13" s="41">
        <f t="shared" ca="1" si="2"/>
        <v>1758.7570000000001</v>
      </c>
      <c r="O13" s="41">
        <f t="shared" ca="1" si="3"/>
        <v>1759.3430000000001</v>
      </c>
      <c r="P13" s="41">
        <f t="shared" ca="1" si="4"/>
        <v>1757.133</v>
      </c>
      <c r="Q13" s="41">
        <f t="shared" ca="1" si="5"/>
        <v>1756.8489999999999</v>
      </c>
      <c r="R13" s="41">
        <f t="shared" ca="1" si="6"/>
        <v>1758.027</v>
      </c>
      <c r="S13" s="41">
        <f t="shared" ca="1" si="7"/>
        <v>1756.4549999999999</v>
      </c>
      <c r="T13" s="41">
        <f t="shared" ca="1" si="8"/>
        <v>1761.377</v>
      </c>
      <c r="U13" s="41">
        <f t="shared" ca="1" si="9"/>
        <v>1758.7449999999999</v>
      </c>
      <c r="W13" s="41">
        <f t="shared" ca="1" si="10"/>
        <v>1758.5262000000002</v>
      </c>
      <c r="Y13" s="41">
        <f ca="1">Total!E13</f>
        <v>1753.5050000000001</v>
      </c>
      <c r="AB13" s="41">
        <f t="shared" ca="1" si="11"/>
        <v>9.3013706832878039E-4</v>
      </c>
      <c r="AC13" s="41">
        <f t="shared" ca="1" si="12"/>
        <v>5.6657950789988877E-3</v>
      </c>
      <c r="AD13" s="41">
        <f t="shared" ca="1" si="13"/>
        <v>2.9951440115653805E-3</v>
      </c>
      <c r="AE13" s="41">
        <f t="shared" ca="1" si="14"/>
        <v>3.3293318239753893E-3</v>
      </c>
      <c r="AF13" s="41">
        <f t="shared" ca="1" si="15"/>
        <v>2.0689989478216079E-3</v>
      </c>
      <c r="AG13" s="41">
        <f t="shared" ca="1" si="16"/>
        <v>1.9070376189402501E-3</v>
      </c>
      <c r="AH13" s="41">
        <f t="shared" ca="1" si="17"/>
        <v>2.5788349619761189E-3</v>
      </c>
      <c r="AI13" s="41">
        <f t="shared" ca="1" si="18"/>
        <v>1.6823447894359115E-3</v>
      </c>
      <c r="AJ13" s="41">
        <f t="shared" ca="1" si="19"/>
        <v>4.4892942991322194E-3</v>
      </c>
      <c r="AK13" s="41">
        <f t="shared" ca="1" si="20"/>
        <v>2.9883005751336787E-3</v>
      </c>
      <c r="AM13" s="41">
        <f t="shared" ca="1" si="21"/>
        <v>2.8635219175308226E-2</v>
      </c>
    </row>
    <row r="14" spans="1:39">
      <c r="A14" s="1" t="s">
        <v>17</v>
      </c>
      <c r="B14" s="1">
        <v>50</v>
      </c>
      <c r="C14" s="1">
        <v>1</v>
      </c>
      <c r="D14" s="1">
        <v>52.957000000000001</v>
      </c>
      <c r="E14" s="1">
        <v>10.651</v>
      </c>
      <c r="F14" s="1">
        <v>290</v>
      </c>
    </row>
    <row r="15" spans="1:39">
      <c r="A15" s="1" t="s">
        <v>17</v>
      </c>
      <c r="B15" s="1">
        <v>50</v>
      </c>
      <c r="C15" s="1">
        <v>1</v>
      </c>
      <c r="D15" s="1">
        <v>53.127000000000002</v>
      </c>
      <c r="E15" s="1">
        <v>10.648999999999999</v>
      </c>
      <c r="F15" s="1">
        <v>289</v>
      </c>
    </row>
    <row r="16" spans="1:39">
      <c r="A16" s="1" t="s">
        <v>17</v>
      </c>
      <c r="B16" s="1">
        <v>50</v>
      </c>
      <c r="C16" s="1">
        <v>1</v>
      </c>
      <c r="D16" s="1">
        <v>52.927</v>
      </c>
      <c r="E16" s="1">
        <v>10.657</v>
      </c>
      <c r="F16" s="1">
        <v>300</v>
      </c>
    </row>
    <row r="17" spans="1:6">
      <c r="A17" s="1" t="s">
        <v>17</v>
      </c>
      <c r="B17" s="1">
        <v>50</v>
      </c>
      <c r="C17" s="1">
        <v>1</v>
      </c>
      <c r="D17" s="1">
        <v>53.097000000000001</v>
      </c>
      <c r="E17" s="1">
        <v>10.677</v>
      </c>
      <c r="F17" s="1">
        <v>301</v>
      </c>
    </row>
    <row r="18" spans="1:6">
      <c r="A18" s="1" t="s">
        <v>17</v>
      </c>
      <c r="B18" s="1">
        <v>50</v>
      </c>
      <c r="C18" s="1">
        <v>1</v>
      </c>
      <c r="D18" s="1">
        <v>53.076999999999998</v>
      </c>
      <c r="E18" s="1">
        <v>10.677</v>
      </c>
      <c r="F18" s="1">
        <v>294</v>
      </c>
    </row>
    <row r="19" spans="1:6">
      <c r="A19" s="1" t="s">
        <v>17</v>
      </c>
      <c r="B19" s="1">
        <v>50</v>
      </c>
      <c r="C19" s="1">
        <v>1</v>
      </c>
      <c r="D19" s="1">
        <v>52.957000000000001</v>
      </c>
      <c r="E19" s="1">
        <v>10.669</v>
      </c>
      <c r="F19" s="1">
        <v>300</v>
      </c>
    </row>
    <row r="20" spans="1:6">
      <c r="A20" s="1" t="s">
        <v>17</v>
      </c>
      <c r="B20" s="1">
        <v>50</v>
      </c>
      <c r="C20" s="1">
        <v>1</v>
      </c>
      <c r="D20" s="1">
        <v>53.006999999999998</v>
      </c>
      <c r="E20" s="1">
        <v>10.67</v>
      </c>
      <c r="F20" s="1">
        <v>297</v>
      </c>
    </row>
    <row r="21" spans="1:6">
      <c r="A21" s="1" t="s">
        <v>17</v>
      </c>
      <c r="B21" s="1">
        <v>100</v>
      </c>
      <c r="C21" s="1">
        <v>1</v>
      </c>
      <c r="D21" s="1">
        <v>103.342</v>
      </c>
      <c r="E21" s="1">
        <v>19.358000000000001</v>
      </c>
      <c r="F21" s="1">
        <v>119</v>
      </c>
    </row>
    <row r="22" spans="1:6">
      <c r="A22" s="1" t="s">
        <v>17</v>
      </c>
      <c r="B22" s="1">
        <v>100</v>
      </c>
      <c r="C22" s="1">
        <v>1</v>
      </c>
      <c r="D22" s="1">
        <v>103.431</v>
      </c>
      <c r="E22" s="1">
        <v>19.385999999999999</v>
      </c>
      <c r="F22" s="1">
        <v>119</v>
      </c>
    </row>
    <row r="23" spans="1:6">
      <c r="A23" s="1" t="s">
        <v>17</v>
      </c>
      <c r="B23" s="1">
        <v>100</v>
      </c>
      <c r="C23" s="1">
        <v>1</v>
      </c>
      <c r="D23" s="1">
        <v>103.492</v>
      </c>
      <c r="E23" s="1">
        <v>19.335000000000001</v>
      </c>
      <c r="F23" s="1">
        <v>118</v>
      </c>
    </row>
    <row r="24" spans="1:6">
      <c r="A24" s="1" t="s">
        <v>17</v>
      </c>
      <c r="B24" s="1">
        <v>100</v>
      </c>
      <c r="C24" s="1">
        <v>1</v>
      </c>
      <c r="D24" s="1">
        <v>103.387</v>
      </c>
      <c r="E24" s="1">
        <v>19.353000000000002</v>
      </c>
      <c r="F24" s="1">
        <v>118</v>
      </c>
    </row>
    <row r="25" spans="1:6">
      <c r="A25" s="1" t="s">
        <v>17</v>
      </c>
      <c r="B25" s="1">
        <v>100</v>
      </c>
      <c r="C25" s="1">
        <v>1</v>
      </c>
      <c r="D25" s="1">
        <v>103.386</v>
      </c>
      <c r="E25" s="1">
        <v>19.413</v>
      </c>
      <c r="F25" s="1">
        <v>118</v>
      </c>
    </row>
    <row r="26" spans="1:6">
      <c r="A26" s="1" t="s">
        <v>17</v>
      </c>
      <c r="B26" s="1">
        <v>100</v>
      </c>
      <c r="C26" s="1">
        <v>1</v>
      </c>
      <c r="D26" s="1">
        <v>103.377</v>
      </c>
      <c r="E26" s="1">
        <v>19.321999999999999</v>
      </c>
      <c r="F26" s="1">
        <v>118</v>
      </c>
    </row>
    <row r="27" spans="1:6">
      <c r="A27" s="1" t="s">
        <v>17</v>
      </c>
      <c r="B27" s="1">
        <v>100</v>
      </c>
      <c r="C27" s="1">
        <v>1</v>
      </c>
      <c r="D27" s="1">
        <v>103.312</v>
      </c>
      <c r="E27" s="1">
        <v>19.396000000000001</v>
      </c>
      <c r="F27" s="1">
        <v>120</v>
      </c>
    </row>
    <row r="28" spans="1:6">
      <c r="A28" s="1" t="s">
        <v>17</v>
      </c>
      <c r="B28" s="1">
        <v>100</v>
      </c>
      <c r="C28" s="1">
        <v>1</v>
      </c>
      <c r="D28" s="1">
        <v>103.373</v>
      </c>
      <c r="E28" s="1">
        <v>19.402000000000001</v>
      </c>
      <c r="F28" s="1">
        <v>120</v>
      </c>
    </row>
    <row r="29" spans="1:6">
      <c r="A29" s="1" t="s">
        <v>17</v>
      </c>
      <c r="B29" s="1">
        <v>100</v>
      </c>
      <c r="C29" s="1">
        <v>1</v>
      </c>
      <c r="D29" s="1">
        <v>103.35299999999999</v>
      </c>
      <c r="E29" s="1">
        <v>19.353999999999999</v>
      </c>
      <c r="F29" s="1">
        <v>120</v>
      </c>
    </row>
    <row r="30" spans="1:6">
      <c r="A30" s="1" t="s">
        <v>17</v>
      </c>
      <c r="B30" s="1">
        <v>100</v>
      </c>
      <c r="C30" s="1">
        <v>1</v>
      </c>
      <c r="D30" s="1">
        <v>103.40300000000001</v>
      </c>
      <c r="E30" s="1">
        <v>19.282</v>
      </c>
      <c r="F30" s="1">
        <v>119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4.117</v>
      </c>
      <c r="F31" s="1">
        <v>306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4.1139999999999999</v>
      </c>
      <c r="F32" s="1">
        <v>305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4.117</v>
      </c>
      <c r="F33" s="1">
        <v>304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4.1070000000000002</v>
      </c>
      <c r="F34" s="1">
        <v>305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4.1059999999999999</v>
      </c>
      <c r="F35" s="1">
        <v>303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4.1130000000000004</v>
      </c>
      <c r="F36" s="1">
        <v>304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4.1139999999999999</v>
      </c>
      <c r="F37" s="1">
        <v>304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4.1120000000000001</v>
      </c>
      <c r="F38" s="1">
        <v>306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4.1100000000000003</v>
      </c>
      <c r="F39" s="1">
        <v>305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4.109</v>
      </c>
      <c r="F40" s="1">
        <v>306</v>
      </c>
    </row>
    <row r="41" spans="1:6">
      <c r="A41" s="1" t="s">
        <v>18</v>
      </c>
      <c r="B41" s="1">
        <v>50</v>
      </c>
      <c r="C41" s="1">
        <v>1</v>
      </c>
      <c r="D41" s="1">
        <v>179.93799999999999</v>
      </c>
      <c r="E41" s="1">
        <v>7.6520000000000001</v>
      </c>
      <c r="F41" s="1">
        <v>191</v>
      </c>
    </row>
    <row r="42" spans="1:6">
      <c r="A42" s="1" t="s">
        <v>18</v>
      </c>
      <c r="B42" s="1">
        <v>50</v>
      </c>
      <c r="C42" s="1">
        <v>1</v>
      </c>
      <c r="D42" s="1">
        <v>179.953</v>
      </c>
      <c r="E42" s="1">
        <v>7.6539999999999999</v>
      </c>
      <c r="F42" s="1">
        <v>192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7.6459999999999999</v>
      </c>
      <c r="F43" s="1">
        <v>191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7.65</v>
      </c>
      <c r="F44" s="1">
        <v>191</v>
      </c>
    </row>
    <row r="45" spans="1:6">
      <c r="A45" s="1" t="s">
        <v>18</v>
      </c>
      <c r="B45" s="1">
        <v>50</v>
      </c>
      <c r="C45" s="1">
        <v>1</v>
      </c>
      <c r="D45" s="1">
        <v>179.93799999999999</v>
      </c>
      <c r="E45" s="1">
        <v>7.6449999999999996</v>
      </c>
      <c r="F45" s="1">
        <v>190</v>
      </c>
    </row>
    <row r="46" spans="1:6">
      <c r="A46" s="1" t="s">
        <v>18</v>
      </c>
      <c r="B46" s="1">
        <v>50</v>
      </c>
      <c r="C46" s="1">
        <v>1</v>
      </c>
      <c r="D46" s="1">
        <v>180.87100000000001</v>
      </c>
      <c r="E46" s="1">
        <v>7.6529999999999996</v>
      </c>
      <c r="F46" s="1">
        <v>191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7.6639999999999997</v>
      </c>
      <c r="F47" s="1">
        <v>192</v>
      </c>
    </row>
    <row r="48" spans="1:6">
      <c r="A48" s="1" t="s">
        <v>18</v>
      </c>
      <c r="B48" s="1">
        <v>50</v>
      </c>
      <c r="C48" s="1">
        <v>1</v>
      </c>
      <c r="D48" s="1">
        <v>180.87100000000001</v>
      </c>
      <c r="E48" s="1">
        <v>7.6420000000000003</v>
      </c>
      <c r="F48" s="1">
        <v>191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7.6689999999999996</v>
      </c>
      <c r="F49" s="1">
        <v>192</v>
      </c>
    </row>
    <row r="50" spans="1:6">
      <c r="A50" s="1" t="s">
        <v>18</v>
      </c>
      <c r="B50" s="1">
        <v>50</v>
      </c>
      <c r="C50" s="1">
        <v>1</v>
      </c>
      <c r="D50" s="1">
        <v>180.87100000000001</v>
      </c>
      <c r="E50" s="1">
        <v>7.6639999999999997</v>
      </c>
      <c r="F50" s="1">
        <v>192</v>
      </c>
    </row>
    <row r="51" spans="1:6">
      <c r="A51" s="1" t="s">
        <v>18</v>
      </c>
      <c r="B51" s="1">
        <v>100</v>
      </c>
      <c r="C51" s="1">
        <v>1</v>
      </c>
      <c r="D51" s="1">
        <v>239.77699999999999</v>
      </c>
      <c r="E51" s="1">
        <v>22.236000000000001</v>
      </c>
      <c r="F51" s="1">
        <v>115</v>
      </c>
    </row>
    <row r="52" spans="1:6">
      <c r="A52" s="1" t="s">
        <v>18</v>
      </c>
      <c r="B52" s="1">
        <v>100</v>
      </c>
      <c r="C52" s="1">
        <v>1</v>
      </c>
      <c r="D52" s="1">
        <v>239.685</v>
      </c>
      <c r="E52" s="1">
        <v>22.266999999999999</v>
      </c>
      <c r="F52" s="1">
        <v>116</v>
      </c>
    </row>
    <row r="53" spans="1:6">
      <c r="A53" s="1" t="s">
        <v>18</v>
      </c>
      <c r="B53" s="1">
        <v>100</v>
      </c>
      <c r="C53" s="1">
        <v>1</v>
      </c>
      <c r="D53" s="1">
        <v>240.97900000000001</v>
      </c>
      <c r="E53" s="1">
        <v>22.28</v>
      </c>
      <c r="F53" s="1">
        <v>115</v>
      </c>
    </row>
    <row r="54" spans="1:6">
      <c r="A54" s="1" t="s">
        <v>18</v>
      </c>
      <c r="B54" s="1">
        <v>100</v>
      </c>
      <c r="C54" s="1">
        <v>1</v>
      </c>
      <c r="D54" s="1">
        <v>239.392</v>
      </c>
      <c r="E54" s="1">
        <v>22.183</v>
      </c>
      <c r="F54" s="1">
        <v>115</v>
      </c>
    </row>
    <row r="55" spans="1:6">
      <c r="A55" s="1" t="s">
        <v>18</v>
      </c>
      <c r="B55" s="1">
        <v>100</v>
      </c>
      <c r="C55" s="1">
        <v>1</v>
      </c>
      <c r="D55" s="1">
        <v>239.15799999999999</v>
      </c>
      <c r="E55" s="1">
        <v>22.27</v>
      </c>
      <c r="F55" s="1">
        <v>116</v>
      </c>
    </row>
    <row r="56" spans="1:6">
      <c r="A56" s="1" t="s">
        <v>18</v>
      </c>
      <c r="B56" s="1">
        <v>100</v>
      </c>
      <c r="C56" s="1">
        <v>1</v>
      </c>
      <c r="D56" s="1">
        <v>239.40700000000001</v>
      </c>
      <c r="E56" s="1">
        <v>22.216000000000001</v>
      </c>
      <c r="F56" s="1">
        <v>116</v>
      </c>
    </row>
    <row r="57" spans="1:6">
      <c r="A57" s="1" t="s">
        <v>18</v>
      </c>
      <c r="B57" s="1">
        <v>100</v>
      </c>
      <c r="C57" s="1">
        <v>1</v>
      </c>
      <c r="D57" s="1">
        <v>239.19399999999999</v>
      </c>
      <c r="E57" s="1">
        <v>22.227</v>
      </c>
      <c r="F57" s="1">
        <v>115</v>
      </c>
    </row>
    <row r="58" spans="1:6">
      <c r="A58" s="1" t="s">
        <v>18</v>
      </c>
      <c r="B58" s="1">
        <v>100</v>
      </c>
      <c r="C58" s="1">
        <v>1</v>
      </c>
      <c r="D58" s="1">
        <v>239.291</v>
      </c>
      <c r="E58" s="1">
        <v>22.207000000000001</v>
      </c>
      <c r="F58" s="1">
        <v>116</v>
      </c>
    </row>
    <row r="59" spans="1:6">
      <c r="A59" s="1" t="s">
        <v>18</v>
      </c>
      <c r="B59" s="1">
        <v>100</v>
      </c>
      <c r="C59" s="1">
        <v>1</v>
      </c>
      <c r="D59" s="1">
        <v>239.78700000000001</v>
      </c>
      <c r="E59" s="1">
        <v>22.143999999999998</v>
      </c>
      <c r="F59" s="1">
        <v>115</v>
      </c>
    </row>
    <row r="60" spans="1:6">
      <c r="A60" s="1" t="s">
        <v>18</v>
      </c>
      <c r="B60" s="1">
        <v>100</v>
      </c>
      <c r="C60" s="1">
        <v>1</v>
      </c>
      <c r="D60" s="1">
        <v>239.233</v>
      </c>
      <c r="E60" s="1">
        <v>22.146999999999998</v>
      </c>
      <c r="F60" s="1">
        <v>115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3.069</v>
      </c>
      <c r="F61" s="1">
        <v>379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3.0659999999999998</v>
      </c>
      <c r="F62" s="1">
        <v>391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3.0670000000000002</v>
      </c>
      <c r="F63" s="1">
        <v>385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3.0670000000000002</v>
      </c>
      <c r="F64" s="1">
        <v>387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3.0640000000000001</v>
      </c>
      <c r="F65" s="1">
        <v>391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3.0659999999999998</v>
      </c>
      <c r="F66" s="1">
        <v>389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3.07</v>
      </c>
      <c r="F67" s="1">
        <v>386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3.0649999999999999</v>
      </c>
      <c r="F68" s="1">
        <v>389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3.0649999999999999</v>
      </c>
      <c r="F69" s="1">
        <v>386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3.0670000000000002</v>
      </c>
      <c r="F70" s="1">
        <v>389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7.2039999999999997</v>
      </c>
      <c r="F71" s="1">
        <v>238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7.1779999999999999</v>
      </c>
      <c r="F72" s="1">
        <v>237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7.1929999999999996</v>
      </c>
      <c r="F73" s="1">
        <v>240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7.1929999999999996</v>
      </c>
      <c r="F74" s="1">
        <v>238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7.1959999999999997</v>
      </c>
      <c r="F75" s="1">
        <v>240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7.1870000000000003</v>
      </c>
      <c r="F76" s="1">
        <v>237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7.2030000000000003</v>
      </c>
      <c r="F77" s="1">
        <v>238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7.1929999999999996</v>
      </c>
      <c r="F78" s="1">
        <v>238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7.19</v>
      </c>
      <c r="F79" s="1">
        <v>239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7.1790000000000003</v>
      </c>
      <c r="F80" s="1">
        <v>240</v>
      </c>
    </row>
    <row r="81" spans="1:6">
      <c r="A81" s="1" t="s">
        <v>19</v>
      </c>
      <c r="B81" s="1">
        <v>100</v>
      </c>
      <c r="C81" s="1">
        <v>1</v>
      </c>
      <c r="D81" s="1">
        <v>35259.637999999999</v>
      </c>
      <c r="E81" s="1">
        <v>27.486000000000001</v>
      </c>
      <c r="F81" s="1">
        <v>169</v>
      </c>
    </row>
    <row r="82" spans="1:6">
      <c r="A82" s="1" t="s">
        <v>19</v>
      </c>
      <c r="B82" s="1">
        <v>100</v>
      </c>
      <c r="C82" s="1">
        <v>1</v>
      </c>
      <c r="D82" s="1">
        <v>35273.343000000001</v>
      </c>
      <c r="E82" s="1">
        <v>27.516999999999999</v>
      </c>
      <c r="F82" s="1">
        <v>171</v>
      </c>
    </row>
    <row r="83" spans="1:6">
      <c r="A83" s="1" t="s">
        <v>19</v>
      </c>
      <c r="B83" s="1">
        <v>100</v>
      </c>
      <c r="C83" s="1">
        <v>1</v>
      </c>
      <c r="D83" s="1">
        <v>35277.557999999997</v>
      </c>
      <c r="E83" s="1">
        <v>27.524999999999999</v>
      </c>
      <c r="F83" s="1">
        <v>174</v>
      </c>
    </row>
    <row r="84" spans="1:6">
      <c r="A84" s="1" t="s">
        <v>19</v>
      </c>
      <c r="B84" s="1">
        <v>100</v>
      </c>
      <c r="C84" s="1">
        <v>1</v>
      </c>
      <c r="D84" s="1">
        <v>35203.607000000004</v>
      </c>
      <c r="E84" s="1">
        <v>27.481999999999999</v>
      </c>
      <c r="F84" s="1">
        <v>173</v>
      </c>
    </row>
    <row r="85" spans="1:6">
      <c r="A85" s="1" t="s">
        <v>19</v>
      </c>
      <c r="B85" s="1">
        <v>100</v>
      </c>
      <c r="C85" s="1">
        <v>1</v>
      </c>
      <c r="D85" s="1">
        <v>35273.343000000001</v>
      </c>
      <c r="E85" s="1">
        <v>27.475000000000001</v>
      </c>
      <c r="F85" s="1">
        <v>174</v>
      </c>
    </row>
    <row r="86" spans="1:6">
      <c r="A86" s="1" t="s">
        <v>19</v>
      </c>
      <c r="B86" s="1">
        <v>100</v>
      </c>
      <c r="C86" s="1">
        <v>1</v>
      </c>
      <c r="D86" s="1">
        <v>35297.125</v>
      </c>
      <c r="E86" s="1">
        <v>27.466999999999999</v>
      </c>
      <c r="F86" s="1">
        <v>172</v>
      </c>
    </row>
    <row r="87" spans="1:6">
      <c r="A87" s="1" t="s">
        <v>19</v>
      </c>
      <c r="B87" s="1">
        <v>100</v>
      </c>
      <c r="C87" s="1">
        <v>1</v>
      </c>
      <c r="D87" s="1">
        <v>35236.92</v>
      </c>
      <c r="E87" s="1">
        <v>27.501999999999999</v>
      </c>
      <c r="F87" s="1">
        <v>171</v>
      </c>
    </row>
    <row r="88" spans="1:6">
      <c r="A88" s="1" t="s">
        <v>19</v>
      </c>
      <c r="B88" s="1">
        <v>100</v>
      </c>
      <c r="C88" s="1">
        <v>1</v>
      </c>
      <c r="D88" s="1">
        <v>35282.646999999997</v>
      </c>
      <c r="E88" s="1">
        <v>27.478999999999999</v>
      </c>
      <c r="F88" s="1">
        <v>168</v>
      </c>
    </row>
    <row r="89" spans="1:6">
      <c r="A89" s="1" t="s">
        <v>19</v>
      </c>
      <c r="B89" s="1">
        <v>100</v>
      </c>
      <c r="C89" s="1">
        <v>1</v>
      </c>
      <c r="D89" s="1">
        <v>35272.953000000001</v>
      </c>
      <c r="E89" s="1">
        <v>27.478999999999999</v>
      </c>
      <c r="F89" s="1">
        <v>173</v>
      </c>
    </row>
    <row r="90" spans="1:6">
      <c r="A90" s="1" t="s">
        <v>19</v>
      </c>
      <c r="B90" s="1">
        <v>100</v>
      </c>
      <c r="C90" s="1">
        <v>1</v>
      </c>
      <c r="D90" s="1">
        <v>35247.269</v>
      </c>
      <c r="E90" s="1">
        <v>27.462</v>
      </c>
      <c r="F90" s="1">
        <v>168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3.8149999999999999</v>
      </c>
      <c r="F91" s="1">
        <v>301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3.8159999999999998</v>
      </c>
      <c r="F92" s="1">
        <v>309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3.8079999999999998</v>
      </c>
      <c r="F93" s="1">
        <v>310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3.8210000000000002</v>
      </c>
      <c r="F94" s="1">
        <v>308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3.8159999999999998</v>
      </c>
      <c r="F95" s="1">
        <v>314</v>
      </c>
    </row>
    <row r="96" spans="1:6">
      <c r="A96" s="1" t="s">
        <v>20</v>
      </c>
      <c r="B96" s="1">
        <v>30</v>
      </c>
      <c r="C96" s="1">
        <v>1</v>
      </c>
      <c r="D96" s="1">
        <v>657.32399999999996</v>
      </c>
      <c r="E96" s="1">
        <v>3.8130000000000002</v>
      </c>
      <c r="F96" s="1">
        <v>310</v>
      </c>
    </row>
    <row r="97" spans="1:6">
      <c r="A97" s="1" t="s">
        <v>20</v>
      </c>
      <c r="B97" s="1">
        <v>30</v>
      </c>
      <c r="C97" s="1">
        <v>1</v>
      </c>
      <c r="D97" s="1">
        <v>657.33</v>
      </c>
      <c r="E97" s="1">
        <v>3.8090000000000002</v>
      </c>
      <c r="F97" s="1">
        <v>311</v>
      </c>
    </row>
    <row r="98" spans="1:6">
      <c r="A98" s="1" t="s">
        <v>20</v>
      </c>
      <c r="B98" s="1">
        <v>30</v>
      </c>
      <c r="C98" s="1">
        <v>1</v>
      </c>
      <c r="D98" s="1">
        <v>658.23299999999995</v>
      </c>
      <c r="E98" s="1">
        <v>3.8109999999999999</v>
      </c>
      <c r="F98" s="1">
        <v>315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3.8140000000000001</v>
      </c>
      <c r="F99" s="1">
        <v>308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3.8170000000000002</v>
      </c>
      <c r="F100" s="1">
        <v>313</v>
      </c>
    </row>
    <row r="101" spans="1:6">
      <c r="A101" s="1" t="s">
        <v>20</v>
      </c>
      <c r="B101" s="1">
        <v>50</v>
      </c>
      <c r="C101" s="1">
        <v>1</v>
      </c>
      <c r="D101" s="1">
        <v>995.48400000000004</v>
      </c>
      <c r="E101" s="1">
        <v>5.5170000000000003</v>
      </c>
      <c r="F101" s="1">
        <v>160</v>
      </c>
    </row>
    <row r="102" spans="1:6">
      <c r="A102" s="1" t="s">
        <v>20</v>
      </c>
      <c r="B102" s="1">
        <v>50</v>
      </c>
      <c r="C102" s="1">
        <v>1</v>
      </c>
      <c r="D102" s="1">
        <v>997.45600000000002</v>
      </c>
      <c r="E102" s="1">
        <v>5.5270000000000001</v>
      </c>
      <c r="F102" s="1">
        <v>164</v>
      </c>
    </row>
    <row r="103" spans="1:6">
      <c r="A103" s="1" t="s">
        <v>20</v>
      </c>
      <c r="B103" s="1">
        <v>50</v>
      </c>
      <c r="C103" s="1">
        <v>1</v>
      </c>
      <c r="D103" s="1">
        <v>993.66700000000003</v>
      </c>
      <c r="E103" s="1">
        <v>5.5190000000000001</v>
      </c>
      <c r="F103" s="1">
        <v>163</v>
      </c>
    </row>
    <row r="104" spans="1:6">
      <c r="A104" s="1" t="s">
        <v>20</v>
      </c>
      <c r="B104" s="1">
        <v>50</v>
      </c>
      <c r="C104" s="1">
        <v>1</v>
      </c>
      <c r="D104" s="1">
        <v>994.827</v>
      </c>
      <c r="E104" s="1">
        <v>5.5049999999999999</v>
      </c>
      <c r="F104" s="1">
        <v>164</v>
      </c>
    </row>
    <row r="105" spans="1:6">
      <c r="A105" s="1" t="s">
        <v>20</v>
      </c>
      <c r="B105" s="1">
        <v>50</v>
      </c>
      <c r="C105" s="1">
        <v>1</v>
      </c>
      <c r="D105" s="1">
        <v>994.83600000000001</v>
      </c>
      <c r="E105" s="1">
        <v>5.5129999999999999</v>
      </c>
      <c r="F105" s="1">
        <v>163</v>
      </c>
    </row>
    <row r="106" spans="1:6">
      <c r="A106" s="1" t="s">
        <v>20</v>
      </c>
      <c r="B106" s="1">
        <v>50</v>
      </c>
      <c r="C106" s="1">
        <v>1</v>
      </c>
      <c r="D106" s="1">
        <v>995.375</v>
      </c>
      <c r="E106" s="1">
        <v>5.5119999999999996</v>
      </c>
      <c r="F106" s="1">
        <v>165</v>
      </c>
    </row>
    <row r="107" spans="1:6">
      <c r="A107" s="1" t="s">
        <v>20</v>
      </c>
      <c r="B107" s="1">
        <v>50</v>
      </c>
      <c r="C107" s="1">
        <v>1</v>
      </c>
      <c r="D107" s="1">
        <v>994.78099999999995</v>
      </c>
      <c r="E107" s="1">
        <v>5.5</v>
      </c>
      <c r="F107" s="1">
        <v>160</v>
      </c>
    </row>
    <row r="108" spans="1:6">
      <c r="A108" s="1" t="s">
        <v>20</v>
      </c>
      <c r="B108" s="1">
        <v>50</v>
      </c>
      <c r="C108" s="1">
        <v>1</v>
      </c>
      <c r="D108" s="1">
        <v>997.56600000000003</v>
      </c>
      <c r="E108" s="1">
        <v>5.5250000000000004</v>
      </c>
      <c r="F108" s="1">
        <v>165</v>
      </c>
    </row>
    <row r="109" spans="1:6">
      <c r="A109" s="1" t="s">
        <v>20</v>
      </c>
      <c r="B109" s="1">
        <v>50</v>
      </c>
      <c r="C109" s="1">
        <v>1</v>
      </c>
      <c r="D109" s="1">
        <v>995.346</v>
      </c>
      <c r="E109" s="1">
        <v>5.5049999999999999</v>
      </c>
      <c r="F109" s="1">
        <v>163</v>
      </c>
    </row>
    <row r="110" spans="1:6">
      <c r="A110" s="1" t="s">
        <v>20</v>
      </c>
      <c r="B110" s="1">
        <v>50</v>
      </c>
      <c r="C110" s="1">
        <v>1</v>
      </c>
      <c r="D110" s="1">
        <v>994.65</v>
      </c>
      <c r="E110" s="1">
        <v>5.5170000000000003</v>
      </c>
      <c r="F110" s="1">
        <v>162</v>
      </c>
    </row>
    <row r="111" spans="1:6">
      <c r="A111" s="1" t="s">
        <v>20</v>
      </c>
      <c r="B111" s="1">
        <v>100</v>
      </c>
      <c r="C111" s="1">
        <v>1</v>
      </c>
      <c r="D111" s="1">
        <v>1755.136</v>
      </c>
      <c r="E111" s="1">
        <v>19.634</v>
      </c>
      <c r="F111" s="1">
        <v>139</v>
      </c>
    </row>
    <row r="112" spans="1:6">
      <c r="A112" s="1" t="s">
        <v>20</v>
      </c>
      <c r="B112" s="1">
        <v>100</v>
      </c>
      <c r="C112" s="1">
        <v>1</v>
      </c>
      <c r="D112" s="1">
        <v>1763.44</v>
      </c>
      <c r="E112" s="1">
        <v>19.690000000000001</v>
      </c>
      <c r="F112" s="1">
        <v>137</v>
      </c>
    </row>
    <row r="113" spans="1:6">
      <c r="A113" s="1" t="s">
        <v>20</v>
      </c>
      <c r="B113" s="1">
        <v>100</v>
      </c>
      <c r="C113" s="1">
        <v>1</v>
      </c>
      <c r="D113" s="1">
        <v>1758.7570000000001</v>
      </c>
      <c r="E113" s="1">
        <v>19.692</v>
      </c>
      <c r="F113" s="1">
        <v>139</v>
      </c>
    </row>
    <row r="114" spans="1:6">
      <c r="A114" s="1" t="s">
        <v>20</v>
      </c>
      <c r="B114" s="1">
        <v>100</v>
      </c>
      <c r="C114" s="1">
        <v>1</v>
      </c>
      <c r="D114" s="1">
        <v>1759.3430000000001</v>
      </c>
      <c r="E114" s="1">
        <v>19.704999999999998</v>
      </c>
      <c r="F114" s="1">
        <v>139</v>
      </c>
    </row>
    <row r="115" spans="1:6">
      <c r="A115" s="1" t="s">
        <v>20</v>
      </c>
      <c r="B115" s="1">
        <v>100</v>
      </c>
      <c r="C115" s="1">
        <v>1</v>
      </c>
      <c r="D115" s="1">
        <v>1757.133</v>
      </c>
      <c r="E115" s="1">
        <v>19.706</v>
      </c>
      <c r="F115" s="1">
        <v>139</v>
      </c>
    </row>
    <row r="116" spans="1:6">
      <c r="A116" s="1" t="s">
        <v>20</v>
      </c>
      <c r="B116" s="1">
        <v>100</v>
      </c>
      <c r="C116" s="1">
        <v>1</v>
      </c>
      <c r="D116" s="1">
        <v>1756.8489999999999</v>
      </c>
      <c r="E116" s="1">
        <v>19.620999999999999</v>
      </c>
      <c r="F116" s="1">
        <v>139</v>
      </c>
    </row>
    <row r="117" spans="1:6">
      <c r="A117" s="1" t="s">
        <v>20</v>
      </c>
      <c r="B117" s="1">
        <v>100</v>
      </c>
      <c r="C117" s="1">
        <v>1</v>
      </c>
      <c r="D117" s="1">
        <v>1758.027</v>
      </c>
      <c r="E117" s="1">
        <v>19.702999999999999</v>
      </c>
      <c r="F117" s="1">
        <v>140</v>
      </c>
    </row>
    <row r="118" spans="1:6">
      <c r="A118" s="1" t="s">
        <v>20</v>
      </c>
      <c r="B118" s="1">
        <v>100</v>
      </c>
      <c r="C118" s="1">
        <v>1</v>
      </c>
      <c r="D118" s="1">
        <v>1756.4549999999999</v>
      </c>
      <c r="E118" s="1">
        <v>19.652000000000001</v>
      </c>
      <c r="F118" s="1">
        <v>141</v>
      </c>
    </row>
    <row r="119" spans="1:6">
      <c r="A119" s="1" t="s">
        <v>20</v>
      </c>
      <c r="B119" s="1">
        <v>100</v>
      </c>
      <c r="C119" s="1">
        <v>1</v>
      </c>
      <c r="D119" s="1">
        <v>1761.377</v>
      </c>
      <c r="E119" s="1">
        <v>19.686</v>
      </c>
      <c r="F119" s="1">
        <v>139</v>
      </c>
    </row>
    <row r="120" spans="1:6">
      <c r="A120" s="1" t="s">
        <v>20</v>
      </c>
      <c r="B120" s="1">
        <v>100</v>
      </c>
      <c r="C120" s="1">
        <v>1</v>
      </c>
      <c r="D120" s="1">
        <v>1758.7449999999999</v>
      </c>
      <c r="E120" s="1">
        <v>19.716999999999999</v>
      </c>
      <c r="F120" s="1">
        <v>139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9.875" style="1" customWidth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2.25" style="1"/>
    <col min="8" max="8" width="10" style="1"/>
    <col min="9" max="9" width="4.375" style="1"/>
    <col min="10" max="10" width="3.375" style="1"/>
    <col min="11" max="11" width="2.125" style="1"/>
    <col min="12" max="21" width="9.5" style="1"/>
    <col min="22" max="22" width="2.125" style="1"/>
    <col min="23" max="23" width="9.5" style="1"/>
    <col min="24" max="24" width="2.5" style="1"/>
    <col min="25" max="25" width="9.5" style="1"/>
    <col min="26" max="26" width="2.625" style="1"/>
    <col min="27" max="27" width="2.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28.504000000000001</v>
      </c>
      <c r="E1" s="1">
        <v>3.5510000000000002</v>
      </c>
      <c r="F1" s="1">
        <v>383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28.504000000000001</v>
      </c>
      <c r="E2" s="1">
        <v>3.552</v>
      </c>
      <c r="F2" s="1">
        <v>387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28.504000000000001</v>
      </c>
      <c r="M2" s="41">
        <f t="shared" ref="M2:M13" ca="1" si="1">INDIRECT("D"&amp;1+(ROW(E1)-1)*10+COLUMN(B1)-1)</f>
        <v>28.504000000000001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28.504000000000001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28.513999999999999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28.504000000000001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28.526</v>
      </c>
      <c r="Y2" s="41">
        <f ca="1">Total!E2</f>
        <v>28.504000000000001</v>
      </c>
      <c r="AB2" s="41">
        <f t="shared" ref="AB2:AB13" ca="1" si="11">(L2-$Y2)/$Y2</f>
        <v>0</v>
      </c>
      <c r="AC2" s="41">
        <f t="shared" ref="AC2:AC13" ca="1" si="12">(M2-$Y2)/$Y2</f>
        <v>0</v>
      </c>
      <c r="AD2" s="41">
        <f t="shared" ref="AD2:AD13" ca="1" si="13">(N2-$Y2)/$Y2</f>
        <v>1.4734774066796953E-3</v>
      </c>
      <c r="AE2" s="41">
        <f t="shared" ref="AE2:AE13" ca="1" si="14">(O2-$Y2)/$Y2</f>
        <v>0</v>
      </c>
      <c r="AF2" s="41">
        <f t="shared" ref="AF2:AF13" ca="1" si="15">(P2-$Y2)/$Y2</f>
        <v>1.4734774066796953E-3</v>
      </c>
      <c r="AG2" s="41">
        <f t="shared" ref="AG2:AG13" ca="1" si="16">(Q2-$Y2)/$Y2</f>
        <v>1.4734774066796953E-3</v>
      </c>
      <c r="AH2" s="41">
        <f t="shared" ref="AH2:AH13" ca="1" si="17">(R2-$Y2)/$Y2</f>
        <v>3.5082795397130262E-4</v>
      </c>
      <c r="AI2" s="41">
        <f t="shared" ref="AI2:AI13" ca="1" si="18">(S2-$Y2)/$Y2</f>
        <v>1.4734774066796953E-3</v>
      </c>
      <c r="AJ2" s="41">
        <f t="shared" ref="AJ2:AJ13" ca="1" si="19">(T2-$Y2)/$Y2</f>
        <v>0</v>
      </c>
      <c r="AK2" s="41">
        <f t="shared" ref="AK2:AK13" ca="1" si="20">(U2-$Y2)/$Y2</f>
        <v>1.4734774066796953E-3</v>
      </c>
      <c r="AM2" s="41">
        <f t="shared" ref="AM2:AM13" ca="1" si="21">SUM(AB2:AK2)</f>
        <v>7.718214987369779E-3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3.5449999999999999</v>
      </c>
      <c r="F3" s="1">
        <v>385</v>
      </c>
      <c r="H3" s="41" t="s">
        <v>17</v>
      </c>
      <c r="I3" s="41">
        <v>50</v>
      </c>
      <c r="J3" s="41">
        <v>1</v>
      </c>
      <c r="L3" s="41">
        <f t="shared" ca="1" si="0"/>
        <v>53.088000000000001</v>
      </c>
      <c r="M3" s="41">
        <f t="shared" ca="1" si="1"/>
        <v>52.972000000000001</v>
      </c>
      <c r="N3" s="41">
        <f t="shared" ca="1" si="2"/>
        <v>53.046999999999997</v>
      </c>
      <c r="O3" s="41">
        <f t="shared" ca="1" si="3"/>
        <v>53.018000000000001</v>
      </c>
      <c r="P3" s="41">
        <f t="shared" ca="1" si="4"/>
        <v>53.167999999999999</v>
      </c>
      <c r="Q3" s="41">
        <f t="shared" ca="1" si="5"/>
        <v>53.067</v>
      </c>
      <c r="R3" s="41">
        <f t="shared" ca="1" si="6"/>
        <v>52.927</v>
      </c>
      <c r="S3" s="41">
        <f t="shared" ca="1" si="7"/>
        <v>53.030999999999999</v>
      </c>
      <c r="T3" s="41">
        <f t="shared" ca="1" si="8"/>
        <v>53.067</v>
      </c>
      <c r="U3" s="41">
        <f t="shared" ca="1" si="9"/>
        <v>53.036999999999999</v>
      </c>
      <c r="W3" s="41">
        <f t="shared" ca="1" si="10"/>
        <v>53.042200000000001</v>
      </c>
      <c r="Y3" s="41">
        <f ca="1">Total!E3</f>
        <v>52.927</v>
      </c>
      <c r="AB3" s="41">
        <f t="shared" ca="1" si="11"/>
        <v>3.0419256712075379E-3</v>
      </c>
      <c r="AC3" s="41">
        <f t="shared" ca="1" si="12"/>
        <v>8.5022767207666608E-4</v>
      </c>
      <c r="AD3" s="41">
        <f t="shared" ca="1" si="13"/>
        <v>2.2672737922043084E-3</v>
      </c>
      <c r="AE3" s="41">
        <f t="shared" ca="1" si="14"/>
        <v>1.7193492924216579E-3</v>
      </c>
      <c r="AF3" s="41">
        <f t="shared" ca="1" si="15"/>
        <v>4.553441532677077E-3</v>
      </c>
      <c r="AG3" s="41">
        <f t="shared" ca="1" si="16"/>
        <v>2.6451527575717605E-3</v>
      </c>
      <c r="AH3" s="41">
        <f t="shared" ca="1" si="17"/>
        <v>0</v>
      </c>
      <c r="AI3" s="41">
        <f t="shared" ca="1" si="18"/>
        <v>1.9649706199104276E-3</v>
      </c>
      <c r="AJ3" s="41">
        <f t="shared" ca="1" si="19"/>
        <v>2.6451527575717605E-3</v>
      </c>
      <c r="AK3" s="41">
        <f t="shared" ca="1" si="20"/>
        <v>2.0783343095206498E-3</v>
      </c>
      <c r="AM3" s="41">
        <f t="shared" ca="1" si="21"/>
        <v>2.1765828405161846E-2</v>
      </c>
    </row>
    <row r="4" spans="1:39" ht="15">
      <c r="A4" s="1" t="s">
        <v>17</v>
      </c>
      <c r="B4" s="1">
        <v>25</v>
      </c>
      <c r="C4" s="1">
        <v>1</v>
      </c>
      <c r="D4" s="1">
        <v>28.504000000000001</v>
      </c>
      <c r="E4" s="1">
        <v>3.5529999999999999</v>
      </c>
      <c r="F4" s="1">
        <v>389</v>
      </c>
      <c r="H4" s="41" t="s">
        <v>17</v>
      </c>
      <c r="I4" s="41">
        <v>100</v>
      </c>
      <c r="J4" s="41">
        <v>1</v>
      </c>
      <c r="L4" s="41">
        <f t="shared" ca="1" si="0"/>
        <v>103.322</v>
      </c>
      <c r="M4" s="41">
        <f t="shared" ca="1" si="1"/>
        <v>103.35299999999999</v>
      </c>
      <c r="N4" s="41">
        <f t="shared" ca="1" si="2"/>
        <v>103.277</v>
      </c>
      <c r="O4" s="41">
        <f t="shared" ca="1" si="3"/>
        <v>103.31100000000001</v>
      </c>
      <c r="P4" s="41">
        <f t="shared" ca="1" si="4"/>
        <v>103.312</v>
      </c>
      <c r="Q4" s="41">
        <f t="shared" ca="1" si="5"/>
        <v>103.31100000000001</v>
      </c>
      <c r="R4" s="41">
        <f t="shared" ca="1" si="6"/>
        <v>103.408</v>
      </c>
      <c r="S4" s="41">
        <f t="shared" ca="1" si="7"/>
        <v>103.34099999999999</v>
      </c>
      <c r="T4" s="41">
        <f t="shared" ca="1" si="8"/>
        <v>103.327</v>
      </c>
      <c r="U4" s="41">
        <f t="shared" ca="1" si="9"/>
        <v>103.27800000000001</v>
      </c>
      <c r="W4" s="41">
        <f t="shared" ca="1" si="10"/>
        <v>103.324</v>
      </c>
      <c r="Y4" s="41">
        <f ca="1">Total!E4</f>
        <v>103.017</v>
      </c>
      <c r="AB4" s="41">
        <f t="shared" ca="1" si="11"/>
        <v>2.9606763932167198E-3</v>
      </c>
      <c r="AC4" s="41">
        <f t="shared" ca="1" si="12"/>
        <v>3.2615976003960369E-3</v>
      </c>
      <c r="AD4" s="41">
        <f t="shared" ca="1" si="13"/>
        <v>2.5238552860208036E-3</v>
      </c>
      <c r="AE4" s="41">
        <f t="shared" ca="1" si="14"/>
        <v>2.8538979003466529E-3</v>
      </c>
      <c r="AF4" s="41">
        <f t="shared" ca="1" si="15"/>
        <v>2.8636050360620257E-3</v>
      </c>
      <c r="AG4" s="41">
        <f t="shared" ca="1" si="16"/>
        <v>2.8538979003466529E-3</v>
      </c>
      <c r="AH4" s="41">
        <f t="shared" ca="1" si="17"/>
        <v>3.7954900647466472E-3</v>
      </c>
      <c r="AI4" s="41">
        <f t="shared" ca="1" si="18"/>
        <v>3.1451119718104593E-3</v>
      </c>
      <c r="AJ4" s="41">
        <f t="shared" ca="1" si="19"/>
        <v>3.0092120717939981E-3</v>
      </c>
      <c r="AK4" s="41">
        <f t="shared" ca="1" si="20"/>
        <v>2.5335624217363143E-3</v>
      </c>
      <c r="AM4" s="41">
        <f t="shared" ca="1" si="21"/>
        <v>2.9800906646476312E-2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3.5470000000000002</v>
      </c>
      <c r="F5" s="1">
        <v>387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3.55</v>
      </c>
      <c r="F6" s="1">
        <v>391</v>
      </c>
      <c r="H6" s="41" t="s">
        <v>18</v>
      </c>
      <c r="I6" s="41">
        <v>50</v>
      </c>
      <c r="J6" s="41">
        <v>1</v>
      </c>
      <c r="L6" s="41">
        <f t="shared" ca="1" si="0"/>
        <v>181.40799999999999</v>
      </c>
      <c r="M6" s="41">
        <f t="shared" ca="1" si="1"/>
        <v>179.673</v>
      </c>
      <c r="N6" s="41">
        <f t="shared" ca="1" si="2"/>
        <v>179.673</v>
      </c>
      <c r="O6" s="41">
        <f t="shared" ca="1" si="3"/>
        <v>179.93799999999999</v>
      </c>
      <c r="P6" s="41">
        <f t="shared" ca="1" si="4"/>
        <v>179.93799999999999</v>
      </c>
      <c r="Q6" s="41">
        <f t="shared" ca="1" si="5"/>
        <v>181.59700000000001</v>
      </c>
      <c r="R6" s="41">
        <f t="shared" ca="1" si="6"/>
        <v>179.93799999999999</v>
      </c>
      <c r="S6" s="41">
        <f t="shared" ca="1" si="7"/>
        <v>179.93799999999999</v>
      </c>
      <c r="T6" s="41">
        <f t="shared" ca="1" si="8"/>
        <v>179.93799999999999</v>
      </c>
      <c r="U6" s="41">
        <f t="shared" ca="1" si="9"/>
        <v>181.40799999999999</v>
      </c>
      <c r="W6" s="41">
        <f t="shared" ca="1" si="10"/>
        <v>180.3449</v>
      </c>
      <c r="Y6" s="41">
        <f ca="1">Total!E6</f>
        <v>179.673</v>
      </c>
      <c r="AB6" s="41">
        <f t="shared" ca="1" si="11"/>
        <v>9.6564314059429356E-3</v>
      </c>
      <c r="AC6" s="41">
        <f t="shared" ca="1" si="12"/>
        <v>0</v>
      </c>
      <c r="AD6" s="41">
        <f t="shared" ca="1" si="13"/>
        <v>0</v>
      </c>
      <c r="AE6" s="41">
        <f t="shared" ca="1" si="14"/>
        <v>1.4749016268442469E-3</v>
      </c>
      <c r="AF6" s="41">
        <f t="shared" ca="1" si="15"/>
        <v>1.4749016268442469E-3</v>
      </c>
      <c r="AG6" s="41">
        <f t="shared" ca="1" si="16"/>
        <v>1.0708342377541459E-2</v>
      </c>
      <c r="AH6" s="41">
        <f t="shared" ca="1" si="17"/>
        <v>1.4749016268442469E-3</v>
      </c>
      <c r="AI6" s="41">
        <f t="shared" ca="1" si="18"/>
        <v>1.4749016268442469E-3</v>
      </c>
      <c r="AJ6" s="41">
        <f t="shared" ca="1" si="19"/>
        <v>1.4749016268442469E-3</v>
      </c>
      <c r="AK6" s="41">
        <f t="shared" ca="1" si="20"/>
        <v>9.6564314059429356E-3</v>
      </c>
      <c r="AM6" s="41">
        <f t="shared" ca="1" si="21"/>
        <v>3.7395713323648563E-2</v>
      </c>
    </row>
    <row r="7" spans="1:39" ht="15">
      <c r="A7" s="1" t="s">
        <v>17</v>
      </c>
      <c r="B7" s="1">
        <v>25</v>
      </c>
      <c r="C7" s="1">
        <v>1</v>
      </c>
      <c r="D7" s="1">
        <v>28.513999999999999</v>
      </c>
      <c r="E7" s="1">
        <v>3.5459999999999998</v>
      </c>
      <c r="F7" s="1">
        <v>391</v>
      </c>
      <c r="H7" s="41" t="s">
        <v>18</v>
      </c>
      <c r="I7" s="41">
        <v>100</v>
      </c>
      <c r="J7" s="41">
        <v>1</v>
      </c>
      <c r="L7" s="41">
        <f t="shared" ca="1" si="0"/>
        <v>241.25299999999999</v>
      </c>
      <c r="M7" s="41">
        <f t="shared" ca="1" si="1"/>
        <v>238.97800000000001</v>
      </c>
      <c r="N7" s="41">
        <f t="shared" ca="1" si="2"/>
        <v>239.154</v>
      </c>
      <c r="O7" s="41">
        <f t="shared" ca="1" si="3"/>
        <v>240.13</v>
      </c>
      <c r="P7" s="41">
        <f t="shared" ca="1" si="4"/>
        <v>239.64400000000001</v>
      </c>
      <c r="Q7" s="41">
        <f t="shared" ca="1" si="5"/>
        <v>239.108</v>
      </c>
      <c r="R7" s="41">
        <f t="shared" ca="1" si="6"/>
        <v>239.357</v>
      </c>
      <c r="S7" s="41">
        <f t="shared" ca="1" si="7"/>
        <v>239.14</v>
      </c>
      <c r="T7" s="41">
        <f t="shared" ca="1" si="8"/>
        <v>239.333</v>
      </c>
      <c r="U7" s="41">
        <f t="shared" ca="1" si="9"/>
        <v>239.36500000000001</v>
      </c>
      <c r="W7" s="41">
        <f t="shared" ca="1" si="10"/>
        <v>239.54620000000006</v>
      </c>
      <c r="Y7" s="41">
        <f ca="1">Total!E7</f>
        <v>238.85</v>
      </c>
      <c r="AB7" s="41">
        <f t="shared" ca="1" si="11"/>
        <v>1.0060707557044135E-2</v>
      </c>
      <c r="AC7" s="41">
        <f t="shared" ca="1" si="12"/>
        <v>5.3590119321756053E-4</v>
      </c>
      <c r="AD7" s="41">
        <f t="shared" ca="1" si="13"/>
        <v>1.2727653338915723E-3</v>
      </c>
      <c r="AE7" s="41">
        <f t="shared" ca="1" si="14"/>
        <v>5.3590119321750103E-3</v>
      </c>
      <c r="AF7" s="41">
        <f t="shared" ca="1" si="15"/>
        <v>3.3242620891773549E-3</v>
      </c>
      <c r="AG7" s="41">
        <f t="shared" ca="1" si="16"/>
        <v>1.0801758425790654E-3</v>
      </c>
      <c r="AH7" s="41">
        <f t="shared" ca="1" si="17"/>
        <v>2.1226711325099644E-3</v>
      </c>
      <c r="AI7" s="41">
        <f t="shared" ca="1" si="18"/>
        <v>1.2141511408833663E-3</v>
      </c>
      <c r="AJ7" s="41">
        <f t="shared" ca="1" si="19"/>
        <v>2.0221896587816791E-3</v>
      </c>
      <c r="AK7" s="41">
        <f t="shared" ca="1" si="20"/>
        <v>2.1561649570860991E-3</v>
      </c>
      <c r="AM7" s="41">
        <f t="shared" ca="1" si="21"/>
        <v>2.9148000837345808E-2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3.552</v>
      </c>
      <c r="F8" s="1">
        <v>387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28.504000000000001</v>
      </c>
      <c r="E9" s="1">
        <v>3.548</v>
      </c>
      <c r="F9" s="1">
        <v>381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4318.4880000000003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4314.0978000000005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1.130839366563183E-3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1.130839366563183E-3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3.55</v>
      </c>
      <c r="F10" s="1">
        <v>386</v>
      </c>
      <c r="H10" s="41" t="s">
        <v>19</v>
      </c>
      <c r="I10" s="41">
        <v>100</v>
      </c>
      <c r="J10" s="41">
        <v>1</v>
      </c>
      <c r="L10" s="41">
        <f t="shared" ca="1" si="0"/>
        <v>35245.406999999999</v>
      </c>
      <c r="M10" s="41">
        <f t="shared" ca="1" si="1"/>
        <v>35262.614999999998</v>
      </c>
      <c r="N10" s="41">
        <f t="shared" ca="1" si="2"/>
        <v>35236.565999999999</v>
      </c>
      <c r="O10" s="41">
        <f t="shared" ca="1" si="3"/>
        <v>35290.877999999997</v>
      </c>
      <c r="P10" s="41">
        <f t="shared" ca="1" si="4"/>
        <v>35272.953000000001</v>
      </c>
      <c r="Q10" s="41">
        <f t="shared" ca="1" si="5"/>
        <v>35259.118000000002</v>
      </c>
      <c r="R10" s="41">
        <f t="shared" ca="1" si="6"/>
        <v>35234.144999999997</v>
      </c>
      <c r="S10" s="41">
        <f t="shared" ca="1" si="7"/>
        <v>35278.741000000002</v>
      </c>
      <c r="T10" s="41">
        <f t="shared" ca="1" si="8"/>
        <v>35244.053999999996</v>
      </c>
      <c r="U10" s="41">
        <f t="shared" ca="1" si="9"/>
        <v>35324.565000000002</v>
      </c>
      <c r="W10" s="41">
        <f t="shared" ca="1" si="10"/>
        <v>35264.904200000004</v>
      </c>
      <c r="Y10" s="41">
        <f ca="1">Total!E10</f>
        <v>35198.673000000003</v>
      </c>
      <c r="AB10" s="41">
        <f t="shared" ca="1" si="11"/>
        <v>1.3277205080997438E-3</v>
      </c>
      <c r="AC10" s="41">
        <f t="shared" ca="1" si="12"/>
        <v>1.8166025747617092E-3</v>
      </c>
      <c r="AD10" s="41">
        <f t="shared" ca="1" si="13"/>
        <v>1.0765462663889741E-3</v>
      </c>
      <c r="AE10" s="41">
        <f t="shared" ca="1" si="14"/>
        <v>2.6195589816694074E-3</v>
      </c>
      <c r="AF10" s="41">
        <f t="shared" ca="1" si="15"/>
        <v>2.110306828896613E-3</v>
      </c>
      <c r="AG10" s="41">
        <f t="shared" ca="1" si="16"/>
        <v>1.7172522384579585E-3</v>
      </c>
      <c r="AH10" s="41">
        <f t="shared" ca="1" si="17"/>
        <v>1.0077652643323881E-3</v>
      </c>
      <c r="AI10" s="41">
        <f t="shared" ca="1" si="18"/>
        <v>2.2747448462048354E-3</v>
      </c>
      <c r="AJ10" s="41">
        <f t="shared" ca="1" si="19"/>
        <v>1.289281558994964E-3</v>
      </c>
      <c r="AK10" s="41">
        <f t="shared" ca="1" si="20"/>
        <v>3.5766121069393674E-3</v>
      </c>
      <c r="AM10" s="41">
        <f t="shared" ca="1" si="21"/>
        <v>1.8816391174745963E-2</v>
      </c>
    </row>
    <row r="11" spans="1:39" ht="15">
      <c r="A11" s="1" t="s">
        <v>17</v>
      </c>
      <c r="B11" s="1">
        <v>50</v>
      </c>
      <c r="C11" s="1">
        <v>1</v>
      </c>
      <c r="D11" s="1">
        <v>53.088000000000001</v>
      </c>
      <c r="E11" s="1">
        <v>10.662000000000001</v>
      </c>
      <c r="F11" s="1">
        <v>291</v>
      </c>
      <c r="H11" s="41" t="s">
        <v>20</v>
      </c>
      <c r="I11" s="41">
        <v>30</v>
      </c>
      <c r="J11" s="41">
        <v>1</v>
      </c>
      <c r="L11" s="41">
        <f t="shared" ca="1" si="0"/>
        <v>659.84500000000003</v>
      </c>
      <c r="M11" s="41">
        <f t="shared" ca="1" si="1"/>
        <v>658.23299999999995</v>
      </c>
      <c r="N11" s="41">
        <f t="shared" ca="1" si="2"/>
        <v>658.005</v>
      </c>
      <c r="O11" s="41">
        <f t="shared" ca="1" si="3"/>
        <v>657.35599999999999</v>
      </c>
      <c r="P11" s="41">
        <f t="shared" ca="1" si="4"/>
        <v>658.23299999999995</v>
      </c>
      <c r="Q11" s="41">
        <f t="shared" ca="1" si="5"/>
        <v>657.33</v>
      </c>
      <c r="R11" s="41">
        <f t="shared" ca="1" si="6"/>
        <v>658.005</v>
      </c>
      <c r="S11" s="41">
        <f t="shared" ca="1" si="7"/>
        <v>658.23299999999995</v>
      </c>
      <c r="T11" s="41">
        <f t="shared" ca="1" si="8"/>
        <v>657.35599999999999</v>
      </c>
      <c r="U11" s="41">
        <f t="shared" ca="1" si="9"/>
        <v>658.23299999999995</v>
      </c>
      <c r="W11" s="41">
        <f t="shared" ca="1" si="10"/>
        <v>658.08290000000011</v>
      </c>
      <c r="Y11" s="41">
        <f ca="1">Total!E11</f>
        <v>657.32399999999996</v>
      </c>
      <c r="AB11" s="41">
        <f t="shared" ca="1" si="11"/>
        <v>3.8352471536108098E-3</v>
      </c>
      <c r="AC11" s="41">
        <f t="shared" ca="1" si="12"/>
        <v>1.3828796757763171E-3</v>
      </c>
      <c r="AD11" s="41">
        <f t="shared" ca="1" si="13"/>
        <v>1.0360187670008095E-3</v>
      </c>
      <c r="AE11" s="41">
        <f t="shared" ca="1" si="14"/>
        <v>4.8682232810667357E-5</v>
      </c>
      <c r="AF11" s="41">
        <f t="shared" ca="1" si="15"/>
        <v>1.3828796757763171E-3</v>
      </c>
      <c r="AG11" s="41">
        <f t="shared" ca="1" si="16"/>
        <v>9.127918652119035E-6</v>
      </c>
      <c r="AH11" s="41">
        <f t="shared" ca="1" si="17"/>
        <v>1.0360187670008095E-3</v>
      </c>
      <c r="AI11" s="41">
        <f t="shared" ca="1" si="18"/>
        <v>1.3828796757763171E-3</v>
      </c>
      <c r="AJ11" s="41">
        <f t="shared" ca="1" si="19"/>
        <v>4.8682232810667357E-5</v>
      </c>
      <c r="AK11" s="41">
        <f t="shared" ca="1" si="20"/>
        <v>1.3828796757763171E-3</v>
      </c>
      <c r="AM11" s="41">
        <f t="shared" ca="1" si="21"/>
        <v>1.154529577499115E-2</v>
      </c>
    </row>
    <row r="12" spans="1:39" ht="15">
      <c r="A12" s="1" t="s">
        <v>17</v>
      </c>
      <c r="B12" s="1">
        <v>50</v>
      </c>
      <c r="C12" s="1">
        <v>1</v>
      </c>
      <c r="D12" s="1">
        <v>52.972000000000001</v>
      </c>
      <c r="E12" s="1">
        <v>10.648999999999999</v>
      </c>
      <c r="F12" s="1">
        <v>296</v>
      </c>
      <c r="H12" s="41" t="s">
        <v>20</v>
      </c>
      <c r="I12" s="41">
        <v>50</v>
      </c>
      <c r="J12" s="41">
        <v>1</v>
      </c>
      <c r="L12" s="41">
        <f t="shared" ca="1" si="0"/>
        <v>992.18600000000004</v>
      </c>
      <c r="M12" s="41">
        <f t="shared" ca="1" si="1"/>
        <v>996.14</v>
      </c>
      <c r="N12" s="41">
        <f t="shared" ca="1" si="2"/>
        <v>995.44899999999996</v>
      </c>
      <c r="O12" s="41">
        <f t="shared" ca="1" si="3"/>
        <v>996.33799999999997</v>
      </c>
      <c r="P12" s="41">
        <f t="shared" ca="1" si="4"/>
        <v>995.74</v>
      </c>
      <c r="Q12" s="41">
        <f t="shared" ca="1" si="5"/>
        <v>995.21900000000005</v>
      </c>
      <c r="R12" s="41">
        <f t="shared" ca="1" si="6"/>
        <v>994.96500000000003</v>
      </c>
      <c r="S12" s="41">
        <f t="shared" ca="1" si="7"/>
        <v>991.14599999999996</v>
      </c>
      <c r="T12" s="41">
        <f t="shared" ca="1" si="8"/>
        <v>991.61400000000003</v>
      </c>
      <c r="U12" s="41">
        <f t="shared" ca="1" si="9"/>
        <v>994.947</v>
      </c>
      <c r="W12" s="41">
        <f t="shared" ca="1" si="10"/>
        <v>994.37440000000004</v>
      </c>
      <c r="Y12" s="41">
        <f ca="1">Total!E12</f>
        <v>990.58600000000001</v>
      </c>
      <c r="AB12" s="41">
        <f t="shared" ca="1" si="11"/>
        <v>1.615205545000659E-3</v>
      </c>
      <c r="AC12" s="41">
        <f t="shared" ca="1" si="12"/>
        <v>5.6067822480834308E-3</v>
      </c>
      <c r="AD12" s="41">
        <f t="shared" ca="1" si="13"/>
        <v>4.9092153533362498E-3</v>
      </c>
      <c r="AE12" s="41">
        <f t="shared" ca="1" si="14"/>
        <v>5.8066639342772381E-3</v>
      </c>
      <c r="AF12" s="41">
        <f t="shared" ca="1" si="15"/>
        <v>5.2029808618332951E-3</v>
      </c>
      <c r="AG12" s="41">
        <f t="shared" ca="1" si="16"/>
        <v>4.6770295562425053E-3</v>
      </c>
      <c r="AH12" s="41">
        <f t="shared" ca="1" si="17"/>
        <v>4.4206156759736348E-3</v>
      </c>
      <c r="AI12" s="41">
        <f t="shared" ca="1" si="18"/>
        <v>5.6532194075016747E-4</v>
      </c>
      <c r="AJ12" s="41">
        <f t="shared" ca="1" si="19"/>
        <v>1.0377695626629289E-3</v>
      </c>
      <c r="AK12" s="41">
        <f t="shared" ca="1" si="20"/>
        <v>4.4024446135923481E-3</v>
      </c>
      <c r="AM12" s="41">
        <f t="shared" ca="1" si="21"/>
        <v>3.8244029291752461E-2</v>
      </c>
    </row>
    <row r="13" spans="1:39" ht="15">
      <c r="A13" s="1" t="s">
        <v>17</v>
      </c>
      <c r="B13" s="1">
        <v>50</v>
      </c>
      <c r="C13" s="1">
        <v>1</v>
      </c>
      <c r="D13" s="1">
        <v>53.046999999999997</v>
      </c>
      <c r="E13" s="1">
        <v>10.669</v>
      </c>
      <c r="F13" s="1">
        <v>294</v>
      </c>
      <c r="H13" s="41" t="s">
        <v>20</v>
      </c>
      <c r="I13" s="41">
        <v>100</v>
      </c>
      <c r="J13" s="41">
        <v>1</v>
      </c>
      <c r="L13" s="41">
        <f t="shared" ca="1" si="0"/>
        <v>1756.7929999999999</v>
      </c>
      <c r="M13" s="41">
        <f t="shared" ca="1" si="1"/>
        <v>1756.2149999999999</v>
      </c>
      <c r="N13" s="41">
        <f t="shared" ca="1" si="2"/>
        <v>1759.9469999999999</v>
      </c>
      <c r="O13" s="41">
        <f t="shared" ca="1" si="3"/>
        <v>1757.9570000000001</v>
      </c>
      <c r="P13" s="41">
        <f t="shared" ca="1" si="4"/>
        <v>1754.847</v>
      </c>
      <c r="Q13" s="41">
        <f t="shared" ca="1" si="5"/>
        <v>1758.8409999999999</v>
      </c>
      <c r="R13" s="41">
        <f t="shared" ca="1" si="6"/>
        <v>1760.4169999999999</v>
      </c>
      <c r="S13" s="41">
        <f t="shared" ca="1" si="7"/>
        <v>1758.39</v>
      </c>
      <c r="T13" s="41">
        <f t="shared" ca="1" si="8"/>
        <v>1754.5309999999999</v>
      </c>
      <c r="U13" s="41">
        <f t="shared" ca="1" si="9"/>
        <v>1756.9559999999999</v>
      </c>
      <c r="W13" s="41">
        <f t="shared" ca="1" si="10"/>
        <v>1757.4893999999997</v>
      </c>
      <c r="Y13" s="41">
        <f ca="1">Total!E13</f>
        <v>1753.5050000000001</v>
      </c>
      <c r="AB13" s="41">
        <f t="shared" ca="1" si="11"/>
        <v>1.8751015822594081E-3</v>
      </c>
      <c r="AC13" s="41">
        <f t="shared" ca="1" si="12"/>
        <v>1.5454760608038236E-3</v>
      </c>
      <c r="AD13" s="41">
        <f t="shared" ca="1" si="13"/>
        <v>3.6737847910326914E-3</v>
      </c>
      <c r="AE13" s="41">
        <f t="shared" ca="1" si="14"/>
        <v>2.5389149161251312E-3</v>
      </c>
      <c r="AF13" s="41">
        <f t="shared" ca="1" si="15"/>
        <v>7.6532430760098814E-4</v>
      </c>
      <c r="AG13" s="41">
        <f t="shared" ca="1" si="16"/>
        <v>3.0430480665865137E-3</v>
      </c>
      <c r="AH13" s="41">
        <f t="shared" ca="1" si="17"/>
        <v>3.9418193846038688E-3</v>
      </c>
      <c r="AI13" s="41">
        <f t="shared" ca="1" si="18"/>
        <v>2.785848914032176E-3</v>
      </c>
      <c r="AJ13" s="41">
        <f t="shared" ca="1" si="19"/>
        <v>5.851138149020618E-4</v>
      </c>
      <c r="AK13" s="41">
        <f t="shared" ca="1" si="20"/>
        <v>1.9680582604553703E-3</v>
      </c>
      <c r="AM13" s="41">
        <f t="shared" ca="1" si="21"/>
        <v>2.2722490098402031E-2</v>
      </c>
    </row>
    <row r="14" spans="1:39">
      <c r="A14" s="1" t="s">
        <v>17</v>
      </c>
      <c r="B14" s="1">
        <v>50</v>
      </c>
      <c r="C14" s="1">
        <v>1</v>
      </c>
      <c r="D14" s="1">
        <v>53.018000000000001</v>
      </c>
      <c r="E14" s="1">
        <v>10.667</v>
      </c>
      <c r="F14" s="1">
        <v>292</v>
      </c>
    </row>
    <row r="15" spans="1:39">
      <c r="A15" s="1" t="s">
        <v>17</v>
      </c>
      <c r="B15" s="1">
        <v>50</v>
      </c>
      <c r="C15" s="1">
        <v>1</v>
      </c>
      <c r="D15" s="1">
        <v>53.167999999999999</v>
      </c>
      <c r="E15" s="1">
        <v>10.648999999999999</v>
      </c>
      <c r="F15" s="1">
        <v>287</v>
      </c>
    </row>
    <row r="16" spans="1:39">
      <c r="A16" s="1" t="s">
        <v>17</v>
      </c>
      <c r="B16" s="1">
        <v>50</v>
      </c>
      <c r="C16" s="1">
        <v>1</v>
      </c>
      <c r="D16" s="1">
        <v>53.067</v>
      </c>
      <c r="E16" s="1">
        <v>10.66</v>
      </c>
      <c r="F16" s="1">
        <v>298</v>
      </c>
    </row>
    <row r="17" spans="1:6">
      <c r="A17" s="1" t="s">
        <v>17</v>
      </c>
      <c r="B17" s="1">
        <v>50</v>
      </c>
      <c r="C17" s="1">
        <v>1</v>
      </c>
      <c r="D17" s="1">
        <v>52.927</v>
      </c>
      <c r="E17" s="1">
        <v>10.669</v>
      </c>
      <c r="F17" s="1">
        <v>296</v>
      </c>
    </row>
    <row r="18" spans="1:6">
      <c r="A18" s="1" t="s">
        <v>17</v>
      </c>
      <c r="B18" s="1">
        <v>50</v>
      </c>
      <c r="C18" s="1">
        <v>1</v>
      </c>
      <c r="D18" s="1">
        <v>53.030999999999999</v>
      </c>
      <c r="E18" s="1">
        <v>10.675000000000001</v>
      </c>
      <c r="F18" s="1">
        <v>297</v>
      </c>
    </row>
    <row r="19" spans="1:6">
      <c r="A19" s="1" t="s">
        <v>17</v>
      </c>
      <c r="B19" s="1">
        <v>50</v>
      </c>
      <c r="C19" s="1">
        <v>1</v>
      </c>
      <c r="D19" s="1">
        <v>53.067</v>
      </c>
      <c r="E19" s="1">
        <v>10.66</v>
      </c>
      <c r="F19" s="1">
        <v>292</v>
      </c>
    </row>
    <row r="20" spans="1:6">
      <c r="A20" s="1" t="s">
        <v>17</v>
      </c>
      <c r="B20" s="1">
        <v>50</v>
      </c>
      <c r="C20" s="1">
        <v>1</v>
      </c>
      <c r="D20" s="1">
        <v>53.036999999999999</v>
      </c>
      <c r="E20" s="1">
        <v>10.676</v>
      </c>
      <c r="F20" s="1">
        <v>294</v>
      </c>
    </row>
    <row r="21" spans="1:6">
      <c r="A21" s="1" t="s">
        <v>17</v>
      </c>
      <c r="B21" s="1">
        <v>100</v>
      </c>
      <c r="C21" s="1">
        <v>1</v>
      </c>
      <c r="D21" s="1">
        <v>103.322</v>
      </c>
      <c r="E21" s="1">
        <v>19.382000000000001</v>
      </c>
      <c r="F21" s="1">
        <v>118</v>
      </c>
    </row>
    <row r="22" spans="1:6">
      <c r="A22" s="1" t="s">
        <v>17</v>
      </c>
      <c r="B22" s="1">
        <v>100</v>
      </c>
      <c r="C22" s="1">
        <v>1</v>
      </c>
      <c r="D22" s="1">
        <v>103.35299999999999</v>
      </c>
      <c r="E22" s="1">
        <v>19.391999999999999</v>
      </c>
      <c r="F22" s="1">
        <v>120</v>
      </c>
    </row>
    <row r="23" spans="1:6">
      <c r="A23" s="1" t="s">
        <v>17</v>
      </c>
      <c r="B23" s="1">
        <v>100</v>
      </c>
      <c r="C23" s="1">
        <v>1</v>
      </c>
      <c r="D23" s="1">
        <v>103.277</v>
      </c>
      <c r="E23" s="1">
        <v>19.350999999999999</v>
      </c>
      <c r="F23" s="1">
        <v>118</v>
      </c>
    </row>
    <row r="24" spans="1:6">
      <c r="A24" s="1" t="s">
        <v>17</v>
      </c>
      <c r="B24" s="1">
        <v>100</v>
      </c>
      <c r="C24" s="1">
        <v>1</v>
      </c>
      <c r="D24" s="1">
        <v>103.31100000000001</v>
      </c>
      <c r="E24" s="1">
        <v>19.402000000000001</v>
      </c>
      <c r="F24" s="1">
        <v>120</v>
      </c>
    </row>
    <row r="25" spans="1:6">
      <c r="A25" s="1" t="s">
        <v>17</v>
      </c>
      <c r="B25" s="1">
        <v>100</v>
      </c>
      <c r="C25" s="1">
        <v>1</v>
      </c>
      <c r="D25" s="1">
        <v>103.312</v>
      </c>
      <c r="E25" s="1">
        <v>19.3</v>
      </c>
      <c r="F25" s="1">
        <v>119</v>
      </c>
    </row>
    <row r="26" spans="1:6">
      <c r="A26" s="1" t="s">
        <v>17</v>
      </c>
      <c r="B26" s="1">
        <v>100</v>
      </c>
      <c r="C26" s="1">
        <v>1</v>
      </c>
      <c r="D26" s="1">
        <v>103.31100000000001</v>
      </c>
      <c r="E26" s="1">
        <v>19.404</v>
      </c>
      <c r="F26" s="1">
        <v>119</v>
      </c>
    </row>
    <row r="27" spans="1:6">
      <c r="A27" s="1" t="s">
        <v>17</v>
      </c>
      <c r="B27" s="1">
        <v>100</v>
      </c>
      <c r="C27" s="1">
        <v>1</v>
      </c>
      <c r="D27" s="1">
        <v>103.408</v>
      </c>
      <c r="E27" s="1">
        <v>19.37</v>
      </c>
      <c r="F27" s="1">
        <v>118</v>
      </c>
    </row>
    <row r="28" spans="1:6">
      <c r="A28" s="1" t="s">
        <v>17</v>
      </c>
      <c r="B28" s="1">
        <v>100</v>
      </c>
      <c r="C28" s="1">
        <v>1</v>
      </c>
      <c r="D28" s="1">
        <v>103.34099999999999</v>
      </c>
      <c r="E28" s="1">
        <v>19.327999999999999</v>
      </c>
      <c r="F28" s="1">
        <v>119</v>
      </c>
    </row>
    <row r="29" spans="1:6">
      <c r="A29" s="1" t="s">
        <v>17</v>
      </c>
      <c r="B29" s="1">
        <v>100</v>
      </c>
      <c r="C29" s="1">
        <v>1</v>
      </c>
      <c r="D29" s="1">
        <v>103.327</v>
      </c>
      <c r="E29" s="1">
        <v>19.334</v>
      </c>
      <c r="F29" s="1">
        <v>119</v>
      </c>
    </row>
    <row r="30" spans="1:6">
      <c r="A30" s="1" t="s">
        <v>17</v>
      </c>
      <c r="B30" s="1">
        <v>100</v>
      </c>
      <c r="C30" s="1">
        <v>1</v>
      </c>
      <c r="D30" s="1">
        <v>103.27800000000001</v>
      </c>
      <c r="E30" s="1">
        <v>19.286999999999999</v>
      </c>
      <c r="F30" s="1">
        <v>119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4.109</v>
      </c>
      <c r="F31" s="1">
        <v>304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4.1070000000000002</v>
      </c>
      <c r="F32" s="1">
        <v>303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4.1109999999999998</v>
      </c>
      <c r="F33" s="1">
        <v>306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4.1070000000000002</v>
      </c>
      <c r="F34" s="1">
        <v>303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4.1130000000000004</v>
      </c>
      <c r="F35" s="1">
        <v>301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4.1109999999999998</v>
      </c>
      <c r="F36" s="1">
        <v>307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4.1050000000000004</v>
      </c>
      <c r="F37" s="1">
        <v>302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4.1100000000000003</v>
      </c>
      <c r="F38" s="1">
        <v>304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4.1059999999999999</v>
      </c>
      <c r="F39" s="1">
        <v>304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4.1180000000000003</v>
      </c>
      <c r="F40" s="1">
        <v>304</v>
      </c>
    </row>
    <row r="41" spans="1:6">
      <c r="A41" s="1" t="s">
        <v>18</v>
      </c>
      <c r="B41" s="1">
        <v>50</v>
      </c>
      <c r="C41" s="1">
        <v>1</v>
      </c>
      <c r="D41" s="1">
        <v>181.40799999999999</v>
      </c>
      <c r="E41" s="1">
        <v>7.6539999999999999</v>
      </c>
      <c r="F41" s="1">
        <v>191</v>
      </c>
    </row>
    <row r="42" spans="1:6">
      <c r="A42" s="1" t="s">
        <v>18</v>
      </c>
      <c r="B42" s="1">
        <v>50</v>
      </c>
      <c r="C42" s="1">
        <v>1</v>
      </c>
      <c r="D42" s="1">
        <v>179.673</v>
      </c>
      <c r="E42" s="1">
        <v>7.6529999999999996</v>
      </c>
      <c r="F42" s="1">
        <v>191</v>
      </c>
    </row>
    <row r="43" spans="1:6">
      <c r="A43" s="1" t="s">
        <v>18</v>
      </c>
      <c r="B43" s="1">
        <v>50</v>
      </c>
      <c r="C43" s="1">
        <v>1</v>
      </c>
      <c r="D43" s="1">
        <v>179.673</v>
      </c>
      <c r="E43" s="1">
        <v>7.6420000000000003</v>
      </c>
      <c r="F43" s="1">
        <v>191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7.6609999999999996</v>
      </c>
      <c r="F44" s="1">
        <v>191</v>
      </c>
    </row>
    <row r="45" spans="1:6">
      <c r="A45" s="1" t="s">
        <v>18</v>
      </c>
      <c r="B45" s="1">
        <v>50</v>
      </c>
      <c r="C45" s="1">
        <v>1</v>
      </c>
      <c r="D45" s="1">
        <v>179.93799999999999</v>
      </c>
      <c r="E45" s="1">
        <v>7.6379999999999999</v>
      </c>
      <c r="F45" s="1">
        <v>189</v>
      </c>
    </row>
    <row r="46" spans="1:6">
      <c r="A46" s="1" t="s">
        <v>18</v>
      </c>
      <c r="B46" s="1">
        <v>50</v>
      </c>
      <c r="C46" s="1">
        <v>1</v>
      </c>
      <c r="D46" s="1">
        <v>181.59700000000001</v>
      </c>
      <c r="E46" s="1">
        <v>7.6630000000000003</v>
      </c>
      <c r="F46" s="1">
        <v>190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7.6390000000000002</v>
      </c>
      <c r="F47" s="1">
        <v>191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7.6669999999999998</v>
      </c>
      <c r="F48" s="1">
        <v>191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7.6680000000000001</v>
      </c>
      <c r="F49" s="1">
        <v>191</v>
      </c>
    </row>
    <row r="50" spans="1:6">
      <c r="A50" s="1" t="s">
        <v>18</v>
      </c>
      <c r="B50" s="1">
        <v>50</v>
      </c>
      <c r="C50" s="1">
        <v>1</v>
      </c>
      <c r="D50" s="1">
        <v>181.40799999999999</v>
      </c>
      <c r="E50" s="1">
        <v>7.6390000000000002</v>
      </c>
      <c r="F50" s="1">
        <v>190</v>
      </c>
    </row>
    <row r="51" spans="1:6">
      <c r="A51" s="1" t="s">
        <v>18</v>
      </c>
      <c r="B51" s="1">
        <v>100</v>
      </c>
      <c r="C51" s="1">
        <v>1</v>
      </c>
      <c r="D51" s="1">
        <v>241.25299999999999</v>
      </c>
      <c r="E51" s="1">
        <v>22.204999999999998</v>
      </c>
      <c r="F51" s="1">
        <v>113</v>
      </c>
    </row>
    <row r="52" spans="1:6">
      <c r="A52" s="1" t="s">
        <v>18</v>
      </c>
      <c r="B52" s="1">
        <v>100</v>
      </c>
      <c r="C52" s="1">
        <v>1</v>
      </c>
      <c r="D52" s="1">
        <v>238.97800000000001</v>
      </c>
      <c r="E52" s="1">
        <v>22.253</v>
      </c>
      <c r="F52" s="1">
        <v>115</v>
      </c>
    </row>
    <row r="53" spans="1:6">
      <c r="A53" s="1" t="s">
        <v>18</v>
      </c>
      <c r="B53" s="1">
        <v>100</v>
      </c>
      <c r="C53" s="1">
        <v>1</v>
      </c>
      <c r="D53" s="1">
        <v>239.154</v>
      </c>
      <c r="E53" s="1">
        <v>22.289000000000001</v>
      </c>
      <c r="F53" s="1">
        <v>116</v>
      </c>
    </row>
    <row r="54" spans="1:6">
      <c r="A54" s="1" t="s">
        <v>18</v>
      </c>
      <c r="B54" s="1">
        <v>100</v>
      </c>
      <c r="C54" s="1">
        <v>1</v>
      </c>
      <c r="D54" s="1">
        <v>240.13</v>
      </c>
      <c r="E54" s="1">
        <v>22.289000000000001</v>
      </c>
      <c r="F54" s="1">
        <v>114</v>
      </c>
    </row>
    <row r="55" spans="1:6">
      <c r="A55" s="1" t="s">
        <v>18</v>
      </c>
      <c r="B55" s="1">
        <v>100</v>
      </c>
      <c r="C55" s="1">
        <v>1</v>
      </c>
      <c r="D55" s="1">
        <v>239.64400000000001</v>
      </c>
      <c r="E55" s="1">
        <v>22.152999999999999</v>
      </c>
      <c r="F55" s="1">
        <v>116</v>
      </c>
    </row>
    <row r="56" spans="1:6">
      <c r="A56" s="1" t="s">
        <v>18</v>
      </c>
      <c r="B56" s="1">
        <v>100</v>
      </c>
      <c r="C56" s="1">
        <v>1</v>
      </c>
      <c r="D56" s="1">
        <v>239.108</v>
      </c>
      <c r="E56" s="1">
        <v>22.225999999999999</v>
      </c>
      <c r="F56" s="1">
        <v>116</v>
      </c>
    </row>
    <row r="57" spans="1:6">
      <c r="A57" s="1" t="s">
        <v>18</v>
      </c>
      <c r="B57" s="1">
        <v>100</v>
      </c>
      <c r="C57" s="1">
        <v>1</v>
      </c>
      <c r="D57" s="1">
        <v>239.357</v>
      </c>
      <c r="E57" s="1">
        <v>22.298999999999999</v>
      </c>
      <c r="F57" s="1">
        <v>115</v>
      </c>
    </row>
    <row r="58" spans="1:6">
      <c r="A58" s="1" t="s">
        <v>18</v>
      </c>
      <c r="B58" s="1">
        <v>100</v>
      </c>
      <c r="C58" s="1">
        <v>1</v>
      </c>
      <c r="D58" s="1">
        <v>239.14</v>
      </c>
      <c r="E58" s="1">
        <v>22.256</v>
      </c>
      <c r="F58" s="1">
        <v>116</v>
      </c>
    </row>
    <row r="59" spans="1:6">
      <c r="A59" s="1" t="s">
        <v>18</v>
      </c>
      <c r="B59" s="1">
        <v>100</v>
      </c>
      <c r="C59" s="1">
        <v>1</v>
      </c>
      <c r="D59" s="1">
        <v>239.333</v>
      </c>
      <c r="E59" s="1">
        <v>22.257000000000001</v>
      </c>
      <c r="F59" s="1">
        <v>114</v>
      </c>
    </row>
    <row r="60" spans="1:6">
      <c r="A60" s="1" t="s">
        <v>18</v>
      </c>
      <c r="B60" s="1">
        <v>100</v>
      </c>
      <c r="C60" s="1">
        <v>1</v>
      </c>
      <c r="D60" s="1">
        <v>239.36500000000001</v>
      </c>
      <c r="E60" s="1">
        <v>22.184000000000001</v>
      </c>
      <c r="F60" s="1">
        <v>115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3.0680000000000001</v>
      </c>
      <c r="F61" s="1">
        <v>386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3.069</v>
      </c>
      <c r="F62" s="1">
        <v>389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3.0630000000000002</v>
      </c>
      <c r="F63" s="1">
        <v>388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3.0670000000000002</v>
      </c>
      <c r="F64" s="1">
        <v>388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3.07</v>
      </c>
      <c r="F65" s="1">
        <v>386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3.0670000000000002</v>
      </c>
      <c r="F66" s="1">
        <v>389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3.0630000000000002</v>
      </c>
      <c r="F67" s="1">
        <v>380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3.069</v>
      </c>
      <c r="F68" s="1">
        <v>389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3.0659999999999998</v>
      </c>
      <c r="F69" s="1">
        <v>388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3.0649999999999999</v>
      </c>
      <c r="F70" s="1">
        <v>384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7.2009999999999996</v>
      </c>
      <c r="F71" s="1">
        <v>235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7.1879999999999997</v>
      </c>
      <c r="F72" s="1">
        <v>239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7.194</v>
      </c>
      <c r="F73" s="1">
        <v>236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7.1879999999999997</v>
      </c>
      <c r="F74" s="1">
        <v>228</v>
      </c>
    </row>
    <row r="75" spans="1:6">
      <c r="A75" s="1" t="s">
        <v>19</v>
      </c>
      <c r="B75" s="1">
        <v>47</v>
      </c>
      <c r="C75" s="1">
        <v>1</v>
      </c>
      <c r="D75" s="1">
        <v>4318.4880000000003</v>
      </c>
      <c r="E75" s="1">
        <v>7.2030000000000003</v>
      </c>
      <c r="F75" s="1">
        <v>233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7.1959999999999997</v>
      </c>
      <c r="F76" s="1">
        <v>233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7.1790000000000003</v>
      </c>
      <c r="F77" s="1">
        <v>236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7.1790000000000003</v>
      </c>
      <c r="F78" s="1">
        <v>237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7.1849999999999996</v>
      </c>
      <c r="F79" s="1">
        <v>238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7.1920000000000002</v>
      </c>
      <c r="F80" s="1">
        <v>235</v>
      </c>
    </row>
    <row r="81" spans="1:6">
      <c r="A81" s="1" t="s">
        <v>19</v>
      </c>
      <c r="B81" s="1">
        <v>100</v>
      </c>
      <c r="C81" s="1">
        <v>1</v>
      </c>
      <c r="D81" s="1">
        <v>35245.406999999999</v>
      </c>
      <c r="E81" s="1">
        <v>27.542000000000002</v>
      </c>
      <c r="F81" s="1">
        <v>167</v>
      </c>
    </row>
    <row r="82" spans="1:6">
      <c r="A82" s="1" t="s">
        <v>19</v>
      </c>
      <c r="B82" s="1">
        <v>100</v>
      </c>
      <c r="C82" s="1">
        <v>1</v>
      </c>
      <c r="D82" s="1">
        <v>35262.614999999998</v>
      </c>
      <c r="E82" s="1">
        <v>27.527000000000001</v>
      </c>
      <c r="F82" s="1">
        <v>165</v>
      </c>
    </row>
    <row r="83" spans="1:6">
      <c r="A83" s="1" t="s">
        <v>19</v>
      </c>
      <c r="B83" s="1">
        <v>100</v>
      </c>
      <c r="C83" s="1">
        <v>1</v>
      </c>
      <c r="D83" s="1">
        <v>35236.565999999999</v>
      </c>
      <c r="E83" s="1">
        <v>27.465</v>
      </c>
      <c r="F83" s="1">
        <v>168</v>
      </c>
    </row>
    <row r="84" spans="1:6">
      <c r="A84" s="1" t="s">
        <v>19</v>
      </c>
      <c r="B84" s="1">
        <v>100</v>
      </c>
      <c r="C84" s="1">
        <v>1</v>
      </c>
      <c r="D84" s="1">
        <v>35290.877999999997</v>
      </c>
      <c r="E84" s="1">
        <v>27.459</v>
      </c>
      <c r="F84" s="1">
        <v>168</v>
      </c>
    </row>
    <row r="85" spans="1:6">
      <c r="A85" s="1" t="s">
        <v>19</v>
      </c>
      <c r="B85" s="1">
        <v>100</v>
      </c>
      <c r="C85" s="1">
        <v>1</v>
      </c>
      <c r="D85" s="1">
        <v>35272.953000000001</v>
      </c>
      <c r="E85" s="1">
        <v>27.434999999999999</v>
      </c>
      <c r="F85" s="1">
        <v>172</v>
      </c>
    </row>
    <row r="86" spans="1:6">
      <c r="A86" s="1" t="s">
        <v>19</v>
      </c>
      <c r="B86" s="1">
        <v>100</v>
      </c>
      <c r="C86" s="1">
        <v>1</v>
      </c>
      <c r="D86" s="1">
        <v>35259.118000000002</v>
      </c>
      <c r="E86" s="1">
        <v>27.451000000000001</v>
      </c>
      <c r="F86" s="1">
        <v>168</v>
      </c>
    </row>
    <row r="87" spans="1:6">
      <c r="A87" s="1" t="s">
        <v>19</v>
      </c>
      <c r="B87" s="1">
        <v>100</v>
      </c>
      <c r="C87" s="1">
        <v>1</v>
      </c>
      <c r="D87" s="1">
        <v>35234.144999999997</v>
      </c>
      <c r="E87" s="1">
        <v>27.515000000000001</v>
      </c>
      <c r="F87" s="1">
        <v>171</v>
      </c>
    </row>
    <row r="88" spans="1:6">
      <c r="A88" s="1" t="s">
        <v>19</v>
      </c>
      <c r="B88" s="1">
        <v>100</v>
      </c>
      <c r="C88" s="1">
        <v>1</v>
      </c>
      <c r="D88" s="1">
        <v>35278.741000000002</v>
      </c>
      <c r="E88" s="1">
        <v>27.481999999999999</v>
      </c>
      <c r="F88" s="1">
        <v>172</v>
      </c>
    </row>
    <row r="89" spans="1:6">
      <c r="A89" s="1" t="s">
        <v>19</v>
      </c>
      <c r="B89" s="1">
        <v>100</v>
      </c>
      <c r="C89" s="1">
        <v>1</v>
      </c>
      <c r="D89" s="1">
        <v>35244.053999999996</v>
      </c>
      <c r="E89" s="1">
        <v>27.488</v>
      </c>
      <c r="F89" s="1">
        <v>165</v>
      </c>
    </row>
    <row r="90" spans="1:6">
      <c r="A90" s="1" t="s">
        <v>19</v>
      </c>
      <c r="B90" s="1">
        <v>100</v>
      </c>
      <c r="C90" s="1">
        <v>1</v>
      </c>
      <c r="D90" s="1">
        <v>35324.565000000002</v>
      </c>
      <c r="E90" s="1">
        <v>27.456</v>
      </c>
      <c r="F90" s="1">
        <v>166</v>
      </c>
    </row>
    <row r="91" spans="1:6">
      <c r="A91" s="1" t="s">
        <v>20</v>
      </c>
      <c r="B91" s="1">
        <v>30</v>
      </c>
      <c r="C91" s="1">
        <v>1</v>
      </c>
      <c r="D91" s="1">
        <v>659.84500000000003</v>
      </c>
      <c r="E91" s="1">
        <v>3.8079999999999998</v>
      </c>
      <c r="F91" s="1">
        <v>304</v>
      </c>
    </row>
    <row r="92" spans="1:6">
      <c r="A92" s="1" t="s">
        <v>20</v>
      </c>
      <c r="B92" s="1">
        <v>30</v>
      </c>
      <c r="C92" s="1">
        <v>1</v>
      </c>
      <c r="D92" s="1">
        <v>658.23299999999995</v>
      </c>
      <c r="E92" s="1">
        <v>3.8130000000000002</v>
      </c>
      <c r="F92" s="1">
        <v>313</v>
      </c>
    </row>
    <row r="93" spans="1:6">
      <c r="A93" s="1" t="s">
        <v>20</v>
      </c>
      <c r="B93" s="1">
        <v>30</v>
      </c>
      <c r="C93" s="1">
        <v>1</v>
      </c>
      <c r="D93" s="1">
        <v>658.005</v>
      </c>
      <c r="E93" s="1">
        <v>3.8119999999999998</v>
      </c>
      <c r="F93" s="1">
        <v>303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3.8159999999999998</v>
      </c>
      <c r="F94" s="1">
        <v>304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3.8079999999999998</v>
      </c>
      <c r="F95" s="1">
        <v>312</v>
      </c>
    </row>
    <row r="96" spans="1:6">
      <c r="A96" s="1" t="s">
        <v>20</v>
      </c>
      <c r="B96" s="1">
        <v>30</v>
      </c>
      <c r="C96" s="1">
        <v>1</v>
      </c>
      <c r="D96" s="1">
        <v>657.33</v>
      </c>
      <c r="E96" s="1">
        <v>3.8090000000000002</v>
      </c>
      <c r="F96" s="1">
        <v>306</v>
      </c>
    </row>
    <row r="97" spans="1:6">
      <c r="A97" s="1" t="s">
        <v>20</v>
      </c>
      <c r="B97" s="1">
        <v>30</v>
      </c>
      <c r="C97" s="1">
        <v>1</v>
      </c>
      <c r="D97" s="1">
        <v>658.005</v>
      </c>
      <c r="E97" s="1">
        <v>3.8140000000000001</v>
      </c>
      <c r="F97" s="1">
        <v>301</v>
      </c>
    </row>
    <row r="98" spans="1:6">
      <c r="A98" s="1" t="s">
        <v>20</v>
      </c>
      <c r="B98" s="1">
        <v>30</v>
      </c>
      <c r="C98" s="1">
        <v>1</v>
      </c>
      <c r="D98" s="1">
        <v>658.23299999999995</v>
      </c>
      <c r="E98" s="1">
        <v>3.8090000000000002</v>
      </c>
      <c r="F98" s="1">
        <v>312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3.81</v>
      </c>
      <c r="F99" s="1">
        <v>305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3.8090000000000002</v>
      </c>
      <c r="F100" s="1">
        <v>313</v>
      </c>
    </row>
    <row r="101" spans="1:6">
      <c r="A101" s="1" t="s">
        <v>20</v>
      </c>
      <c r="B101" s="1">
        <v>50</v>
      </c>
      <c r="C101" s="1">
        <v>1</v>
      </c>
      <c r="D101" s="1">
        <v>992.18600000000004</v>
      </c>
      <c r="E101" s="1">
        <v>5.5039999999999996</v>
      </c>
      <c r="F101" s="1">
        <v>160</v>
      </c>
    </row>
    <row r="102" spans="1:6">
      <c r="A102" s="1" t="s">
        <v>20</v>
      </c>
      <c r="B102" s="1">
        <v>50</v>
      </c>
      <c r="C102" s="1">
        <v>1</v>
      </c>
      <c r="D102" s="1">
        <v>996.14</v>
      </c>
      <c r="E102" s="1">
        <v>5.524</v>
      </c>
      <c r="F102" s="1">
        <v>161</v>
      </c>
    </row>
    <row r="103" spans="1:6">
      <c r="A103" s="1" t="s">
        <v>20</v>
      </c>
      <c r="B103" s="1">
        <v>50</v>
      </c>
      <c r="C103" s="1">
        <v>1</v>
      </c>
      <c r="D103" s="1">
        <v>995.44899999999996</v>
      </c>
      <c r="E103" s="1">
        <v>5.5209999999999999</v>
      </c>
      <c r="F103" s="1">
        <v>158</v>
      </c>
    </row>
    <row r="104" spans="1:6">
      <c r="A104" s="1" t="s">
        <v>20</v>
      </c>
      <c r="B104" s="1">
        <v>50</v>
      </c>
      <c r="C104" s="1">
        <v>1</v>
      </c>
      <c r="D104" s="1">
        <v>996.33799999999997</v>
      </c>
      <c r="E104" s="1">
        <v>5.5049999999999999</v>
      </c>
      <c r="F104" s="1">
        <v>164</v>
      </c>
    </row>
    <row r="105" spans="1:6">
      <c r="A105" s="1" t="s">
        <v>20</v>
      </c>
      <c r="B105" s="1">
        <v>50</v>
      </c>
      <c r="C105" s="1">
        <v>1</v>
      </c>
      <c r="D105" s="1">
        <v>995.74</v>
      </c>
      <c r="E105" s="1">
        <v>5.5279999999999996</v>
      </c>
      <c r="F105" s="1">
        <v>162</v>
      </c>
    </row>
    <row r="106" spans="1:6">
      <c r="A106" s="1" t="s">
        <v>20</v>
      </c>
      <c r="B106" s="1">
        <v>50</v>
      </c>
      <c r="C106" s="1">
        <v>1</v>
      </c>
      <c r="D106" s="1">
        <v>995.21900000000005</v>
      </c>
      <c r="E106" s="1">
        <v>5.5270000000000001</v>
      </c>
      <c r="F106" s="1">
        <v>163</v>
      </c>
    </row>
    <row r="107" spans="1:6">
      <c r="A107" s="1" t="s">
        <v>20</v>
      </c>
      <c r="B107" s="1">
        <v>50</v>
      </c>
      <c r="C107" s="1">
        <v>1</v>
      </c>
      <c r="D107" s="1">
        <v>994.96500000000003</v>
      </c>
      <c r="E107" s="1">
        <v>5.5250000000000004</v>
      </c>
      <c r="F107" s="1">
        <v>162</v>
      </c>
    </row>
    <row r="108" spans="1:6">
      <c r="A108" s="1" t="s">
        <v>20</v>
      </c>
      <c r="B108" s="1">
        <v>50</v>
      </c>
      <c r="C108" s="1">
        <v>1</v>
      </c>
      <c r="D108" s="1">
        <v>991.14599999999996</v>
      </c>
      <c r="E108" s="1">
        <v>5.5049999999999999</v>
      </c>
      <c r="F108" s="1">
        <v>163</v>
      </c>
    </row>
    <row r="109" spans="1:6">
      <c r="A109" s="1" t="s">
        <v>20</v>
      </c>
      <c r="B109" s="1">
        <v>50</v>
      </c>
      <c r="C109" s="1">
        <v>1</v>
      </c>
      <c r="D109" s="1">
        <v>991.61400000000003</v>
      </c>
      <c r="E109" s="1">
        <v>5.524</v>
      </c>
      <c r="F109" s="1">
        <v>163</v>
      </c>
    </row>
    <row r="110" spans="1:6">
      <c r="A110" s="1" t="s">
        <v>20</v>
      </c>
      <c r="B110" s="1">
        <v>50</v>
      </c>
      <c r="C110" s="1">
        <v>1</v>
      </c>
      <c r="D110" s="1">
        <v>994.947</v>
      </c>
      <c r="E110" s="1">
        <v>5.524</v>
      </c>
      <c r="F110" s="1">
        <v>158</v>
      </c>
    </row>
    <row r="111" spans="1:6">
      <c r="A111" s="1" t="s">
        <v>20</v>
      </c>
      <c r="B111" s="1">
        <v>100</v>
      </c>
      <c r="C111" s="1">
        <v>1</v>
      </c>
      <c r="D111" s="1">
        <v>1756.7929999999999</v>
      </c>
      <c r="E111" s="1">
        <v>19.640999999999998</v>
      </c>
      <c r="F111" s="1">
        <v>140</v>
      </c>
    </row>
    <row r="112" spans="1:6">
      <c r="A112" s="1" t="s">
        <v>20</v>
      </c>
      <c r="B112" s="1">
        <v>100</v>
      </c>
      <c r="C112" s="1">
        <v>1</v>
      </c>
      <c r="D112" s="1">
        <v>1756.2149999999999</v>
      </c>
      <c r="E112" s="1">
        <v>19.681999999999999</v>
      </c>
      <c r="F112" s="1">
        <v>140</v>
      </c>
    </row>
    <row r="113" spans="1:6">
      <c r="A113" s="1" t="s">
        <v>20</v>
      </c>
      <c r="B113" s="1">
        <v>100</v>
      </c>
      <c r="C113" s="1">
        <v>1</v>
      </c>
      <c r="D113" s="1">
        <v>1759.9469999999999</v>
      </c>
      <c r="E113" s="1">
        <v>19.704999999999998</v>
      </c>
      <c r="F113" s="1">
        <v>138</v>
      </c>
    </row>
    <row r="114" spans="1:6">
      <c r="A114" s="1" t="s">
        <v>20</v>
      </c>
      <c r="B114" s="1">
        <v>100</v>
      </c>
      <c r="C114" s="1">
        <v>1</v>
      </c>
      <c r="D114" s="1">
        <v>1757.9570000000001</v>
      </c>
      <c r="E114" s="1">
        <v>19.728000000000002</v>
      </c>
      <c r="F114" s="1">
        <v>142</v>
      </c>
    </row>
    <row r="115" spans="1:6">
      <c r="A115" s="1" t="s">
        <v>20</v>
      </c>
      <c r="B115" s="1">
        <v>100</v>
      </c>
      <c r="C115" s="1">
        <v>1</v>
      </c>
      <c r="D115" s="1">
        <v>1754.847</v>
      </c>
      <c r="E115" s="1">
        <v>19.672000000000001</v>
      </c>
      <c r="F115" s="1">
        <v>139</v>
      </c>
    </row>
    <row r="116" spans="1:6">
      <c r="A116" s="1" t="s">
        <v>20</v>
      </c>
      <c r="B116" s="1">
        <v>100</v>
      </c>
      <c r="C116" s="1">
        <v>1</v>
      </c>
      <c r="D116" s="1">
        <v>1758.8409999999999</v>
      </c>
      <c r="E116" s="1">
        <v>19.728000000000002</v>
      </c>
      <c r="F116" s="1">
        <v>139</v>
      </c>
    </row>
    <row r="117" spans="1:6">
      <c r="A117" s="1" t="s">
        <v>20</v>
      </c>
      <c r="B117" s="1">
        <v>100</v>
      </c>
      <c r="C117" s="1">
        <v>1</v>
      </c>
      <c r="D117" s="1">
        <v>1760.4169999999999</v>
      </c>
      <c r="E117" s="1">
        <v>19.704000000000001</v>
      </c>
      <c r="F117" s="1">
        <v>142</v>
      </c>
    </row>
    <row r="118" spans="1:6">
      <c r="A118" s="1" t="s">
        <v>20</v>
      </c>
      <c r="B118" s="1">
        <v>100</v>
      </c>
      <c r="C118" s="1">
        <v>1</v>
      </c>
      <c r="D118" s="1">
        <v>1758.39</v>
      </c>
      <c r="E118" s="1">
        <v>19.704999999999998</v>
      </c>
      <c r="F118" s="1">
        <v>140</v>
      </c>
    </row>
    <row r="119" spans="1:6">
      <c r="A119" s="1" t="s">
        <v>20</v>
      </c>
      <c r="B119" s="1">
        <v>100</v>
      </c>
      <c r="C119" s="1">
        <v>1</v>
      </c>
      <c r="D119" s="1">
        <v>1754.5309999999999</v>
      </c>
      <c r="E119" s="1">
        <v>19.670000000000002</v>
      </c>
      <c r="F119" s="1">
        <v>141</v>
      </c>
    </row>
    <row r="120" spans="1:6">
      <c r="A120" s="1" t="s">
        <v>20</v>
      </c>
      <c r="B120" s="1">
        <v>100</v>
      </c>
      <c r="C120" s="1">
        <v>1</v>
      </c>
      <c r="D120" s="1">
        <v>1756.9559999999999</v>
      </c>
      <c r="E120" s="1">
        <v>19.677</v>
      </c>
      <c r="F120" s="1">
        <v>141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9.75" style="1" customWidth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2.5" style="1"/>
    <col min="8" max="8" width="10.125" style="1"/>
    <col min="9" max="9" width="4.375" style="1"/>
    <col min="10" max="10" width="3.375" style="1"/>
    <col min="11" max="11" width="2.625" style="1"/>
    <col min="12" max="21" width="9.5" style="1"/>
    <col min="22" max="22" width="2.5" style="1"/>
    <col min="23" max="23" width="9.5" style="1"/>
    <col min="24" max="24" width="2.5" style="1"/>
    <col min="25" max="25" width="9.5" style="1"/>
    <col min="26" max="26" width="2.625" style="1"/>
    <col min="27" max="27" width="2.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3.55</v>
      </c>
      <c r="F1" s="1">
        <v>376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3.5529999999999999</v>
      </c>
      <c r="F2" s="1">
        <v>378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28.504000000000001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28.504000000000001</v>
      </c>
      <c r="S2" s="41">
        <f t="shared" ref="S2:S13" ca="1" si="7">INDIRECT("D"&amp;1+(ROW(K1)-1)*10+COLUMN(H1)-1)</f>
        <v>28.504000000000001</v>
      </c>
      <c r="T2" s="41">
        <f t="shared" ref="T2:T13" ca="1" si="8">INDIRECT("D"&amp;1+(ROW(L1)-1)*10+COLUMN(I1)-1)</f>
        <v>28.504000000000001</v>
      </c>
      <c r="U2" s="41">
        <f t="shared" ref="U2:U13" ca="1" si="9">INDIRECT("D"&amp;1+(ROW(M1)-1)*10+COLUMN(J1)-1)</f>
        <v>28.504000000000001</v>
      </c>
      <c r="W2" s="41">
        <f t="shared" ref="W2:W13" ca="1" si="10">AVERAGE(L2:U2)</f>
        <v>28.524999999999999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0</v>
      </c>
      <c r="AF2" s="41">
        <f t="shared" ref="AF2:AF13" ca="1" si="15">(P2-$Y2)/$Y2</f>
        <v>1.4734774066796953E-3</v>
      </c>
      <c r="AG2" s="41">
        <f t="shared" ref="AG2:AG13" ca="1" si="16">(Q2-$Y2)/$Y2</f>
        <v>1.4734774066796953E-3</v>
      </c>
      <c r="AH2" s="41">
        <f t="shared" ref="AH2:AH13" ca="1" si="17">(R2-$Y2)/$Y2</f>
        <v>0</v>
      </c>
      <c r="AI2" s="41">
        <f t="shared" ref="AI2:AI13" ca="1" si="18">(S2-$Y2)/$Y2</f>
        <v>0</v>
      </c>
      <c r="AJ2" s="41">
        <f t="shared" ref="AJ2:AJ13" ca="1" si="19">(T2-$Y2)/$Y2</f>
        <v>0</v>
      </c>
      <c r="AK2" s="41">
        <f t="shared" ref="AK2:AK13" ca="1" si="20">(U2-$Y2)/$Y2</f>
        <v>0</v>
      </c>
      <c r="AM2" s="41">
        <f t="shared" ref="AM2:AM13" ca="1" si="21">SUM(AB2:AK2)</f>
        <v>7.3673870333984762E-3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3.5470000000000002</v>
      </c>
      <c r="F3" s="1">
        <v>379</v>
      </c>
      <c r="H3" s="41" t="s">
        <v>17</v>
      </c>
      <c r="I3" s="41">
        <v>50</v>
      </c>
      <c r="J3" s="41">
        <v>1</v>
      </c>
      <c r="L3" s="41">
        <f t="shared" ca="1" si="0"/>
        <v>53.018999999999998</v>
      </c>
      <c r="M3" s="41">
        <f t="shared" ca="1" si="1"/>
        <v>53.036000000000001</v>
      </c>
      <c r="N3" s="41">
        <f t="shared" ca="1" si="2"/>
        <v>53.046999999999997</v>
      </c>
      <c r="O3" s="41">
        <f t="shared" ca="1" si="3"/>
        <v>53.048000000000002</v>
      </c>
      <c r="P3" s="41">
        <f t="shared" ca="1" si="4"/>
        <v>53.048000000000002</v>
      </c>
      <c r="Q3" s="41">
        <f t="shared" ca="1" si="5"/>
        <v>52.987000000000002</v>
      </c>
      <c r="R3" s="41">
        <f t="shared" ca="1" si="6"/>
        <v>52.957000000000001</v>
      </c>
      <c r="S3" s="41">
        <f t="shared" ca="1" si="7"/>
        <v>52.988</v>
      </c>
      <c r="T3" s="41">
        <f t="shared" ca="1" si="8"/>
        <v>53.057000000000002</v>
      </c>
      <c r="U3" s="41">
        <f t="shared" ca="1" si="9"/>
        <v>52.987000000000002</v>
      </c>
      <c r="W3" s="41">
        <f t="shared" ca="1" si="10"/>
        <v>53.017399999999995</v>
      </c>
      <c r="Y3" s="41">
        <f ca="1">Total!E3</f>
        <v>52.927</v>
      </c>
      <c r="AB3" s="41">
        <f t="shared" ca="1" si="11"/>
        <v>1.7382432406899833E-3</v>
      </c>
      <c r="AC3" s="41">
        <f t="shared" ca="1" si="12"/>
        <v>2.0594403612523241E-3</v>
      </c>
      <c r="AD3" s="41">
        <f t="shared" ca="1" si="13"/>
        <v>2.2672737922043084E-3</v>
      </c>
      <c r="AE3" s="41">
        <f t="shared" ca="1" si="14"/>
        <v>2.2861677404727686E-3</v>
      </c>
      <c r="AF3" s="41">
        <f t="shared" ca="1" si="15"/>
        <v>2.2861677404727686E-3</v>
      </c>
      <c r="AG3" s="41">
        <f t="shared" ca="1" si="16"/>
        <v>1.1336368961022214E-3</v>
      </c>
      <c r="AH3" s="41">
        <f t="shared" ca="1" si="17"/>
        <v>5.6681844805111072E-4</v>
      </c>
      <c r="AI3" s="41">
        <f t="shared" ca="1" si="18"/>
        <v>1.1525308443705471E-3</v>
      </c>
      <c r="AJ3" s="41">
        <f t="shared" ca="1" si="19"/>
        <v>2.4562132748881015E-3</v>
      </c>
      <c r="AK3" s="41">
        <f t="shared" ca="1" si="20"/>
        <v>1.1336368961022214E-3</v>
      </c>
      <c r="AM3" s="41">
        <f t="shared" ca="1" si="21"/>
        <v>1.7080129234606355E-2</v>
      </c>
    </row>
    <row r="4" spans="1:39" ht="15">
      <c r="A4" s="1" t="s">
        <v>17</v>
      </c>
      <c r="B4" s="1">
        <v>25</v>
      </c>
      <c r="C4" s="1">
        <v>1</v>
      </c>
      <c r="D4" s="1">
        <v>28.504000000000001</v>
      </c>
      <c r="E4" s="1">
        <v>3.548</v>
      </c>
      <c r="F4" s="1">
        <v>380</v>
      </c>
      <c r="H4" s="41" t="s">
        <v>17</v>
      </c>
      <c r="I4" s="41">
        <v>100</v>
      </c>
      <c r="J4" s="41">
        <v>1</v>
      </c>
      <c r="L4" s="41">
        <f t="shared" ca="1" si="0"/>
        <v>103.521</v>
      </c>
      <c r="M4" s="41">
        <f t="shared" ca="1" si="1"/>
        <v>103.458</v>
      </c>
      <c r="N4" s="41">
        <f t="shared" ca="1" si="2"/>
        <v>103.492</v>
      </c>
      <c r="O4" s="41">
        <f t="shared" ca="1" si="3"/>
        <v>103.208</v>
      </c>
      <c r="P4" s="41">
        <f t="shared" ca="1" si="4"/>
        <v>103.45399999999999</v>
      </c>
      <c r="Q4" s="41">
        <f t="shared" ca="1" si="5"/>
        <v>103.467</v>
      </c>
      <c r="R4" s="41">
        <f t="shared" ca="1" si="6"/>
        <v>103.533</v>
      </c>
      <c r="S4" s="41">
        <f t="shared" ca="1" si="7"/>
        <v>103.41500000000001</v>
      </c>
      <c r="T4" s="41">
        <f t="shared" ca="1" si="8"/>
        <v>103.438</v>
      </c>
      <c r="U4" s="41">
        <f t="shared" ca="1" si="9"/>
        <v>103.705</v>
      </c>
      <c r="W4" s="41">
        <f t="shared" ca="1" si="10"/>
        <v>103.46909999999998</v>
      </c>
      <c r="Y4" s="41">
        <f ca="1">Total!E4</f>
        <v>103.017</v>
      </c>
      <c r="AB4" s="41">
        <f t="shared" ca="1" si="11"/>
        <v>4.8923964005941241E-3</v>
      </c>
      <c r="AC4" s="41">
        <f t="shared" ca="1" si="12"/>
        <v>4.2808468505198417E-3</v>
      </c>
      <c r="AD4" s="41">
        <f t="shared" ca="1" si="13"/>
        <v>4.6108894648456905E-3</v>
      </c>
      <c r="AE4" s="41">
        <f t="shared" ca="1" si="14"/>
        <v>1.8540629216537319E-3</v>
      </c>
      <c r="AF4" s="41">
        <f t="shared" ca="1" si="15"/>
        <v>4.2420183076579366E-3</v>
      </c>
      <c r="AG4" s="41">
        <f t="shared" ca="1" si="16"/>
        <v>4.368211071959025E-3</v>
      </c>
      <c r="AH4" s="41">
        <f t="shared" ca="1" si="17"/>
        <v>5.0088820291797021E-3</v>
      </c>
      <c r="AI4" s="41">
        <f t="shared" ca="1" si="18"/>
        <v>3.8634400147549469E-3</v>
      </c>
      <c r="AJ4" s="41">
        <f t="shared" ca="1" si="19"/>
        <v>4.0867041362105914E-3</v>
      </c>
      <c r="AK4" s="41">
        <f t="shared" ca="1" si="20"/>
        <v>6.6785093722395569E-3</v>
      </c>
      <c r="AM4" s="41">
        <f t="shared" ca="1" si="21"/>
        <v>4.3885960569615148E-2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3.556</v>
      </c>
      <c r="F5" s="1">
        <v>379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3.552</v>
      </c>
      <c r="F6" s="1">
        <v>383</v>
      </c>
      <c r="H6" s="41" t="s">
        <v>18</v>
      </c>
      <c r="I6" s="41">
        <v>50</v>
      </c>
      <c r="J6" s="41">
        <v>1</v>
      </c>
      <c r="L6" s="41">
        <f t="shared" ca="1" si="0"/>
        <v>181.59700000000001</v>
      </c>
      <c r="M6" s="41">
        <f t="shared" ca="1" si="1"/>
        <v>179.93799999999999</v>
      </c>
      <c r="N6" s="41">
        <f t="shared" ca="1" si="2"/>
        <v>179.93799999999999</v>
      </c>
      <c r="O6" s="41">
        <f t="shared" ca="1" si="3"/>
        <v>179.93799999999999</v>
      </c>
      <c r="P6" s="41">
        <f t="shared" ca="1" si="4"/>
        <v>180.101</v>
      </c>
      <c r="Q6" s="41">
        <f t="shared" ca="1" si="5"/>
        <v>179.93799999999999</v>
      </c>
      <c r="R6" s="41">
        <f t="shared" ca="1" si="6"/>
        <v>181.40799999999999</v>
      </c>
      <c r="S6" s="41">
        <f t="shared" ca="1" si="7"/>
        <v>179.93799999999999</v>
      </c>
      <c r="T6" s="41">
        <f t="shared" ca="1" si="8"/>
        <v>179.673</v>
      </c>
      <c r="U6" s="41">
        <f t="shared" ca="1" si="9"/>
        <v>179.93799999999999</v>
      </c>
      <c r="W6" s="41">
        <f t="shared" ca="1" si="10"/>
        <v>180.24069999999998</v>
      </c>
      <c r="Y6" s="41">
        <f ca="1">Total!E6</f>
        <v>179.673</v>
      </c>
      <c r="AB6" s="41">
        <f t="shared" ca="1" si="11"/>
        <v>1.0708342377541459E-2</v>
      </c>
      <c r="AC6" s="41">
        <f t="shared" ca="1" si="12"/>
        <v>1.4749016268442469E-3</v>
      </c>
      <c r="AD6" s="41">
        <f t="shared" ca="1" si="13"/>
        <v>1.4749016268442469E-3</v>
      </c>
      <c r="AE6" s="41">
        <f t="shared" ca="1" si="14"/>
        <v>1.4749016268442469E-3</v>
      </c>
      <c r="AF6" s="41">
        <f t="shared" ca="1" si="15"/>
        <v>2.382105269016476E-3</v>
      </c>
      <c r="AG6" s="41">
        <f t="shared" ca="1" si="16"/>
        <v>1.4749016268442469E-3</v>
      </c>
      <c r="AH6" s="41">
        <f t="shared" ca="1" si="17"/>
        <v>9.6564314059429356E-3</v>
      </c>
      <c r="AI6" s="41">
        <f t="shared" ca="1" si="18"/>
        <v>1.4749016268442469E-3</v>
      </c>
      <c r="AJ6" s="41">
        <f t="shared" ca="1" si="19"/>
        <v>0</v>
      </c>
      <c r="AK6" s="41">
        <f t="shared" ca="1" si="20"/>
        <v>1.4749016268442469E-3</v>
      </c>
      <c r="AM6" s="41">
        <f t="shared" ca="1" si="21"/>
        <v>3.1596288813566353E-2</v>
      </c>
    </row>
    <row r="7" spans="1:39" ht="15">
      <c r="A7" s="1" t="s">
        <v>17</v>
      </c>
      <c r="B7" s="1">
        <v>25</v>
      </c>
      <c r="C7" s="1">
        <v>1</v>
      </c>
      <c r="D7" s="1">
        <v>28.504000000000001</v>
      </c>
      <c r="E7" s="1">
        <v>3.55</v>
      </c>
      <c r="F7" s="1">
        <v>380</v>
      </c>
      <c r="H7" s="41" t="s">
        <v>18</v>
      </c>
      <c r="I7" s="41">
        <v>100</v>
      </c>
      <c r="J7" s="41">
        <v>1</v>
      </c>
      <c r="L7" s="41">
        <f t="shared" ca="1" si="0"/>
        <v>239.4</v>
      </c>
      <c r="M7" s="41">
        <f t="shared" ca="1" si="1"/>
        <v>239.77600000000001</v>
      </c>
      <c r="N7" s="41">
        <f t="shared" ca="1" si="2"/>
        <v>239.40899999999999</v>
      </c>
      <c r="O7" s="41">
        <f t="shared" ca="1" si="3"/>
        <v>239.47499999999999</v>
      </c>
      <c r="P7" s="41">
        <f t="shared" ca="1" si="4"/>
        <v>239.71899999999999</v>
      </c>
      <c r="Q7" s="41">
        <f t="shared" ca="1" si="5"/>
        <v>239.34100000000001</v>
      </c>
      <c r="R7" s="41">
        <f t="shared" ca="1" si="6"/>
        <v>239.48699999999999</v>
      </c>
      <c r="S7" s="41">
        <f t="shared" ca="1" si="7"/>
        <v>239.45500000000001</v>
      </c>
      <c r="T7" s="41">
        <f t="shared" ca="1" si="8"/>
        <v>239.13900000000001</v>
      </c>
      <c r="U7" s="41">
        <f t="shared" ca="1" si="9"/>
        <v>239.92500000000001</v>
      </c>
      <c r="W7" s="41">
        <f t="shared" ca="1" si="10"/>
        <v>239.51260000000002</v>
      </c>
      <c r="Y7" s="41">
        <f ca="1">Total!E7</f>
        <v>238.85</v>
      </c>
      <c r="AB7" s="41">
        <f t="shared" ca="1" si="11"/>
        <v>2.3027004396064953E-3</v>
      </c>
      <c r="AC7" s="41">
        <f t="shared" ca="1" si="12"/>
        <v>3.8769101946829229E-3</v>
      </c>
      <c r="AD7" s="41">
        <f t="shared" ca="1" si="13"/>
        <v>2.3403809922545428E-3</v>
      </c>
      <c r="AE7" s="41">
        <f t="shared" ca="1" si="14"/>
        <v>2.6167050450073268E-3</v>
      </c>
      <c r="AF7" s="41">
        <f t="shared" ca="1" si="15"/>
        <v>3.6382666945781864E-3</v>
      </c>
      <c r="AG7" s="41">
        <f t="shared" ca="1" si="16"/>
        <v>2.0556834833578138E-3</v>
      </c>
      <c r="AH7" s="41">
        <f t="shared" ca="1" si="17"/>
        <v>2.6669457818714695E-3</v>
      </c>
      <c r="AI7" s="41">
        <f t="shared" ca="1" si="18"/>
        <v>2.5329704835671684E-3</v>
      </c>
      <c r="AJ7" s="41">
        <f t="shared" ca="1" si="19"/>
        <v>1.2099644128114536E-3</v>
      </c>
      <c r="AK7" s="41">
        <f t="shared" ca="1" si="20"/>
        <v>4.5007326774126732E-3</v>
      </c>
      <c r="AM7" s="41">
        <f t="shared" ca="1" si="21"/>
        <v>2.7741260205150053E-2</v>
      </c>
    </row>
    <row r="8" spans="1:39" ht="15">
      <c r="A8" s="1" t="s">
        <v>17</v>
      </c>
      <c r="B8" s="1">
        <v>25</v>
      </c>
      <c r="C8" s="1">
        <v>1</v>
      </c>
      <c r="D8" s="1">
        <v>28.504000000000001</v>
      </c>
      <c r="E8" s="1">
        <v>3.5470000000000002</v>
      </c>
      <c r="F8" s="1">
        <v>381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28.504000000000001</v>
      </c>
      <c r="E9" s="1">
        <v>3.5459999999999998</v>
      </c>
      <c r="F9" s="1">
        <v>379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28.504000000000001</v>
      </c>
      <c r="E10" s="1">
        <v>3.5529999999999999</v>
      </c>
      <c r="F10" s="1">
        <v>383</v>
      </c>
      <c r="H10" s="41" t="s">
        <v>19</v>
      </c>
      <c r="I10" s="41">
        <v>100</v>
      </c>
      <c r="J10" s="41">
        <v>1</v>
      </c>
      <c r="L10" s="41">
        <f t="shared" ca="1" si="0"/>
        <v>35293.17</v>
      </c>
      <c r="M10" s="41">
        <f t="shared" ca="1" si="1"/>
        <v>35274.493999999999</v>
      </c>
      <c r="N10" s="41">
        <f t="shared" ca="1" si="2"/>
        <v>35272.292000000001</v>
      </c>
      <c r="O10" s="41">
        <f t="shared" ca="1" si="3"/>
        <v>35292.021000000001</v>
      </c>
      <c r="P10" s="41">
        <f t="shared" ca="1" si="4"/>
        <v>35273.343000000001</v>
      </c>
      <c r="Q10" s="41">
        <f t="shared" ca="1" si="5"/>
        <v>35241.703999999998</v>
      </c>
      <c r="R10" s="41">
        <f t="shared" ca="1" si="6"/>
        <v>35256.466999999997</v>
      </c>
      <c r="S10" s="41">
        <f t="shared" ca="1" si="7"/>
        <v>35263.040000000001</v>
      </c>
      <c r="T10" s="41">
        <f t="shared" ca="1" si="8"/>
        <v>35299.542999999998</v>
      </c>
      <c r="U10" s="41">
        <f t="shared" ca="1" si="9"/>
        <v>35277.870999999999</v>
      </c>
      <c r="W10" s="41">
        <f t="shared" ca="1" si="10"/>
        <v>35274.394499999995</v>
      </c>
      <c r="Y10" s="41">
        <f ca="1">Total!E10</f>
        <v>35198.673000000003</v>
      </c>
      <c r="AB10" s="41">
        <f t="shared" ca="1" si="11"/>
        <v>2.6846750728357215E-3</v>
      </c>
      <c r="AC10" s="41">
        <f t="shared" ca="1" si="12"/>
        <v>2.1540868884459444E-3</v>
      </c>
      <c r="AD10" s="41">
        <f t="shared" ca="1" si="13"/>
        <v>2.0915277118543295E-3</v>
      </c>
      <c r="AE10" s="41">
        <f t="shared" ca="1" si="14"/>
        <v>2.6520317967668309E-3</v>
      </c>
      <c r="AF10" s="41">
        <f t="shared" ca="1" si="15"/>
        <v>2.1213867920531621E-3</v>
      </c>
      <c r="AG10" s="41">
        <f t="shared" ca="1" si="16"/>
        <v>1.2225176784362126E-3</v>
      </c>
      <c r="AH10" s="41">
        <f t="shared" ca="1" si="17"/>
        <v>1.6419368991551018E-3</v>
      </c>
      <c r="AI10" s="41">
        <f t="shared" ca="1" si="18"/>
        <v>1.8286768935862545E-3</v>
      </c>
      <c r="AJ10" s="41">
        <f t="shared" ca="1" si="19"/>
        <v>2.8657330348787675E-3</v>
      </c>
      <c r="AK10" s="41">
        <f t="shared" ca="1" si="20"/>
        <v>2.2500280053170379E-3</v>
      </c>
      <c r="AM10" s="41">
        <f t="shared" ca="1" si="21"/>
        <v>2.1512600773329366E-2</v>
      </c>
    </row>
    <row r="11" spans="1:39" ht="15">
      <c r="A11" s="1" t="s">
        <v>17</v>
      </c>
      <c r="B11" s="1">
        <v>50</v>
      </c>
      <c r="C11" s="1">
        <v>1</v>
      </c>
      <c r="D11" s="1">
        <v>53.018999999999998</v>
      </c>
      <c r="E11" s="1">
        <v>10.66</v>
      </c>
      <c r="F11" s="1">
        <v>281</v>
      </c>
      <c r="H11" s="41" t="s">
        <v>20</v>
      </c>
      <c r="I11" s="41">
        <v>30</v>
      </c>
      <c r="J11" s="41">
        <v>1</v>
      </c>
      <c r="L11" s="41">
        <f t="shared" ca="1" si="0"/>
        <v>657.98</v>
      </c>
      <c r="M11" s="41">
        <f t="shared" ca="1" si="1"/>
        <v>657.35599999999999</v>
      </c>
      <c r="N11" s="41">
        <f t="shared" ca="1" si="2"/>
        <v>658.23299999999995</v>
      </c>
      <c r="O11" s="41">
        <f t="shared" ca="1" si="3"/>
        <v>657.35599999999999</v>
      </c>
      <c r="P11" s="41">
        <f t="shared" ca="1" si="4"/>
        <v>658.23299999999995</v>
      </c>
      <c r="Q11" s="41">
        <f t="shared" ca="1" si="5"/>
        <v>657.35599999999999</v>
      </c>
      <c r="R11" s="41">
        <f t="shared" ca="1" si="6"/>
        <v>657.35599999999999</v>
      </c>
      <c r="S11" s="41">
        <f t="shared" ca="1" si="7"/>
        <v>657.98</v>
      </c>
      <c r="T11" s="41">
        <f t="shared" ca="1" si="8"/>
        <v>658.23299999999995</v>
      </c>
      <c r="U11" s="41">
        <f t="shared" ca="1" si="9"/>
        <v>657.35599999999999</v>
      </c>
      <c r="W11" s="41">
        <f t="shared" ca="1" si="10"/>
        <v>657.74390000000005</v>
      </c>
      <c r="Y11" s="41">
        <f ca="1">Total!E11</f>
        <v>657.32399999999996</v>
      </c>
      <c r="AB11" s="41">
        <f t="shared" ca="1" si="11"/>
        <v>9.9798577261755658E-4</v>
      </c>
      <c r="AC11" s="41">
        <f t="shared" ca="1" si="12"/>
        <v>4.8682232810667357E-5</v>
      </c>
      <c r="AD11" s="41">
        <f t="shared" ca="1" si="13"/>
        <v>1.3828796757763171E-3</v>
      </c>
      <c r="AE11" s="41">
        <f t="shared" ca="1" si="14"/>
        <v>4.8682232810667357E-5</v>
      </c>
      <c r="AF11" s="41">
        <f t="shared" ca="1" si="15"/>
        <v>1.3828796757763171E-3</v>
      </c>
      <c r="AG11" s="41">
        <f t="shared" ca="1" si="16"/>
        <v>4.8682232810667357E-5</v>
      </c>
      <c r="AH11" s="41">
        <f t="shared" ca="1" si="17"/>
        <v>4.8682232810667357E-5</v>
      </c>
      <c r="AI11" s="41">
        <f t="shared" ca="1" si="18"/>
        <v>9.9798577261755658E-4</v>
      </c>
      <c r="AJ11" s="41">
        <f t="shared" ca="1" si="19"/>
        <v>1.3828796757763171E-3</v>
      </c>
      <c r="AK11" s="41">
        <f t="shared" ca="1" si="20"/>
        <v>4.8682232810667357E-5</v>
      </c>
      <c r="AM11" s="41">
        <f t="shared" ca="1" si="21"/>
        <v>6.3880217366174006E-3</v>
      </c>
    </row>
    <row r="12" spans="1:39" ht="15">
      <c r="A12" s="1" t="s">
        <v>17</v>
      </c>
      <c r="B12" s="1">
        <v>50</v>
      </c>
      <c r="C12" s="1">
        <v>1</v>
      </c>
      <c r="D12" s="1">
        <v>53.036000000000001</v>
      </c>
      <c r="E12" s="1">
        <v>10.675000000000001</v>
      </c>
      <c r="F12" s="1">
        <v>286</v>
      </c>
      <c r="H12" s="41" t="s">
        <v>20</v>
      </c>
      <c r="I12" s="41">
        <v>50</v>
      </c>
      <c r="J12" s="41">
        <v>1</v>
      </c>
      <c r="L12" s="41">
        <f t="shared" ca="1" si="0"/>
        <v>995.39300000000003</v>
      </c>
      <c r="M12" s="41">
        <f t="shared" ca="1" si="1"/>
        <v>995.346</v>
      </c>
      <c r="N12" s="41">
        <f t="shared" ca="1" si="2"/>
        <v>994.16399999999999</v>
      </c>
      <c r="O12" s="41">
        <f t="shared" ca="1" si="3"/>
        <v>996.83100000000002</v>
      </c>
      <c r="P12" s="41">
        <f t="shared" ca="1" si="4"/>
        <v>994.49400000000003</v>
      </c>
      <c r="Q12" s="41">
        <f t="shared" ca="1" si="5"/>
        <v>994.85900000000004</v>
      </c>
      <c r="R12" s="41">
        <f t="shared" ca="1" si="6"/>
        <v>993.94600000000003</v>
      </c>
      <c r="S12" s="41">
        <f t="shared" ca="1" si="7"/>
        <v>994.03800000000001</v>
      </c>
      <c r="T12" s="41">
        <f t="shared" ca="1" si="8"/>
        <v>995.88</v>
      </c>
      <c r="U12" s="41">
        <f t="shared" ca="1" si="9"/>
        <v>994.72799999999995</v>
      </c>
      <c r="W12" s="41">
        <f t="shared" ca="1" si="10"/>
        <v>994.96789999999987</v>
      </c>
      <c r="Y12" s="41">
        <f ca="1">Total!E12</f>
        <v>990.58600000000001</v>
      </c>
      <c r="AB12" s="41">
        <f t="shared" ca="1" si="11"/>
        <v>4.8526831592613021E-3</v>
      </c>
      <c r="AC12" s="41">
        <f t="shared" ca="1" si="12"/>
        <v>4.8052364963768832E-3</v>
      </c>
      <c r="AD12" s="41">
        <f t="shared" ca="1" si="13"/>
        <v>3.6120034000076463E-3</v>
      </c>
      <c r="AE12" s="41">
        <f t="shared" ca="1" si="14"/>
        <v>6.3043491428306118E-3</v>
      </c>
      <c r="AF12" s="41">
        <f t="shared" ca="1" si="15"/>
        <v>3.9451395436640689E-3</v>
      </c>
      <c r="AG12" s="41">
        <f t="shared" ca="1" si="16"/>
        <v>4.3136083086173478E-3</v>
      </c>
      <c r="AH12" s="41">
        <f t="shared" ca="1" si="17"/>
        <v>3.3919316445013494E-3</v>
      </c>
      <c r="AI12" s="41">
        <f t="shared" ca="1" si="18"/>
        <v>3.4848059633388702E-3</v>
      </c>
      <c r="AJ12" s="41">
        <f t="shared" ca="1" si="19"/>
        <v>5.3443113470208366E-3</v>
      </c>
      <c r="AK12" s="41">
        <f t="shared" ca="1" si="20"/>
        <v>4.1813633546203353E-3</v>
      </c>
      <c r="AM12" s="41">
        <f t="shared" ca="1" si="21"/>
        <v>4.4235432360239253E-2</v>
      </c>
    </row>
    <row r="13" spans="1:39" ht="15">
      <c r="A13" s="1" t="s">
        <v>17</v>
      </c>
      <c r="B13" s="1">
        <v>50</v>
      </c>
      <c r="C13" s="1">
        <v>1</v>
      </c>
      <c r="D13" s="1">
        <v>53.046999999999997</v>
      </c>
      <c r="E13" s="1">
        <v>10.66</v>
      </c>
      <c r="F13" s="1">
        <v>282</v>
      </c>
      <c r="H13" s="41" t="s">
        <v>20</v>
      </c>
      <c r="I13" s="41">
        <v>100</v>
      </c>
      <c r="J13" s="41">
        <v>1</v>
      </c>
      <c r="L13" s="41">
        <f t="shared" ca="1" si="0"/>
        <v>1758.9829999999999</v>
      </c>
      <c r="M13" s="41">
        <f t="shared" ca="1" si="1"/>
        <v>1760.1120000000001</v>
      </c>
      <c r="N13" s="41">
        <f t="shared" ca="1" si="2"/>
        <v>1760.173</v>
      </c>
      <c r="O13" s="41">
        <f t="shared" ca="1" si="3"/>
        <v>1762.01</v>
      </c>
      <c r="P13" s="41">
        <f t="shared" ca="1" si="4"/>
        <v>1759.559</v>
      </c>
      <c r="Q13" s="41">
        <f t="shared" ca="1" si="5"/>
        <v>1762.123</v>
      </c>
      <c r="R13" s="41">
        <f t="shared" ca="1" si="6"/>
        <v>1763.126</v>
      </c>
      <c r="S13" s="41">
        <f t="shared" ca="1" si="7"/>
        <v>1757.6030000000001</v>
      </c>
      <c r="T13" s="41">
        <f t="shared" ca="1" si="8"/>
        <v>1759.5630000000001</v>
      </c>
      <c r="U13" s="41">
        <f t="shared" ca="1" si="9"/>
        <v>1761.8779999999999</v>
      </c>
      <c r="W13" s="41">
        <f t="shared" ca="1" si="10"/>
        <v>1760.5129999999997</v>
      </c>
      <c r="Y13" s="41">
        <f ca="1">Total!E13</f>
        <v>1753.5050000000001</v>
      </c>
      <c r="AB13" s="41">
        <f t="shared" ca="1" si="11"/>
        <v>3.1240287310271928E-3</v>
      </c>
      <c r="AC13" s="41">
        <f t="shared" ca="1" si="12"/>
        <v>3.7678820419673573E-3</v>
      </c>
      <c r="AD13" s="41">
        <f t="shared" ca="1" si="13"/>
        <v>3.8026695104946334E-3</v>
      </c>
      <c r="AE13" s="41">
        <f t="shared" ca="1" si="14"/>
        <v>4.8502855708993592E-3</v>
      </c>
      <c r="AF13" s="41">
        <f t="shared" ca="1" si="15"/>
        <v>3.4525136797442036E-3</v>
      </c>
      <c r="AG13" s="41">
        <f t="shared" ca="1" si="16"/>
        <v>4.9147279306303304E-3</v>
      </c>
      <c r="AH13" s="41">
        <f t="shared" ca="1" si="17"/>
        <v>5.4867251590385354E-3</v>
      </c>
      <c r="AI13" s="41">
        <f t="shared" ca="1" si="18"/>
        <v>2.3370335413927853E-3</v>
      </c>
      <c r="AJ13" s="41">
        <f t="shared" ca="1" si="19"/>
        <v>3.4547948252214807E-3</v>
      </c>
      <c r="AK13" s="41">
        <f t="shared" ca="1" si="20"/>
        <v>4.7750077701516789E-3</v>
      </c>
      <c r="AM13" s="41">
        <f t="shared" ca="1" si="21"/>
        <v>3.9965668760567549E-2</v>
      </c>
    </row>
    <row r="14" spans="1:39">
      <c r="A14" s="1" t="s">
        <v>17</v>
      </c>
      <c r="B14" s="1">
        <v>50</v>
      </c>
      <c r="C14" s="1">
        <v>1</v>
      </c>
      <c r="D14" s="1">
        <v>53.048000000000002</v>
      </c>
      <c r="E14" s="1">
        <v>10.667</v>
      </c>
      <c r="F14" s="1">
        <v>291</v>
      </c>
    </row>
    <row r="15" spans="1:39">
      <c r="A15" s="1" t="s">
        <v>17</v>
      </c>
      <c r="B15" s="1">
        <v>50</v>
      </c>
      <c r="C15" s="1">
        <v>1</v>
      </c>
      <c r="D15" s="1">
        <v>53.048000000000002</v>
      </c>
      <c r="E15" s="1">
        <v>10.654999999999999</v>
      </c>
      <c r="F15" s="1">
        <v>278</v>
      </c>
    </row>
    <row r="16" spans="1:39">
      <c r="A16" s="1" t="s">
        <v>17</v>
      </c>
      <c r="B16" s="1">
        <v>50</v>
      </c>
      <c r="C16" s="1">
        <v>1</v>
      </c>
      <c r="D16" s="1">
        <v>52.987000000000002</v>
      </c>
      <c r="E16" s="1">
        <v>10.663</v>
      </c>
      <c r="F16" s="1">
        <v>287</v>
      </c>
    </row>
    <row r="17" spans="1:6">
      <c r="A17" s="1" t="s">
        <v>17</v>
      </c>
      <c r="B17" s="1">
        <v>50</v>
      </c>
      <c r="C17" s="1">
        <v>1</v>
      </c>
      <c r="D17" s="1">
        <v>52.957000000000001</v>
      </c>
      <c r="E17" s="1">
        <v>10.654999999999999</v>
      </c>
      <c r="F17" s="1">
        <v>288</v>
      </c>
    </row>
    <row r="18" spans="1:6">
      <c r="A18" s="1" t="s">
        <v>17</v>
      </c>
      <c r="B18" s="1">
        <v>50</v>
      </c>
      <c r="C18" s="1">
        <v>1</v>
      </c>
      <c r="D18" s="1">
        <v>52.988</v>
      </c>
      <c r="E18" s="1">
        <v>10.683</v>
      </c>
      <c r="F18" s="1">
        <v>287</v>
      </c>
    </row>
    <row r="19" spans="1:6">
      <c r="A19" s="1" t="s">
        <v>17</v>
      </c>
      <c r="B19" s="1">
        <v>50</v>
      </c>
      <c r="C19" s="1">
        <v>1</v>
      </c>
      <c r="D19" s="1">
        <v>53.057000000000002</v>
      </c>
      <c r="E19" s="1">
        <v>10.678000000000001</v>
      </c>
      <c r="F19" s="1">
        <v>288</v>
      </c>
    </row>
    <row r="20" spans="1:6">
      <c r="A20" s="1" t="s">
        <v>17</v>
      </c>
      <c r="B20" s="1">
        <v>50</v>
      </c>
      <c r="C20" s="1">
        <v>1</v>
      </c>
      <c r="D20" s="1">
        <v>52.987000000000002</v>
      </c>
      <c r="E20" s="1">
        <v>10.661</v>
      </c>
      <c r="F20" s="1">
        <v>287</v>
      </c>
    </row>
    <row r="21" spans="1:6">
      <c r="A21" s="1" t="s">
        <v>17</v>
      </c>
      <c r="B21" s="1">
        <v>100</v>
      </c>
      <c r="C21" s="1">
        <v>1</v>
      </c>
      <c r="D21" s="1">
        <v>103.521</v>
      </c>
      <c r="E21" s="1">
        <v>19.376999999999999</v>
      </c>
      <c r="F21" s="1">
        <v>116</v>
      </c>
    </row>
    <row r="22" spans="1:6">
      <c r="A22" s="1" t="s">
        <v>17</v>
      </c>
      <c r="B22" s="1">
        <v>100</v>
      </c>
      <c r="C22" s="1">
        <v>1</v>
      </c>
      <c r="D22" s="1">
        <v>103.458</v>
      </c>
      <c r="E22" s="1">
        <v>19.297000000000001</v>
      </c>
      <c r="F22" s="1">
        <v>116</v>
      </c>
    </row>
    <row r="23" spans="1:6">
      <c r="A23" s="1" t="s">
        <v>17</v>
      </c>
      <c r="B23" s="1">
        <v>100</v>
      </c>
      <c r="C23" s="1">
        <v>1</v>
      </c>
      <c r="D23" s="1">
        <v>103.492</v>
      </c>
      <c r="E23" s="1">
        <v>19.332000000000001</v>
      </c>
      <c r="F23" s="1">
        <v>116</v>
      </c>
    </row>
    <row r="24" spans="1:6">
      <c r="A24" s="1" t="s">
        <v>17</v>
      </c>
      <c r="B24" s="1">
        <v>100</v>
      </c>
      <c r="C24" s="1">
        <v>1</v>
      </c>
      <c r="D24" s="1">
        <v>103.208</v>
      </c>
      <c r="E24" s="1">
        <v>19.265000000000001</v>
      </c>
      <c r="F24" s="1">
        <v>116</v>
      </c>
    </row>
    <row r="25" spans="1:6">
      <c r="A25" s="1" t="s">
        <v>17</v>
      </c>
      <c r="B25" s="1">
        <v>100</v>
      </c>
      <c r="C25" s="1">
        <v>1</v>
      </c>
      <c r="D25" s="1">
        <v>103.45399999999999</v>
      </c>
      <c r="E25" s="1">
        <v>19.288</v>
      </c>
      <c r="F25" s="1">
        <v>116</v>
      </c>
    </row>
    <row r="26" spans="1:6">
      <c r="A26" s="1" t="s">
        <v>17</v>
      </c>
      <c r="B26" s="1">
        <v>100</v>
      </c>
      <c r="C26" s="1">
        <v>1</v>
      </c>
      <c r="D26" s="1">
        <v>103.467</v>
      </c>
      <c r="E26" s="1">
        <v>19.274999999999999</v>
      </c>
      <c r="F26" s="1">
        <v>115</v>
      </c>
    </row>
    <row r="27" spans="1:6">
      <c r="A27" s="1" t="s">
        <v>17</v>
      </c>
      <c r="B27" s="1">
        <v>100</v>
      </c>
      <c r="C27" s="1">
        <v>1</v>
      </c>
      <c r="D27" s="1">
        <v>103.533</v>
      </c>
      <c r="E27" s="1">
        <v>19.318999999999999</v>
      </c>
      <c r="F27" s="1">
        <v>116</v>
      </c>
    </row>
    <row r="28" spans="1:6">
      <c r="A28" s="1" t="s">
        <v>17</v>
      </c>
      <c r="B28" s="1">
        <v>100</v>
      </c>
      <c r="C28" s="1">
        <v>1</v>
      </c>
      <c r="D28" s="1">
        <v>103.41500000000001</v>
      </c>
      <c r="E28" s="1">
        <v>19.376999999999999</v>
      </c>
      <c r="F28" s="1">
        <v>116</v>
      </c>
    </row>
    <row r="29" spans="1:6">
      <c r="A29" s="1" t="s">
        <v>17</v>
      </c>
      <c r="B29" s="1">
        <v>100</v>
      </c>
      <c r="C29" s="1">
        <v>1</v>
      </c>
      <c r="D29" s="1">
        <v>103.438</v>
      </c>
      <c r="E29" s="1">
        <v>19.346</v>
      </c>
      <c r="F29" s="1">
        <v>117</v>
      </c>
    </row>
    <row r="30" spans="1:6">
      <c r="A30" s="1" t="s">
        <v>17</v>
      </c>
      <c r="B30" s="1">
        <v>100</v>
      </c>
      <c r="C30" s="1">
        <v>1</v>
      </c>
      <c r="D30" s="1">
        <v>103.705</v>
      </c>
      <c r="E30" s="1">
        <v>19.395</v>
      </c>
      <c r="F30" s="1">
        <v>115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4.1150000000000002</v>
      </c>
      <c r="F31" s="1">
        <v>299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4.1150000000000002</v>
      </c>
      <c r="F32" s="1">
        <v>303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4.1050000000000004</v>
      </c>
      <c r="F33" s="1">
        <v>299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4.1100000000000003</v>
      </c>
      <c r="F34" s="1">
        <v>300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4.109</v>
      </c>
      <c r="F35" s="1">
        <v>300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4.1130000000000004</v>
      </c>
      <c r="F36" s="1">
        <v>303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4.117</v>
      </c>
      <c r="F37" s="1">
        <v>300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4.117</v>
      </c>
      <c r="F38" s="1">
        <v>298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4.1070000000000002</v>
      </c>
      <c r="F39" s="1">
        <v>299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4.1109999999999998</v>
      </c>
      <c r="F40" s="1">
        <v>300</v>
      </c>
    </row>
    <row r="41" spans="1:6">
      <c r="A41" s="1" t="s">
        <v>18</v>
      </c>
      <c r="B41" s="1">
        <v>50</v>
      </c>
      <c r="C41" s="1">
        <v>1</v>
      </c>
      <c r="D41" s="1">
        <v>181.59700000000001</v>
      </c>
      <c r="E41" s="1">
        <v>7.67</v>
      </c>
      <c r="F41" s="1">
        <v>186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7.6689999999999996</v>
      </c>
      <c r="F42" s="1">
        <v>188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7.6420000000000003</v>
      </c>
      <c r="F43" s="1">
        <v>188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7.6589999999999998</v>
      </c>
      <c r="F44" s="1">
        <v>187</v>
      </c>
    </row>
    <row r="45" spans="1:6">
      <c r="A45" s="1" t="s">
        <v>18</v>
      </c>
      <c r="B45" s="1">
        <v>50</v>
      </c>
      <c r="C45" s="1">
        <v>1</v>
      </c>
      <c r="D45" s="1">
        <v>180.101</v>
      </c>
      <c r="E45" s="1">
        <v>7.6539999999999999</v>
      </c>
      <c r="F45" s="1">
        <v>187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7.6479999999999997</v>
      </c>
      <c r="F46" s="1">
        <v>188</v>
      </c>
    </row>
    <row r="47" spans="1:6">
      <c r="A47" s="1" t="s">
        <v>18</v>
      </c>
      <c r="B47" s="1">
        <v>50</v>
      </c>
      <c r="C47" s="1">
        <v>1</v>
      </c>
      <c r="D47" s="1">
        <v>181.40799999999999</v>
      </c>
      <c r="E47" s="1">
        <v>7.6609999999999996</v>
      </c>
      <c r="F47" s="1">
        <v>187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7.6669999999999998</v>
      </c>
      <c r="F48" s="1">
        <v>188</v>
      </c>
    </row>
    <row r="49" spans="1:6">
      <c r="A49" s="1" t="s">
        <v>18</v>
      </c>
      <c r="B49" s="1">
        <v>50</v>
      </c>
      <c r="C49" s="1">
        <v>1</v>
      </c>
      <c r="D49" s="1">
        <v>179.673</v>
      </c>
      <c r="E49" s="1">
        <v>7.6479999999999997</v>
      </c>
      <c r="F49" s="1">
        <v>187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7.641</v>
      </c>
      <c r="F50" s="1">
        <v>187</v>
      </c>
    </row>
    <row r="51" spans="1:6">
      <c r="A51" s="1" t="s">
        <v>18</v>
      </c>
      <c r="B51" s="1">
        <v>100</v>
      </c>
      <c r="C51" s="1">
        <v>1</v>
      </c>
      <c r="D51" s="1">
        <v>239.4</v>
      </c>
      <c r="E51" s="1">
        <v>22.15</v>
      </c>
      <c r="F51" s="1">
        <v>113</v>
      </c>
    </row>
    <row r="52" spans="1:6">
      <c r="A52" s="1" t="s">
        <v>18</v>
      </c>
      <c r="B52" s="1">
        <v>100</v>
      </c>
      <c r="C52" s="1">
        <v>1</v>
      </c>
      <c r="D52" s="1">
        <v>239.77600000000001</v>
      </c>
      <c r="E52" s="1">
        <v>22.227</v>
      </c>
      <c r="F52" s="1">
        <v>113</v>
      </c>
    </row>
    <row r="53" spans="1:6">
      <c r="A53" s="1" t="s">
        <v>18</v>
      </c>
      <c r="B53" s="1">
        <v>100</v>
      </c>
      <c r="C53" s="1">
        <v>1</v>
      </c>
      <c r="D53" s="1">
        <v>239.40899999999999</v>
      </c>
      <c r="E53" s="1">
        <v>22.268000000000001</v>
      </c>
      <c r="F53" s="1">
        <v>113</v>
      </c>
    </row>
    <row r="54" spans="1:6">
      <c r="A54" s="1" t="s">
        <v>18</v>
      </c>
      <c r="B54" s="1">
        <v>100</v>
      </c>
      <c r="C54" s="1">
        <v>1</v>
      </c>
      <c r="D54" s="1">
        <v>239.47499999999999</v>
      </c>
      <c r="E54" s="1">
        <v>22.206</v>
      </c>
      <c r="F54" s="1">
        <v>112</v>
      </c>
    </row>
    <row r="55" spans="1:6">
      <c r="A55" s="1" t="s">
        <v>18</v>
      </c>
      <c r="B55" s="1">
        <v>100</v>
      </c>
      <c r="C55" s="1">
        <v>1</v>
      </c>
      <c r="D55" s="1">
        <v>239.71899999999999</v>
      </c>
      <c r="E55" s="1">
        <v>22.25</v>
      </c>
      <c r="F55" s="1">
        <v>113</v>
      </c>
    </row>
    <row r="56" spans="1:6">
      <c r="A56" s="1" t="s">
        <v>18</v>
      </c>
      <c r="B56" s="1">
        <v>100</v>
      </c>
      <c r="C56" s="1">
        <v>1</v>
      </c>
      <c r="D56" s="1">
        <v>239.34100000000001</v>
      </c>
      <c r="E56" s="1">
        <v>22.271000000000001</v>
      </c>
      <c r="F56" s="1">
        <v>114</v>
      </c>
    </row>
    <row r="57" spans="1:6">
      <c r="A57" s="1" t="s">
        <v>18</v>
      </c>
      <c r="B57" s="1">
        <v>100</v>
      </c>
      <c r="C57" s="1">
        <v>1</v>
      </c>
      <c r="D57" s="1">
        <v>239.48699999999999</v>
      </c>
      <c r="E57" s="1">
        <v>22.263999999999999</v>
      </c>
      <c r="F57" s="1">
        <v>113</v>
      </c>
    </row>
    <row r="58" spans="1:6">
      <c r="A58" s="1" t="s">
        <v>18</v>
      </c>
      <c r="B58" s="1">
        <v>100</v>
      </c>
      <c r="C58" s="1">
        <v>1</v>
      </c>
      <c r="D58" s="1">
        <v>239.45500000000001</v>
      </c>
      <c r="E58" s="1">
        <v>22.274000000000001</v>
      </c>
      <c r="F58" s="1">
        <v>113</v>
      </c>
    </row>
    <row r="59" spans="1:6">
      <c r="A59" s="1" t="s">
        <v>18</v>
      </c>
      <c r="B59" s="1">
        <v>100</v>
      </c>
      <c r="C59" s="1">
        <v>1</v>
      </c>
      <c r="D59" s="1">
        <v>239.13900000000001</v>
      </c>
      <c r="E59" s="1">
        <v>22.247</v>
      </c>
      <c r="F59" s="1">
        <v>112</v>
      </c>
    </row>
    <row r="60" spans="1:6">
      <c r="A60" s="1" t="s">
        <v>18</v>
      </c>
      <c r="B60" s="1">
        <v>100</v>
      </c>
      <c r="C60" s="1">
        <v>1</v>
      </c>
      <c r="D60" s="1">
        <v>239.92500000000001</v>
      </c>
      <c r="E60" s="1">
        <v>22.172000000000001</v>
      </c>
      <c r="F60" s="1">
        <v>112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3.0670000000000002</v>
      </c>
      <c r="F61" s="1">
        <v>381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3.069</v>
      </c>
      <c r="F62" s="1">
        <v>383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3.0680000000000001</v>
      </c>
      <c r="F63" s="1">
        <v>383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3.0640000000000001</v>
      </c>
      <c r="F64" s="1">
        <v>385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3.0649999999999999</v>
      </c>
      <c r="F65" s="1">
        <v>384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3.0659999999999998</v>
      </c>
      <c r="F66" s="1">
        <v>384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3.0649999999999999</v>
      </c>
      <c r="F67" s="1">
        <v>384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3.0670000000000002</v>
      </c>
      <c r="F68" s="1">
        <v>387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3.07</v>
      </c>
      <c r="F69" s="1">
        <v>386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3.0659999999999998</v>
      </c>
      <c r="F70" s="1">
        <v>380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7.1950000000000003</v>
      </c>
      <c r="F71" s="1">
        <v>231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7.1920000000000002</v>
      </c>
      <c r="F72" s="1">
        <v>236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7.1870000000000003</v>
      </c>
      <c r="F73" s="1">
        <v>231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7.1849999999999996</v>
      </c>
      <c r="F74" s="1">
        <v>235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7.1909999999999998</v>
      </c>
      <c r="F75" s="1">
        <v>233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7.1849999999999996</v>
      </c>
      <c r="F76" s="1">
        <v>231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7.2050000000000001</v>
      </c>
      <c r="F77" s="1">
        <v>233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7.1829999999999998</v>
      </c>
      <c r="F78" s="1">
        <v>233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7.1959999999999997</v>
      </c>
      <c r="F79" s="1">
        <v>233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7.1820000000000004</v>
      </c>
      <c r="F80" s="1">
        <v>234</v>
      </c>
    </row>
    <row r="81" spans="1:6">
      <c r="A81" s="1" t="s">
        <v>19</v>
      </c>
      <c r="B81" s="1">
        <v>100</v>
      </c>
      <c r="C81" s="1">
        <v>1</v>
      </c>
      <c r="D81" s="1">
        <v>35293.17</v>
      </c>
      <c r="E81" s="1">
        <v>27.46</v>
      </c>
      <c r="F81" s="1">
        <v>165</v>
      </c>
    </row>
    <row r="82" spans="1:6">
      <c r="A82" s="1" t="s">
        <v>19</v>
      </c>
      <c r="B82" s="1">
        <v>100</v>
      </c>
      <c r="C82" s="1">
        <v>1</v>
      </c>
      <c r="D82" s="1">
        <v>35274.493999999999</v>
      </c>
      <c r="E82" s="1">
        <v>27.48</v>
      </c>
      <c r="F82" s="1">
        <v>163</v>
      </c>
    </row>
    <row r="83" spans="1:6">
      <c r="A83" s="1" t="s">
        <v>19</v>
      </c>
      <c r="B83" s="1">
        <v>100</v>
      </c>
      <c r="C83" s="1">
        <v>1</v>
      </c>
      <c r="D83" s="1">
        <v>35272.292000000001</v>
      </c>
      <c r="E83" s="1">
        <v>27.492999999999999</v>
      </c>
      <c r="F83" s="1">
        <v>167</v>
      </c>
    </row>
    <row r="84" spans="1:6">
      <c r="A84" s="1" t="s">
        <v>19</v>
      </c>
      <c r="B84" s="1">
        <v>100</v>
      </c>
      <c r="C84" s="1">
        <v>1</v>
      </c>
      <c r="D84" s="1">
        <v>35292.021000000001</v>
      </c>
      <c r="E84" s="1">
        <v>27.460999999999999</v>
      </c>
      <c r="F84" s="1">
        <v>166</v>
      </c>
    </row>
    <row r="85" spans="1:6">
      <c r="A85" s="1" t="s">
        <v>19</v>
      </c>
      <c r="B85" s="1">
        <v>100</v>
      </c>
      <c r="C85" s="1">
        <v>1</v>
      </c>
      <c r="D85" s="1">
        <v>35273.343000000001</v>
      </c>
      <c r="E85" s="1">
        <v>27.466999999999999</v>
      </c>
      <c r="F85" s="1">
        <v>166</v>
      </c>
    </row>
    <row r="86" spans="1:6">
      <c r="A86" s="1" t="s">
        <v>19</v>
      </c>
      <c r="B86" s="1">
        <v>100</v>
      </c>
      <c r="C86" s="1">
        <v>1</v>
      </c>
      <c r="D86" s="1">
        <v>35241.703999999998</v>
      </c>
      <c r="E86" s="1">
        <v>27.527999999999999</v>
      </c>
      <c r="F86" s="1">
        <v>166</v>
      </c>
    </row>
    <row r="87" spans="1:6">
      <c r="A87" s="1" t="s">
        <v>19</v>
      </c>
      <c r="B87" s="1">
        <v>100</v>
      </c>
      <c r="C87" s="1">
        <v>1</v>
      </c>
      <c r="D87" s="1">
        <v>35256.466999999997</v>
      </c>
      <c r="E87" s="1">
        <v>27.446999999999999</v>
      </c>
      <c r="F87" s="1">
        <v>166</v>
      </c>
    </row>
    <row r="88" spans="1:6">
      <c r="A88" s="1" t="s">
        <v>19</v>
      </c>
      <c r="B88" s="1">
        <v>100</v>
      </c>
      <c r="C88" s="1">
        <v>1</v>
      </c>
      <c r="D88" s="1">
        <v>35263.040000000001</v>
      </c>
      <c r="E88" s="1">
        <v>27.550999999999998</v>
      </c>
      <c r="F88" s="1">
        <v>168</v>
      </c>
    </row>
    <row r="89" spans="1:6">
      <c r="A89" s="1" t="s">
        <v>19</v>
      </c>
      <c r="B89" s="1">
        <v>100</v>
      </c>
      <c r="C89" s="1">
        <v>1</v>
      </c>
      <c r="D89" s="1">
        <v>35299.542999999998</v>
      </c>
      <c r="E89" s="1">
        <v>27.449000000000002</v>
      </c>
      <c r="F89" s="1">
        <v>165</v>
      </c>
    </row>
    <row r="90" spans="1:6">
      <c r="A90" s="1" t="s">
        <v>19</v>
      </c>
      <c r="B90" s="1">
        <v>100</v>
      </c>
      <c r="C90" s="1">
        <v>1</v>
      </c>
      <c r="D90" s="1">
        <v>35277.870999999999</v>
      </c>
      <c r="E90" s="1">
        <v>27.518000000000001</v>
      </c>
      <c r="F90" s="1">
        <v>166</v>
      </c>
    </row>
    <row r="91" spans="1:6">
      <c r="A91" s="1" t="s">
        <v>20</v>
      </c>
      <c r="B91" s="1">
        <v>30</v>
      </c>
      <c r="C91" s="1">
        <v>1</v>
      </c>
      <c r="D91" s="1">
        <v>657.98</v>
      </c>
      <c r="E91" s="1">
        <v>3.8079999999999998</v>
      </c>
      <c r="F91" s="1">
        <v>304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3.8109999999999999</v>
      </c>
      <c r="F92" s="1">
        <v>306</v>
      </c>
    </row>
    <row r="93" spans="1:6">
      <c r="A93" s="1" t="s">
        <v>20</v>
      </c>
      <c r="B93" s="1">
        <v>30</v>
      </c>
      <c r="C93" s="1">
        <v>1</v>
      </c>
      <c r="D93" s="1">
        <v>658.23299999999995</v>
      </c>
      <c r="E93" s="1">
        <v>3.8109999999999999</v>
      </c>
      <c r="F93" s="1">
        <v>306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3.8159999999999998</v>
      </c>
      <c r="F94" s="1">
        <v>303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3.8079999999999998</v>
      </c>
      <c r="F95" s="1">
        <v>308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3.81</v>
      </c>
      <c r="F96" s="1">
        <v>303</v>
      </c>
    </row>
    <row r="97" spans="1:6">
      <c r="A97" s="1" t="s">
        <v>20</v>
      </c>
      <c r="B97" s="1">
        <v>30</v>
      </c>
      <c r="C97" s="1">
        <v>1</v>
      </c>
      <c r="D97" s="1">
        <v>657.35599999999999</v>
      </c>
      <c r="E97" s="1">
        <v>3.81</v>
      </c>
      <c r="F97" s="1">
        <v>305</v>
      </c>
    </row>
    <row r="98" spans="1:6">
      <c r="A98" s="1" t="s">
        <v>20</v>
      </c>
      <c r="B98" s="1">
        <v>30</v>
      </c>
      <c r="C98" s="1">
        <v>1</v>
      </c>
      <c r="D98" s="1">
        <v>657.98</v>
      </c>
      <c r="E98" s="1">
        <v>3.8149999999999999</v>
      </c>
      <c r="F98" s="1">
        <v>306</v>
      </c>
    </row>
    <row r="99" spans="1:6">
      <c r="A99" s="1" t="s">
        <v>20</v>
      </c>
      <c r="B99" s="1">
        <v>30</v>
      </c>
      <c r="C99" s="1">
        <v>1</v>
      </c>
      <c r="D99" s="1">
        <v>658.23299999999995</v>
      </c>
      <c r="E99" s="1">
        <v>3.8090000000000002</v>
      </c>
      <c r="F99" s="1">
        <v>309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3.806</v>
      </c>
      <c r="F100" s="1">
        <v>301</v>
      </c>
    </row>
    <row r="101" spans="1:6">
      <c r="A101" s="1" t="s">
        <v>20</v>
      </c>
      <c r="B101" s="1">
        <v>50</v>
      </c>
      <c r="C101" s="1">
        <v>1</v>
      </c>
      <c r="D101" s="1">
        <v>995.39300000000003</v>
      </c>
      <c r="E101" s="1">
        <v>5.5279999999999996</v>
      </c>
      <c r="F101" s="1">
        <v>160</v>
      </c>
    </row>
    <row r="102" spans="1:6">
      <c r="A102" s="1" t="s">
        <v>20</v>
      </c>
      <c r="B102" s="1">
        <v>50</v>
      </c>
      <c r="C102" s="1">
        <v>1</v>
      </c>
      <c r="D102" s="1">
        <v>995.346</v>
      </c>
      <c r="E102" s="1">
        <v>5.5039999999999996</v>
      </c>
      <c r="F102" s="1">
        <v>159</v>
      </c>
    </row>
    <row r="103" spans="1:6">
      <c r="A103" s="1" t="s">
        <v>20</v>
      </c>
      <c r="B103" s="1">
        <v>50</v>
      </c>
      <c r="C103" s="1">
        <v>1</v>
      </c>
      <c r="D103" s="1">
        <v>994.16399999999999</v>
      </c>
      <c r="E103" s="1">
        <v>5.524</v>
      </c>
      <c r="F103" s="1">
        <v>160</v>
      </c>
    </row>
    <row r="104" spans="1:6">
      <c r="A104" s="1" t="s">
        <v>20</v>
      </c>
      <c r="B104" s="1">
        <v>50</v>
      </c>
      <c r="C104" s="1">
        <v>1</v>
      </c>
      <c r="D104" s="1">
        <v>996.83100000000002</v>
      </c>
      <c r="E104" s="1">
        <v>5.5030000000000001</v>
      </c>
      <c r="F104" s="1">
        <v>161</v>
      </c>
    </row>
    <row r="105" spans="1:6">
      <c r="A105" s="1" t="s">
        <v>20</v>
      </c>
      <c r="B105" s="1">
        <v>50</v>
      </c>
      <c r="C105" s="1">
        <v>1</v>
      </c>
      <c r="D105" s="1">
        <v>994.49400000000003</v>
      </c>
      <c r="E105" s="1">
        <v>5.5179999999999998</v>
      </c>
      <c r="F105" s="1">
        <v>161</v>
      </c>
    </row>
    <row r="106" spans="1:6">
      <c r="A106" s="1" t="s">
        <v>20</v>
      </c>
      <c r="B106" s="1">
        <v>50</v>
      </c>
      <c r="C106" s="1">
        <v>1</v>
      </c>
      <c r="D106" s="1">
        <v>994.85900000000004</v>
      </c>
      <c r="E106" s="1">
        <v>5.5010000000000003</v>
      </c>
      <c r="F106" s="1">
        <v>161</v>
      </c>
    </row>
    <row r="107" spans="1:6">
      <c r="A107" s="1" t="s">
        <v>20</v>
      </c>
      <c r="B107" s="1">
        <v>50</v>
      </c>
      <c r="C107" s="1">
        <v>1</v>
      </c>
      <c r="D107" s="1">
        <v>993.94600000000003</v>
      </c>
      <c r="E107" s="1">
        <v>5.5</v>
      </c>
      <c r="F107" s="1">
        <v>159</v>
      </c>
    </row>
    <row r="108" spans="1:6">
      <c r="A108" s="1" t="s">
        <v>20</v>
      </c>
      <c r="B108" s="1">
        <v>50</v>
      </c>
      <c r="C108" s="1">
        <v>1</v>
      </c>
      <c r="D108" s="1">
        <v>994.03800000000001</v>
      </c>
      <c r="E108" s="1">
        <v>5.5129999999999999</v>
      </c>
      <c r="F108" s="1">
        <v>159</v>
      </c>
    </row>
    <row r="109" spans="1:6">
      <c r="A109" s="1" t="s">
        <v>20</v>
      </c>
      <c r="B109" s="1">
        <v>50</v>
      </c>
      <c r="C109" s="1">
        <v>1</v>
      </c>
      <c r="D109" s="1">
        <v>995.88</v>
      </c>
      <c r="E109" s="1">
        <v>5.51</v>
      </c>
      <c r="F109" s="1">
        <v>159</v>
      </c>
    </row>
    <row r="110" spans="1:6">
      <c r="A110" s="1" t="s">
        <v>20</v>
      </c>
      <c r="B110" s="1">
        <v>50</v>
      </c>
      <c r="C110" s="1">
        <v>1</v>
      </c>
      <c r="D110" s="1">
        <v>994.72799999999995</v>
      </c>
      <c r="E110" s="1">
        <v>5.51</v>
      </c>
      <c r="F110" s="1">
        <v>160</v>
      </c>
    </row>
    <row r="111" spans="1:6">
      <c r="A111" s="1" t="s">
        <v>20</v>
      </c>
      <c r="B111" s="1">
        <v>100</v>
      </c>
      <c r="C111" s="1">
        <v>1</v>
      </c>
      <c r="D111" s="1">
        <v>1758.9829999999999</v>
      </c>
      <c r="E111" s="1">
        <v>19.649999999999999</v>
      </c>
      <c r="F111" s="1">
        <v>137</v>
      </c>
    </row>
    <row r="112" spans="1:6">
      <c r="A112" s="1" t="s">
        <v>20</v>
      </c>
      <c r="B112" s="1">
        <v>100</v>
      </c>
      <c r="C112" s="1">
        <v>1</v>
      </c>
      <c r="D112" s="1">
        <v>1760.1120000000001</v>
      </c>
      <c r="E112" s="1">
        <v>19.698</v>
      </c>
      <c r="F112" s="1">
        <v>138</v>
      </c>
    </row>
    <row r="113" spans="1:6">
      <c r="A113" s="1" t="s">
        <v>20</v>
      </c>
      <c r="B113" s="1">
        <v>100</v>
      </c>
      <c r="C113" s="1">
        <v>1</v>
      </c>
      <c r="D113" s="1">
        <v>1760.173</v>
      </c>
      <c r="E113" s="1">
        <v>19.664999999999999</v>
      </c>
      <c r="F113" s="1">
        <v>135</v>
      </c>
    </row>
    <row r="114" spans="1:6">
      <c r="A114" s="1" t="s">
        <v>20</v>
      </c>
      <c r="B114" s="1">
        <v>100</v>
      </c>
      <c r="C114" s="1">
        <v>1</v>
      </c>
      <c r="D114" s="1">
        <v>1762.01</v>
      </c>
      <c r="E114" s="1">
        <v>19.613</v>
      </c>
      <c r="F114" s="1">
        <v>137</v>
      </c>
    </row>
    <row r="115" spans="1:6">
      <c r="A115" s="1" t="s">
        <v>20</v>
      </c>
      <c r="B115" s="1">
        <v>100</v>
      </c>
      <c r="C115" s="1">
        <v>1</v>
      </c>
      <c r="D115" s="1">
        <v>1759.559</v>
      </c>
      <c r="E115" s="1">
        <v>19.661999999999999</v>
      </c>
      <c r="F115" s="1">
        <v>135</v>
      </c>
    </row>
    <row r="116" spans="1:6">
      <c r="A116" s="1" t="s">
        <v>20</v>
      </c>
      <c r="B116" s="1">
        <v>100</v>
      </c>
      <c r="C116" s="1">
        <v>1</v>
      </c>
      <c r="D116" s="1">
        <v>1762.123</v>
      </c>
      <c r="E116" s="1">
        <v>19.701000000000001</v>
      </c>
      <c r="F116" s="1">
        <v>136</v>
      </c>
    </row>
    <row r="117" spans="1:6">
      <c r="A117" s="1" t="s">
        <v>20</v>
      </c>
      <c r="B117" s="1">
        <v>100</v>
      </c>
      <c r="C117" s="1">
        <v>1</v>
      </c>
      <c r="D117" s="1">
        <v>1763.126</v>
      </c>
      <c r="E117" s="1">
        <v>19.7</v>
      </c>
      <c r="F117" s="1">
        <v>136</v>
      </c>
    </row>
    <row r="118" spans="1:6">
      <c r="A118" s="1" t="s">
        <v>20</v>
      </c>
      <c r="B118" s="1">
        <v>100</v>
      </c>
      <c r="C118" s="1">
        <v>1</v>
      </c>
      <c r="D118" s="1">
        <v>1757.6030000000001</v>
      </c>
      <c r="E118" s="1">
        <v>19.632000000000001</v>
      </c>
      <c r="F118" s="1">
        <v>135</v>
      </c>
    </row>
    <row r="119" spans="1:6">
      <c r="A119" s="1" t="s">
        <v>20</v>
      </c>
      <c r="B119" s="1">
        <v>100</v>
      </c>
      <c r="C119" s="1">
        <v>1</v>
      </c>
      <c r="D119" s="1">
        <v>1759.5630000000001</v>
      </c>
      <c r="E119" s="1">
        <v>19.661000000000001</v>
      </c>
      <c r="F119" s="1">
        <v>137</v>
      </c>
    </row>
    <row r="120" spans="1:6">
      <c r="A120" s="1" t="s">
        <v>20</v>
      </c>
      <c r="B120" s="1">
        <v>100</v>
      </c>
      <c r="C120" s="1">
        <v>1</v>
      </c>
      <c r="D120" s="1">
        <v>1761.8779999999999</v>
      </c>
      <c r="E120" s="1">
        <v>19.605</v>
      </c>
      <c r="F120" s="1">
        <v>137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9.875" style="1" customWidth="1"/>
    <col min="2" max="2" width="4.25" style="1" customWidth="1"/>
    <col min="3" max="3" width="2.625" style="1"/>
    <col min="4" max="4" width="10.5" style="1" bestFit="1" customWidth="1"/>
    <col min="5" max="5" width="7.25" style="1"/>
    <col min="6" max="6" width="4.375" style="1"/>
    <col min="7" max="7" width="2.375" style="1"/>
    <col min="8" max="8" width="10.25" style="1"/>
    <col min="9" max="9" width="4.375" style="1"/>
    <col min="10" max="10" width="3.375" style="1"/>
    <col min="11" max="11" width="2.375" style="1"/>
    <col min="12" max="21" width="9.5" style="1"/>
    <col min="22" max="22" width="2.25" style="1"/>
    <col min="23" max="23" width="9.5" style="1"/>
    <col min="24" max="24" width="2.125" style="1"/>
    <col min="25" max="25" width="9.5" style="1"/>
    <col min="26" max="26" width="2.625" style="1"/>
    <col min="27" max="27" width="2.37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28.504000000000001</v>
      </c>
      <c r="E1" s="1">
        <v>3.552</v>
      </c>
      <c r="F1" s="1">
        <v>379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3.5640000000000001</v>
      </c>
      <c r="F2" s="1">
        <v>380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28.504000000000001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28.504000000000001</v>
      </c>
      <c r="O2" s="41">
        <f t="shared" ref="O2:O13" ca="1" si="3">INDIRECT("D"&amp;1+(ROW(G1)-1)*10+COLUMN(D1)-1)</f>
        <v>28.504000000000001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28.504000000000001</v>
      </c>
      <c r="R2" s="41">
        <f t="shared" ref="R2:R13" ca="1" si="6">INDIRECT("D"&amp;1+(ROW(J1)-1)*10+COLUMN(G1)-1)</f>
        <v>28.504000000000001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28.524999999999999</v>
      </c>
      <c r="Y2" s="41">
        <f ca="1">Total!E2</f>
        <v>28.504000000000001</v>
      </c>
      <c r="AB2" s="41">
        <f t="shared" ref="AB2:AB13" ca="1" si="11">(L2-$Y2)/$Y2</f>
        <v>0</v>
      </c>
      <c r="AC2" s="41">
        <f t="shared" ref="AC2:AC13" ca="1" si="12">(M2-$Y2)/$Y2</f>
        <v>1.4734774066796953E-3</v>
      </c>
      <c r="AD2" s="41">
        <f t="shared" ref="AD2:AD13" ca="1" si="13">(N2-$Y2)/$Y2</f>
        <v>0</v>
      </c>
      <c r="AE2" s="41">
        <f t="shared" ref="AE2:AE13" ca="1" si="14">(O2-$Y2)/$Y2</f>
        <v>0</v>
      </c>
      <c r="AF2" s="41">
        <f t="shared" ref="AF2:AF13" ca="1" si="15">(P2-$Y2)/$Y2</f>
        <v>1.4734774066796953E-3</v>
      </c>
      <c r="AG2" s="41">
        <f t="shared" ref="AG2:AG13" ca="1" si="16">(Q2-$Y2)/$Y2</f>
        <v>0</v>
      </c>
      <c r="AH2" s="41">
        <f t="shared" ref="AH2:AH13" ca="1" si="17">(R2-$Y2)/$Y2</f>
        <v>0</v>
      </c>
      <c r="AI2" s="41">
        <f t="shared" ref="AI2:AI13" ca="1" si="18">(S2-$Y2)/$Y2</f>
        <v>1.4734774066796953E-3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7.3673870333984762E-3</v>
      </c>
    </row>
    <row r="3" spans="1:39" ht="15">
      <c r="A3" s="1" t="s">
        <v>17</v>
      </c>
      <c r="B3" s="1">
        <v>25</v>
      </c>
      <c r="C3" s="1">
        <v>1</v>
      </c>
      <c r="D3" s="1">
        <v>28.504000000000001</v>
      </c>
      <c r="E3" s="1">
        <v>3.5489999999999999</v>
      </c>
      <c r="F3" s="1">
        <v>380</v>
      </c>
      <c r="H3" s="41" t="s">
        <v>17</v>
      </c>
      <c r="I3" s="41">
        <v>50</v>
      </c>
      <c r="J3" s="41">
        <v>1</v>
      </c>
      <c r="L3" s="41">
        <f t="shared" ca="1" si="0"/>
        <v>53.006999999999998</v>
      </c>
      <c r="M3" s="41">
        <f t="shared" ca="1" si="1"/>
        <v>52.988</v>
      </c>
      <c r="N3" s="41">
        <f t="shared" ca="1" si="2"/>
        <v>53.067999999999998</v>
      </c>
      <c r="O3" s="41">
        <f t="shared" ca="1" si="3"/>
        <v>53.097000000000001</v>
      </c>
      <c r="P3" s="41">
        <f t="shared" ca="1" si="4"/>
        <v>52.957999999999998</v>
      </c>
      <c r="Q3" s="41">
        <f t="shared" ca="1" si="5"/>
        <v>53.008000000000003</v>
      </c>
      <c r="R3" s="41">
        <f t="shared" ca="1" si="6"/>
        <v>52.957000000000001</v>
      </c>
      <c r="S3" s="41">
        <f t="shared" ca="1" si="7"/>
        <v>52.988</v>
      </c>
      <c r="T3" s="41">
        <f t="shared" ca="1" si="8"/>
        <v>53.017000000000003</v>
      </c>
      <c r="U3" s="41">
        <f t="shared" ca="1" si="9"/>
        <v>53.008000000000003</v>
      </c>
      <c r="W3" s="41">
        <f t="shared" ca="1" si="10"/>
        <v>53.009599999999999</v>
      </c>
      <c r="Y3" s="41">
        <f ca="1">Total!E3</f>
        <v>52.927</v>
      </c>
      <c r="AB3" s="41">
        <f t="shared" ca="1" si="11"/>
        <v>1.5115158614695391E-3</v>
      </c>
      <c r="AC3" s="41">
        <f t="shared" ca="1" si="12"/>
        <v>1.1525308443705471E-3</v>
      </c>
      <c r="AD3" s="41">
        <f t="shared" ca="1" si="13"/>
        <v>2.6640467058400862E-3</v>
      </c>
      <c r="AE3" s="41">
        <f t="shared" ca="1" si="14"/>
        <v>3.2119712056228713E-3</v>
      </c>
      <c r="AF3" s="41">
        <f t="shared" ca="1" si="15"/>
        <v>5.8571239631943631E-4</v>
      </c>
      <c r="AG3" s="41">
        <f t="shared" ca="1" si="16"/>
        <v>1.530409809737999E-3</v>
      </c>
      <c r="AH3" s="41">
        <f t="shared" ca="1" si="17"/>
        <v>5.6681844805111072E-4</v>
      </c>
      <c r="AI3" s="41">
        <f t="shared" ca="1" si="18"/>
        <v>1.1525308443705471E-3</v>
      </c>
      <c r="AJ3" s="41">
        <f t="shared" ca="1" si="19"/>
        <v>1.7004553441533322E-3</v>
      </c>
      <c r="AK3" s="41">
        <f t="shared" ca="1" si="20"/>
        <v>1.530409809737999E-3</v>
      </c>
      <c r="AM3" s="41">
        <f t="shared" ca="1" si="21"/>
        <v>1.5606401269673468E-2</v>
      </c>
    </row>
    <row r="4" spans="1:39" ht="15">
      <c r="A4" s="1" t="s">
        <v>17</v>
      </c>
      <c r="B4" s="1">
        <v>25</v>
      </c>
      <c r="C4" s="1">
        <v>1</v>
      </c>
      <c r="D4" s="1">
        <v>28.504000000000001</v>
      </c>
      <c r="E4" s="1">
        <v>3.5459999999999998</v>
      </c>
      <c r="F4" s="1">
        <v>379</v>
      </c>
      <c r="H4" s="41" t="s">
        <v>17</v>
      </c>
      <c r="I4" s="41">
        <v>100</v>
      </c>
      <c r="J4" s="41">
        <v>1</v>
      </c>
      <c r="L4" s="41">
        <f t="shared" ca="1" si="0"/>
        <v>103.34</v>
      </c>
      <c r="M4" s="41">
        <f t="shared" ca="1" si="1"/>
        <v>103.303</v>
      </c>
      <c r="N4" s="41">
        <f t="shared" ca="1" si="2"/>
        <v>103.313</v>
      </c>
      <c r="O4" s="41">
        <f t="shared" ca="1" si="3"/>
        <v>103.41</v>
      </c>
      <c r="P4" s="41">
        <f t="shared" ca="1" si="4"/>
        <v>103.85</v>
      </c>
      <c r="Q4" s="41">
        <f t="shared" ca="1" si="5"/>
        <v>103.502</v>
      </c>
      <c r="R4" s="41">
        <f t="shared" ca="1" si="6"/>
        <v>103.31399999999999</v>
      </c>
      <c r="S4" s="41">
        <f t="shared" ca="1" si="7"/>
        <v>103.343</v>
      </c>
      <c r="T4" s="41">
        <f t="shared" ca="1" si="8"/>
        <v>103.35299999999999</v>
      </c>
      <c r="U4" s="41">
        <f t="shared" ca="1" si="9"/>
        <v>103.291</v>
      </c>
      <c r="W4" s="41">
        <f t="shared" ca="1" si="10"/>
        <v>103.40189999999998</v>
      </c>
      <c r="Y4" s="41">
        <f ca="1">Total!E4</f>
        <v>103.017</v>
      </c>
      <c r="AB4" s="41">
        <f t="shared" ca="1" si="11"/>
        <v>3.1354048360950864E-3</v>
      </c>
      <c r="AC4" s="41">
        <f t="shared" ca="1" si="12"/>
        <v>2.7762408146228424E-3</v>
      </c>
      <c r="AD4" s="41">
        <f t="shared" ca="1" si="13"/>
        <v>2.8733121717775365E-3</v>
      </c>
      <c r="AE4" s="41">
        <f t="shared" ca="1" si="14"/>
        <v>3.8149043361775307E-3</v>
      </c>
      <c r="AF4" s="41">
        <f t="shared" ca="1" si="15"/>
        <v>8.0860440509818617E-3</v>
      </c>
      <c r="AG4" s="41">
        <f t="shared" ca="1" si="16"/>
        <v>4.7079608220002471E-3</v>
      </c>
      <c r="AH4" s="41">
        <f t="shared" ca="1" si="17"/>
        <v>2.8830193074929093E-3</v>
      </c>
      <c r="AI4" s="41">
        <f t="shared" ca="1" si="18"/>
        <v>3.1645262432414807E-3</v>
      </c>
      <c r="AJ4" s="41">
        <f t="shared" ca="1" si="19"/>
        <v>3.2615976003960369E-3</v>
      </c>
      <c r="AK4" s="41">
        <f t="shared" ca="1" si="20"/>
        <v>2.6597551860372648E-3</v>
      </c>
      <c r="AM4" s="41">
        <f t="shared" ca="1" si="21"/>
        <v>3.7362765368822798E-2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3.5510000000000002</v>
      </c>
      <c r="F5" s="1">
        <v>381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28.504000000000001</v>
      </c>
      <c r="E6" s="1">
        <v>3.55</v>
      </c>
      <c r="F6" s="1">
        <v>378</v>
      </c>
      <c r="H6" s="41" t="s">
        <v>18</v>
      </c>
      <c r="I6" s="41">
        <v>50</v>
      </c>
      <c r="J6" s="41">
        <v>1</v>
      </c>
      <c r="L6" s="41">
        <f t="shared" ca="1" si="0"/>
        <v>181.40799999999999</v>
      </c>
      <c r="M6" s="41">
        <f t="shared" ca="1" si="1"/>
        <v>179.673</v>
      </c>
      <c r="N6" s="41">
        <f t="shared" ca="1" si="2"/>
        <v>179.93799999999999</v>
      </c>
      <c r="O6" s="41">
        <f t="shared" ca="1" si="3"/>
        <v>179.953</v>
      </c>
      <c r="P6" s="41">
        <f t="shared" ca="1" si="4"/>
        <v>180.12</v>
      </c>
      <c r="Q6" s="41">
        <f t="shared" ca="1" si="5"/>
        <v>179.93799999999999</v>
      </c>
      <c r="R6" s="41">
        <f t="shared" ca="1" si="6"/>
        <v>179.93799999999999</v>
      </c>
      <c r="S6" s="41">
        <f t="shared" ca="1" si="7"/>
        <v>179.93799999999999</v>
      </c>
      <c r="T6" s="41">
        <f t="shared" ca="1" si="8"/>
        <v>179.94300000000001</v>
      </c>
      <c r="U6" s="41">
        <f t="shared" ca="1" si="9"/>
        <v>179.93799999999999</v>
      </c>
      <c r="W6" s="41">
        <f t="shared" ca="1" si="10"/>
        <v>180.07869999999997</v>
      </c>
      <c r="Y6" s="41">
        <f ca="1">Total!E6</f>
        <v>179.673</v>
      </c>
      <c r="AB6" s="41">
        <f t="shared" ca="1" si="11"/>
        <v>9.6564314059429356E-3</v>
      </c>
      <c r="AC6" s="41">
        <f t="shared" ca="1" si="12"/>
        <v>0</v>
      </c>
      <c r="AD6" s="41">
        <f t="shared" ca="1" si="13"/>
        <v>1.4749016268442469E-3</v>
      </c>
      <c r="AE6" s="41">
        <f t="shared" ca="1" si="14"/>
        <v>1.5583866245902341E-3</v>
      </c>
      <c r="AF6" s="41">
        <f t="shared" ca="1" si="15"/>
        <v>2.4878529328279859E-3</v>
      </c>
      <c r="AG6" s="41">
        <f t="shared" ca="1" si="16"/>
        <v>1.4749016268442469E-3</v>
      </c>
      <c r="AH6" s="41">
        <f t="shared" ca="1" si="17"/>
        <v>1.4749016268442469E-3</v>
      </c>
      <c r="AI6" s="41">
        <f t="shared" ca="1" si="18"/>
        <v>1.4749016268442469E-3</v>
      </c>
      <c r="AJ6" s="41">
        <f t="shared" ca="1" si="19"/>
        <v>1.502729959426348E-3</v>
      </c>
      <c r="AK6" s="41">
        <f t="shared" ca="1" si="20"/>
        <v>1.4749016268442469E-3</v>
      </c>
      <c r="AM6" s="41">
        <f t="shared" ca="1" si="21"/>
        <v>2.257990905700874E-2</v>
      </c>
    </row>
    <row r="7" spans="1:39" ht="15">
      <c r="A7" s="1" t="s">
        <v>17</v>
      </c>
      <c r="B7" s="1">
        <v>25</v>
      </c>
      <c r="C7" s="1">
        <v>1</v>
      </c>
      <c r="D7" s="1">
        <v>28.504000000000001</v>
      </c>
      <c r="E7" s="1">
        <v>3.5529999999999999</v>
      </c>
      <c r="F7" s="1">
        <v>384</v>
      </c>
      <c r="H7" s="41" t="s">
        <v>18</v>
      </c>
      <c r="I7" s="41">
        <v>100</v>
      </c>
      <c r="J7" s="41">
        <v>1</v>
      </c>
      <c r="L7" s="41">
        <f t="shared" ca="1" si="0"/>
        <v>239.47300000000001</v>
      </c>
      <c r="M7" s="41">
        <f t="shared" ca="1" si="1"/>
        <v>239.16300000000001</v>
      </c>
      <c r="N7" s="41">
        <f t="shared" ca="1" si="2"/>
        <v>239.34299999999999</v>
      </c>
      <c r="O7" s="41">
        <f t="shared" ca="1" si="3"/>
        <v>239.851</v>
      </c>
      <c r="P7" s="41">
        <f t="shared" ca="1" si="4"/>
        <v>239.28700000000001</v>
      </c>
      <c r="Q7" s="41">
        <f t="shared" ca="1" si="5"/>
        <v>239.41</v>
      </c>
      <c r="R7" s="41">
        <f t="shared" ca="1" si="6"/>
        <v>239.447</v>
      </c>
      <c r="S7" s="41">
        <f t="shared" ca="1" si="7"/>
        <v>238.85</v>
      </c>
      <c r="T7" s="41">
        <f t="shared" ca="1" si="8"/>
        <v>239.19</v>
      </c>
      <c r="U7" s="41">
        <f t="shared" ca="1" si="9"/>
        <v>239.09299999999999</v>
      </c>
      <c r="W7" s="41">
        <f t="shared" ca="1" si="10"/>
        <v>239.3107</v>
      </c>
      <c r="Y7" s="41">
        <f ca="1">Total!E7</f>
        <v>238.85</v>
      </c>
      <c r="AB7" s="41">
        <f t="shared" ca="1" si="11"/>
        <v>2.6083315888633823E-3</v>
      </c>
      <c r="AC7" s="41">
        <f t="shared" ca="1" si="12"/>
        <v>1.3104458865397387E-3</v>
      </c>
      <c r="AD7" s="41">
        <f t="shared" ca="1" si="13"/>
        <v>2.0640569395017584E-3</v>
      </c>
      <c r="AE7" s="41">
        <f t="shared" ca="1" si="14"/>
        <v>4.1909148000837549E-3</v>
      </c>
      <c r="AF7" s="41">
        <f t="shared" ca="1" si="15"/>
        <v>1.8296001674691724E-3</v>
      </c>
      <c r="AG7" s="41">
        <f t="shared" ca="1" si="16"/>
        <v>2.3445677203265745E-3</v>
      </c>
      <c r="AH7" s="41">
        <f t="shared" ca="1" si="17"/>
        <v>2.4994766589910337E-3</v>
      </c>
      <c r="AI7" s="41">
        <f t="shared" ca="1" si="18"/>
        <v>0</v>
      </c>
      <c r="AJ7" s="41">
        <f t="shared" ca="1" si="19"/>
        <v>1.4234875444840002E-3</v>
      </c>
      <c r="AK7" s="41">
        <f t="shared" ca="1" si="20"/>
        <v>1.0173749214988277E-3</v>
      </c>
      <c r="AM7" s="41">
        <f t="shared" ca="1" si="21"/>
        <v>1.9288256227758243E-2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3.5470000000000002</v>
      </c>
      <c r="F8" s="1">
        <v>377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3.548</v>
      </c>
      <c r="F9" s="1">
        <v>380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3.5489999999999999</v>
      </c>
      <c r="F10" s="1">
        <v>378</v>
      </c>
      <c r="H10" s="41" t="s">
        <v>19</v>
      </c>
      <c r="I10" s="41">
        <v>100</v>
      </c>
      <c r="J10" s="41">
        <v>1</v>
      </c>
      <c r="L10" s="41">
        <f t="shared" ca="1" si="0"/>
        <v>35244.084999999999</v>
      </c>
      <c r="M10" s="41">
        <f t="shared" ca="1" si="1"/>
        <v>35239.402000000002</v>
      </c>
      <c r="N10" s="41">
        <f t="shared" ca="1" si="2"/>
        <v>35221.728999999999</v>
      </c>
      <c r="O10" s="41">
        <f t="shared" ca="1" si="3"/>
        <v>35319.288999999997</v>
      </c>
      <c r="P10" s="41">
        <f t="shared" ca="1" si="4"/>
        <v>35227.75</v>
      </c>
      <c r="Q10" s="41">
        <f t="shared" ca="1" si="5"/>
        <v>35252.192000000003</v>
      </c>
      <c r="R10" s="41">
        <f t="shared" ca="1" si="6"/>
        <v>35272.953000000001</v>
      </c>
      <c r="S10" s="41">
        <f t="shared" ca="1" si="7"/>
        <v>35243.436999999998</v>
      </c>
      <c r="T10" s="41">
        <f t="shared" ca="1" si="8"/>
        <v>35273.343000000001</v>
      </c>
      <c r="U10" s="41">
        <f t="shared" ca="1" si="9"/>
        <v>35227.9</v>
      </c>
      <c r="W10" s="41">
        <f t="shared" ca="1" si="10"/>
        <v>35252.207999999999</v>
      </c>
      <c r="Y10" s="41">
        <f ca="1">Total!E10</f>
        <v>35198.673000000003</v>
      </c>
      <c r="AB10" s="41">
        <f t="shared" ca="1" si="11"/>
        <v>1.2901622740151772E-3</v>
      </c>
      <c r="AC10" s="41">
        <f t="shared" ca="1" si="12"/>
        <v>1.1571174856506482E-3</v>
      </c>
      <c r="AD10" s="41">
        <f t="shared" ca="1" si="13"/>
        <v>6.5502469368651636E-4</v>
      </c>
      <c r="AE10" s="41">
        <f t="shared" ca="1" si="14"/>
        <v>3.4267200925442421E-3</v>
      </c>
      <c r="AF10" s="41">
        <f t="shared" ca="1" si="15"/>
        <v>8.260822787267433E-4</v>
      </c>
      <c r="AG10" s="41">
        <f t="shared" ca="1" si="16"/>
        <v>1.5204834568621445E-3</v>
      </c>
      <c r="AH10" s="41">
        <f t="shared" ca="1" si="17"/>
        <v>2.110306828896613E-3</v>
      </c>
      <c r="AI10" s="41">
        <f t="shared" ca="1" si="18"/>
        <v>1.2717524890780846E-3</v>
      </c>
      <c r="AJ10" s="41">
        <f t="shared" ca="1" si="19"/>
        <v>2.1213867920531621E-3</v>
      </c>
      <c r="AK10" s="41">
        <f t="shared" ca="1" si="20"/>
        <v>8.3034380301777141E-4</v>
      </c>
      <c r="AM10" s="41">
        <f t="shared" ca="1" si="21"/>
        <v>1.5209380194531101E-2</v>
      </c>
    </row>
    <row r="11" spans="1:39" ht="15">
      <c r="A11" s="1" t="s">
        <v>17</v>
      </c>
      <c r="B11" s="1">
        <v>50</v>
      </c>
      <c r="C11" s="1">
        <v>1</v>
      </c>
      <c r="D11" s="1">
        <v>53.006999999999998</v>
      </c>
      <c r="E11" s="1">
        <v>10.676</v>
      </c>
      <c r="F11" s="1">
        <v>283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657.35599999999999</v>
      </c>
      <c r="N11" s="41">
        <f t="shared" ca="1" si="2"/>
        <v>657.35599999999999</v>
      </c>
      <c r="O11" s="41">
        <f t="shared" ca="1" si="3"/>
        <v>657.35599999999999</v>
      </c>
      <c r="P11" s="41">
        <f t="shared" ca="1" si="4"/>
        <v>657.35599999999999</v>
      </c>
      <c r="Q11" s="41">
        <f t="shared" ca="1" si="5"/>
        <v>657.35599999999999</v>
      </c>
      <c r="R11" s="41">
        <f t="shared" ca="1" si="6"/>
        <v>657.35599999999999</v>
      </c>
      <c r="S11" s="41">
        <f t="shared" ca="1" si="7"/>
        <v>657.33</v>
      </c>
      <c r="T11" s="41">
        <f t="shared" ca="1" si="8"/>
        <v>657.32399999999996</v>
      </c>
      <c r="U11" s="41">
        <f t="shared" ca="1" si="9"/>
        <v>658.23299999999995</v>
      </c>
      <c r="W11" s="41">
        <f t="shared" ca="1" si="10"/>
        <v>657.4378999999999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4.8682232810667357E-5</v>
      </c>
      <c r="AD11" s="41">
        <f t="shared" ca="1" si="13"/>
        <v>4.8682232810667357E-5</v>
      </c>
      <c r="AE11" s="41">
        <f t="shared" ca="1" si="14"/>
        <v>4.8682232810667357E-5</v>
      </c>
      <c r="AF11" s="41">
        <f t="shared" ca="1" si="15"/>
        <v>4.8682232810667357E-5</v>
      </c>
      <c r="AG11" s="41">
        <f t="shared" ca="1" si="16"/>
        <v>4.8682232810667357E-5</v>
      </c>
      <c r="AH11" s="41">
        <f t="shared" ca="1" si="17"/>
        <v>4.8682232810667357E-5</v>
      </c>
      <c r="AI11" s="41">
        <f t="shared" ca="1" si="18"/>
        <v>9.127918652119035E-6</v>
      </c>
      <c r="AJ11" s="41">
        <f t="shared" ca="1" si="19"/>
        <v>0</v>
      </c>
      <c r="AK11" s="41">
        <f t="shared" ca="1" si="20"/>
        <v>1.3828796757763171E-3</v>
      </c>
      <c r="AM11" s="41">
        <f t="shared" ca="1" si="21"/>
        <v>1.7327832241031077E-3</v>
      </c>
    </row>
    <row r="12" spans="1:39" ht="15">
      <c r="A12" s="1" t="s">
        <v>17</v>
      </c>
      <c r="B12" s="1">
        <v>50</v>
      </c>
      <c r="C12" s="1">
        <v>1</v>
      </c>
      <c r="D12" s="1">
        <v>52.988</v>
      </c>
      <c r="E12" s="1">
        <v>10.657999999999999</v>
      </c>
      <c r="F12" s="1">
        <v>280</v>
      </c>
      <c r="H12" s="41" t="s">
        <v>20</v>
      </c>
      <c r="I12" s="41">
        <v>50</v>
      </c>
      <c r="J12" s="41">
        <v>1</v>
      </c>
      <c r="L12" s="41">
        <f t="shared" ca="1" si="0"/>
        <v>996.08399999999995</v>
      </c>
      <c r="M12" s="41">
        <f t="shared" ca="1" si="1"/>
        <v>995.7</v>
      </c>
      <c r="N12" s="41">
        <f t="shared" ca="1" si="2"/>
        <v>992.58199999999999</v>
      </c>
      <c r="O12" s="41">
        <f t="shared" ca="1" si="3"/>
        <v>997.58600000000001</v>
      </c>
      <c r="P12" s="41">
        <f t="shared" ca="1" si="4"/>
        <v>993.00800000000004</v>
      </c>
      <c r="Q12" s="41">
        <f t="shared" ca="1" si="5"/>
        <v>994.85900000000004</v>
      </c>
      <c r="R12" s="41">
        <f t="shared" ca="1" si="6"/>
        <v>994.46900000000005</v>
      </c>
      <c r="S12" s="41">
        <f t="shared" ca="1" si="7"/>
        <v>995.58199999999999</v>
      </c>
      <c r="T12" s="41">
        <f t="shared" ca="1" si="8"/>
        <v>999.01199999999994</v>
      </c>
      <c r="U12" s="41">
        <f t="shared" ca="1" si="9"/>
        <v>993.82899999999995</v>
      </c>
      <c r="W12" s="41">
        <f t="shared" ca="1" si="10"/>
        <v>995.27110000000016</v>
      </c>
      <c r="Y12" s="41">
        <f ca="1">Total!E12</f>
        <v>990.58600000000001</v>
      </c>
      <c r="AB12" s="41">
        <f t="shared" ca="1" si="11"/>
        <v>5.5502500540083686E-3</v>
      </c>
      <c r="AC12" s="41">
        <f t="shared" ca="1" si="12"/>
        <v>5.162600723208316E-3</v>
      </c>
      <c r="AD12" s="41">
        <f t="shared" ca="1" si="13"/>
        <v>2.0149689173882741E-3</v>
      </c>
      <c r="AE12" s="41">
        <f t="shared" ca="1" si="14"/>
        <v>7.0665242593777825E-3</v>
      </c>
      <c r="AF12" s="41">
        <f t="shared" ca="1" si="15"/>
        <v>2.4450173937447385E-3</v>
      </c>
      <c r="AG12" s="41">
        <f t="shared" ca="1" si="16"/>
        <v>4.3136083086173478E-3</v>
      </c>
      <c r="AH12" s="41">
        <f t="shared" ca="1" si="17"/>
        <v>3.919901957023457E-3</v>
      </c>
      <c r="AI12" s="41">
        <f t="shared" ca="1" si="18"/>
        <v>5.0434793142644669E-3</v>
      </c>
      <c r="AJ12" s="41">
        <f t="shared" ca="1" si="19"/>
        <v>8.5060762013595293E-3</v>
      </c>
      <c r="AK12" s="41">
        <f t="shared" ca="1" si="20"/>
        <v>3.2738197390231017E-3</v>
      </c>
      <c r="AM12" s="41">
        <f t="shared" ca="1" si="21"/>
        <v>4.7296246868015382E-2</v>
      </c>
    </row>
    <row r="13" spans="1:39" ht="15">
      <c r="A13" s="1" t="s">
        <v>17</v>
      </c>
      <c r="B13" s="1">
        <v>50</v>
      </c>
      <c r="C13" s="1">
        <v>1</v>
      </c>
      <c r="D13" s="1">
        <v>53.067999999999998</v>
      </c>
      <c r="E13" s="1">
        <v>10.654</v>
      </c>
      <c r="F13" s="1">
        <v>280</v>
      </c>
      <c r="H13" s="41" t="s">
        <v>20</v>
      </c>
      <c r="I13" s="41">
        <v>100</v>
      </c>
      <c r="J13" s="41">
        <v>1</v>
      </c>
      <c r="L13" s="41">
        <f t="shared" ca="1" si="0"/>
        <v>1755.32</v>
      </c>
      <c r="M13" s="41">
        <f t="shared" ca="1" si="1"/>
        <v>1759.615</v>
      </c>
      <c r="N13" s="41">
        <f t="shared" ca="1" si="2"/>
        <v>1758.277</v>
      </c>
      <c r="O13" s="41">
        <f t="shared" ca="1" si="3"/>
        <v>1757.86</v>
      </c>
      <c r="P13" s="41">
        <f t="shared" ca="1" si="4"/>
        <v>1758.854</v>
      </c>
      <c r="Q13" s="41">
        <f t="shared" ca="1" si="5"/>
        <v>1758.4570000000001</v>
      </c>
      <c r="R13" s="41">
        <f t="shared" ca="1" si="6"/>
        <v>1756.0319999999999</v>
      </c>
      <c r="S13" s="41">
        <f t="shared" ca="1" si="7"/>
        <v>1758.93</v>
      </c>
      <c r="T13" s="41">
        <f t="shared" ca="1" si="8"/>
        <v>1757.057</v>
      </c>
      <c r="U13" s="41">
        <f t="shared" ca="1" si="9"/>
        <v>1759.4839999999999</v>
      </c>
      <c r="W13" s="41">
        <f t="shared" ca="1" si="10"/>
        <v>1757.9885999999999</v>
      </c>
      <c r="Y13" s="41">
        <f ca="1">Total!E13</f>
        <v>1753.5050000000001</v>
      </c>
      <c r="AB13" s="41">
        <f t="shared" ca="1" si="11"/>
        <v>1.035069760280026E-3</v>
      </c>
      <c r="AC13" s="41">
        <f t="shared" ca="1" si="12"/>
        <v>3.4844497164250457E-3</v>
      </c>
      <c r="AD13" s="41">
        <f t="shared" ca="1" si="13"/>
        <v>2.7214065543012048E-3</v>
      </c>
      <c r="AE13" s="41">
        <f t="shared" ca="1" si="14"/>
        <v>2.4835971383028793E-3</v>
      </c>
      <c r="AF13" s="41">
        <f t="shared" ca="1" si="15"/>
        <v>3.0504617893875024E-3</v>
      </c>
      <c r="AG13" s="41">
        <f t="shared" ca="1" si="16"/>
        <v>2.824058100775303E-3</v>
      </c>
      <c r="AH13" s="41">
        <f t="shared" ca="1" si="17"/>
        <v>1.4411136552218648E-3</v>
      </c>
      <c r="AI13" s="41">
        <f t="shared" ca="1" si="18"/>
        <v>3.093803553454341E-3</v>
      </c>
      <c r="AJ13" s="41">
        <f t="shared" ca="1" si="19"/>
        <v>2.0256571837547694E-3</v>
      </c>
      <c r="AK13" s="41">
        <f t="shared" ca="1" si="20"/>
        <v>3.4097422020466519E-3</v>
      </c>
      <c r="AM13" s="41">
        <f t="shared" ca="1" si="21"/>
        <v>2.5569359653949585E-2</v>
      </c>
    </row>
    <row r="14" spans="1:39">
      <c r="A14" s="1" t="s">
        <v>17</v>
      </c>
      <c r="B14" s="1">
        <v>50</v>
      </c>
      <c r="C14" s="1">
        <v>1</v>
      </c>
      <c r="D14" s="1">
        <v>53.097000000000001</v>
      </c>
      <c r="E14" s="1">
        <v>10.669</v>
      </c>
      <c r="F14" s="1">
        <v>292</v>
      </c>
    </row>
    <row r="15" spans="1:39">
      <c r="A15" s="1" t="s">
        <v>17</v>
      </c>
      <c r="B15" s="1">
        <v>50</v>
      </c>
      <c r="C15" s="1">
        <v>1</v>
      </c>
      <c r="D15" s="1">
        <v>52.957999999999998</v>
      </c>
      <c r="E15" s="1">
        <v>10.659000000000001</v>
      </c>
      <c r="F15" s="1">
        <v>286</v>
      </c>
    </row>
    <row r="16" spans="1:39">
      <c r="A16" s="1" t="s">
        <v>17</v>
      </c>
      <c r="B16" s="1">
        <v>50</v>
      </c>
      <c r="C16" s="1">
        <v>1</v>
      </c>
      <c r="D16" s="1">
        <v>53.008000000000003</v>
      </c>
      <c r="E16" s="1">
        <v>10.647</v>
      </c>
      <c r="F16" s="1">
        <v>285</v>
      </c>
    </row>
    <row r="17" spans="1:6">
      <c r="A17" s="1" t="s">
        <v>17</v>
      </c>
      <c r="B17" s="1">
        <v>50</v>
      </c>
      <c r="C17" s="1">
        <v>1</v>
      </c>
      <c r="D17" s="1">
        <v>52.957000000000001</v>
      </c>
      <c r="E17" s="1">
        <v>10.67</v>
      </c>
      <c r="F17" s="1">
        <v>291</v>
      </c>
    </row>
    <row r="18" spans="1:6">
      <c r="A18" s="1" t="s">
        <v>17</v>
      </c>
      <c r="B18" s="1">
        <v>50</v>
      </c>
      <c r="C18" s="1">
        <v>1</v>
      </c>
      <c r="D18" s="1">
        <v>52.988</v>
      </c>
      <c r="E18" s="1">
        <v>10.651</v>
      </c>
      <c r="F18" s="1">
        <v>279</v>
      </c>
    </row>
    <row r="19" spans="1:6">
      <c r="A19" s="1" t="s">
        <v>17</v>
      </c>
      <c r="B19" s="1">
        <v>50</v>
      </c>
      <c r="C19" s="1">
        <v>1</v>
      </c>
      <c r="D19" s="1">
        <v>53.017000000000003</v>
      </c>
      <c r="E19" s="1">
        <v>10.648</v>
      </c>
      <c r="F19" s="1">
        <v>279</v>
      </c>
    </row>
    <row r="20" spans="1:6">
      <c r="A20" s="1" t="s">
        <v>17</v>
      </c>
      <c r="B20" s="1">
        <v>50</v>
      </c>
      <c r="C20" s="1">
        <v>1</v>
      </c>
      <c r="D20" s="1">
        <v>53.008000000000003</v>
      </c>
      <c r="E20" s="1">
        <v>10.663</v>
      </c>
      <c r="F20" s="1">
        <v>290</v>
      </c>
    </row>
    <row r="21" spans="1:6">
      <c r="A21" s="1" t="s">
        <v>17</v>
      </c>
      <c r="B21" s="1">
        <v>100</v>
      </c>
      <c r="C21" s="1">
        <v>1</v>
      </c>
      <c r="D21" s="1">
        <v>103.34</v>
      </c>
      <c r="E21" s="1">
        <v>19.285</v>
      </c>
      <c r="F21" s="1">
        <v>118</v>
      </c>
    </row>
    <row r="22" spans="1:6">
      <c r="A22" s="1" t="s">
        <v>17</v>
      </c>
      <c r="B22" s="1">
        <v>100</v>
      </c>
      <c r="C22" s="1">
        <v>1</v>
      </c>
      <c r="D22" s="1">
        <v>103.303</v>
      </c>
      <c r="E22" s="1">
        <v>19.350000000000001</v>
      </c>
      <c r="F22" s="1">
        <v>115</v>
      </c>
    </row>
    <row r="23" spans="1:6">
      <c r="A23" s="1" t="s">
        <v>17</v>
      </c>
      <c r="B23" s="1">
        <v>100</v>
      </c>
      <c r="C23" s="1">
        <v>1</v>
      </c>
      <c r="D23" s="1">
        <v>103.313</v>
      </c>
      <c r="E23" s="1">
        <v>19.366</v>
      </c>
      <c r="F23" s="1">
        <v>117</v>
      </c>
    </row>
    <row r="24" spans="1:6">
      <c r="A24" s="1" t="s">
        <v>17</v>
      </c>
      <c r="B24" s="1">
        <v>100</v>
      </c>
      <c r="C24" s="1">
        <v>1</v>
      </c>
      <c r="D24" s="1">
        <v>103.41</v>
      </c>
      <c r="E24" s="1">
        <v>19.34</v>
      </c>
      <c r="F24" s="1">
        <v>116</v>
      </c>
    </row>
    <row r="25" spans="1:6">
      <c r="A25" s="1" t="s">
        <v>17</v>
      </c>
      <c r="B25" s="1">
        <v>100</v>
      </c>
      <c r="C25" s="1">
        <v>1</v>
      </c>
      <c r="D25" s="1">
        <v>103.85</v>
      </c>
      <c r="E25" s="1">
        <v>19.268000000000001</v>
      </c>
      <c r="F25" s="1">
        <v>115</v>
      </c>
    </row>
    <row r="26" spans="1:6">
      <c r="A26" s="1" t="s">
        <v>17</v>
      </c>
      <c r="B26" s="1">
        <v>100</v>
      </c>
      <c r="C26" s="1">
        <v>1</v>
      </c>
      <c r="D26" s="1">
        <v>103.502</v>
      </c>
      <c r="E26" s="1">
        <v>19.323</v>
      </c>
      <c r="F26" s="1">
        <v>117</v>
      </c>
    </row>
    <row r="27" spans="1:6">
      <c r="A27" s="1" t="s">
        <v>17</v>
      </c>
      <c r="B27" s="1">
        <v>100</v>
      </c>
      <c r="C27" s="1">
        <v>1</v>
      </c>
      <c r="D27" s="1">
        <v>103.31399999999999</v>
      </c>
      <c r="E27" s="1">
        <v>19.297999999999998</v>
      </c>
      <c r="F27" s="1">
        <v>115</v>
      </c>
    </row>
    <row r="28" spans="1:6">
      <c r="A28" s="1" t="s">
        <v>17</v>
      </c>
      <c r="B28" s="1">
        <v>100</v>
      </c>
      <c r="C28" s="1">
        <v>1</v>
      </c>
      <c r="D28" s="1">
        <v>103.343</v>
      </c>
      <c r="E28" s="1">
        <v>19.314</v>
      </c>
      <c r="F28" s="1">
        <v>117</v>
      </c>
    </row>
    <row r="29" spans="1:6">
      <c r="A29" s="1" t="s">
        <v>17</v>
      </c>
      <c r="B29" s="1">
        <v>100</v>
      </c>
      <c r="C29" s="1">
        <v>1</v>
      </c>
      <c r="D29" s="1">
        <v>103.35299999999999</v>
      </c>
      <c r="E29" s="1">
        <v>19.36</v>
      </c>
      <c r="F29" s="1">
        <v>118</v>
      </c>
    </row>
    <row r="30" spans="1:6">
      <c r="A30" s="1" t="s">
        <v>17</v>
      </c>
      <c r="B30" s="1">
        <v>100</v>
      </c>
      <c r="C30" s="1">
        <v>1</v>
      </c>
      <c r="D30" s="1">
        <v>103.291</v>
      </c>
      <c r="E30" s="1">
        <v>19.277000000000001</v>
      </c>
      <c r="F30" s="1">
        <v>114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4.1100000000000003</v>
      </c>
      <c r="F31" s="1">
        <v>298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4.1150000000000002</v>
      </c>
      <c r="F32" s="1">
        <v>297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4.1120000000000001</v>
      </c>
      <c r="F33" s="1">
        <v>296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4.1139999999999999</v>
      </c>
      <c r="F34" s="1">
        <v>299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4.1120000000000001</v>
      </c>
      <c r="F35" s="1">
        <v>298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4.1159999999999997</v>
      </c>
      <c r="F36" s="1">
        <v>300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4.1059999999999999</v>
      </c>
      <c r="F37" s="1">
        <v>296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4.1150000000000002</v>
      </c>
      <c r="F38" s="1">
        <v>301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4.1059999999999999</v>
      </c>
      <c r="F39" s="1">
        <v>299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4.1070000000000002</v>
      </c>
      <c r="F40" s="1">
        <v>301</v>
      </c>
    </row>
    <row r="41" spans="1:6">
      <c r="A41" s="1" t="s">
        <v>18</v>
      </c>
      <c r="B41" s="1">
        <v>50</v>
      </c>
      <c r="C41" s="1">
        <v>1</v>
      </c>
      <c r="D41" s="1">
        <v>181.40799999999999</v>
      </c>
      <c r="E41" s="1">
        <v>7.6449999999999996</v>
      </c>
      <c r="F41" s="1">
        <v>186</v>
      </c>
    </row>
    <row r="42" spans="1:6">
      <c r="A42" s="1" t="s">
        <v>18</v>
      </c>
      <c r="B42" s="1">
        <v>50</v>
      </c>
      <c r="C42" s="1">
        <v>1</v>
      </c>
      <c r="D42" s="1">
        <v>179.673</v>
      </c>
      <c r="E42" s="1">
        <v>7.6580000000000004</v>
      </c>
      <c r="F42" s="1">
        <v>187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7.65</v>
      </c>
      <c r="F43" s="1">
        <v>187</v>
      </c>
    </row>
    <row r="44" spans="1:6">
      <c r="A44" s="1" t="s">
        <v>18</v>
      </c>
      <c r="B44" s="1">
        <v>50</v>
      </c>
      <c r="C44" s="1">
        <v>1</v>
      </c>
      <c r="D44" s="1">
        <v>179.953</v>
      </c>
      <c r="E44" s="1">
        <v>7.6639999999999997</v>
      </c>
      <c r="F44" s="1">
        <v>187</v>
      </c>
    </row>
    <row r="45" spans="1:6">
      <c r="A45" s="1" t="s">
        <v>18</v>
      </c>
      <c r="B45" s="1">
        <v>50</v>
      </c>
      <c r="C45" s="1">
        <v>1</v>
      </c>
      <c r="D45" s="1">
        <v>180.12</v>
      </c>
      <c r="E45" s="1">
        <v>7.6429999999999998</v>
      </c>
      <c r="F45" s="1">
        <v>184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7.6520000000000001</v>
      </c>
      <c r="F46" s="1">
        <v>185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7.6369999999999996</v>
      </c>
      <c r="F47" s="1">
        <v>187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7.64</v>
      </c>
      <c r="F48" s="1">
        <v>186</v>
      </c>
    </row>
    <row r="49" spans="1:6">
      <c r="A49" s="1" t="s">
        <v>18</v>
      </c>
      <c r="B49" s="1">
        <v>50</v>
      </c>
      <c r="C49" s="1">
        <v>1</v>
      </c>
      <c r="D49" s="1">
        <v>179.94300000000001</v>
      </c>
      <c r="E49" s="1">
        <v>7.65</v>
      </c>
      <c r="F49" s="1">
        <v>186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7.6719999999999997</v>
      </c>
      <c r="F50" s="1">
        <v>187</v>
      </c>
    </row>
    <row r="51" spans="1:6">
      <c r="A51" s="1" t="s">
        <v>18</v>
      </c>
      <c r="B51" s="1">
        <v>100</v>
      </c>
      <c r="C51" s="1">
        <v>1</v>
      </c>
      <c r="D51" s="1">
        <v>239.47300000000001</v>
      </c>
      <c r="E51" s="1">
        <v>22.236999999999998</v>
      </c>
      <c r="F51" s="1">
        <v>112</v>
      </c>
    </row>
    <row r="52" spans="1:6">
      <c r="A52" s="1" t="s">
        <v>18</v>
      </c>
      <c r="B52" s="1">
        <v>100</v>
      </c>
      <c r="C52" s="1">
        <v>1</v>
      </c>
      <c r="D52" s="1">
        <v>239.16300000000001</v>
      </c>
      <c r="E52" s="1">
        <v>22.26</v>
      </c>
      <c r="F52" s="1">
        <v>112</v>
      </c>
    </row>
    <row r="53" spans="1:6">
      <c r="A53" s="1" t="s">
        <v>18</v>
      </c>
      <c r="B53" s="1">
        <v>100</v>
      </c>
      <c r="C53" s="1">
        <v>1</v>
      </c>
      <c r="D53" s="1">
        <v>239.34299999999999</v>
      </c>
      <c r="E53" s="1">
        <v>22.268000000000001</v>
      </c>
      <c r="F53" s="1">
        <v>112</v>
      </c>
    </row>
    <row r="54" spans="1:6">
      <c r="A54" s="1" t="s">
        <v>18</v>
      </c>
      <c r="B54" s="1">
        <v>100</v>
      </c>
      <c r="C54" s="1">
        <v>1</v>
      </c>
      <c r="D54" s="1">
        <v>239.851</v>
      </c>
      <c r="E54" s="1">
        <v>22.145</v>
      </c>
      <c r="F54" s="1">
        <v>111</v>
      </c>
    </row>
    <row r="55" spans="1:6">
      <c r="A55" s="1" t="s">
        <v>18</v>
      </c>
      <c r="B55" s="1">
        <v>100</v>
      </c>
      <c r="C55" s="1">
        <v>1</v>
      </c>
      <c r="D55" s="1">
        <v>239.28700000000001</v>
      </c>
      <c r="E55" s="1">
        <v>22.248999999999999</v>
      </c>
      <c r="F55" s="1">
        <v>113</v>
      </c>
    </row>
    <row r="56" spans="1:6">
      <c r="A56" s="1" t="s">
        <v>18</v>
      </c>
      <c r="B56" s="1">
        <v>100</v>
      </c>
      <c r="C56" s="1">
        <v>1</v>
      </c>
      <c r="D56" s="1">
        <v>239.41</v>
      </c>
      <c r="E56" s="1">
        <v>22.271999999999998</v>
      </c>
      <c r="F56" s="1">
        <v>113</v>
      </c>
    </row>
    <row r="57" spans="1:6">
      <c r="A57" s="1" t="s">
        <v>18</v>
      </c>
      <c r="B57" s="1">
        <v>100</v>
      </c>
      <c r="C57" s="1">
        <v>1</v>
      </c>
      <c r="D57" s="1">
        <v>239.447</v>
      </c>
      <c r="E57" s="1">
        <v>22.268999999999998</v>
      </c>
      <c r="F57" s="1">
        <v>112</v>
      </c>
    </row>
    <row r="58" spans="1:6">
      <c r="A58" s="1" t="s">
        <v>18</v>
      </c>
      <c r="B58" s="1">
        <v>100</v>
      </c>
      <c r="C58" s="1">
        <v>1</v>
      </c>
      <c r="D58" s="1">
        <v>238.85</v>
      </c>
      <c r="E58" s="1">
        <v>22.207000000000001</v>
      </c>
      <c r="F58" s="1">
        <v>112</v>
      </c>
    </row>
    <row r="59" spans="1:6">
      <c r="A59" s="1" t="s">
        <v>18</v>
      </c>
      <c r="B59" s="1">
        <v>100</v>
      </c>
      <c r="C59" s="1">
        <v>1</v>
      </c>
      <c r="D59" s="1">
        <v>239.19</v>
      </c>
      <c r="E59" s="1">
        <v>22.289000000000001</v>
      </c>
      <c r="F59" s="1">
        <v>113</v>
      </c>
    </row>
    <row r="60" spans="1:6">
      <c r="A60" s="1" t="s">
        <v>18</v>
      </c>
      <c r="B60" s="1">
        <v>100</v>
      </c>
      <c r="C60" s="1">
        <v>1</v>
      </c>
      <c r="D60" s="1">
        <v>239.09299999999999</v>
      </c>
      <c r="E60" s="1">
        <v>22.263000000000002</v>
      </c>
      <c r="F60" s="1">
        <v>113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3.0640000000000001</v>
      </c>
      <c r="F61" s="1">
        <v>376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3.0649999999999999</v>
      </c>
      <c r="F62" s="1">
        <v>384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3.0630000000000002</v>
      </c>
      <c r="F63" s="1">
        <v>383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3.0649999999999999</v>
      </c>
      <c r="F64" s="1">
        <v>384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3.0670000000000002</v>
      </c>
      <c r="F65" s="1">
        <v>381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3.0640000000000001</v>
      </c>
      <c r="F66" s="1">
        <v>384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3.0659999999999998</v>
      </c>
      <c r="F67" s="1">
        <v>387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3.0680000000000001</v>
      </c>
      <c r="F68" s="1">
        <v>383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3.0649999999999999</v>
      </c>
      <c r="F69" s="1">
        <v>381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3.0640000000000001</v>
      </c>
      <c r="F70" s="1">
        <v>379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7.1950000000000003</v>
      </c>
      <c r="F71" s="1">
        <v>235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7.19</v>
      </c>
      <c r="F72" s="1">
        <v>233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7.1859999999999999</v>
      </c>
      <c r="F73" s="1">
        <v>229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7.1929999999999996</v>
      </c>
      <c r="F74" s="1">
        <v>233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7.1820000000000004</v>
      </c>
      <c r="F75" s="1">
        <v>236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7.1950000000000003</v>
      </c>
      <c r="F76" s="1">
        <v>230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7.19</v>
      </c>
      <c r="F77" s="1">
        <v>229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7.2</v>
      </c>
      <c r="F78" s="1">
        <v>234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7.1820000000000004</v>
      </c>
      <c r="F79" s="1">
        <v>225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7.1959999999999997</v>
      </c>
      <c r="F80" s="1">
        <v>235</v>
      </c>
    </row>
    <row r="81" spans="1:6">
      <c r="A81" s="1" t="s">
        <v>19</v>
      </c>
      <c r="B81" s="1">
        <v>100</v>
      </c>
      <c r="C81" s="1">
        <v>1</v>
      </c>
      <c r="D81" s="1">
        <v>35244.084999999999</v>
      </c>
      <c r="E81" s="1">
        <v>27.457999999999998</v>
      </c>
      <c r="F81" s="1">
        <v>161</v>
      </c>
    </row>
    <row r="82" spans="1:6">
      <c r="A82" s="1" t="s">
        <v>19</v>
      </c>
      <c r="B82" s="1">
        <v>100</v>
      </c>
      <c r="C82" s="1">
        <v>1</v>
      </c>
      <c r="D82" s="1">
        <v>35239.402000000002</v>
      </c>
      <c r="E82" s="1">
        <v>27.538</v>
      </c>
      <c r="F82" s="1">
        <v>164</v>
      </c>
    </row>
    <row r="83" spans="1:6">
      <c r="A83" s="1" t="s">
        <v>19</v>
      </c>
      <c r="B83" s="1">
        <v>100</v>
      </c>
      <c r="C83" s="1">
        <v>1</v>
      </c>
      <c r="D83" s="1">
        <v>35221.728999999999</v>
      </c>
      <c r="E83" s="1">
        <v>27.513999999999999</v>
      </c>
      <c r="F83" s="1">
        <v>164</v>
      </c>
    </row>
    <row r="84" spans="1:6">
      <c r="A84" s="1" t="s">
        <v>19</v>
      </c>
      <c r="B84" s="1">
        <v>100</v>
      </c>
      <c r="C84" s="1">
        <v>1</v>
      </c>
      <c r="D84" s="1">
        <v>35319.288999999997</v>
      </c>
      <c r="E84" s="1">
        <v>27.454999999999998</v>
      </c>
      <c r="F84" s="1">
        <v>162</v>
      </c>
    </row>
    <row r="85" spans="1:6">
      <c r="A85" s="1" t="s">
        <v>19</v>
      </c>
      <c r="B85" s="1">
        <v>100</v>
      </c>
      <c r="C85" s="1">
        <v>1</v>
      </c>
      <c r="D85" s="1">
        <v>35227.75</v>
      </c>
      <c r="E85" s="1">
        <v>27.422999999999998</v>
      </c>
      <c r="F85" s="1">
        <v>164</v>
      </c>
    </row>
    <row r="86" spans="1:6">
      <c r="A86" s="1" t="s">
        <v>19</v>
      </c>
      <c r="B86" s="1">
        <v>100</v>
      </c>
      <c r="C86" s="1">
        <v>1</v>
      </c>
      <c r="D86" s="1">
        <v>35252.192000000003</v>
      </c>
      <c r="E86" s="1">
        <v>27.564</v>
      </c>
      <c r="F86" s="1">
        <v>165</v>
      </c>
    </row>
    <row r="87" spans="1:6">
      <c r="A87" s="1" t="s">
        <v>19</v>
      </c>
      <c r="B87" s="1">
        <v>100</v>
      </c>
      <c r="C87" s="1">
        <v>1</v>
      </c>
      <c r="D87" s="1">
        <v>35272.953000000001</v>
      </c>
      <c r="E87" s="1">
        <v>27.498999999999999</v>
      </c>
      <c r="F87" s="1">
        <v>163</v>
      </c>
    </row>
    <row r="88" spans="1:6">
      <c r="A88" s="1" t="s">
        <v>19</v>
      </c>
      <c r="B88" s="1">
        <v>100</v>
      </c>
      <c r="C88" s="1">
        <v>1</v>
      </c>
      <c r="D88" s="1">
        <v>35243.436999999998</v>
      </c>
      <c r="E88" s="1">
        <v>27.440999999999999</v>
      </c>
      <c r="F88" s="1">
        <v>161</v>
      </c>
    </row>
    <row r="89" spans="1:6">
      <c r="A89" s="1" t="s">
        <v>19</v>
      </c>
      <c r="B89" s="1">
        <v>100</v>
      </c>
      <c r="C89" s="1">
        <v>1</v>
      </c>
      <c r="D89" s="1">
        <v>35273.343000000001</v>
      </c>
      <c r="E89" s="1">
        <v>27.555</v>
      </c>
      <c r="F89" s="1">
        <v>165</v>
      </c>
    </row>
    <row r="90" spans="1:6">
      <c r="A90" s="1" t="s">
        <v>19</v>
      </c>
      <c r="B90" s="1">
        <v>100</v>
      </c>
      <c r="C90" s="1">
        <v>1</v>
      </c>
      <c r="D90" s="1">
        <v>35227.9</v>
      </c>
      <c r="E90" s="1">
        <v>27.422999999999998</v>
      </c>
      <c r="F90" s="1">
        <v>162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3.8149999999999999</v>
      </c>
      <c r="F91" s="1">
        <v>292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3.8109999999999999</v>
      </c>
      <c r="F92" s="1">
        <v>307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3.8159999999999998</v>
      </c>
      <c r="F93" s="1">
        <v>305</v>
      </c>
    </row>
    <row r="94" spans="1:6">
      <c r="A94" s="1" t="s">
        <v>20</v>
      </c>
      <c r="B94" s="1">
        <v>30</v>
      </c>
      <c r="C94" s="1">
        <v>1</v>
      </c>
      <c r="D94" s="1">
        <v>657.35599999999999</v>
      </c>
      <c r="E94" s="1">
        <v>3.8109999999999999</v>
      </c>
      <c r="F94" s="1">
        <v>303</v>
      </c>
    </row>
    <row r="95" spans="1:6">
      <c r="A95" s="1" t="s">
        <v>20</v>
      </c>
      <c r="B95" s="1">
        <v>30</v>
      </c>
      <c r="C95" s="1">
        <v>1</v>
      </c>
      <c r="D95" s="1">
        <v>657.35599999999999</v>
      </c>
      <c r="E95" s="1">
        <v>3.8159999999999998</v>
      </c>
      <c r="F95" s="1">
        <v>308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3.8069999999999999</v>
      </c>
      <c r="F96" s="1">
        <v>303</v>
      </c>
    </row>
    <row r="97" spans="1:6">
      <c r="A97" s="1" t="s">
        <v>20</v>
      </c>
      <c r="B97" s="1">
        <v>30</v>
      </c>
      <c r="C97" s="1">
        <v>1</v>
      </c>
      <c r="D97" s="1">
        <v>657.35599999999999</v>
      </c>
      <c r="E97" s="1">
        <v>3.8069999999999999</v>
      </c>
      <c r="F97" s="1">
        <v>305</v>
      </c>
    </row>
    <row r="98" spans="1:6">
      <c r="A98" s="1" t="s">
        <v>20</v>
      </c>
      <c r="B98" s="1">
        <v>30</v>
      </c>
      <c r="C98" s="1">
        <v>1</v>
      </c>
      <c r="D98" s="1">
        <v>657.33</v>
      </c>
      <c r="E98" s="1">
        <v>3.8170000000000002</v>
      </c>
      <c r="F98" s="1">
        <v>299</v>
      </c>
    </row>
    <row r="99" spans="1:6">
      <c r="A99" s="1" t="s">
        <v>20</v>
      </c>
      <c r="B99" s="1">
        <v>30</v>
      </c>
      <c r="C99" s="1">
        <v>1</v>
      </c>
      <c r="D99" s="1">
        <v>657.32399999999996</v>
      </c>
      <c r="E99" s="1">
        <v>3.8140000000000001</v>
      </c>
      <c r="F99" s="1">
        <v>292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3.81</v>
      </c>
      <c r="F100" s="1">
        <v>306</v>
      </c>
    </row>
    <row r="101" spans="1:6">
      <c r="A101" s="1" t="s">
        <v>20</v>
      </c>
      <c r="B101" s="1">
        <v>50</v>
      </c>
      <c r="C101" s="1">
        <v>1</v>
      </c>
      <c r="D101" s="1">
        <v>996.08399999999995</v>
      </c>
      <c r="E101" s="1">
        <v>5.5289999999999999</v>
      </c>
      <c r="F101" s="1">
        <v>160</v>
      </c>
    </row>
    <row r="102" spans="1:6">
      <c r="A102" s="1" t="s">
        <v>20</v>
      </c>
      <c r="B102" s="1">
        <v>50</v>
      </c>
      <c r="C102" s="1">
        <v>1</v>
      </c>
      <c r="D102" s="1">
        <v>995.7</v>
      </c>
      <c r="E102" s="1">
        <v>5.5140000000000002</v>
      </c>
      <c r="F102" s="1">
        <v>157</v>
      </c>
    </row>
    <row r="103" spans="1:6">
      <c r="A103" s="1" t="s">
        <v>20</v>
      </c>
      <c r="B103" s="1">
        <v>50</v>
      </c>
      <c r="C103" s="1">
        <v>1</v>
      </c>
      <c r="D103" s="1">
        <v>992.58199999999999</v>
      </c>
      <c r="E103" s="1">
        <v>5.5179999999999998</v>
      </c>
      <c r="F103" s="1">
        <v>157</v>
      </c>
    </row>
    <row r="104" spans="1:6">
      <c r="A104" s="1" t="s">
        <v>20</v>
      </c>
      <c r="B104" s="1">
        <v>50</v>
      </c>
      <c r="C104" s="1">
        <v>1</v>
      </c>
      <c r="D104" s="1">
        <v>997.58600000000001</v>
      </c>
      <c r="E104" s="1">
        <v>5.5069999999999997</v>
      </c>
      <c r="F104" s="1">
        <v>158</v>
      </c>
    </row>
    <row r="105" spans="1:6">
      <c r="A105" s="1" t="s">
        <v>20</v>
      </c>
      <c r="B105" s="1">
        <v>50</v>
      </c>
      <c r="C105" s="1">
        <v>1</v>
      </c>
      <c r="D105" s="1">
        <v>993.00800000000004</v>
      </c>
      <c r="E105" s="1">
        <v>5.52</v>
      </c>
      <c r="F105" s="1">
        <v>161</v>
      </c>
    </row>
    <row r="106" spans="1:6">
      <c r="A106" s="1" t="s">
        <v>20</v>
      </c>
      <c r="B106" s="1">
        <v>50</v>
      </c>
      <c r="C106" s="1">
        <v>1</v>
      </c>
      <c r="D106" s="1">
        <v>994.85900000000004</v>
      </c>
      <c r="E106" s="1">
        <v>5.5060000000000002</v>
      </c>
      <c r="F106" s="1">
        <v>159</v>
      </c>
    </row>
    <row r="107" spans="1:6">
      <c r="A107" s="1" t="s">
        <v>20</v>
      </c>
      <c r="B107" s="1">
        <v>50</v>
      </c>
      <c r="C107" s="1">
        <v>1</v>
      </c>
      <c r="D107" s="1">
        <v>994.46900000000005</v>
      </c>
      <c r="E107" s="1">
        <v>5.5259999999999998</v>
      </c>
      <c r="F107" s="1">
        <v>161</v>
      </c>
    </row>
    <row r="108" spans="1:6">
      <c r="A108" s="1" t="s">
        <v>20</v>
      </c>
      <c r="B108" s="1">
        <v>50</v>
      </c>
      <c r="C108" s="1">
        <v>1</v>
      </c>
      <c r="D108" s="1">
        <v>995.58199999999999</v>
      </c>
      <c r="E108" s="1">
        <v>5.5119999999999996</v>
      </c>
      <c r="F108" s="1">
        <v>159</v>
      </c>
    </row>
    <row r="109" spans="1:6">
      <c r="A109" s="1" t="s">
        <v>20</v>
      </c>
      <c r="B109" s="1">
        <v>50</v>
      </c>
      <c r="C109" s="1">
        <v>1</v>
      </c>
      <c r="D109" s="1">
        <v>999.01199999999994</v>
      </c>
      <c r="E109" s="1">
        <v>5.5270000000000001</v>
      </c>
      <c r="F109" s="1">
        <v>159</v>
      </c>
    </row>
    <row r="110" spans="1:6">
      <c r="A110" s="1" t="s">
        <v>20</v>
      </c>
      <c r="B110" s="1">
        <v>50</v>
      </c>
      <c r="C110" s="1">
        <v>1</v>
      </c>
      <c r="D110" s="1">
        <v>993.82899999999995</v>
      </c>
      <c r="E110" s="1">
        <v>5.5259999999999998</v>
      </c>
      <c r="F110" s="1">
        <v>159</v>
      </c>
    </row>
    <row r="111" spans="1:6">
      <c r="A111" s="1" t="s">
        <v>20</v>
      </c>
      <c r="B111" s="1">
        <v>100</v>
      </c>
      <c r="C111" s="1">
        <v>1</v>
      </c>
      <c r="D111" s="1">
        <v>1755.32</v>
      </c>
      <c r="E111" s="1">
        <v>19.678000000000001</v>
      </c>
      <c r="F111" s="1">
        <v>140</v>
      </c>
    </row>
    <row r="112" spans="1:6">
      <c r="A112" s="1" t="s">
        <v>20</v>
      </c>
      <c r="B112" s="1">
        <v>100</v>
      </c>
      <c r="C112" s="1">
        <v>1</v>
      </c>
      <c r="D112" s="1">
        <v>1759.615</v>
      </c>
      <c r="E112" s="1">
        <v>19.638000000000002</v>
      </c>
      <c r="F112" s="1">
        <v>139</v>
      </c>
    </row>
    <row r="113" spans="1:6">
      <c r="A113" s="1" t="s">
        <v>20</v>
      </c>
      <c r="B113" s="1">
        <v>100</v>
      </c>
      <c r="C113" s="1">
        <v>1</v>
      </c>
      <c r="D113" s="1">
        <v>1758.277</v>
      </c>
      <c r="E113" s="1">
        <v>19.698</v>
      </c>
      <c r="F113" s="1">
        <v>136</v>
      </c>
    </row>
    <row r="114" spans="1:6">
      <c r="A114" s="1" t="s">
        <v>20</v>
      </c>
      <c r="B114" s="1">
        <v>100</v>
      </c>
      <c r="C114" s="1">
        <v>1</v>
      </c>
      <c r="D114" s="1">
        <v>1757.86</v>
      </c>
      <c r="E114" s="1">
        <v>19.646000000000001</v>
      </c>
      <c r="F114" s="1">
        <v>138</v>
      </c>
    </row>
    <row r="115" spans="1:6">
      <c r="A115" s="1" t="s">
        <v>20</v>
      </c>
      <c r="B115" s="1">
        <v>100</v>
      </c>
      <c r="C115" s="1">
        <v>1</v>
      </c>
      <c r="D115" s="1">
        <v>1758.854</v>
      </c>
      <c r="E115" s="1">
        <v>19.637</v>
      </c>
      <c r="F115" s="1">
        <v>137</v>
      </c>
    </row>
    <row r="116" spans="1:6">
      <c r="A116" s="1" t="s">
        <v>20</v>
      </c>
      <c r="B116" s="1">
        <v>100</v>
      </c>
      <c r="C116" s="1">
        <v>1</v>
      </c>
      <c r="D116" s="1">
        <v>1758.4570000000001</v>
      </c>
      <c r="E116" s="1">
        <v>19.640999999999998</v>
      </c>
      <c r="F116" s="1">
        <v>139</v>
      </c>
    </row>
    <row r="117" spans="1:6">
      <c r="A117" s="1" t="s">
        <v>20</v>
      </c>
      <c r="B117" s="1">
        <v>100</v>
      </c>
      <c r="C117" s="1">
        <v>1</v>
      </c>
      <c r="D117" s="1">
        <v>1756.0319999999999</v>
      </c>
      <c r="E117" s="1">
        <v>19.698</v>
      </c>
      <c r="F117" s="1">
        <v>137</v>
      </c>
    </row>
    <row r="118" spans="1:6">
      <c r="A118" s="1" t="s">
        <v>20</v>
      </c>
      <c r="B118" s="1">
        <v>100</v>
      </c>
      <c r="C118" s="1">
        <v>1</v>
      </c>
      <c r="D118" s="1">
        <v>1758.93</v>
      </c>
      <c r="E118" s="1">
        <v>19.707999999999998</v>
      </c>
      <c r="F118" s="1">
        <v>140</v>
      </c>
    </row>
    <row r="119" spans="1:6">
      <c r="A119" s="1" t="s">
        <v>20</v>
      </c>
      <c r="B119" s="1">
        <v>100</v>
      </c>
      <c r="C119" s="1">
        <v>1</v>
      </c>
      <c r="D119" s="1">
        <v>1757.057</v>
      </c>
      <c r="E119" s="1">
        <v>19.684000000000001</v>
      </c>
      <c r="F119" s="1">
        <v>138</v>
      </c>
    </row>
    <row r="120" spans="1:6">
      <c r="A120" s="1" t="s">
        <v>20</v>
      </c>
      <c r="B120" s="1">
        <v>100</v>
      </c>
      <c r="C120" s="1">
        <v>1</v>
      </c>
      <c r="D120" s="1">
        <v>1759.4839999999999</v>
      </c>
      <c r="E120" s="1">
        <v>19.641999999999999</v>
      </c>
      <c r="F120" s="1">
        <v>137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4" zoomScaleNormal="84" workbookViewId="0">
      <selection sqref="A1:F121"/>
    </sheetView>
  </sheetViews>
  <sheetFormatPr defaultRowHeight="14.25"/>
  <cols>
    <col min="1" max="1" width="9.875" style="1" customWidth="1"/>
    <col min="2" max="2" width="4" style="1" customWidth="1"/>
    <col min="3" max="3" width="3" style="1" customWidth="1"/>
    <col min="4" max="4" width="10" style="1" customWidth="1"/>
    <col min="5" max="5" width="7.375" style="1" bestFit="1" customWidth="1"/>
    <col min="6" max="6" width="4.75" style="1" customWidth="1"/>
    <col min="7" max="7" width="3" style="1"/>
    <col min="8" max="8" width="10.375" style="1"/>
    <col min="9" max="9" width="5.25" style="1" bestFit="1" customWidth="1"/>
    <col min="10" max="10" width="3.5" style="1" bestFit="1" customWidth="1"/>
    <col min="11" max="11" width="2.375" style="1"/>
    <col min="12" max="21" width="9.625" style="1" bestFit="1" customWidth="1"/>
    <col min="22" max="22" width="2.625" style="1"/>
    <col min="23" max="23" width="9.5" style="1"/>
    <col min="24" max="24" width="2.375" style="1"/>
    <col min="25" max="25" width="9.5" style="1"/>
    <col min="26" max="26" width="2.625" style="1"/>
    <col min="27" max="27" width="2.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28.591999999999999</v>
      </c>
      <c r="E1" s="1">
        <v>3.5459999999999998</v>
      </c>
      <c r="F1" s="1">
        <v>389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3.5470000000000002</v>
      </c>
      <c r="F2" s="1">
        <v>391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28.591999999999999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28.504000000000001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28.504000000000001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28.542199999999998</v>
      </c>
      <c r="Y2" s="41">
        <f ca="1">Total!E2</f>
        <v>28.504000000000001</v>
      </c>
      <c r="AB2" s="41">
        <f t="shared" ref="AB2:AB13" ca="1" si="11">(L2-$Y2)/$Y2</f>
        <v>3.0872859949479868E-3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0</v>
      </c>
      <c r="AF2" s="41">
        <f t="shared" ref="AF2:AF13" ca="1" si="15">(P2-$Y2)/$Y2</f>
        <v>1.4734774066796953E-3</v>
      </c>
      <c r="AG2" s="41">
        <f t="shared" ref="AG2:AG13" ca="1" si="16">(Q2-$Y2)/$Y2</f>
        <v>1.4734774066796953E-3</v>
      </c>
      <c r="AH2" s="41">
        <f t="shared" ref="AH2:AH13" ca="1" si="17">(R2-$Y2)/$Y2</f>
        <v>1.4734774066796953E-3</v>
      </c>
      <c r="AI2" s="41">
        <f t="shared" ref="AI2:AI13" ca="1" si="18">(S2-$Y2)/$Y2</f>
        <v>0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1.3401627841705855E-2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3.5510000000000002</v>
      </c>
      <c r="F3" s="1">
        <v>390</v>
      </c>
      <c r="H3" s="41" t="s">
        <v>17</v>
      </c>
      <c r="I3" s="41">
        <v>50</v>
      </c>
      <c r="J3" s="41">
        <v>1</v>
      </c>
      <c r="L3" s="41">
        <f t="shared" ca="1" si="0"/>
        <v>53.094999999999999</v>
      </c>
      <c r="M3" s="41">
        <f t="shared" ca="1" si="1"/>
        <v>53.097000000000001</v>
      </c>
      <c r="N3" s="41">
        <f t="shared" ca="1" si="2"/>
        <v>53.017000000000003</v>
      </c>
      <c r="O3" s="41">
        <f t="shared" ca="1" si="3"/>
        <v>53.527000000000001</v>
      </c>
      <c r="P3" s="41">
        <f t="shared" ca="1" si="4"/>
        <v>53.027000000000001</v>
      </c>
      <c r="Q3" s="41">
        <f t="shared" ca="1" si="5"/>
        <v>53.216999999999999</v>
      </c>
      <c r="R3" s="41">
        <f t="shared" ca="1" si="6"/>
        <v>53.097000000000001</v>
      </c>
      <c r="S3" s="41">
        <f t="shared" ca="1" si="7"/>
        <v>53.017000000000003</v>
      </c>
      <c r="T3" s="41">
        <f t="shared" ca="1" si="8"/>
        <v>53.216999999999999</v>
      </c>
      <c r="U3" s="41">
        <f t="shared" ca="1" si="9"/>
        <v>52.987000000000002</v>
      </c>
      <c r="W3" s="41">
        <f t="shared" ca="1" si="10"/>
        <v>53.129799999999989</v>
      </c>
      <c r="Y3" s="41">
        <f ca="1">Total!E3</f>
        <v>52.927</v>
      </c>
      <c r="AB3" s="41">
        <f t="shared" ca="1" si="11"/>
        <v>3.1741833090860858E-3</v>
      </c>
      <c r="AC3" s="41">
        <f t="shared" ca="1" si="12"/>
        <v>3.2119712056228713E-3</v>
      </c>
      <c r="AD3" s="41">
        <f t="shared" ca="1" si="13"/>
        <v>1.7004553441533322E-3</v>
      </c>
      <c r="AE3" s="41">
        <f t="shared" ca="1" si="14"/>
        <v>1.1336368961021812E-2</v>
      </c>
      <c r="AF3" s="41">
        <f t="shared" ca="1" si="15"/>
        <v>1.889394826836991E-3</v>
      </c>
      <c r="AG3" s="41">
        <f t="shared" ca="1" si="16"/>
        <v>5.4792449978271797E-3</v>
      </c>
      <c r="AH3" s="41">
        <f t="shared" ca="1" si="17"/>
        <v>3.2119712056228713E-3</v>
      </c>
      <c r="AI3" s="41">
        <f t="shared" ca="1" si="18"/>
        <v>1.7004553441533322E-3</v>
      </c>
      <c r="AJ3" s="41">
        <f t="shared" ca="1" si="19"/>
        <v>5.4792449978271797E-3</v>
      </c>
      <c r="AK3" s="41">
        <f t="shared" ca="1" si="20"/>
        <v>1.1336368961022214E-3</v>
      </c>
      <c r="AM3" s="41">
        <f t="shared" ca="1" si="21"/>
        <v>3.831692708825387E-2</v>
      </c>
    </row>
    <row r="4" spans="1:39" ht="15">
      <c r="A4" s="1" t="s">
        <v>17</v>
      </c>
      <c r="B4" s="1">
        <v>25</v>
      </c>
      <c r="C4" s="1">
        <v>1</v>
      </c>
      <c r="D4" s="1">
        <v>28.504000000000001</v>
      </c>
      <c r="E4" s="1">
        <v>3.548</v>
      </c>
      <c r="F4" s="1">
        <v>390</v>
      </c>
      <c r="H4" s="41" t="s">
        <v>17</v>
      </c>
      <c r="I4" s="41">
        <v>100</v>
      </c>
      <c r="J4" s="41">
        <v>1</v>
      </c>
      <c r="L4" s="41">
        <f t="shared" ca="1" si="0"/>
        <v>103.294</v>
      </c>
      <c r="M4" s="41">
        <f t="shared" ca="1" si="1"/>
        <v>103.255</v>
      </c>
      <c r="N4" s="41">
        <f t="shared" ca="1" si="2"/>
        <v>103.348</v>
      </c>
      <c r="O4" s="41">
        <f t="shared" ca="1" si="3"/>
        <v>103.292</v>
      </c>
      <c r="P4" s="41">
        <f t="shared" ca="1" si="4"/>
        <v>103.188</v>
      </c>
      <c r="Q4" s="41">
        <f t="shared" ca="1" si="5"/>
        <v>103.34699999999999</v>
      </c>
      <c r="R4" s="41">
        <f t="shared" ca="1" si="6"/>
        <v>103.236</v>
      </c>
      <c r="S4" s="41">
        <f t="shared" ca="1" si="7"/>
        <v>103.354</v>
      </c>
      <c r="T4" s="41">
        <f t="shared" ca="1" si="8"/>
        <v>103.10299999999999</v>
      </c>
      <c r="U4" s="41">
        <f t="shared" ca="1" si="9"/>
        <v>103.32899999999999</v>
      </c>
      <c r="W4" s="41">
        <f t="shared" ca="1" si="10"/>
        <v>103.27459999999999</v>
      </c>
      <c r="Y4" s="41">
        <f ca="1">Total!E4</f>
        <v>103.017</v>
      </c>
      <c r="AB4" s="41">
        <f t="shared" ca="1" si="11"/>
        <v>2.6888765931836595E-3</v>
      </c>
      <c r="AC4" s="41">
        <f t="shared" ca="1" si="12"/>
        <v>2.3102983002805319E-3</v>
      </c>
      <c r="AD4" s="41">
        <f t="shared" ca="1" si="13"/>
        <v>3.213061921818759E-3</v>
      </c>
      <c r="AE4" s="41">
        <f t="shared" ca="1" si="14"/>
        <v>2.6694623217527755E-3</v>
      </c>
      <c r="AF4" s="41">
        <f t="shared" ca="1" si="15"/>
        <v>1.6599202073444819E-3</v>
      </c>
      <c r="AG4" s="41">
        <f t="shared" ca="1" si="16"/>
        <v>3.2033547861032479E-3</v>
      </c>
      <c r="AH4" s="41">
        <f t="shared" ca="1" si="17"/>
        <v>2.1258627216867924E-3</v>
      </c>
      <c r="AI4" s="41">
        <f t="shared" ca="1" si="18"/>
        <v>3.2713047361115476E-3</v>
      </c>
      <c r="AJ4" s="41">
        <f t="shared" ca="1" si="19"/>
        <v>8.3481367152992737E-4</v>
      </c>
      <c r="AK4" s="41">
        <f t="shared" ca="1" si="20"/>
        <v>3.0286263432248817E-3</v>
      </c>
      <c r="AM4" s="41">
        <f t="shared" ca="1" si="21"/>
        <v>2.5005581603036602E-2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3.5489999999999999</v>
      </c>
      <c r="F5" s="1">
        <v>392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3.552</v>
      </c>
      <c r="F6" s="1">
        <v>394</v>
      </c>
      <c r="H6" s="41" t="s">
        <v>18</v>
      </c>
      <c r="I6" s="41">
        <v>50</v>
      </c>
      <c r="J6" s="41">
        <v>1</v>
      </c>
      <c r="L6" s="41">
        <f t="shared" ca="1" si="0"/>
        <v>179.953</v>
      </c>
      <c r="M6" s="41">
        <f t="shared" ca="1" si="1"/>
        <v>179.953</v>
      </c>
      <c r="N6" s="41">
        <f t="shared" ca="1" si="2"/>
        <v>182.346</v>
      </c>
      <c r="O6" s="41">
        <f t="shared" ca="1" si="3"/>
        <v>179.93799999999999</v>
      </c>
      <c r="P6" s="41">
        <f t="shared" ca="1" si="4"/>
        <v>181.89</v>
      </c>
      <c r="Q6" s="41">
        <f t="shared" ca="1" si="5"/>
        <v>179.93799999999999</v>
      </c>
      <c r="R6" s="41">
        <f t="shared" ca="1" si="6"/>
        <v>180.333</v>
      </c>
      <c r="S6" s="41">
        <f t="shared" ca="1" si="7"/>
        <v>179.953</v>
      </c>
      <c r="T6" s="41">
        <f t="shared" ca="1" si="8"/>
        <v>179.94300000000001</v>
      </c>
      <c r="U6" s="41">
        <f t="shared" ca="1" si="9"/>
        <v>179.93799999999999</v>
      </c>
      <c r="W6" s="41">
        <f t="shared" ca="1" si="10"/>
        <v>180.41849999999999</v>
      </c>
      <c r="Y6" s="41">
        <f ca="1">Total!E6</f>
        <v>179.673</v>
      </c>
      <c r="AB6" s="41">
        <f t="shared" ca="1" si="11"/>
        <v>1.5583866245902341E-3</v>
      </c>
      <c r="AC6" s="41">
        <f t="shared" ca="1" si="12"/>
        <v>1.5583866245902341E-3</v>
      </c>
      <c r="AD6" s="41">
        <f t="shared" ca="1" si="13"/>
        <v>1.4877026598320292E-2</v>
      </c>
      <c r="AE6" s="41">
        <f t="shared" ca="1" si="14"/>
        <v>1.4749016268442469E-3</v>
      </c>
      <c r="AF6" s="41">
        <f t="shared" ca="1" si="15"/>
        <v>1.2339082666844681E-2</v>
      </c>
      <c r="AG6" s="41">
        <f t="shared" ca="1" si="16"/>
        <v>1.4749016268442469E-3</v>
      </c>
      <c r="AH6" s="41">
        <f t="shared" ca="1" si="17"/>
        <v>3.6733399008198036E-3</v>
      </c>
      <c r="AI6" s="41">
        <f t="shared" ca="1" si="18"/>
        <v>1.5583866245902341E-3</v>
      </c>
      <c r="AJ6" s="41">
        <f t="shared" ca="1" si="19"/>
        <v>1.502729959426348E-3</v>
      </c>
      <c r="AK6" s="41">
        <f t="shared" ca="1" si="20"/>
        <v>1.4749016268442469E-3</v>
      </c>
      <c r="AM6" s="41">
        <f t="shared" ca="1" si="21"/>
        <v>4.1492043879714564E-2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3.5459999999999998</v>
      </c>
      <c r="F7" s="1">
        <v>392</v>
      </c>
      <c r="H7" s="41" t="s">
        <v>18</v>
      </c>
      <c r="I7" s="41">
        <v>100</v>
      </c>
      <c r="J7" s="41">
        <v>1</v>
      </c>
      <c r="L7" s="41">
        <f t="shared" ca="1" si="0"/>
        <v>239.34700000000001</v>
      </c>
      <c r="M7" s="41">
        <f t="shared" ca="1" si="1"/>
        <v>241.017</v>
      </c>
      <c r="N7" s="41">
        <f t="shared" ca="1" si="2"/>
        <v>240.22399999999999</v>
      </c>
      <c r="O7" s="41">
        <f t="shared" ca="1" si="3"/>
        <v>239.23099999999999</v>
      </c>
      <c r="P7" s="41">
        <f t="shared" ca="1" si="4"/>
        <v>240.42</v>
      </c>
      <c r="Q7" s="41">
        <f t="shared" ca="1" si="5"/>
        <v>239.32300000000001</v>
      </c>
      <c r="R7" s="41">
        <f t="shared" ca="1" si="6"/>
        <v>239.03</v>
      </c>
      <c r="S7" s="41">
        <f t="shared" ca="1" si="7"/>
        <v>239.31299999999999</v>
      </c>
      <c r="T7" s="41">
        <f t="shared" ca="1" si="8"/>
        <v>240.51599999999999</v>
      </c>
      <c r="U7" s="41">
        <f t="shared" ca="1" si="9"/>
        <v>239.63300000000001</v>
      </c>
      <c r="W7" s="41">
        <f t="shared" ca="1" si="10"/>
        <v>239.80540000000002</v>
      </c>
      <c r="Y7" s="41">
        <f ca="1">Total!E7</f>
        <v>238.85</v>
      </c>
      <c r="AB7" s="41">
        <f t="shared" ca="1" si="11"/>
        <v>2.0808038517898851E-3</v>
      </c>
      <c r="AC7" s="41">
        <f t="shared" ca="1" si="12"/>
        <v>9.0726397320494111E-3</v>
      </c>
      <c r="AD7" s="41">
        <f t="shared" ca="1" si="13"/>
        <v>5.752564370944087E-3</v>
      </c>
      <c r="AE7" s="41">
        <f t="shared" ca="1" si="14"/>
        <v>1.5951433954364675E-3</v>
      </c>
      <c r="AF7" s="41">
        <f t="shared" ca="1" si="15"/>
        <v>6.5731630730583761E-3</v>
      </c>
      <c r="AG7" s="41">
        <f t="shared" ca="1" si="16"/>
        <v>1.9803223780616003E-3</v>
      </c>
      <c r="AH7" s="41">
        <f t="shared" ca="1" si="17"/>
        <v>7.5361105296213864E-4</v>
      </c>
      <c r="AI7" s="41">
        <f t="shared" ca="1" si="18"/>
        <v>1.938455097341402E-3</v>
      </c>
      <c r="AJ7" s="41">
        <f t="shared" ca="1" si="19"/>
        <v>6.9750889679715171E-3</v>
      </c>
      <c r="AK7" s="41">
        <f t="shared" ca="1" si="20"/>
        <v>3.2782080803852439E-3</v>
      </c>
      <c r="AM7" s="41">
        <f t="shared" ca="1" si="21"/>
        <v>4.0000000000000126E-2</v>
      </c>
    </row>
    <row r="8" spans="1:39" ht="15">
      <c r="A8" s="1" t="s">
        <v>17</v>
      </c>
      <c r="B8" s="1">
        <v>25</v>
      </c>
      <c r="C8" s="1">
        <v>1</v>
      </c>
      <c r="D8" s="1">
        <v>28.504000000000001</v>
      </c>
      <c r="E8" s="1">
        <v>3.5510000000000002</v>
      </c>
      <c r="F8" s="1">
        <v>392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2328.248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2321.6419999999998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3.1625553447185953E-3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3.1625553447185953E-3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3.5489999999999999</v>
      </c>
      <c r="F9" s="1">
        <v>391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4318.4880000000003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4318.4880000000003</v>
      </c>
      <c r="W9" s="41">
        <f t="shared" ca="1" si="10"/>
        <v>4314.5856000000003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1.130839366563183E-3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1.130839366563183E-3</v>
      </c>
      <c r="AM9" s="41">
        <f t="shared" ca="1" si="21"/>
        <v>2.2616787331263661E-3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3.5449999999999999</v>
      </c>
      <c r="F10" s="1">
        <v>388</v>
      </c>
      <c r="H10" s="41" t="s">
        <v>19</v>
      </c>
      <c r="I10" s="41">
        <v>100</v>
      </c>
      <c r="J10" s="41">
        <v>1</v>
      </c>
      <c r="L10" s="41">
        <f t="shared" ca="1" si="0"/>
        <v>35251.957999999999</v>
      </c>
      <c r="M10" s="41">
        <f t="shared" ca="1" si="1"/>
        <v>35259.985999999997</v>
      </c>
      <c r="N10" s="41">
        <f t="shared" ca="1" si="2"/>
        <v>35245.222999999998</v>
      </c>
      <c r="O10" s="41">
        <f t="shared" ca="1" si="3"/>
        <v>35272.953000000001</v>
      </c>
      <c r="P10" s="41">
        <f t="shared" ca="1" si="4"/>
        <v>35272.661</v>
      </c>
      <c r="Q10" s="41">
        <f t="shared" ca="1" si="5"/>
        <v>35272.862000000001</v>
      </c>
      <c r="R10" s="41">
        <f t="shared" ca="1" si="6"/>
        <v>35259.838000000003</v>
      </c>
      <c r="S10" s="41">
        <f t="shared" ca="1" si="7"/>
        <v>35242.6</v>
      </c>
      <c r="T10" s="41">
        <f t="shared" ca="1" si="8"/>
        <v>35272.953000000001</v>
      </c>
      <c r="U10" s="41">
        <f t="shared" ca="1" si="9"/>
        <v>35242.966999999997</v>
      </c>
      <c r="W10" s="41">
        <f t="shared" ca="1" si="10"/>
        <v>35259.400099999992</v>
      </c>
      <c r="Y10" s="41">
        <f ca="1">Total!E10</f>
        <v>35198.673000000003</v>
      </c>
      <c r="AB10" s="41">
        <f t="shared" ca="1" si="11"/>
        <v>1.5138354789680909E-3</v>
      </c>
      <c r="AC10" s="41">
        <f t="shared" ca="1" si="12"/>
        <v>1.741912259021658E-3</v>
      </c>
      <c r="AD10" s="41">
        <f t="shared" ca="1" si="13"/>
        <v>1.3224930383027686E-3</v>
      </c>
      <c r="AE10" s="41">
        <f t="shared" ca="1" si="14"/>
        <v>2.110306828896613E-3</v>
      </c>
      <c r="AF10" s="41">
        <f t="shared" ca="1" si="15"/>
        <v>2.1020110616101224E-3</v>
      </c>
      <c r="AG10" s="41">
        <f t="shared" ca="1" si="16"/>
        <v>2.1077215041600712E-3</v>
      </c>
      <c r="AH10" s="41">
        <f t="shared" ca="1" si="17"/>
        <v>1.7377075550547281E-3</v>
      </c>
      <c r="AI10" s="41">
        <f t="shared" ca="1" si="18"/>
        <v>1.2479731835343918E-3</v>
      </c>
      <c r="AJ10" s="41">
        <f t="shared" ca="1" si="19"/>
        <v>2.110306828896613E-3</v>
      </c>
      <c r="AK10" s="41">
        <f t="shared" ca="1" si="20"/>
        <v>1.2583997129662931E-3</v>
      </c>
      <c r="AM10" s="41">
        <f t="shared" ca="1" si="21"/>
        <v>1.7252667451411349E-2</v>
      </c>
    </row>
    <row r="11" spans="1:39" ht="15">
      <c r="A11" s="1" t="s">
        <v>17</v>
      </c>
      <c r="B11" s="1">
        <v>50</v>
      </c>
      <c r="C11" s="1">
        <v>1</v>
      </c>
      <c r="D11" s="1">
        <v>53.094999999999999</v>
      </c>
      <c r="E11" s="1">
        <v>10.679</v>
      </c>
      <c r="F11" s="1">
        <v>303</v>
      </c>
      <c r="H11" s="41" t="s">
        <v>20</v>
      </c>
      <c r="I11" s="41">
        <v>30</v>
      </c>
      <c r="J11" s="41">
        <v>1</v>
      </c>
      <c r="L11" s="41">
        <f t="shared" ca="1" si="0"/>
        <v>658.23299999999995</v>
      </c>
      <c r="M11" s="41">
        <f t="shared" ca="1" si="1"/>
        <v>659.84500000000003</v>
      </c>
      <c r="N11" s="41">
        <f t="shared" ca="1" si="2"/>
        <v>657.35599999999999</v>
      </c>
      <c r="O11" s="41">
        <f t="shared" ca="1" si="3"/>
        <v>658.23299999999995</v>
      </c>
      <c r="P11" s="41">
        <f t="shared" ca="1" si="4"/>
        <v>658.23299999999995</v>
      </c>
      <c r="Q11" s="41">
        <f t="shared" ca="1" si="5"/>
        <v>659.84500000000003</v>
      </c>
      <c r="R11" s="41">
        <f t="shared" ca="1" si="6"/>
        <v>657.35599999999999</v>
      </c>
      <c r="S11" s="41">
        <f t="shared" ca="1" si="7"/>
        <v>658.005</v>
      </c>
      <c r="T11" s="41">
        <f t="shared" ca="1" si="8"/>
        <v>658.23299999999995</v>
      </c>
      <c r="U11" s="41">
        <f t="shared" ca="1" si="9"/>
        <v>658.23299999999995</v>
      </c>
      <c r="W11" s="41">
        <f t="shared" ca="1" si="10"/>
        <v>658.35720000000003</v>
      </c>
      <c r="Y11" s="41">
        <f ca="1">Total!E11</f>
        <v>657.32399999999996</v>
      </c>
      <c r="AB11" s="41">
        <f t="shared" ca="1" si="11"/>
        <v>1.3828796757763171E-3</v>
      </c>
      <c r="AC11" s="41">
        <f t="shared" ca="1" si="12"/>
        <v>3.8352471536108098E-3</v>
      </c>
      <c r="AD11" s="41">
        <f t="shared" ca="1" si="13"/>
        <v>4.8682232810667357E-5</v>
      </c>
      <c r="AE11" s="41">
        <f t="shared" ca="1" si="14"/>
        <v>1.3828796757763171E-3</v>
      </c>
      <c r="AF11" s="41">
        <f t="shared" ca="1" si="15"/>
        <v>1.3828796757763171E-3</v>
      </c>
      <c r="AG11" s="41">
        <f t="shared" ca="1" si="16"/>
        <v>3.8352471536108098E-3</v>
      </c>
      <c r="AH11" s="41">
        <f t="shared" ca="1" si="17"/>
        <v>4.8682232810667357E-5</v>
      </c>
      <c r="AI11" s="41">
        <f t="shared" ca="1" si="18"/>
        <v>1.0360187670008095E-3</v>
      </c>
      <c r="AJ11" s="41">
        <f t="shared" ca="1" si="19"/>
        <v>1.3828796757763171E-3</v>
      </c>
      <c r="AK11" s="41">
        <f t="shared" ca="1" si="20"/>
        <v>1.3828796757763171E-3</v>
      </c>
      <c r="AM11" s="41">
        <f t="shared" ca="1" si="21"/>
        <v>1.571827591872535E-2</v>
      </c>
    </row>
    <row r="12" spans="1:39" ht="15">
      <c r="A12" s="1" t="s">
        <v>17</v>
      </c>
      <c r="B12" s="1">
        <v>50</v>
      </c>
      <c r="C12" s="1">
        <v>1</v>
      </c>
      <c r="D12" s="1">
        <v>53.097000000000001</v>
      </c>
      <c r="E12" s="1">
        <v>10.673999999999999</v>
      </c>
      <c r="F12" s="1">
        <v>306</v>
      </c>
      <c r="H12" s="41" t="s">
        <v>20</v>
      </c>
      <c r="I12" s="41">
        <v>50</v>
      </c>
      <c r="J12" s="41">
        <v>1</v>
      </c>
      <c r="L12" s="41">
        <f t="shared" ca="1" si="0"/>
        <v>994.62199999999996</v>
      </c>
      <c r="M12" s="41">
        <f t="shared" ca="1" si="1"/>
        <v>995.57500000000005</v>
      </c>
      <c r="N12" s="41">
        <f t="shared" ca="1" si="2"/>
        <v>996.14</v>
      </c>
      <c r="O12" s="41">
        <f t="shared" ca="1" si="3"/>
        <v>992.09299999999996</v>
      </c>
      <c r="P12" s="41">
        <f t="shared" ca="1" si="4"/>
        <v>994.68499999999995</v>
      </c>
      <c r="Q12" s="41">
        <f t="shared" ca="1" si="5"/>
        <v>994.16099999999994</v>
      </c>
      <c r="R12" s="41">
        <f t="shared" ca="1" si="6"/>
        <v>991.86500000000001</v>
      </c>
      <c r="S12" s="41">
        <f t="shared" ca="1" si="7"/>
        <v>996.05600000000004</v>
      </c>
      <c r="T12" s="41">
        <f t="shared" ca="1" si="8"/>
        <v>993.93799999999999</v>
      </c>
      <c r="U12" s="41">
        <f t="shared" ca="1" si="9"/>
        <v>995.375</v>
      </c>
      <c r="W12" s="41">
        <f t="shared" ca="1" si="10"/>
        <v>994.45100000000002</v>
      </c>
      <c r="Y12" s="41">
        <f ca="1">Total!E12</f>
        <v>990.58600000000001</v>
      </c>
      <c r="AB12" s="41">
        <f t="shared" ca="1" si="11"/>
        <v>4.0743559872640483E-3</v>
      </c>
      <c r="AC12" s="41">
        <f t="shared" ca="1" si="12"/>
        <v>5.0364127900051408E-3</v>
      </c>
      <c r="AD12" s="41">
        <f t="shared" ca="1" si="13"/>
        <v>5.6067822480834308E-3</v>
      </c>
      <c r="AE12" s="41">
        <f t="shared" ca="1" si="14"/>
        <v>1.5213217226974216E-3</v>
      </c>
      <c r="AF12" s="41">
        <f t="shared" ca="1" si="15"/>
        <v>4.1379547055984366E-3</v>
      </c>
      <c r="AG12" s="41">
        <f t="shared" ca="1" si="16"/>
        <v>3.6089748896107271E-3</v>
      </c>
      <c r="AH12" s="41">
        <f t="shared" ca="1" si="17"/>
        <v>1.2911549325348797E-3</v>
      </c>
      <c r="AI12" s="41">
        <f t="shared" ca="1" si="18"/>
        <v>5.5219839569709515E-3</v>
      </c>
      <c r="AJ12" s="41">
        <f t="shared" ca="1" si="19"/>
        <v>3.3838556167763074E-3</v>
      </c>
      <c r="AK12" s="41">
        <f t="shared" ca="1" si="20"/>
        <v>4.8345120968800153E-3</v>
      </c>
      <c r="AM12" s="41">
        <f t="shared" ca="1" si="21"/>
        <v>3.9017308946421358E-2</v>
      </c>
    </row>
    <row r="13" spans="1:39" ht="15">
      <c r="A13" s="1" t="s">
        <v>17</v>
      </c>
      <c r="B13" s="1">
        <v>50</v>
      </c>
      <c r="C13" s="1">
        <v>1</v>
      </c>
      <c r="D13" s="1">
        <v>53.017000000000003</v>
      </c>
      <c r="E13" s="1">
        <v>10.664999999999999</v>
      </c>
      <c r="F13" s="1">
        <v>299</v>
      </c>
      <c r="H13" s="41" t="s">
        <v>20</v>
      </c>
      <c r="I13" s="41">
        <v>100</v>
      </c>
      <c r="J13" s="41">
        <v>1</v>
      </c>
      <c r="L13" s="41">
        <f t="shared" ca="1" si="0"/>
        <v>1755.91</v>
      </c>
      <c r="M13" s="41">
        <f t="shared" ca="1" si="1"/>
        <v>1761.31</v>
      </c>
      <c r="N13" s="41">
        <f t="shared" ca="1" si="2"/>
        <v>1755.2929999999999</v>
      </c>
      <c r="O13" s="41">
        <f t="shared" ca="1" si="3"/>
        <v>1754.415</v>
      </c>
      <c r="P13" s="41">
        <f t="shared" ca="1" si="4"/>
        <v>1755.0029999999999</v>
      </c>
      <c r="Q13" s="41">
        <f t="shared" ca="1" si="5"/>
        <v>1760.9680000000001</v>
      </c>
      <c r="R13" s="41">
        <f t="shared" ca="1" si="6"/>
        <v>1757.037</v>
      </c>
      <c r="S13" s="41">
        <f t="shared" ca="1" si="7"/>
        <v>1755.835</v>
      </c>
      <c r="T13" s="41">
        <f t="shared" ca="1" si="8"/>
        <v>1759.963</v>
      </c>
      <c r="U13" s="41">
        <f t="shared" ca="1" si="9"/>
        <v>1757.5550000000001</v>
      </c>
      <c r="W13" s="41">
        <f t="shared" ca="1" si="10"/>
        <v>1757.3289</v>
      </c>
      <c r="Y13" s="41">
        <f ca="1">Total!E13</f>
        <v>1753.5050000000001</v>
      </c>
      <c r="AB13" s="41">
        <f t="shared" ca="1" si="11"/>
        <v>1.3715387181673121E-3</v>
      </c>
      <c r="AC13" s="41">
        <f t="shared" ca="1" si="12"/>
        <v>4.4510851123890924E-3</v>
      </c>
      <c r="AD13" s="41">
        <f t="shared" ca="1" si="13"/>
        <v>1.0196720283088918E-3</v>
      </c>
      <c r="AE13" s="41">
        <f t="shared" ca="1" si="14"/>
        <v>5.1896059606323019E-4</v>
      </c>
      <c r="AF13" s="41">
        <f t="shared" ca="1" si="15"/>
        <v>8.5428898121181279E-4</v>
      </c>
      <c r="AG13" s="41">
        <f t="shared" ca="1" si="16"/>
        <v>4.2560471740884483E-3</v>
      </c>
      <c r="AH13" s="41">
        <f t="shared" ca="1" si="17"/>
        <v>2.014251456368773E-3</v>
      </c>
      <c r="AI13" s="41">
        <f t="shared" ca="1" si="18"/>
        <v>1.3287672404697604E-3</v>
      </c>
      <c r="AJ13" s="41">
        <f t="shared" ca="1" si="19"/>
        <v>3.6829093729415403E-3</v>
      </c>
      <c r="AK13" s="41">
        <f t="shared" ca="1" si="20"/>
        <v>2.3096597956663678E-3</v>
      </c>
      <c r="AM13" s="41">
        <f t="shared" ca="1" si="21"/>
        <v>2.1807180475675231E-2</v>
      </c>
    </row>
    <row r="14" spans="1:39">
      <c r="A14" s="1" t="s">
        <v>17</v>
      </c>
      <c r="B14" s="1">
        <v>50</v>
      </c>
      <c r="C14" s="1">
        <v>1</v>
      </c>
      <c r="D14" s="1">
        <v>53.527000000000001</v>
      </c>
      <c r="E14" s="1">
        <v>10.686999999999999</v>
      </c>
      <c r="F14" s="1">
        <v>301</v>
      </c>
    </row>
    <row r="15" spans="1:39">
      <c r="A15" s="1" t="s">
        <v>17</v>
      </c>
      <c r="B15" s="1">
        <v>50</v>
      </c>
      <c r="C15" s="1">
        <v>1</v>
      </c>
      <c r="D15" s="1">
        <v>53.027000000000001</v>
      </c>
      <c r="E15" s="1">
        <v>10.648</v>
      </c>
      <c r="F15" s="1">
        <v>301</v>
      </c>
    </row>
    <row r="16" spans="1:39">
      <c r="A16" s="1" t="s">
        <v>17</v>
      </c>
      <c r="B16" s="1">
        <v>50</v>
      </c>
      <c r="C16" s="1">
        <v>1</v>
      </c>
      <c r="D16" s="1">
        <v>53.216999999999999</v>
      </c>
      <c r="E16" s="1">
        <v>10.676</v>
      </c>
      <c r="F16" s="1">
        <v>303</v>
      </c>
    </row>
    <row r="17" spans="1:6">
      <c r="A17" s="1" t="s">
        <v>17</v>
      </c>
      <c r="B17" s="1">
        <v>50</v>
      </c>
      <c r="C17" s="1">
        <v>1</v>
      </c>
      <c r="D17" s="1">
        <v>53.097000000000001</v>
      </c>
      <c r="E17" s="1">
        <v>10.661</v>
      </c>
      <c r="F17" s="1">
        <v>306</v>
      </c>
    </row>
    <row r="18" spans="1:6">
      <c r="A18" s="1" t="s">
        <v>17</v>
      </c>
      <c r="B18" s="1">
        <v>50</v>
      </c>
      <c r="C18" s="1">
        <v>1</v>
      </c>
      <c r="D18" s="1">
        <v>53.017000000000003</v>
      </c>
      <c r="E18" s="1">
        <v>10.654</v>
      </c>
      <c r="F18" s="1">
        <v>301</v>
      </c>
    </row>
    <row r="19" spans="1:6">
      <c r="A19" s="1" t="s">
        <v>17</v>
      </c>
      <c r="B19" s="1">
        <v>50</v>
      </c>
      <c r="C19" s="1">
        <v>1</v>
      </c>
      <c r="D19" s="1">
        <v>53.216999999999999</v>
      </c>
      <c r="E19" s="1">
        <v>10.670999999999999</v>
      </c>
      <c r="F19" s="1">
        <v>296</v>
      </c>
    </row>
    <row r="20" spans="1:6">
      <c r="A20" s="1" t="s">
        <v>17</v>
      </c>
      <c r="B20" s="1">
        <v>50</v>
      </c>
      <c r="C20" s="1">
        <v>1</v>
      </c>
      <c r="D20" s="1">
        <v>52.987000000000002</v>
      </c>
      <c r="E20" s="1">
        <v>10.678000000000001</v>
      </c>
      <c r="F20" s="1">
        <v>305</v>
      </c>
    </row>
    <row r="21" spans="1:6">
      <c r="A21" s="1" t="s">
        <v>17</v>
      </c>
      <c r="B21" s="1">
        <v>100</v>
      </c>
      <c r="C21" s="1">
        <v>1</v>
      </c>
      <c r="D21" s="1">
        <v>103.294</v>
      </c>
      <c r="E21" s="1">
        <v>19.344000000000001</v>
      </c>
      <c r="F21" s="1">
        <v>120</v>
      </c>
    </row>
    <row r="22" spans="1:6">
      <c r="A22" s="1" t="s">
        <v>17</v>
      </c>
      <c r="B22" s="1">
        <v>100</v>
      </c>
      <c r="C22" s="1">
        <v>1</v>
      </c>
      <c r="D22" s="1">
        <v>103.255</v>
      </c>
      <c r="E22" s="1">
        <v>19.388000000000002</v>
      </c>
      <c r="F22" s="1">
        <v>122</v>
      </c>
    </row>
    <row r="23" spans="1:6">
      <c r="A23" s="1" t="s">
        <v>17</v>
      </c>
      <c r="B23" s="1">
        <v>100</v>
      </c>
      <c r="C23" s="1">
        <v>1</v>
      </c>
      <c r="D23" s="1">
        <v>103.348</v>
      </c>
      <c r="E23" s="1">
        <v>19.347999999999999</v>
      </c>
      <c r="F23" s="1">
        <v>122</v>
      </c>
    </row>
    <row r="24" spans="1:6">
      <c r="A24" s="1" t="s">
        <v>17</v>
      </c>
      <c r="B24" s="1">
        <v>100</v>
      </c>
      <c r="C24" s="1">
        <v>1</v>
      </c>
      <c r="D24" s="1">
        <v>103.292</v>
      </c>
      <c r="E24" s="1">
        <v>19.367000000000001</v>
      </c>
      <c r="F24" s="1">
        <v>121</v>
      </c>
    </row>
    <row r="25" spans="1:6">
      <c r="A25" s="1" t="s">
        <v>17</v>
      </c>
      <c r="B25" s="1">
        <v>100</v>
      </c>
      <c r="C25" s="1">
        <v>1</v>
      </c>
      <c r="D25" s="1">
        <v>103.188</v>
      </c>
      <c r="E25" s="1">
        <v>19.367999999999999</v>
      </c>
      <c r="F25" s="1">
        <v>124</v>
      </c>
    </row>
    <row r="26" spans="1:6">
      <c r="A26" s="1" t="s">
        <v>17</v>
      </c>
      <c r="B26" s="1">
        <v>100</v>
      </c>
      <c r="C26" s="1">
        <v>1</v>
      </c>
      <c r="D26" s="1">
        <v>103.34699999999999</v>
      </c>
      <c r="E26" s="1">
        <v>19.292000000000002</v>
      </c>
      <c r="F26" s="1">
        <v>120</v>
      </c>
    </row>
    <row r="27" spans="1:6">
      <c r="A27" s="1" t="s">
        <v>17</v>
      </c>
      <c r="B27" s="1">
        <v>100</v>
      </c>
      <c r="C27" s="1">
        <v>1</v>
      </c>
      <c r="D27" s="1">
        <v>103.236</v>
      </c>
      <c r="E27" s="1">
        <v>19.367000000000001</v>
      </c>
      <c r="F27" s="1">
        <v>122</v>
      </c>
    </row>
    <row r="28" spans="1:6">
      <c r="A28" s="1" t="s">
        <v>17</v>
      </c>
      <c r="B28" s="1">
        <v>100</v>
      </c>
      <c r="C28" s="1">
        <v>1</v>
      </c>
      <c r="D28" s="1">
        <v>103.354</v>
      </c>
      <c r="E28" s="1">
        <v>19.359000000000002</v>
      </c>
      <c r="F28" s="1">
        <v>124</v>
      </c>
    </row>
    <row r="29" spans="1:6">
      <c r="A29" s="1" t="s">
        <v>17</v>
      </c>
      <c r="B29" s="1">
        <v>100</v>
      </c>
      <c r="C29" s="1">
        <v>1</v>
      </c>
      <c r="D29" s="1">
        <v>103.10299999999999</v>
      </c>
      <c r="E29" s="1">
        <v>19.37</v>
      </c>
      <c r="F29" s="1">
        <v>124</v>
      </c>
    </row>
    <row r="30" spans="1:6">
      <c r="A30" s="1" t="s">
        <v>17</v>
      </c>
      <c r="B30" s="1">
        <v>100</v>
      </c>
      <c r="C30" s="1">
        <v>1</v>
      </c>
      <c r="D30" s="1">
        <v>103.32899999999999</v>
      </c>
      <c r="E30" s="1">
        <v>19.317</v>
      </c>
      <c r="F30" s="1">
        <v>123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4.1109999999999998</v>
      </c>
      <c r="F31" s="1">
        <v>304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4.12</v>
      </c>
      <c r="F32" s="1">
        <v>308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4.1120000000000001</v>
      </c>
      <c r="F33" s="1">
        <v>307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4.1150000000000002</v>
      </c>
      <c r="F34" s="1">
        <v>306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4.1150000000000002</v>
      </c>
      <c r="F35" s="1">
        <v>306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4.109</v>
      </c>
      <c r="F36" s="1">
        <v>309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4.1100000000000003</v>
      </c>
      <c r="F37" s="1">
        <v>312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4.1130000000000004</v>
      </c>
      <c r="F38" s="1">
        <v>308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4.1159999999999997</v>
      </c>
      <c r="F39" s="1">
        <v>309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4.1139999999999999</v>
      </c>
      <c r="F40" s="1">
        <v>309</v>
      </c>
    </row>
    <row r="41" spans="1:6">
      <c r="A41" s="1" t="s">
        <v>18</v>
      </c>
      <c r="B41" s="1">
        <v>50</v>
      </c>
      <c r="C41" s="1">
        <v>1</v>
      </c>
      <c r="D41" s="1">
        <v>179.953</v>
      </c>
      <c r="E41" s="1">
        <v>7.6609999999999996</v>
      </c>
      <c r="F41" s="1">
        <v>197</v>
      </c>
    </row>
    <row r="42" spans="1:6">
      <c r="A42" s="1" t="s">
        <v>18</v>
      </c>
      <c r="B42" s="1">
        <v>50</v>
      </c>
      <c r="C42" s="1">
        <v>1</v>
      </c>
      <c r="D42" s="1">
        <v>179.953</v>
      </c>
      <c r="E42" s="1">
        <v>7.649</v>
      </c>
      <c r="F42" s="1">
        <v>197</v>
      </c>
    </row>
    <row r="43" spans="1:6">
      <c r="A43" s="1" t="s">
        <v>18</v>
      </c>
      <c r="B43" s="1">
        <v>50</v>
      </c>
      <c r="C43" s="1">
        <v>1</v>
      </c>
      <c r="D43" s="1">
        <v>182.346</v>
      </c>
      <c r="E43" s="1">
        <v>7.6449999999999996</v>
      </c>
      <c r="F43" s="1">
        <v>196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7.6520000000000001</v>
      </c>
      <c r="F44" s="1">
        <v>196</v>
      </c>
    </row>
    <row r="45" spans="1:6">
      <c r="A45" s="1" t="s">
        <v>18</v>
      </c>
      <c r="B45" s="1">
        <v>50</v>
      </c>
      <c r="C45" s="1">
        <v>1</v>
      </c>
      <c r="D45" s="1">
        <v>181.89</v>
      </c>
      <c r="E45" s="1">
        <v>7.6520000000000001</v>
      </c>
      <c r="F45" s="1">
        <v>194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7.6559999999999997</v>
      </c>
      <c r="F46" s="1">
        <v>196</v>
      </c>
    </row>
    <row r="47" spans="1:6">
      <c r="A47" s="1" t="s">
        <v>18</v>
      </c>
      <c r="B47" s="1">
        <v>50</v>
      </c>
      <c r="C47" s="1">
        <v>1</v>
      </c>
      <c r="D47" s="1">
        <v>180.333</v>
      </c>
      <c r="E47" s="1">
        <v>7.6719999999999997</v>
      </c>
      <c r="F47" s="1">
        <v>197</v>
      </c>
    </row>
    <row r="48" spans="1:6">
      <c r="A48" s="1" t="s">
        <v>18</v>
      </c>
      <c r="B48" s="1">
        <v>50</v>
      </c>
      <c r="C48" s="1">
        <v>1</v>
      </c>
      <c r="D48" s="1">
        <v>179.953</v>
      </c>
      <c r="E48" s="1">
        <v>7.6479999999999997</v>
      </c>
      <c r="F48" s="1">
        <v>195</v>
      </c>
    </row>
    <row r="49" spans="1:6">
      <c r="A49" s="1" t="s">
        <v>18</v>
      </c>
      <c r="B49" s="1">
        <v>50</v>
      </c>
      <c r="C49" s="1">
        <v>1</v>
      </c>
      <c r="D49" s="1">
        <v>179.94300000000001</v>
      </c>
      <c r="E49" s="1">
        <v>7.6390000000000002</v>
      </c>
      <c r="F49" s="1">
        <v>196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7.6509999999999998</v>
      </c>
      <c r="F50" s="1">
        <v>195</v>
      </c>
    </row>
    <row r="51" spans="1:6">
      <c r="A51" s="1" t="s">
        <v>18</v>
      </c>
      <c r="B51" s="1">
        <v>100</v>
      </c>
      <c r="C51" s="1">
        <v>1</v>
      </c>
      <c r="D51" s="1">
        <v>239.34700000000001</v>
      </c>
      <c r="E51" s="1">
        <v>22.155000000000001</v>
      </c>
      <c r="F51" s="1">
        <v>119</v>
      </c>
    </row>
    <row r="52" spans="1:6">
      <c r="A52" s="1" t="s">
        <v>18</v>
      </c>
      <c r="B52" s="1">
        <v>100</v>
      </c>
      <c r="C52" s="1">
        <v>1</v>
      </c>
      <c r="D52" s="1">
        <v>241.017</v>
      </c>
      <c r="E52" s="1">
        <v>22.213999999999999</v>
      </c>
      <c r="F52" s="1">
        <v>117</v>
      </c>
    </row>
    <row r="53" spans="1:6">
      <c r="A53" s="1" t="s">
        <v>18</v>
      </c>
      <c r="B53" s="1">
        <v>100</v>
      </c>
      <c r="C53" s="1">
        <v>1</v>
      </c>
      <c r="D53" s="1">
        <v>240.22399999999999</v>
      </c>
      <c r="E53" s="1">
        <v>22.28</v>
      </c>
      <c r="F53" s="1">
        <v>119</v>
      </c>
    </row>
    <row r="54" spans="1:6">
      <c r="A54" s="1" t="s">
        <v>18</v>
      </c>
      <c r="B54" s="1">
        <v>100</v>
      </c>
      <c r="C54" s="1">
        <v>1</v>
      </c>
      <c r="D54" s="1">
        <v>239.23099999999999</v>
      </c>
      <c r="E54" s="1">
        <v>22.241</v>
      </c>
      <c r="F54" s="1">
        <v>118</v>
      </c>
    </row>
    <row r="55" spans="1:6">
      <c r="A55" s="1" t="s">
        <v>18</v>
      </c>
      <c r="B55" s="1">
        <v>100</v>
      </c>
      <c r="C55" s="1">
        <v>1</v>
      </c>
      <c r="D55" s="1">
        <v>240.42</v>
      </c>
      <c r="E55" s="1">
        <v>22.163</v>
      </c>
      <c r="F55" s="1">
        <v>119</v>
      </c>
    </row>
    <row r="56" spans="1:6">
      <c r="A56" s="1" t="s">
        <v>18</v>
      </c>
      <c r="B56" s="1">
        <v>100</v>
      </c>
      <c r="C56" s="1">
        <v>1</v>
      </c>
      <c r="D56" s="1">
        <v>239.32300000000001</v>
      </c>
      <c r="E56" s="1">
        <v>22.146999999999998</v>
      </c>
      <c r="F56" s="1">
        <v>118</v>
      </c>
    </row>
    <row r="57" spans="1:6">
      <c r="A57" s="1" t="s">
        <v>18</v>
      </c>
      <c r="B57" s="1">
        <v>100</v>
      </c>
      <c r="C57" s="1">
        <v>1</v>
      </c>
      <c r="D57" s="1">
        <v>239.03</v>
      </c>
      <c r="E57" s="1">
        <v>22.157</v>
      </c>
      <c r="F57" s="1">
        <v>119</v>
      </c>
    </row>
    <row r="58" spans="1:6">
      <c r="A58" s="1" t="s">
        <v>18</v>
      </c>
      <c r="B58" s="1">
        <v>100</v>
      </c>
      <c r="C58" s="1">
        <v>1</v>
      </c>
      <c r="D58" s="1">
        <v>239.31299999999999</v>
      </c>
      <c r="E58" s="1">
        <v>22.213999999999999</v>
      </c>
      <c r="F58" s="1">
        <v>119</v>
      </c>
    </row>
    <row r="59" spans="1:6">
      <c r="A59" s="1" t="s">
        <v>18</v>
      </c>
      <c r="B59" s="1">
        <v>100</v>
      </c>
      <c r="C59" s="1">
        <v>1</v>
      </c>
      <c r="D59" s="1">
        <v>240.51599999999999</v>
      </c>
      <c r="E59" s="1">
        <v>22.238</v>
      </c>
      <c r="F59" s="1">
        <v>118</v>
      </c>
    </row>
    <row r="60" spans="1:6">
      <c r="A60" s="1" t="s">
        <v>18</v>
      </c>
      <c r="B60" s="1">
        <v>100</v>
      </c>
      <c r="C60" s="1">
        <v>1</v>
      </c>
      <c r="D60" s="1">
        <v>239.63300000000001</v>
      </c>
      <c r="E60" s="1">
        <v>22.170999999999999</v>
      </c>
      <c r="F60" s="1">
        <v>117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3.0649999999999999</v>
      </c>
      <c r="F61" s="1">
        <v>388</v>
      </c>
    </row>
    <row r="62" spans="1:6">
      <c r="A62" s="1" t="s">
        <v>19</v>
      </c>
      <c r="B62" s="1">
        <v>24</v>
      </c>
      <c r="C62" s="1">
        <v>1</v>
      </c>
      <c r="D62" s="1">
        <v>2328.248</v>
      </c>
      <c r="E62" s="1">
        <v>3.07</v>
      </c>
      <c r="F62" s="1">
        <v>387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3.0659999999999998</v>
      </c>
      <c r="F63" s="1">
        <v>382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3.069</v>
      </c>
      <c r="F64" s="1">
        <v>394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3.0640000000000001</v>
      </c>
      <c r="F65" s="1">
        <v>385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3.07</v>
      </c>
      <c r="F66" s="1">
        <v>391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3.0680000000000001</v>
      </c>
      <c r="F67" s="1">
        <v>395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3.0670000000000002</v>
      </c>
      <c r="F68" s="1">
        <v>393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3.0640000000000001</v>
      </c>
      <c r="F69" s="1">
        <v>391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3.0670000000000002</v>
      </c>
      <c r="F70" s="1">
        <v>395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7.2</v>
      </c>
      <c r="F71" s="1">
        <v>246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7.2080000000000002</v>
      </c>
      <c r="F72" s="1">
        <v>243</v>
      </c>
    </row>
    <row r="73" spans="1:6">
      <c r="A73" s="1" t="s">
        <v>19</v>
      </c>
      <c r="B73" s="1">
        <v>47</v>
      </c>
      <c r="C73" s="1">
        <v>1</v>
      </c>
      <c r="D73" s="1">
        <v>4318.4880000000003</v>
      </c>
      <c r="E73" s="1">
        <v>7.1820000000000004</v>
      </c>
      <c r="F73" s="1">
        <v>244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7.1829999999999998</v>
      </c>
      <c r="F74" s="1">
        <v>243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7.1929999999999996</v>
      </c>
      <c r="F75" s="1">
        <v>242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7.2</v>
      </c>
      <c r="F76" s="1">
        <v>242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7.1870000000000003</v>
      </c>
      <c r="F77" s="1">
        <v>245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7.1970000000000001</v>
      </c>
      <c r="F78" s="1">
        <v>237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7.1779999999999999</v>
      </c>
      <c r="F79" s="1">
        <v>245</v>
      </c>
    </row>
    <row r="80" spans="1:6">
      <c r="A80" s="1" t="s">
        <v>19</v>
      </c>
      <c r="B80" s="1">
        <v>47</v>
      </c>
      <c r="C80" s="1">
        <v>1</v>
      </c>
      <c r="D80" s="1">
        <v>4318.4880000000003</v>
      </c>
      <c r="E80" s="1">
        <v>7.181</v>
      </c>
      <c r="F80" s="1">
        <v>245</v>
      </c>
    </row>
    <row r="81" spans="1:6">
      <c r="A81" s="1" t="s">
        <v>19</v>
      </c>
      <c r="B81" s="1">
        <v>100</v>
      </c>
      <c r="C81" s="1">
        <v>1</v>
      </c>
      <c r="D81" s="1">
        <v>35251.957999999999</v>
      </c>
      <c r="E81" s="1">
        <v>27.491</v>
      </c>
      <c r="F81" s="1">
        <v>182</v>
      </c>
    </row>
    <row r="82" spans="1:6">
      <c r="A82" s="1" t="s">
        <v>19</v>
      </c>
      <c r="B82" s="1">
        <v>100</v>
      </c>
      <c r="C82" s="1">
        <v>1</v>
      </c>
      <c r="D82" s="1">
        <v>35259.985999999997</v>
      </c>
      <c r="E82" s="1">
        <v>27.459</v>
      </c>
      <c r="F82" s="1">
        <v>175</v>
      </c>
    </row>
    <row r="83" spans="1:6">
      <c r="A83" s="1" t="s">
        <v>19</v>
      </c>
      <c r="B83" s="1">
        <v>100</v>
      </c>
      <c r="C83" s="1">
        <v>1</v>
      </c>
      <c r="D83" s="1">
        <v>35245.222999999998</v>
      </c>
      <c r="E83" s="1">
        <v>27.43</v>
      </c>
      <c r="F83" s="1">
        <v>178</v>
      </c>
    </row>
    <row r="84" spans="1:6">
      <c r="A84" s="1" t="s">
        <v>19</v>
      </c>
      <c r="B84" s="1">
        <v>100</v>
      </c>
      <c r="C84" s="1">
        <v>1</v>
      </c>
      <c r="D84" s="1">
        <v>35272.953000000001</v>
      </c>
      <c r="E84" s="1">
        <v>27.454000000000001</v>
      </c>
      <c r="F84" s="1">
        <v>180</v>
      </c>
    </row>
    <row r="85" spans="1:6">
      <c r="A85" s="1" t="s">
        <v>19</v>
      </c>
      <c r="B85" s="1">
        <v>100</v>
      </c>
      <c r="C85" s="1">
        <v>1</v>
      </c>
      <c r="D85" s="1">
        <v>35272.661</v>
      </c>
      <c r="E85" s="1">
        <v>27.425000000000001</v>
      </c>
      <c r="F85" s="1">
        <v>180</v>
      </c>
    </row>
    <row r="86" spans="1:6">
      <c r="A86" s="1" t="s">
        <v>19</v>
      </c>
      <c r="B86" s="1">
        <v>100</v>
      </c>
      <c r="C86" s="1">
        <v>1</v>
      </c>
      <c r="D86" s="1">
        <v>35272.862000000001</v>
      </c>
      <c r="E86" s="1">
        <v>27.466999999999999</v>
      </c>
      <c r="F86" s="1">
        <v>177</v>
      </c>
    </row>
    <row r="87" spans="1:6">
      <c r="A87" s="1" t="s">
        <v>19</v>
      </c>
      <c r="B87" s="1">
        <v>100</v>
      </c>
      <c r="C87" s="1">
        <v>1</v>
      </c>
      <c r="D87" s="1">
        <v>35259.838000000003</v>
      </c>
      <c r="E87" s="1">
        <v>27.466000000000001</v>
      </c>
      <c r="F87" s="1">
        <v>176</v>
      </c>
    </row>
    <row r="88" spans="1:6">
      <c r="A88" s="1" t="s">
        <v>19</v>
      </c>
      <c r="B88" s="1">
        <v>100</v>
      </c>
      <c r="C88" s="1">
        <v>1</v>
      </c>
      <c r="D88" s="1">
        <v>35242.6</v>
      </c>
      <c r="E88" s="1">
        <v>27.498000000000001</v>
      </c>
      <c r="F88" s="1">
        <v>181</v>
      </c>
    </row>
    <row r="89" spans="1:6">
      <c r="A89" s="1" t="s">
        <v>19</v>
      </c>
      <c r="B89" s="1">
        <v>100</v>
      </c>
      <c r="C89" s="1">
        <v>1</v>
      </c>
      <c r="D89" s="1">
        <v>35272.953000000001</v>
      </c>
      <c r="E89" s="1">
        <v>27.475000000000001</v>
      </c>
      <c r="F89" s="1">
        <v>182</v>
      </c>
    </row>
    <row r="90" spans="1:6">
      <c r="A90" s="1" t="s">
        <v>19</v>
      </c>
      <c r="B90" s="1">
        <v>100</v>
      </c>
      <c r="C90" s="1">
        <v>1</v>
      </c>
      <c r="D90" s="1">
        <v>35242.966999999997</v>
      </c>
      <c r="E90" s="1">
        <v>27.513000000000002</v>
      </c>
      <c r="F90" s="1">
        <v>180</v>
      </c>
    </row>
    <row r="91" spans="1:6">
      <c r="A91" s="1" t="s">
        <v>20</v>
      </c>
      <c r="B91" s="1">
        <v>30</v>
      </c>
      <c r="C91" s="1">
        <v>1</v>
      </c>
      <c r="D91" s="1">
        <v>658.23299999999995</v>
      </c>
      <c r="E91" s="1">
        <v>3.8149999999999999</v>
      </c>
      <c r="F91" s="1">
        <v>311</v>
      </c>
    </row>
    <row r="92" spans="1:6">
      <c r="A92" s="1" t="s">
        <v>20</v>
      </c>
      <c r="B92" s="1">
        <v>30</v>
      </c>
      <c r="C92" s="1">
        <v>1</v>
      </c>
      <c r="D92" s="1">
        <v>659.84500000000003</v>
      </c>
      <c r="E92" s="1">
        <v>3.8090000000000002</v>
      </c>
      <c r="F92" s="1">
        <v>310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3.8149999999999999</v>
      </c>
      <c r="F93" s="1">
        <v>317</v>
      </c>
    </row>
    <row r="94" spans="1:6">
      <c r="A94" s="1" t="s">
        <v>20</v>
      </c>
      <c r="B94" s="1">
        <v>30</v>
      </c>
      <c r="C94" s="1">
        <v>1</v>
      </c>
      <c r="D94" s="1">
        <v>658.23299999999995</v>
      </c>
      <c r="E94" s="1">
        <v>3.8149999999999999</v>
      </c>
      <c r="F94" s="1">
        <v>308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3.81</v>
      </c>
      <c r="F95" s="1">
        <v>317</v>
      </c>
    </row>
    <row r="96" spans="1:6">
      <c r="A96" s="1" t="s">
        <v>20</v>
      </c>
      <c r="B96" s="1">
        <v>30</v>
      </c>
      <c r="C96" s="1">
        <v>1</v>
      </c>
      <c r="D96" s="1">
        <v>659.84500000000003</v>
      </c>
      <c r="E96" s="1">
        <v>3.8149999999999999</v>
      </c>
      <c r="F96" s="1">
        <v>316</v>
      </c>
    </row>
    <row r="97" spans="1:6">
      <c r="A97" s="1" t="s">
        <v>20</v>
      </c>
      <c r="B97" s="1">
        <v>30</v>
      </c>
      <c r="C97" s="1">
        <v>1</v>
      </c>
      <c r="D97" s="1">
        <v>657.35599999999999</v>
      </c>
      <c r="E97" s="1">
        <v>3.8159999999999998</v>
      </c>
      <c r="F97" s="1">
        <v>318</v>
      </c>
    </row>
    <row r="98" spans="1:6">
      <c r="A98" s="1" t="s">
        <v>20</v>
      </c>
      <c r="B98" s="1">
        <v>30</v>
      </c>
      <c r="C98" s="1">
        <v>1</v>
      </c>
      <c r="D98" s="1">
        <v>658.005</v>
      </c>
      <c r="E98" s="1">
        <v>3.8079999999999998</v>
      </c>
      <c r="F98" s="1">
        <v>313</v>
      </c>
    </row>
    <row r="99" spans="1:6">
      <c r="A99" s="1" t="s">
        <v>20</v>
      </c>
      <c r="B99" s="1">
        <v>30</v>
      </c>
      <c r="C99" s="1">
        <v>1</v>
      </c>
      <c r="D99" s="1">
        <v>658.23299999999995</v>
      </c>
      <c r="E99" s="1">
        <v>3.8109999999999999</v>
      </c>
      <c r="F99" s="1">
        <v>314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3.8140000000000001</v>
      </c>
      <c r="F100" s="1">
        <v>318</v>
      </c>
    </row>
    <row r="101" spans="1:6">
      <c r="A101" s="1" t="s">
        <v>20</v>
      </c>
      <c r="B101" s="1">
        <v>50</v>
      </c>
      <c r="C101" s="1">
        <v>1</v>
      </c>
      <c r="D101" s="1">
        <v>994.62199999999996</v>
      </c>
      <c r="E101" s="1">
        <v>5.516</v>
      </c>
      <c r="F101" s="1">
        <v>166</v>
      </c>
    </row>
    <row r="102" spans="1:6">
      <c r="A102" s="1" t="s">
        <v>20</v>
      </c>
      <c r="B102" s="1">
        <v>50</v>
      </c>
      <c r="C102" s="1">
        <v>1</v>
      </c>
      <c r="D102" s="1">
        <v>995.57500000000005</v>
      </c>
      <c r="E102" s="1">
        <v>5.516</v>
      </c>
      <c r="F102" s="1">
        <v>164</v>
      </c>
    </row>
    <row r="103" spans="1:6">
      <c r="A103" s="1" t="s">
        <v>20</v>
      </c>
      <c r="B103" s="1">
        <v>50</v>
      </c>
      <c r="C103" s="1">
        <v>1</v>
      </c>
      <c r="D103" s="1">
        <v>996.14</v>
      </c>
      <c r="E103" s="1">
        <v>5.5209999999999999</v>
      </c>
      <c r="F103" s="1">
        <v>162</v>
      </c>
    </row>
    <row r="104" spans="1:6">
      <c r="A104" s="1" t="s">
        <v>20</v>
      </c>
      <c r="B104" s="1">
        <v>50</v>
      </c>
      <c r="C104" s="1">
        <v>1</v>
      </c>
      <c r="D104" s="1">
        <v>992.09299999999996</v>
      </c>
      <c r="E104" s="1">
        <v>5.5220000000000002</v>
      </c>
      <c r="F104" s="1">
        <v>164</v>
      </c>
    </row>
    <row r="105" spans="1:6">
      <c r="A105" s="1" t="s">
        <v>20</v>
      </c>
      <c r="B105" s="1">
        <v>50</v>
      </c>
      <c r="C105" s="1">
        <v>1</v>
      </c>
      <c r="D105" s="1">
        <v>994.68499999999995</v>
      </c>
      <c r="E105" s="1">
        <v>5.5030000000000001</v>
      </c>
      <c r="F105" s="1">
        <v>166</v>
      </c>
    </row>
    <row r="106" spans="1:6">
      <c r="A106" s="1" t="s">
        <v>20</v>
      </c>
      <c r="B106" s="1">
        <v>50</v>
      </c>
      <c r="C106" s="1">
        <v>1</v>
      </c>
      <c r="D106" s="1">
        <v>994.16099999999994</v>
      </c>
      <c r="E106" s="1">
        <v>5.5069999999999997</v>
      </c>
      <c r="F106" s="1">
        <v>164</v>
      </c>
    </row>
    <row r="107" spans="1:6">
      <c r="A107" s="1" t="s">
        <v>20</v>
      </c>
      <c r="B107" s="1">
        <v>50</v>
      </c>
      <c r="C107" s="1">
        <v>1</v>
      </c>
      <c r="D107" s="1">
        <v>991.86500000000001</v>
      </c>
      <c r="E107" s="1">
        <v>5.53</v>
      </c>
      <c r="F107" s="1">
        <v>167</v>
      </c>
    </row>
    <row r="108" spans="1:6">
      <c r="A108" s="1" t="s">
        <v>20</v>
      </c>
      <c r="B108" s="1">
        <v>50</v>
      </c>
      <c r="C108" s="1">
        <v>1</v>
      </c>
      <c r="D108" s="1">
        <v>996.05600000000004</v>
      </c>
      <c r="E108" s="1">
        <v>5.5110000000000001</v>
      </c>
      <c r="F108" s="1">
        <v>166</v>
      </c>
    </row>
    <row r="109" spans="1:6">
      <c r="A109" s="1" t="s">
        <v>20</v>
      </c>
      <c r="B109" s="1">
        <v>50</v>
      </c>
      <c r="C109" s="1">
        <v>1</v>
      </c>
      <c r="D109" s="1">
        <v>993.93799999999999</v>
      </c>
      <c r="E109" s="1">
        <v>5.5279999999999996</v>
      </c>
      <c r="F109" s="1">
        <v>164</v>
      </c>
    </row>
    <row r="110" spans="1:6">
      <c r="A110" s="1" t="s">
        <v>20</v>
      </c>
      <c r="B110" s="1">
        <v>50</v>
      </c>
      <c r="C110" s="1">
        <v>1</v>
      </c>
      <c r="D110" s="1">
        <v>995.375</v>
      </c>
      <c r="E110" s="1">
        <v>5.52</v>
      </c>
      <c r="F110" s="1">
        <v>166</v>
      </c>
    </row>
    <row r="111" spans="1:6">
      <c r="A111" s="1" t="s">
        <v>20</v>
      </c>
      <c r="B111" s="1">
        <v>100</v>
      </c>
      <c r="C111" s="1">
        <v>1</v>
      </c>
      <c r="D111" s="1">
        <v>1755.91</v>
      </c>
      <c r="E111" s="1">
        <v>19.704999999999998</v>
      </c>
      <c r="F111" s="1">
        <v>145</v>
      </c>
    </row>
    <row r="112" spans="1:6">
      <c r="A112" s="1" t="s">
        <v>20</v>
      </c>
      <c r="B112" s="1">
        <v>100</v>
      </c>
      <c r="C112" s="1">
        <v>1</v>
      </c>
      <c r="D112" s="1">
        <v>1761.31</v>
      </c>
      <c r="E112" s="1">
        <v>19.707999999999998</v>
      </c>
      <c r="F112" s="1">
        <v>146</v>
      </c>
    </row>
    <row r="113" spans="1:6">
      <c r="A113" s="1" t="s">
        <v>20</v>
      </c>
      <c r="B113" s="1">
        <v>100</v>
      </c>
      <c r="C113" s="1">
        <v>1</v>
      </c>
      <c r="D113" s="1">
        <v>1755.2929999999999</v>
      </c>
      <c r="E113" s="1">
        <v>19.623999999999999</v>
      </c>
      <c r="F113" s="1">
        <v>141</v>
      </c>
    </row>
    <row r="114" spans="1:6">
      <c r="A114" s="1" t="s">
        <v>20</v>
      </c>
      <c r="B114" s="1">
        <v>100</v>
      </c>
      <c r="C114" s="1">
        <v>1</v>
      </c>
      <c r="D114" s="1">
        <v>1754.415</v>
      </c>
      <c r="E114" s="1">
        <v>19.710999999999999</v>
      </c>
      <c r="F114" s="1">
        <v>145</v>
      </c>
    </row>
    <row r="115" spans="1:6">
      <c r="A115" s="1" t="s">
        <v>20</v>
      </c>
      <c r="B115" s="1">
        <v>100</v>
      </c>
      <c r="C115" s="1">
        <v>1</v>
      </c>
      <c r="D115" s="1">
        <v>1755.0029999999999</v>
      </c>
      <c r="E115" s="1">
        <v>19.684999999999999</v>
      </c>
      <c r="F115" s="1">
        <v>146</v>
      </c>
    </row>
    <row r="116" spans="1:6">
      <c r="A116" s="1" t="s">
        <v>20</v>
      </c>
      <c r="B116" s="1">
        <v>100</v>
      </c>
      <c r="C116" s="1">
        <v>1</v>
      </c>
      <c r="D116" s="1">
        <v>1760.9680000000001</v>
      </c>
      <c r="E116" s="1">
        <v>19.695</v>
      </c>
      <c r="F116" s="1">
        <v>144</v>
      </c>
    </row>
    <row r="117" spans="1:6">
      <c r="A117" s="1" t="s">
        <v>20</v>
      </c>
      <c r="B117" s="1">
        <v>100</v>
      </c>
      <c r="C117" s="1">
        <v>1</v>
      </c>
      <c r="D117" s="1">
        <v>1757.037</v>
      </c>
      <c r="E117" s="1">
        <v>19.658000000000001</v>
      </c>
      <c r="F117" s="1">
        <v>144</v>
      </c>
    </row>
    <row r="118" spans="1:6">
      <c r="A118" s="1" t="s">
        <v>20</v>
      </c>
      <c r="B118" s="1">
        <v>100</v>
      </c>
      <c r="C118" s="1">
        <v>1</v>
      </c>
      <c r="D118" s="1">
        <v>1755.835</v>
      </c>
      <c r="E118" s="1">
        <v>19.638999999999999</v>
      </c>
      <c r="F118" s="1">
        <v>143</v>
      </c>
    </row>
    <row r="119" spans="1:6">
      <c r="A119" s="1" t="s">
        <v>20</v>
      </c>
      <c r="B119" s="1">
        <v>100</v>
      </c>
      <c r="C119" s="1">
        <v>1</v>
      </c>
      <c r="D119" s="1">
        <v>1759.963</v>
      </c>
      <c r="E119" s="1">
        <v>19.727</v>
      </c>
      <c r="F119" s="1">
        <v>142</v>
      </c>
    </row>
    <row r="120" spans="1:6">
      <c r="A120" s="1" t="s">
        <v>20</v>
      </c>
      <c r="B120" s="1">
        <v>100</v>
      </c>
      <c r="C120" s="1">
        <v>1</v>
      </c>
      <c r="D120" s="1">
        <v>1757.5550000000001</v>
      </c>
      <c r="E120" s="1">
        <v>19.722999999999999</v>
      </c>
      <c r="F120" s="1">
        <v>144</v>
      </c>
    </row>
  </sheetData>
  <phoneticPr fontId="9" type="noConversion"/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625" style="1"/>
    <col min="2" max="2" width="4.375" style="1"/>
    <col min="3" max="3" width="2.625" style="1"/>
    <col min="4" max="4" width="9.5" style="1"/>
    <col min="5" max="5" width="7.25" style="1"/>
    <col min="6" max="6" width="4.375" style="1"/>
    <col min="7" max="7" width="2.5" style="1"/>
    <col min="8" max="8" width="10.25" style="1"/>
    <col min="9" max="9" width="4.375" style="1"/>
    <col min="10" max="10" width="3.375" style="1"/>
    <col min="11" max="11" width="2.625" style="1"/>
    <col min="12" max="21" width="9.5" style="1"/>
    <col min="22" max="22" width="3.5" style="1"/>
    <col min="23" max="23" width="9.5" style="1"/>
    <col min="24" max="24" width="2.5" style="1"/>
    <col min="25" max="25" width="9.5" style="1"/>
    <col min="26" max="26" width="2.625" style="1"/>
    <col min="27" max="27" width="2.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3.5459999999999998</v>
      </c>
      <c r="F1" s="1">
        <v>648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3.5470000000000002</v>
      </c>
      <c r="F2" s="1">
        <v>706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28.504000000000001</v>
      </c>
      <c r="R2" s="41">
        <f t="shared" ref="R2:R13" ca="1" si="6">INDIRECT("D"&amp;1+(ROW(J1)-1)*10+COLUMN(G1)-1)</f>
        <v>28.504000000000001</v>
      </c>
      <c r="S2" s="41">
        <f t="shared" ref="S2:S13" ca="1" si="7">INDIRECT("D"&amp;1+(ROW(K1)-1)*10+COLUMN(H1)-1)</f>
        <v>28.504000000000001</v>
      </c>
      <c r="T2" s="41">
        <f t="shared" ref="T2:T13" ca="1" si="8">INDIRECT("D"&amp;1+(ROW(L1)-1)*10+COLUMN(I1)-1)</f>
        <v>28.504000000000001</v>
      </c>
      <c r="U2" s="41">
        <f t="shared" ref="U2:U13" ca="1" si="9">INDIRECT("D"&amp;1+(ROW(M1)-1)*10+COLUMN(J1)-1)</f>
        <v>28.504000000000001</v>
      </c>
      <c r="W2" s="41">
        <f t="shared" ref="W2:W13" ca="1" si="10">AVERAGE(L2:U2)</f>
        <v>28.524999999999999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0</v>
      </c>
      <c r="AH2" s="41">
        <f t="shared" ref="AH2:AH13" ca="1" si="17">(R2-$Y2)/$Y2</f>
        <v>0</v>
      </c>
      <c r="AI2" s="41">
        <f t="shared" ref="AI2:AI13" ca="1" si="18">(S2-$Y2)/$Y2</f>
        <v>0</v>
      </c>
      <c r="AJ2" s="41">
        <f t="shared" ref="AJ2:AJ13" ca="1" si="19">(T2-$Y2)/$Y2</f>
        <v>0</v>
      </c>
      <c r="AK2" s="41">
        <f t="shared" ref="AK2:AK13" ca="1" si="20">(U2-$Y2)/$Y2</f>
        <v>0</v>
      </c>
      <c r="AM2" s="41">
        <f t="shared" ref="AM2:AM13" ca="1" si="21">SUM(AB2:AK2)</f>
        <v>7.3673870333984762E-3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3.5489999999999999</v>
      </c>
      <c r="F3" s="1">
        <v>711</v>
      </c>
      <c r="H3" s="41" t="s">
        <v>17</v>
      </c>
      <c r="I3" s="41">
        <v>50</v>
      </c>
      <c r="J3" s="41">
        <v>1</v>
      </c>
      <c r="L3" s="41">
        <f t="shared" ca="1" si="0"/>
        <v>53.006999999999998</v>
      </c>
      <c r="M3" s="41">
        <f t="shared" ca="1" si="1"/>
        <v>53.006999999999998</v>
      </c>
      <c r="N3" s="41">
        <f t="shared" ca="1" si="2"/>
        <v>53.057000000000002</v>
      </c>
      <c r="O3" s="41">
        <f t="shared" ca="1" si="3"/>
        <v>53.067</v>
      </c>
      <c r="P3" s="41">
        <f t="shared" ca="1" si="4"/>
        <v>52.957999999999998</v>
      </c>
      <c r="Q3" s="41">
        <f t="shared" ca="1" si="5"/>
        <v>52.987000000000002</v>
      </c>
      <c r="R3" s="41">
        <f t="shared" ca="1" si="6"/>
        <v>53.036999999999999</v>
      </c>
      <c r="S3" s="41">
        <f t="shared" ca="1" si="7"/>
        <v>52.988</v>
      </c>
      <c r="T3" s="41">
        <f t="shared" ca="1" si="8"/>
        <v>52.988</v>
      </c>
      <c r="U3" s="41">
        <f t="shared" ca="1" si="9"/>
        <v>52.957000000000001</v>
      </c>
      <c r="W3" s="41">
        <f t="shared" ca="1" si="10"/>
        <v>53.005299999999998</v>
      </c>
      <c r="Y3" s="41">
        <f ca="1">Total!E3</f>
        <v>52.927</v>
      </c>
      <c r="AB3" s="41">
        <f t="shared" ca="1" si="11"/>
        <v>1.5115158614695391E-3</v>
      </c>
      <c r="AC3" s="41">
        <f t="shared" ca="1" si="12"/>
        <v>1.5115158614695391E-3</v>
      </c>
      <c r="AD3" s="41">
        <f t="shared" ca="1" si="13"/>
        <v>2.4562132748881015E-3</v>
      </c>
      <c r="AE3" s="41">
        <f t="shared" ca="1" si="14"/>
        <v>2.6451527575717605E-3</v>
      </c>
      <c r="AF3" s="41">
        <f t="shared" ca="1" si="15"/>
        <v>5.8571239631943631E-4</v>
      </c>
      <c r="AG3" s="41">
        <f t="shared" ca="1" si="16"/>
        <v>1.1336368961022214E-3</v>
      </c>
      <c r="AH3" s="41">
        <f t="shared" ca="1" si="17"/>
        <v>2.0783343095206498E-3</v>
      </c>
      <c r="AI3" s="41">
        <f t="shared" ca="1" si="18"/>
        <v>1.1525308443705471E-3</v>
      </c>
      <c r="AJ3" s="41">
        <f t="shared" ca="1" si="19"/>
        <v>1.1525308443705471E-3</v>
      </c>
      <c r="AK3" s="41">
        <f t="shared" ca="1" si="20"/>
        <v>5.6681844805111072E-4</v>
      </c>
      <c r="AM3" s="41">
        <f t="shared" ca="1" si="21"/>
        <v>1.4793961494133454E-2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3.5470000000000002</v>
      </c>
      <c r="F4" s="1">
        <v>710</v>
      </c>
      <c r="H4" s="41" t="s">
        <v>17</v>
      </c>
      <c r="I4" s="41">
        <v>100</v>
      </c>
      <c r="J4" s="41">
        <v>1</v>
      </c>
      <c r="L4" s="41">
        <f t="shared" ca="1" si="0"/>
        <v>103.538</v>
      </c>
      <c r="M4" s="41">
        <f t="shared" ca="1" si="1"/>
        <v>103.395</v>
      </c>
      <c r="N4" s="41">
        <f t="shared" ca="1" si="2"/>
        <v>103.377</v>
      </c>
      <c r="O4" s="41">
        <f t="shared" ca="1" si="3"/>
        <v>103.462</v>
      </c>
      <c r="P4" s="41">
        <f t="shared" ca="1" si="4"/>
        <v>103.36</v>
      </c>
      <c r="Q4" s="41">
        <f t="shared" ca="1" si="5"/>
        <v>103.489</v>
      </c>
      <c r="R4" s="41">
        <f t="shared" ca="1" si="6"/>
        <v>103.37</v>
      </c>
      <c r="S4" s="41">
        <f t="shared" ca="1" si="7"/>
        <v>103.41200000000001</v>
      </c>
      <c r="T4" s="41">
        <f t="shared" ca="1" si="8"/>
        <v>103.602</v>
      </c>
      <c r="U4" s="41">
        <f t="shared" ca="1" si="9"/>
        <v>103.873</v>
      </c>
      <c r="W4" s="41">
        <f t="shared" ca="1" si="10"/>
        <v>103.48779999999999</v>
      </c>
      <c r="Y4" s="41">
        <f ca="1">Total!E4</f>
        <v>103.017</v>
      </c>
      <c r="AB4" s="41">
        <f t="shared" ca="1" si="11"/>
        <v>5.0574177077569804E-3</v>
      </c>
      <c r="AC4" s="41">
        <f t="shared" ca="1" si="12"/>
        <v>3.6692973004455588E-3</v>
      </c>
      <c r="AD4" s="41">
        <f t="shared" ca="1" si="13"/>
        <v>3.4945688575671922E-3</v>
      </c>
      <c r="AE4" s="41">
        <f t="shared" ca="1" si="14"/>
        <v>4.3196753933817467E-3</v>
      </c>
      <c r="AF4" s="41">
        <f t="shared" ca="1" si="15"/>
        <v>3.3295475504043367E-3</v>
      </c>
      <c r="AG4" s="41">
        <f t="shared" ca="1" si="16"/>
        <v>4.5817680576992967E-3</v>
      </c>
      <c r="AH4" s="41">
        <f t="shared" ca="1" si="17"/>
        <v>3.4266189075590307E-3</v>
      </c>
      <c r="AI4" s="41">
        <f t="shared" ca="1" si="18"/>
        <v>3.8343186076085526E-3</v>
      </c>
      <c r="AJ4" s="41">
        <f t="shared" ca="1" si="19"/>
        <v>5.678674393546774E-3</v>
      </c>
      <c r="AK4" s="41">
        <f t="shared" ca="1" si="20"/>
        <v>8.3093081724376436E-3</v>
      </c>
      <c r="AM4" s="41">
        <f t="shared" ca="1" si="21"/>
        <v>4.570119494840711E-2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3.5489999999999999</v>
      </c>
      <c r="F5" s="1">
        <v>715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28.504000000000001</v>
      </c>
      <c r="E6" s="1">
        <v>3.5449999999999999</v>
      </c>
      <c r="F6" s="1">
        <v>713</v>
      </c>
      <c r="H6" s="41" t="s">
        <v>18</v>
      </c>
      <c r="I6" s="41">
        <v>50</v>
      </c>
      <c r="J6" s="41">
        <v>1</v>
      </c>
      <c r="L6" s="41">
        <f t="shared" ca="1" si="0"/>
        <v>181.91</v>
      </c>
      <c r="M6" s="41">
        <f t="shared" ca="1" si="1"/>
        <v>179.93799999999999</v>
      </c>
      <c r="N6" s="41">
        <f t="shared" ca="1" si="2"/>
        <v>181.59700000000001</v>
      </c>
      <c r="O6" s="41">
        <f t="shared" ca="1" si="3"/>
        <v>179.93799999999999</v>
      </c>
      <c r="P6" s="41">
        <f t="shared" ca="1" si="4"/>
        <v>179.673</v>
      </c>
      <c r="Q6" s="41">
        <f t="shared" ca="1" si="5"/>
        <v>182.346</v>
      </c>
      <c r="R6" s="41">
        <f t="shared" ca="1" si="6"/>
        <v>179.93799999999999</v>
      </c>
      <c r="S6" s="41">
        <f t="shared" ca="1" si="7"/>
        <v>179.673</v>
      </c>
      <c r="T6" s="41">
        <f t="shared" ca="1" si="8"/>
        <v>179.93799999999999</v>
      </c>
      <c r="U6" s="41">
        <f t="shared" ca="1" si="9"/>
        <v>179.93799999999999</v>
      </c>
      <c r="W6" s="41">
        <f t="shared" ca="1" si="10"/>
        <v>180.4889</v>
      </c>
      <c r="Y6" s="41">
        <f ca="1">Total!E6</f>
        <v>179.673</v>
      </c>
      <c r="AB6" s="41">
        <f t="shared" ca="1" si="11"/>
        <v>1.2450395997172611E-2</v>
      </c>
      <c r="AC6" s="41">
        <f t="shared" ca="1" si="12"/>
        <v>1.4749016268442469E-3</v>
      </c>
      <c r="AD6" s="41">
        <f t="shared" ca="1" si="13"/>
        <v>1.0708342377541459E-2</v>
      </c>
      <c r="AE6" s="41">
        <f t="shared" ca="1" si="14"/>
        <v>1.4749016268442469E-3</v>
      </c>
      <c r="AF6" s="41">
        <f t="shared" ca="1" si="15"/>
        <v>0</v>
      </c>
      <c r="AG6" s="41">
        <f t="shared" ca="1" si="16"/>
        <v>1.4877026598320292E-2</v>
      </c>
      <c r="AH6" s="41">
        <f t="shared" ca="1" si="17"/>
        <v>1.4749016268442469E-3</v>
      </c>
      <c r="AI6" s="41">
        <f t="shared" ca="1" si="18"/>
        <v>0</v>
      </c>
      <c r="AJ6" s="41">
        <f t="shared" ca="1" si="19"/>
        <v>1.4749016268442469E-3</v>
      </c>
      <c r="AK6" s="41">
        <f t="shared" ca="1" si="20"/>
        <v>1.4749016268442469E-3</v>
      </c>
      <c r="AM6" s="41">
        <f t="shared" ca="1" si="21"/>
        <v>4.5410273107255587E-2</v>
      </c>
    </row>
    <row r="7" spans="1:39" ht="15">
      <c r="A7" s="1" t="s">
        <v>17</v>
      </c>
      <c r="B7" s="1">
        <v>25</v>
      </c>
      <c r="C7" s="1">
        <v>1</v>
      </c>
      <c r="D7" s="1">
        <v>28.504000000000001</v>
      </c>
      <c r="E7" s="1">
        <v>3.5470000000000002</v>
      </c>
      <c r="F7" s="1">
        <v>707</v>
      </c>
      <c r="H7" s="41" t="s">
        <v>18</v>
      </c>
      <c r="I7" s="41">
        <v>100</v>
      </c>
      <c r="J7" s="41">
        <v>1</v>
      </c>
      <c r="L7" s="41">
        <f t="shared" ca="1" si="0"/>
        <v>239.607</v>
      </c>
      <c r="M7" s="41">
        <f t="shared" ca="1" si="1"/>
        <v>239.63399999999999</v>
      </c>
      <c r="N7" s="41">
        <f t="shared" ca="1" si="2"/>
        <v>240.07499999999999</v>
      </c>
      <c r="O7" s="41">
        <f t="shared" ca="1" si="3"/>
        <v>240.364</v>
      </c>
      <c r="P7" s="41">
        <f t="shared" ca="1" si="4"/>
        <v>239.32300000000001</v>
      </c>
      <c r="Q7" s="41">
        <f t="shared" ca="1" si="5"/>
        <v>239.91</v>
      </c>
      <c r="R7" s="41">
        <f t="shared" ca="1" si="6"/>
        <v>239.26400000000001</v>
      </c>
      <c r="S7" s="41">
        <f t="shared" ca="1" si="7"/>
        <v>240.447</v>
      </c>
      <c r="T7" s="41">
        <f t="shared" ca="1" si="8"/>
        <v>239.36</v>
      </c>
      <c r="U7" s="41">
        <f t="shared" ca="1" si="9"/>
        <v>240.078</v>
      </c>
      <c r="W7" s="41">
        <f t="shared" ca="1" si="10"/>
        <v>239.80620000000005</v>
      </c>
      <c r="Y7" s="41">
        <f ca="1">Total!E7</f>
        <v>238.85</v>
      </c>
      <c r="AB7" s="41">
        <f t="shared" ca="1" si="11"/>
        <v>3.1693531505128953E-3</v>
      </c>
      <c r="AC7" s="41">
        <f t="shared" ca="1" si="12"/>
        <v>3.2823948084571564E-3</v>
      </c>
      <c r="AD7" s="41">
        <f t="shared" ca="1" si="13"/>
        <v>5.1287418882143372E-3</v>
      </c>
      <c r="AE7" s="41">
        <f t="shared" ca="1" si="14"/>
        <v>6.3387063010257906E-3</v>
      </c>
      <c r="AF7" s="41">
        <f t="shared" ca="1" si="15"/>
        <v>1.9803223780616003E-3</v>
      </c>
      <c r="AG7" s="41">
        <f t="shared" ca="1" si="16"/>
        <v>4.4379317563324359E-3</v>
      </c>
      <c r="AH7" s="41">
        <f t="shared" ca="1" si="17"/>
        <v>1.7333054218129189E-3</v>
      </c>
      <c r="AI7" s="41">
        <f t="shared" ca="1" si="18"/>
        <v>6.6862047310027569E-3</v>
      </c>
      <c r="AJ7" s="41">
        <f t="shared" ca="1" si="19"/>
        <v>2.1352313167260595E-3</v>
      </c>
      <c r="AK7" s="41">
        <f t="shared" ca="1" si="20"/>
        <v>5.1413020724304318E-3</v>
      </c>
      <c r="AM7" s="41">
        <f t="shared" ca="1" si="21"/>
        <v>4.0033493824576376E-2</v>
      </c>
    </row>
    <row r="8" spans="1:39" ht="15">
      <c r="A8" s="1" t="s">
        <v>17</v>
      </c>
      <c r="B8" s="1">
        <v>25</v>
      </c>
      <c r="C8" s="1">
        <v>1</v>
      </c>
      <c r="D8" s="1">
        <v>28.504000000000001</v>
      </c>
      <c r="E8" s="1">
        <v>3.548</v>
      </c>
      <c r="F8" s="1">
        <v>713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28.504000000000001</v>
      </c>
      <c r="E9" s="1">
        <v>3.55</v>
      </c>
      <c r="F9" s="1">
        <v>710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4318.4880000000003</v>
      </c>
      <c r="W9" s="41">
        <f t="shared" ca="1" si="10"/>
        <v>4314.0977999999996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1.130839366563183E-3</v>
      </c>
      <c r="AM9" s="41">
        <f t="shared" ca="1" si="21"/>
        <v>1.130839366563183E-3</v>
      </c>
    </row>
    <row r="10" spans="1:39" ht="15">
      <c r="A10" s="1" t="s">
        <v>17</v>
      </c>
      <c r="B10" s="1">
        <v>25</v>
      </c>
      <c r="C10" s="1">
        <v>1</v>
      </c>
      <c r="D10" s="1">
        <v>28.504000000000001</v>
      </c>
      <c r="E10" s="1">
        <v>3.5459999999999998</v>
      </c>
      <c r="F10" s="1">
        <v>711</v>
      </c>
      <c r="H10" s="41" t="s">
        <v>19</v>
      </c>
      <c r="I10" s="41">
        <v>100</v>
      </c>
      <c r="J10" s="41">
        <v>1</v>
      </c>
      <c r="L10" s="41">
        <f t="shared" ca="1" si="0"/>
        <v>35321.11</v>
      </c>
      <c r="M10" s="41">
        <f t="shared" ca="1" si="1"/>
        <v>35289.129999999997</v>
      </c>
      <c r="N10" s="41">
        <f t="shared" ca="1" si="2"/>
        <v>35247.902000000002</v>
      </c>
      <c r="O10" s="41">
        <f t="shared" ca="1" si="3"/>
        <v>35250.947</v>
      </c>
      <c r="P10" s="41">
        <f t="shared" ca="1" si="4"/>
        <v>35323.171999999999</v>
      </c>
      <c r="Q10" s="41">
        <f t="shared" ca="1" si="5"/>
        <v>35227.936999999998</v>
      </c>
      <c r="R10" s="41">
        <f t="shared" ca="1" si="6"/>
        <v>35267.131999999998</v>
      </c>
      <c r="S10" s="41">
        <f t="shared" ca="1" si="7"/>
        <v>35275.089</v>
      </c>
      <c r="T10" s="41">
        <f t="shared" ca="1" si="8"/>
        <v>35321.517</v>
      </c>
      <c r="U10" s="41">
        <f t="shared" ca="1" si="9"/>
        <v>35290.682000000001</v>
      </c>
      <c r="W10" s="41">
        <f t="shared" ca="1" si="10"/>
        <v>35281.46179999999</v>
      </c>
      <c r="Y10" s="41">
        <f ca="1">Total!E10</f>
        <v>35198.673000000003</v>
      </c>
      <c r="AB10" s="41">
        <f t="shared" ca="1" si="11"/>
        <v>3.4784549974369223E-3</v>
      </c>
      <c r="AC10" s="41">
        <f t="shared" ca="1" si="12"/>
        <v>2.5698980185984532E-3</v>
      </c>
      <c r="AD10" s="41">
        <f t="shared" ca="1" si="13"/>
        <v>1.3986038621398981E-3</v>
      </c>
      <c r="AE10" s="41">
        <f t="shared" ca="1" si="14"/>
        <v>1.4851128052468798E-3</v>
      </c>
      <c r="AF10" s="41">
        <f t="shared" ca="1" si="15"/>
        <v>3.5370367513569657E-3</v>
      </c>
      <c r="AG10" s="41">
        <f t="shared" ca="1" si="16"/>
        <v>8.3139497900945223E-4</v>
      </c>
      <c r="AH10" s="41">
        <f t="shared" ca="1" si="17"/>
        <v>1.9449312762442857E-3</v>
      </c>
      <c r="AI10" s="41">
        <f t="shared" ca="1" si="18"/>
        <v>2.1709909348002249E-3</v>
      </c>
      <c r="AJ10" s="41">
        <f t="shared" ca="1" si="19"/>
        <v>3.490017933346445E-3</v>
      </c>
      <c r="AK10" s="41">
        <f t="shared" ca="1" si="20"/>
        <v>2.6139905899292904E-3</v>
      </c>
      <c r="AM10" s="41">
        <f t="shared" ca="1" si="21"/>
        <v>2.3520432148108818E-2</v>
      </c>
    </row>
    <row r="11" spans="1:39" ht="15">
      <c r="A11" s="1" t="s">
        <v>17</v>
      </c>
      <c r="B11" s="1">
        <v>50</v>
      </c>
      <c r="C11" s="1">
        <v>1</v>
      </c>
      <c r="D11" s="1">
        <v>53.006999999999998</v>
      </c>
      <c r="E11" s="1">
        <v>10.662000000000001</v>
      </c>
      <c r="F11" s="1">
        <v>569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657.35599999999999</v>
      </c>
      <c r="N11" s="41">
        <f t="shared" ca="1" si="2"/>
        <v>657.35599999999999</v>
      </c>
      <c r="O11" s="41">
        <f t="shared" ca="1" si="3"/>
        <v>657.33</v>
      </c>
      <c r="P11" s="41">
        <f t="shared" ca="1" si="4"/>
        <v>657.33</v>
      </c>
      <c r="Q11" s="41">
        <f t="shared" ca="1" si="5"/>
        <v>657.35599999999999</v>
      </c>
      <c r="R11" s="41">
        <f t="shared" ca="1" si="6"/>
        <v>657.32399999999996</v>
      </c>
      <c r="S11" s="41">
        <f t="shared" ca="1" si="7"/>
        <v>657.32399999999996</v>
      </c>
      <c r="T11" s="41">
        <f t="shared" ca="1" si="8"/>
        <v>657.35599999999999</v>
      </c>
      <c r="U11" s="41">
        <f t="shared" ca="1" si="9"/>
        <v>657.35599999999999</v>
      </c>
      <c r="W11" s="41">
        <f t="shared" ca="1" si="10"/>
        <v>657.34439999999984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4.8682232810667357E-5</v>
      </c>
      <c r="AD11" s="41">
        <f t="shared" ca="1" si="13"/>
        <v>4.8682232810667357E-5</v>
      </c>
      <c r="AE11" s="41">
        <f t="shared" ca="1" si="14"/>
        <v>9.127918652119035E-6</v>
      </c>
      <c r="AF11" s="41">
        <f t="shared" ca="1" si="15"/>
        <v>9.127918652119035E-6</v>
      </c>
      <c r="AG11" s="41">
        <f t="shared" ca="1" si="16"/>
        <v>4.8682232810667357E-5</v>
      </c>
      <c r="AH11" s="41">
        <f t="shared" ca="1" si="17"/>
        <v>0</v>
      </c>
      <c r="AI11" s="41">
        <f t="shared" ca="1" si="18"/>
        <v>0</v>
      </c>
      <c r="AJ11" s="41">
        <f t="shared" ca="1" si="19"/>
        <v>4.8682232810667357E-5</v>
      </c>
      <c r="AK11" s="41">
        <f t="shared" ca="1" si="20"/>
        <v>4.8682232810667357E-5</v>
      </c>
      <c r="AM11" s="41">
        <f t="shared" ca="1" si="21"/>
        <v>3.1034923416824222E-4</v>
      </c>
    </row>
    <row r="12" spans="1:39" ht="15">
      <c r="A12" s="1" t="s">
        <v>17</v>
      </c>
      <c r="B12" s="1">
        <v>50</v>
      </c>
      <c r="C12" s="1">
        <v>1</v>
      </c>
      <c r="D12" s="1">
        <v>53.006999999999998</v>
      </c>
      <c r="E12" s="1">
        <v>10.654</v>
      </c>
      <c r="F12" s="1">
        <v>566</v>
      </c>
      <c r="H12" s="41" t="s">
        <v>20</v>
      </c>
      <c r="I12" s="41">
        <v>50</v>
      </c>
      <c r="J12" s="41">
        <v>1</v>
      </c>
      <c r="L12" s="41">
        <f t="shared" ca="1" si="0"/>
        <v>996.39</v>
      </c>
      <c r="M12" s="41">
        <f t="shared" ca="1" si="1"/>
        <v>994.99099999999999</v>
      </c>
      <c r="N12" s="41">
        <f t="shared" ca="1" si="2"/>
        <v>995.67200000000003</v>
      </c>
      <c r="O12" s="41">
        <f t="shared" ca="1" si="3"/>
        <v>992.16200000000003</v>
      </c>
      <c r="P12" s="41">
        <f t="shared" ca="1" si="4"/>
        <v>999.00900000000001</v>
      </c>
      <c r="Q12" s="41">
        <f t="shared" ca="1" si="5"/>
        <v>999.43</v>
      </c>
      <c r="R12" s="41">
        <f t="shared" ca="1" si="6"/>
        <v>999.83</v>
      </c>
      <c r="S12" s="41">
        <f t="shared" ca="1" si="7"/>
        <v>996.90599999999995</v>
      </c>
      <c r="T12" s="41">
        <f t="shared" ca="1" si="8"/>
        <v>995.88099999999997</v>
      </c>
      <c r="U12" s="41">
        <f t="shared" ca="1" si="9"/>
        <v>994.99099999999999</v>
      </c>
      <c r="W12" s="41">
        <f t="shared" ca="1" si="10"/>
        <v>996.52620000000002</v>
      </c>
      <c r="Y12" s="41">
        <f ca="1">Total!E12</f>
        <v>990.58600000000001</v>
      </c>
      <c r="AB12" s="41">
        <f t="shared" ca="1" si="11"/>
        <v>5.8591581144897802E-3</v>
      </c>
      <c r="AC12" s="41">
        <f t="shared" ca="1" si="12"/>
        <v>4.4468627660798482E-3</v>
      </c>
      <c r="AD12" s="41">
        <f t="shared" ca="1" si="13"/>
        <v>5.1343346261707844E-3</v>
      </c>
      <c r="AE12" s="41">
        <f t="shared" ca="1" si="14"/>
        <v>1.5909774618256484E-3</v>
      </c>
      <c r="AF12" s="41">
        <f t="shared" ca="1" si="15"/>
        <v>8.5030476909627242E-3</v>
      </c>
      <c r="AG12" s="41">
        <f t="shared" ca="1" si="16"/>
        <v>8.9280486499909526E-3</v>
      </c>
      <c r="AH12" s="41">
        <f t="shared" ca="1" si="17"/>
        <v>9.3318500362412019E-3</v>
      </c>
      <c r="AI12" s="41">
        <f t="shared" ca="1" si="18"/>
        <v>6.3800619027524477E-3</v>
      </c>
      <c r="AJ12" s="41">
        <f t="shared" ca="1" si="19"/>
        <v>5.345320850486438E-3</v>
      </c>
      <c r="AK12" s="41">
        <f t="shared" ca="1" si="20"/>
        <v>4.4468627660798482E-3</v>
      </c>
      <c r="AM12" s="41">
        <f t="shared" ca="1" si="21"/>
        <v>5.9966524865079675E-2</v>
      </c>
    </row>
    <row r="13" spans="1:39" ht="15">
      <c r="A13" s="1" t="s">
        <v>17</v>
      </c>
      <c r="B13" s="1">
        <v>50</v>
      </c>
      <c r="C13" s="1">
        <v>1</v>
      </c>
      <c r="D13" s="1">
        <v>53.057000000000002</v>
      </c>
      <c r="E13" s="1">
        <v>10.648</v>
      </c>
      <c r="F13" s="1">
        <v>562</v>
      </c>
      <c r="H13" s="41" t="s">
        <v>20</v>
      </c>
      <c r="I13" s="41">
        <v>100</v>
      </c>
      <c r="J13" s="41">
        <v>1</v>
      </c>
      <c r="L13" s="41">
        <f t="shared" ca="1" si="0"/>
        <v>1758.617</v>
      </c>
      <c r="M13" s="41">
        <f t="shared" ca="1" si="1"/>
        <v>1759.8119999999999</v>
      </c>
      <c r="N13" s="41">
        <f t="shared" ca="1" si="2"/>
        <v>1759.452</v>
      </c>
      <c r="O13" s="41">
        <f t="shared" ca="1" si="3"/>
        <v>1757.3879999999999</v>
      </c>
      <c r="P13" s="41">
        <f t="shared" ca="1" si="4"/>
        <v>1758.96</v>
      </c>
      <c r="Q13" s="41">
        <f t="shared" ca="1" si="5"/>
        <v>1756.9570000000001</v>
      </c>
      <c r="R13" s="41">
        <f t="shared" ca="1" si="6"/>
        <v>1759.213</v>
      </c>
      <c r="S13" s="41">
        <f t="shared" ca="1" si="7"/>
        <v>1760.412</v>
      </c>
      <c r="T13" s="41">
        <f t="shared" ca="1" si="8"/>
        <v>1760.643</v>
      </c>
      <c r="U13" s="41">
        <f t="shared" ca="1" si="9"/>
        <v>1759.672</v>
      </c>
      <c r="W13" s="41">
        <f t="shared" ca="1" si="10"/>
        <v>1759.1125999999999</v>
      </c>
      <c r="Y13" s="41">
        <f ca="1">Total!E13</f>
        <v>1753.5050000000001</v>
      </c>
      <c r="AB13" s="41">
        <f t="shared" ca="1" si="11"/>
        <v>2.9153039198632751E-3</v>
      </c>
      <c r="AC13" s="41">
        <f t="shared" ca="1" si="12"/>
        <v>3.5967961311771501E-3</v>
      </c>
      <c r="AD13" s="41">
        <f t="shared" ca="1" si="13"/>
        <v>3.3914930382290833E-3</v>
      </c>
      <c r="AE13" s="41">
        <f t="shared" ca="1" si="14"/>
        <v>2.2144219719931282E-3</v>
      </c>
      <c r="AF13" s="41">
        <f t="shared" ca="1" si="15"/>
        <v>3.1109121445333358E-3</v>
      </c>
      <c r="AG13" s="41">
        <f t="shared" ca="1" si="16"/>
        <v>1.9686285468247869E-3</v>
      </c>
      <c r="AH13" s="41">
        <f t="shared" ca="1" si="17"/>
        <v>3.2551945959662823E-3</v>
      </c>
      <c r="AI13" s="41">
        <f t="shared" ca="1" si="18"/>
        <v>3.9389679527574344E-3</v>
      </c>
      <c r="AJ13" s="41">
        <f t="shared" ca="1" si="19"/>
        <v>4.0707041040658112E-3</v>
      </c>
      <c r="AK13" s="41">
        <f t="shared" ca="1" si="20"/>
        <v>3.5169560394751743E-3</v>
      </c>
      <c r="AM13" s="41">
        <f t="shared" ca="1" si="21"/>
        <v>3.1979378444885465E-2</v>
      </c>
    </row>
    <row r="14" spans="1:39">
      <c r="A14" s="1" t="s">
        <v>17</v>
      </c>
      <c r="B14" s="1">
        <v>50</v>
      </c>
      <c r="C14" s="1">
        <v>1</v>
      </c>
      <c r="D14" s="1">
        <v>53.067</v>
      </c>
      <c r="E14" s="1">
        <v>10.65</v>
      </c>
      <c r="F14" s="1">
        <v>572</v>
      </c>
    </row>
    <row r="15" spans="1:39">
      <c r="A15" s="1" t="s">
        <v>17</v>
      </c>
      <c r="B15" s="1">
        <v>50</v>
      </c>
      <c r="C15" s="1">
        <v>1</v>
      </c>
      <c r="D15" s="1">
        <v>52.957999999999998</v>
      </c>
      <c r="E15" s="1">
        <v>10.663</v>
      </c>
      <c r="F15" s="1">
        <v>575</v>
      </c>
    </row>
    <row r="16" spans="1:39">
      <c r="A16" s="1" t="s">
        <v>17</v>
      </c>
      <c r="B16" s="1">
        <v>50</v>
      </c>
      <c r="C16" s="1">
        <v>1</v>
      </c>
      <c r="D16" s="1">
        <v>52.987000000000002</v>
      </c>
      <c r="E16" s="1">
        <v>10.659000000000001</v>
      </c>
      <c r="F16" s="1">
        <v>569</v>
      </c>
    </row>
    <row r="17" spans="1:6">
      <c r="A17" s="1" t="s">
        <v>17</v>
      </c>
      <c r="B17" s="1">
        <v>50</v>
      </c>
      <c r="C17" s="1">
        <v>1</v>
      </c>
      <c r="D17" s="1">
        <v>53.036999999999999</v>
      </c>
      <c r="E17" s="1">
        <v>10.653</v>
      </c>
      <c r="F17" s="1">
        <v>565</v>
      </c>
    </row>
    <row r="18" spans="1:6">
      <c r="A18" s="1" t="s">
        <v>17</v>
      </c>
      <c r="B18" s="1">
        <v>50</v>
      </c>
      <c r="C18" s="1">
        <v>1</v>
      </c>
      <c r="D18" s="1">
        <v>52.988</v>
      </c>
      <c r="E18" s="1">
        <v>10.656000000000001</v>
      </c>
      <c r="F18" s="1">
        <v>562</v>
      </c>
    </row>
    <row r="19" spans="1:6">
      <c r="A19" s="1" t="s">
        <v>17</v>
      </c>
      <c r="B19" s="1">
        <v>50</v>
      </c>
      <c r="C19" s="1">
        <v>1</v>
      </c>
      <c r="D19" s="1">
        <v>52.988</v>
      </c>
      <c r="E19" s="1">
        <v>10.675000000000001</v>
      </c>
      <c r="F19" s="1">
        <v>563</v>
      </c>
    </row>
    <row r="20" spans="1:6">
      <c r="A20" s="1" t="s">
        <v>17</v>
      </c>
      <c r="B20" s="1">
        <v>50</v>
      </c>
      <c r="C20" s="1">
        <v>1</v>
      </c>
      <c r="D20" s="1">
        <v>52.957000000000001</v>
      </c>
      <c r="E20" s="1">
        <v>10.662000000000001</v>
      </c>
      <c r="F20" s="1">
        <v>572</v>
      </c>
    </row>
    <row r="21" spans="1:6">
      <c r="A21" s="1" t="s">
        <v>17</v>
      </c>
      <c r="B21" s="1">
        <v>100</v>
      </c>
      <c r="C21" s="1">
        <v>1</v>
      </c>
      <c r="D21" s="1">
        <v>103.538</v>
      </c>
      <c r="E21" s="1">
        <v>19.315000000000001</v>
      </c>
      <c r="F21" s="1">
        <v>236</v>
      </c>
    </row>
    <row r="22" spans="1:6">
      <c r="A22" s="1" t="s">
        <v>17</v>
      </c>
      <c r="B22" s="1">
        <v>100</v>
      </c>
      <c r="C22" s="1">
        <v>1</v>
      </c>
      <c r="D22" s="1">
        <v>103.395</v>
      </c>
      <c r="E22" s="1">
        <v>19.309000000000001</v>
      </c>
      <c r="F22" s="1">
        <v>236</v>
      </c>
    </row>
    <row r="23" spans="1:6">
      <c r="A23" s="1" t="s">
        <v>17</v>
      </c>
      <c r="B23" s="1">
        <v>100</v>
      </c>
      <c r="C23" s="1">
        <v>1</v>
      </c>
      <c r="D23" s="1">
        <v>103.377</v>
      </c>
      <c r="E23" s="1">
        <v>19.318000000000001</v>
      </c>
      <c r="F23" s="1">
        <v>236</v>
      </c>
    </row>
    <row r="24" spans="1:6">
      <c r="A24" s="1" t="s">
        <v>17</v>
      </c>
      <c r="B24" s="1">
        <v>100</v>
      </c>
      <c r="C24" s="1">
        <v>1</v>
      </c>
      <c r="D24" s="1">
        <v>103.462</v>
      </c>
      <c r="E24" s="1">
        <v>19.263999999999999</v>
      </c>
      <c r="F24" s="1">
        <v>235</v>
      </c>
    </row>
    <row r="25" spans="1:6">
      <c r="A25" s="1" t="s">
        <v>17</v>
      </c>
      <c r="B25" s="1">
        <v>100</v>
      </c>
      <c r="C25" s="1">
        <v>1</v>
      </c>
      <c r="D25" s="1">
        <v>103.36</v>
      </c>
      <c r="E25" s="1">
        <v>19.335999999999999</v>
      </c>
      <c r="F25" s="1">
        <v>234</v>
      </c>
    </row>
    <row r="26" spans="1:6">
      <c r="A26" s="1" t="s">
        <v>17</v>
      </c>
      <c r="B26" s="1">
        <v>100</v>
      </c>
      <c r="C26" s="1">
        <v>1</v>
      </c>
      <c r="D26" s="1">
        <v>103.489</v>
      </c>
      <c r="E26" s="1">
        <v>19.263999999999999</v>
      </c>
      <c r="F26" s="1">
        <v>235</v>
      </c>
    </row>
    <row r="27" spans="1:6">
      <c r="A27" s="1" t="s">
        <v>17</v>
      </c>
      <c r="B27" s="1">
        <v>100</v>
      </c>
      <c r="C27" s="1">
        <v>1</v>
      </c>
      <c r="D27" s="1">
        <v>103.37</v>
      </c>
      <c r="E27" s="1">
        <v>19.29</v>
      </c>
      <c r="F27" s="1">
        <v>234</v>
      </c>
    </row>
    <row r="28" spans="1:6">
      <c r="A28" s="1" t="s">
        <v>17</v>
      </c>
      <c r="B28" s="1">
        <v>100</v>
      </c>
      <c r="C28" s="1">
        <v>1</v>
      </c>
      <c r="D28" s="1">
        <v>103.41200000000001</v>
      </c>
      <c r="E28" s="1">
        <v>19.286000000000001</v>
      </c>
      <c r="F28" s="1">
        <v>234</v>
      </c>
    </row>
    <row r="29" spans="1:6">
      <c r="A29" s="1" t="s">
        <v>17</v>
      </c>
      <c r="B29" s="1">
        <v>100</v>
      </c>
      <c r="C29" s="1">
        <v>1</v>
      </c>
      <c r="D29" s="1">
        <v>103.602</v>
      </c>
      <c r="E29" s="1">
        <v>19.302</v>
      </c>
      <c r="F29" s="1">
        <v>237</v>
      </c>
    </row>
    <row r="30" spans="1:6">
      <c r="A30" s="1" t="s">
        <v>17</v>
      </c>
      <c r="B30" s="1">
        <v>100</v>
      </c>
      <c r="C30" s="1">
        <v>1</v>
      </c>
      <c r="D30" s="1">
        <v>103.873</v>
      </c>
      <c r="E30" s="1">
        <v>19.300999999999998</v>
      </c>
      <c r="F30" s="1">
        <v>235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4.1059999999999999</v>
      </c>
      <c r="F31" s="1">
        <v>567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4.1120000000000001</v>
      </c>
      <c r="F32" s="1">
        <v>579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4.1100000000000003</v>
      </c>
      <c r="F33" s="1">
        <v>573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4.1100000000000003</v>
      </c>
      <c r="F34" s="1">
        <v>573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4.1059999999999999</v>
      </c>
      <c r="F35" s="1">
        <v>574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4.1100000000000003</v>
      </c>
      <c r="F36" s="1">
        <v>572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4.1059999999999999</v>
      </c>
      <c r="F37" s="1">
        <v>576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4.1120000000000001</v>
      </c>
      <c r="F38" s="1">
        <v>576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4.1120000000000001</v>
      </c>
      <c r="F39" s="1">
        <v>574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4.1059999999999999</v>
      </c>
      <c r="F40" s="1">
        <v>565</v>
      </c>
    </row>
    <row r="41" spans="1:6">
      <c r="A41" s="1" t="s">
        <v>18</v>
      </c>
      <c r="B41" s="1">
        <v>50</v>
      </c>
      <c r="C41" s="1">
        <v>1</v>
      </c>
      <c r="D41" s="1">
        <v>181.91</v>
      </c>
      <c r="E41" s="1">
        <v>7.64</v>
      </c>
      <c r="F41" s="1">
        <v>375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7.6420000000000003</v>
      </c>
      <c r="F42" s="1">
        <v>375</v>
      </c>
    </row>
    <row r="43" spans="1:6">
      <c r="A43" s="1" t="s">
        <v>18</v>
      </c>
      <c r="B43" s="1">
        <v>50</v>
      </c>
      <c r="C43" s="1">
        <v>1</v>
      </c>
      <c r="D43" s="1">
        <v>181.59700000000001</v>
      </c>
      <c r="E43" s="1">
        <v>7.6390000000000002</v>
      </c>
      <c r="F43" s="1">
        <v>374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7.6449999999999996</v>
      </c>
      <c r="F44" s="1">
        <v>374</v>
      </c>
    </row>
    <row r="45" spans="1:6">
      <c r="A45" s="1" t="s">
        <v>18</v>
      </c>
      <c r="B45" s="1">
        <v>50</v>
      </c>
      <c r="C45" s="1">
        <v>1</v>
      </c>
      <c r="D45" s="1">
        <v>179.673</v>
      </c>
      <c r="E45" s="1">
        <v>7.6520000000000001</v>
      </c>
      <c r="F45" s="1">
        <v>374</v>
      </c>
    </row>
    <row r="46" spans="1:6">
      <c r="A46" s="1" t="s">
        <v>18</v>
      </c>
      <c r="B46" s="1">
        <v>50</v>
      </c>
      <c r="C46" s="1">
        <v>1</v>
      </c>
      <c r="D46" s="1">
        <v>182.346</v>
      </c>
      <c r="E46" s="1">
        <v>7.641</v>
      </c>
      <c r="F46" s="1">
        <v>370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7.6470000000000002</v>
      </c>
      <c r="F47" s="1">
        <v>374</v>
      </c>
    </row>
    <row r="48" spans="1:6">
      <c r="A48" s="1" t="s">
        <v>18</v>
      </c>
      <c r="B48" s="1">
        <v>50</v>
      </c>
      <c r="C48" s="1">
        <v>1</v>
      </c>
      <c r="D48" s="1">
        <v>179.673</v>
      </c>
      <c r="E48" s="1">
        <v>7.6479999999999997</v>
      </c>
      <c r="F48" s="1">
        <v>376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7.6479999999999997</v>
      </c>
      <c r="F49" s="1">
        <v>375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7.6449999999999996</v>
      </c>
      <c r="F50" s="1">
        <v>373</v>
      </c>
    </row>
    <row r="51" spans="1:6">
      <c r="A51" s="1" t="s">
        <v>18</v>
      </c>
      <c r="B51" s="1">
        <v>100</v>
      </c>
      <c r="C51" s="1">
        <v>1</v>
      </c>
      <c r="D51" s="1">
        <v>239.607</v>
      </c>
      <c r="E51" s="1">
        <v>22.140999999999998</v>
      </c>
      <c r="F51" s="1">
        <v>229</v>
      </c>
    </row>
    <row r="52" spans="1:6">
      <c r="A52" s="1" t="s">
        <v>18</v>
      </c>
      <c r="B52" s="1">
        <v>100</v>
      </c>
      <c r="C52" s="1">
        <v>1</v>
      </c>
      <c r="D52" s="1">
        <v>239.63399999999999</v>
      </c>
      <c r="E52" s="1">
        <v>22.192</v>
      </c>
      <c r="F52" s="1">
        <v>230</v>
      </c>
    </row>
    <row r="53" spans="1:6">
      <c r="A53" s="1" t="s">
        <v>18</v>
      </c>
      <c r="B53" s="1">
        <v>100</v>
      </c>
      <c r="C53" s="1">
        <v>1</v>
      </c>
      <c r="D53" s="1">
        <v>240.07499999999999</v>
      </c>
      <c r="E53" s="1">
        <v>22.155999999999999</v>
      </c>
      <c r="F53" s="1">
        <v>228</v>
      </c>
    </row>
    <row r="54" spans="1:6">
      <c r="A54" s="1" t="s">
        <v>18</v>
      </c>
      <c r="B54" s="1">
        <v>100</v>
      </c>
      <c r="C54" s="1">
        <v>1</v>
      </c>
      <c r="D54" s="1">
        <v>240.364</v>
      </c>
      <c r="E54" s="1">
        <v>22.184999999999999</v>
      </c>
      <c r="F54" s="1">
        <v>228</v>
      </c>
    </row>
    <row r="55" spans="1:6">
      <c r="A55" s="1" t="s">
        <v>18</v>
      </c>
      <c r="B55" s="1">
        <v>100</v>
      </c>
      <c r="C55" s="1">
        <v>1</v>
      </c>
      <c r="D55" s="1">
        <v>239.32300000000001</v>
      </c>
      <c r="E55" s="1">
        <v>22.193999999999999</v>
      </c>
      <c r="F55" s="1">
        <v>230</v>
      </c>
    </row>
    <row r="56" spans="1:6">
      <c r="A56" s="1" t="s">
        <v>18</v>
      </c>
      <c r="B56" s="1">
        <v>100</v>
      </c>
      <c r="C56" s="1">
        <v>1</v>
      </c>
      <c r="D56" s="1">
        <v>239.91</v>
      </c>
      <c r="E56" s="1">
        <v>22.138999999999999</v>
      </c>
      <c r="F56" s="1">
        <v>230</v>
      </c>
    </row>
    <row r="57" spans="1:6">
      <c r="A57" s="1" t="s">
        <v>18</v>
      </c>
      <c r="B57" s="1">
        <v>100</v>
      </c>
      <c r="C57" s="1">
        <v>1</v>
      </c>
      <c r="D57" s="1">
        <v>239.26400000000001</v>
      </c>
      <c r="E57" s="1">
        <v>22.141999999999999</v>
      </c>
      <c r="F57" s="1">
        <v>229</v>
      </c>
    </row>
    <row r="58" spans="1:6">
      <c r="A58" s="1" t="s">
        <v>18</v>
      </c>
      <c r="B58" s="1">
        <v>100</v>
      </c>
      <c r="C58" s="1">
        <v>1</v>
      </c>
      <c r="D58" s="1">
        <v>240.447</v>
      </c>
      <c r="E58" s="1">
        <v>22.199000000000002</v>
      </c>
      <c r="F58" s="1">
        <v>229</v>
      </c>
    </row>
    <row r="59" spans="1:6">
      <c r="A59" s="1" t="s">
        <v>18</v>
      </c>
      <c r="B59" s="1">
        <v>100</v>
      </c>
      <c r="C59" s="1">
        <v>1</v>
      </c>
      <c r="D59" s="1">
        <v>239.36</v>
      </c>
      <c r="E59" s="1">
        <v>22.181999999999999</v>
      </c>
      <c r="F59" s="1">
        <v>231</v>
      </c>
    </row>
    <row r="60" spans="1:6">
      <c r="A60" s="1" t="s">
        <v>18</v>
      </c>
      <c r="B60" s="1">
        <v>100</v>
      </c>
      <c r="C60" s="1">
        <v>1</v>
      </c>
      <c r="D60" s="1">
        <v>240.078</v>
      </c>
      <c r="E60" s="1">
        <v>22.213999999999999</v>
      </c>
      <c r="F60" s="1">
        <v>230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3.0640000000000001</v>
      </c>
      <c r="F61" s="1">
        <v>722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3.0649999999999999</v>
      </c>
      <c r="F62" s="1">
        <v>712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3.0640000000000001</v>
      </c>
      <c r="F63" s="1">
        <v>731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3.0649999999999999</v>
      </c>
      <c r="F64" s="1">
        <v>731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3.0649999999999999</v>
      </c>
      <c r="F65" s="1">
        <v>737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3.0659999999999998</v>
      </c>
      <c r="F66" s="1">
        <v>731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3.0659999999999998</v>
      </c>
      <c r="F67" s="1">
        <v>735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3.0649999999999999</v>
      </c>
      <c r="F68" s="1">
        <v>740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3.0630000000000002</v>
      </c>
      <c r="F69" s="1">
        <v>728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3.0649999999999999</v>
      </c>
      <c r="F70" s="1">
        <v>721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7.1879999999999997</v>
      </c>
      <c r="F71" s="1">
        <v>454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7.1779999999999999</v>
      </c>
      <c r="F72" s="1">
        <v>445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</v>
      </c>
      <c r="F73" s="1">
        <v>455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7.19</v>
      </c>
      <c r="F74" s="1">
        <v>457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7.1879999999999997</v>
      </c>
      <c r="F75" s="1">
        <v>451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7.1840000000000002</v>
      </c>
      <c r="F76" s="1">
        <v>455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7.1829999999999998</v>
      </c>
      <c r="F77" s="1">
        <v>450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7.18</v>
      </c>
      <c r="F78" s="1">
        <v>446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7.1829999999999998</v>
      </c>
      <c r="F79" s="1">
        <v>453</v>
      </c>
    </row>
    <row r="80" spans="1:6">
      <c r="A80" s="1" t="s">
        <v>19</v>
      </c>
      <c r="B80" s="1">
        <v>47</v>
      </c>
      <c r="C80" s="1">
        <v>1</v>
      </c>
      <c r="D80" s="1">
        <v>4318.4880000000003</v>
      </c>
      <c r="E80" s="1">
        <v>7.1820000000000004</v>
      </c>
      <c r="F80" s="1">
        <v>460</v>
      </c>
    </row>
    <row r="81" spans="1:6">
      <c r="A81" s="1" t="s">
        <v>19</v>
      </c>
      <c r="B81" s="1">
        <v>100</v>
      </c>
      <c r="C81" s="1">
        <v>1</v>
      </c>
      <c r="D81" s="1">
        <v>35321.11</v>
      </c>
      <c r="E81" s="1">
        <v>27.469000000000001</v>
      </c>
      <c r="F81" s="1">
        <v>331</v>
      </c>
    </row>
    <row r="82" spans="1:6">
      <c r="A82" s="1" t="s">
        <v>19</v>
      </c>
      <c r="B82" s="1">
        <v>100</v>
      </c>
      <c r="C82" s="1">
        <v>1</v>
      </c>
      <c r="D82" s="1">
        <v>35289.129999999997</v>
      </c>
      <c r="E82" s="1">
        <v>27.478999999999999</v>
      </c>
      <c r="F82" s="1">
        <v>333</v>
      </c>
    </row>
    <row r="83" spans="1:6">
      <c r="A83" s="1" t="s">
        <v>19</v>
      </c>
      <c r="B83" s="1">
        <v>100</v>
      </c>
      <c r="C83" s="1">
        <v>1</v>
      </c>
      <c r="D83" s="1">
        <v>35247.902000000002</v>
      </c>
      <c r="E83" s="1">
        <v>27.433</v>
      </c>
      <c r="F83" s="1">
        <v>333</v>
      </c>
    </row>
    <row r="84" spans="1:6">
      <c r="A84" s="1" t="s">
        <v>19</v>
      </c>
      <c r="B84" s="1">
        <v>100</v>
      </c>
      <c r="C84" s="1">
        <v>1</v>
      </c>
      <c r="D84" s="1">
        <v>35250.947</v>
      </c>
      <c r="E84" s="1">
        <v>27.425999999999998</v>
      </c>
      <c r="F84" s="1">
        <v>330</v>
      </c>
    </row>
    <row r="85" spans="1:6">
      <c r="A85" s="1" t="s">
        <v>19</v>
      </c>
      <c r="B85" s="1">
        <v>100</v>
      </c>
      <c r="C85" s="1">
        <v>1</v>
      </c>
      <c r="D85" s="1">
        <v>35323.171999999999</v>
      </c>
      <c r="E85" s="1">
        <v>27.452999999999999</v>
      </c>
      <c r="F85" s="1">
        <v>331</v>
      </c>
    </row>
    <row r="86" spans="1:6">
      <c r="A86" s="1" t="s">
        <v>19</v>
      </c>
      <c r="B86" s="1">
        <v>100</v>
      </c>
      <c r="C86" s="1">
        <v>1</v>
      </c>
      <c r="D86" s="1">
        <v>35227.936999999998</v>
      </c>
      <c r="E86" s="1">
        <v>27.457999999999998</v>
      </c>
      <c r="F86" s="1">
        <v>328</v>
      </c>
    </row>
    <row r="87" spans="1:6">
      <c r="A87" s="1" t="s">
        <v>19</v>
      </c>
      <c r="B87" s="1">
        <v>100</v>
      </c>
      <c r="C87" s="1">
        <v>1</v>
      </c>
      <c r="D87" s="1">
        <v>35267.131999999998</v>
      </c>
      <c r="E87" s="1">
        <v>27.469000000000001</v>
      </c>
      <c r="F87" s="1">
        <v>333</v>
      </c>
    </row>
    <row r="88" spans="1:6">
      <c r="A88" s="1" t="s">
        <v>19</v>
      </c>
      <c r="B88" s="1">
        <v>100</v>
      </c>
      <c r="C88" s="1">
        <v>1</v>
      </c>
      <c r="D88" s="1">
        <v>35275.089</v>
      </c>
      <c r="E88" s="1">
        <v>27.437999999999999</v>
      </c>
      <c r="F88" s="1">
        <v>329</v>
      </c>
    </row>
    <row r="89" spans="1:6">
      <c r="A89" s="1" t="s">
        <v>19</v>
      </c>
      <c r="B89" s="1">
        <v>100</v>
      </c>
      <c r="C89" s="1">
        <v>1</v>
      </c>
      <c r="D89" s="1">
        <v>35321.517</v>
      </c>
      <c r="E89" s="1">
        <v>27.428000000000001</v>
      </c>
      <c r="F89" s="1">
        <v>327</v>
      </c>
    </row>
    <row r="90" spans="1:6">
      <c r="A90" s="1" t="s">
        <v>19</v>
      </c>
      <c r="B90" s="1">
        <v>100</v>
      </c>
      <c r="C90" s="1">
        <v>1</v>
      </c>
      <c r="D90" s="1">
        <v>35290.682000000001</v>
      </c>
      <c r="E90" s="1">
        <v>27.46</v>
      </c>
      <c r="F90" s="1">
        <v>330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3.8069999999999999</v>
      </c>
      <c r="F91" s="1">
        <v>576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3.8079999999999998</v>
      </c>
      <c r="F92" s="1">
        <v>579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3.8079999999999998</v>
      </c>
      <c r="F93" s="1">
        <v>575</v>
      </c>
    </row>
    <row r="94" spans="1:6">
      <c r="A94" s="1" t="s">
        <v>20</v>
      </c>
      <c r="B94" s="1">
        <v>30</v>
      </c>
      <c r="C94" s="1">
        <v>1</v>
      </c>
      <c r="D94" s="1">
        <v>657.33</v>
      </c>
      <c r="E94" s="1">
        <v>3.81</v>
      </c>
      <c r="F94" s="1">
        <v>583</v>
      </c>
    </row>
    <row r="95" spans="1:6">
      <c r="A95" s="1" t="s">
        <v>20</v>
      </c>
      <c r="B95" s="1">
        <v>30</v>
      </c>
      <c r="C95" s="1">
        <v>1</v>
      </c>
      <c r="D95" s="1">
        <v>657.33</v>
      </c>
      <c r="E95" s="1">
        <v>3.81</v>
      </c>
      <c r="F95" s="1">
        <v>589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3.8069999999999999</v>
      </c>
      <c r="F96" s="1">
        <v>581</v>
      </c>
    </row>
    <row r="97" spans="1:6">
      <c r="A97" s="1" t="s">
        <v>20</v>
      </c>
      <c r="B97" s="1">
        <v>30</v>
      </c>
      <c r="C97" s="1">
        <v>1</v>
      </c>
      <c r="D97" s="1">
        <v>657.32399999999996</v>
      </c>
      <c r="E97" s="1">
        <v>3.8079999999999998</v>
      </c>
      <c r="F97" s="1">
        <v>573</v>
      </c>
    </row>
    <row r="98" spans="1:6">
      <c r="A98" s="1" t="s">
        <v>20</v>
      </c>
      <c r="B98" s="1">
        <v>30</v>
      </c>
      <c r="C98" s="1">
        <v>1</v>
      </c>
      <c r="D98" s="1">
        <v>657.32399999999996</v>
      </c>
      <c r="E98" s="1">
        <v>3.8109999999999999</v>
      </c>
      <c r="F98" s="1">
        <v>578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3.8090000000000002</v>
      </c>
      <c r="F99" s="1">
        <v>590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3.8119999999999998</v>
      </c>
      <c r="F100" s="1">
        <v>578</v>
      </c>
    </row>
    <row r="101" spans="1:6">
      <c r="A101" s="1" t="s">
        <v>20</v>
      </c>
      <c r="B101" s="1">
        <v>50</v>
      </c>
      <c r="C101" s="1">
        <v>1</v>
      </c>
      <c r="D101" s="1">
        <v>996.39</v>
      </c>
      <c r="E101" s="1">
        <v>5.5019999999999998</v>
      </c>
      <c r="F101" s="1">
        <v>306</v>
      </c>
    </row>
    <row r="102" spans="1:6">
      <c r="A102" s="1" t="s">
        <v>20</v>
      </c>
      <c r="B102" s="1">
        <v>50</v>
      </c>
      <c r="C102" s="1">
        <v>1</v>
      </c>
      <c r="D102" s="1">
        <v>994.99099999999999</v>
      </c>
      <c r="E102" s="1">
        <v>5.5049999999999999</v>
      </c>
      <c r="F102" s="1">
        <v>311</v>
      </c>
    </row>
    <row r="103" spans="1:6">
      <c r="A103" s="1" t="s">
        <v>20</v>
      </c>
      <c r="B103" s="1">
        <v>50</v>
      </c>
      <c r="C103" s="1">
        <v>1</v>
      </c>
      <c r="D103" s="1">
        <v>995.67200000000003</v>
      </c>
      <c r="E103" s="1">
        <v>5.5149999999999997</v>
      </c>
      <c r="F103" s="1">
        <v>312</v>
      </c>
    </row>
    <row r="104" spans="1:6">
      <c r="A104" s="1" t="s">
        <v>20</v>
      </c>
      <c r="B104" s="1">
        <v>50</v>
      </c>
      <c r="C104" s="1">
        <v>1</v>
      </c>
      <c r="D104" s="1">
        <v>992.16200000000003</v>
      </c>
      <c r="E104" s="1">
        <v>5.5090000000000003</v>
      </c>
      <c r="F104" s="1">
        <v>316</v>
      </c>
    </row>
    <row r="105" spans="1:6">
      <c r="A105" s="1" t="s">
        <v>20</v>
      </c>
      <c r="B105" s="1">
        <v>50</v>
      </c>
      <c r="C105" s="1">
        <v>1</v>
      </c>
      <c r="D105" s="1">
        <v>999.00900000000001</v>
      </c>
      <c r="E105" s="1">
        <v>5.51</v>
      </c>
      <c r="F105" s="1">
        <v>311</v>
      </c>
    </row>
    <row r="106" spans="1:6">
      <c r="A106" s="1" t="s">
        <v>20</v>
      </c>
      <c r="B106" s="1">
        <v>50</v>
      </c>
      <c r="C106" s="1">
        <v>1</v>
      </c>
      <c r="D106" s="1">
        <v>999.43</v>
      </c>
      <c r="E106" s="1">
        <v>5.5030000000000001</v>
      </c>
      <c r="F106" s="1">
        <v>309</v>
      </c>
    </row>
    <row r="107" spans="1:6">
      <c r="A107" s="1" t="s">
        <v>20</v>
      </c>
      <c r="B107" s="1">
        <v>50</v>
      </c>
      <c r="C107" s="1">
        <v>1</v>
      </c>
      <c r="D107" s="1">
        <v>999.83</v>
      </c>
      <c r="E107" s="1">
        <v>5.5110000000000001</v>
      </c>
      <c r="F107" s="1">
        <v>312</v>
      </c>
    </row>
    <row r="108" spans="1:6">
      <c r="A108" s="1" t="s">
        <v>20</v>
      </c>
      <c r="B108" s="1">
        <v>50</v>
      </c>
      <c r="C108" s="1">
        <v>1</v>
      </c>
      <c r="D108" s="1">
        <v>996.90599999999995</v>
      </c>
      <c r="E108" s="1">
        <v>5.5129999999999999</v>
      </c>
      <c r="F108" s="1">
        <v>313</v>
      </c>
    </row>
    <row r="109" spans="1:6">
      <c r="A109" s="1" t="s">
        <v>20</v>
      </c>
      <c r="B109" s="1">
        <v>50</v>
      </c>
      <c r="C109" s="1">
        <v>1</v>
      </c>
      <c r="D109" s="1">
        <v>995.88099999999997</v>
      </c>
      <c r="E109" s="1">
        <v>5.5140000000000002</v>
      </c>
      <c r="F109" s="1">
        <v>308</v>
      </c>
    </row>
    <row r="110" spans="1:6">
      <c r="A110" s="1" t="s">
        <v>20</v>
      </c>
      <c r="B110" s="1">
        <v>50</v>
      </c>
      <c r="C110" s="1">
        <v>1</v>
      </c>
      <c r="D110" s="1">
        <v>994.99099999999999</v>
      </c>
      <c r="E110" s="1">
        <v>5.5090000000000003</v>
      </c>
      <c r="F110" s="1">
        <v>311</v>
      </c>
    </row>
    <row r="111" spans="1:6">
      <c r="A111" s="1" t="s">
        <v>20</v>
      </c>
      <c r="B111" s="1">
        <v>100</v>
      </c>
      <c r="C111" s="1">
        <v>1</v>
      </c>
      <c r="D111" s="1">
        <v>1758.617</v>
      </c>
      <c r="E111" s="1">
        <v>19.629000000000001</v>
      </c>
      <c r="F111" s="1">
        <v>269</v>
      </c>
    </row>
    <row r="112" spans="1:6">
      <c r="A112" s="1" t="s">
        <v>20</v>
      </c>
      <c r="B112" s="1">
        <v>100</v>
      </c>
      <c r="C112" s="1">
        <v>1</v>
      </c>
      <c r="D112" s="1">
        <v>1759.8119999999999</v>
      </c>
      <c r="E112" s="1">
        <v>19.631</v>
      </c>
      <c r="F112" s="1">
        <v>270</v>
      </c>
    </row>
    <row r="113" spans="1:6">
      <c r="A113" s="1" t="s">
        <v>20</v>
      </c>
      <c r="B113" s="1">
        <v>100</v>
      </c>
      <c r="C113" s="1">
        <v>1</v>
      </c>
      <c r="D113" s="1">
        <v>1759.452</v>
      </c>
      <c r="E113" s="1">
        <v>19.652000000000001</v>
      </c>
      <c r="F113" s="1">
        <v>273</v>
      </c>
    </row>
    <row r="114" spans="1:6">
      <c r="A114" s="1" t="s">
        <v>20</v>
      </c>
      <c r="B114" s="1">
        <v>100</v>
      </c>
      <c r="C114" s="1">
        <v>1</v>
      </c>
      <c r="D114" s="1">
        <v>1757.3879999999999</v>
      </c>
      <c r="E114" s="1">
        <v>19.61</v>
      </c>
      <c r="F114" s="1">
        <v>273</v>
      </c>
    </row>
    <row r="115" spans="1:6">
      <c r="A115" s="1" t="s">
        <v>20</v>
      </c>
      <c r="B115" s="1">
        <v>100</v>
      </c>
      <c r="C115" s="1">
        <v>1</v>
      </c>
      <c r="D115" s="1">
        <v>1758.96</v>
      </c>
      <c r="E115" s="1">
        <v>19.655999999999999</v>
      </c>
      <c r="F115" s="1">
        <v>274</v>
      </c>
    </row>
    <row r="116" spans="1:6">
      <c r="A116" s="1" t="s">
        <v>20</v>
      </c>
      <c r="B116" s="1">
        <v>100</v>
      </c>
      <c r="C116" s="1">
        <v>1</v>
      </c>
      <c r="D116" s="1">
        <v>1756.9570000000001</v>
      </c>
      <c r="E116" s="1">
        <v>19.649000000000001</v>
      </c>
      <c r="F116" s="1">
        <v>272</v>
      </c>
    </row>
    <row r="117" spans="1:6">
      <c r="A117" s="1" t="s">
        <v>20</v>
      </c>
      <c r="B117" s="1">
        <v>100</v>
      </c>
      <c r="C117" s="1">
        <v>1</v>
      </c>
      <c r="D117" s="1">
        <v>1759.213</v>
      </c>
      <c r="E117" s="1">
        <v>19.623000000000001</v>
      </c>
      <c r="F117" s="1">
        <v>275</v>
      </c>
    </row>
    <row r="118" spans="1:6">
      <c r="A118" s="1" t="s">
        <v>20</v>
      </c>
      <c r="B118" s="1">
        <v>100</v>
      </c>
      <c r="C118" s="1">
        <v>1</v>
      </c>
      <c r="D118" s="1">
        <v>1760.412</v>
      </c>
      <c r="E118" s="1">
        <v>19.661999999999999</v>
      </c>
      <c r="F118" s="1">
        <v>270</v>
      </c>
    </row>
    <row r="119" spans="1:6">
      <c r="A119" s="1" t="s">
        <v>20</v>
      </c>
      <c r="B119" s="1">
        <v>100</v>
      </c>
      <c r="C119" s="1">
        <v>1</v>
      </c>
      <c r="D119" s="1">
        <v>1760.643</v>
      </c>
      <c r="E119" s="1">
        <v>19.664999999999999</v>
      </c>
      <c r="F119" s="1">
        <v>273</v>
      </c>
    </row>
    <row r="120" spans="1:6">
      <c r="A120" s="1" t="s">
        <v>20</v>
      </c>
      <c r="B120" s="1">
        <v>100</v>
      </c>
      <c r="C120" s="1">
        <v>1</v>
      </c>
      <c r="D120" s="1">
        <v>1759.672</v>
      </c>
      <c r="E120" s="1">
        <v>19.603000000000002</v>
      </c>
      <c r="F120" s="1">
        <v>269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25" style="1" customWidth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3" style="1"/>
    <col min="8" max="8" width="10.25" style="1"/>
    <col min="9" max="9" width="4.375" style="1"/>
    <col min="10" max="10" width="3.375" style="1"/>
    <col min="11" max="11" width="2.125" style="1"/>
    <col min="12" max="21" width="9.5" style="1"/>
    <col min="22" max="22" width="3" style="1"/>
    <col min="23" max="23" width="9.5" style="1"/>
    <col min="24" max="24" width="2.5" style="1"/>
    <col min="25" max="25" width="9.5" style="1"/>
    <col min="26" max="26" width="2.25" style="1"/>
    <col min="27" max="27" width="2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28.591999999999999</v>
      </c>
      <c r="E1" s="1">
        <v>3.5470000000000002</v>
      </c>
      <c r="F1" s="1">
        <v>726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3.5459999999999998</v>
      </c>
      <c r="F2" s="1">
        <v>727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28.591999999999999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28.504000000000001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28.591999999999999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28.504000000000001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28.546800000000001</v>
      </c>
      <c r="Y2" s="41">
        <f ca="1">Total!E2</f>
        <v>28.504000000000001</v>
      </c>
      <c r="AB2" s="41">
        <f t="shared" ref="AB2:AB13" ca="1" si="11">(L2-$Y2)/$Y2</f>
        <v>3.0872859949479868E-3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0</v>
      </c>
      <c r="AF2" s="41">
        <f t="shared" ref="AF2:AF13" ca="1" si="15">(P2-$Y2)/$Y2</f>
        <v>1.4734774066796953E-3</v>
      </c>
      <c r="AG2" s="41">
        <f t="shared" ref="AG2:AG13" ca="1" si="16">(Q2-$Y2)/$Y2</f>
        <v>3.0872859949479868E-3</v>
      </c>
      <c r="AH2" s="41">
        <f t="shared" ref="AH2:AH13" ca="1" si="17">(R2-$Y2)/$Y2</f>
        <v>1.4734774066796953E-3</v>
      </c>
      <c r="AI2" s="41">
        <f t="shared" ref="AI2:AI13" ca="1" si="18">(S2-$Y2)/$Y2</f>
        <v>0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1.5015436429974147E-2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3.5459999999999998</v>
      </c>
      <c r="F3" s="1">
        <v>721</v>
      </c>
      <c r="H3" s="41" t="s">
        <v>17</v>
      </c>
      <c r="I3" s="41">
        <v>50</v>
      </c>
      <c r="J3" s="41">
        <v>1</v>
      </c>
      <c r="L3" s="41">
        <f t="shared" ca="1" si="0"/>
        <v>53.161999999999999</v>
      </c>
      <c r="M3" s="41">
        <f t="shared" ca="1" si="1"/>
        <v>53.218000000000004</v>
      </c>
      <c r="N3" s="41">
        <f t="shared" ca="1" si="2"/>
        <v>53.052</v>
      </c>
      <c r="O3" s="41">
        <f t="shared" ca="1" si="3"/>
        <v>53.104999999999997</v>
      </c>
      <c r="P3" s="41">
        <f t="shared" ca="1" si="4"/>
        <v>53.256999999999998</v>
      </c>
      <c r="Q3" s="41">
        <f t="shared" ca="1" si="5"/>
        <v>53.387</v>
      </c>
      <c r="R3" s="41">
        <f t="shared" ca="1" si="6"/>
        <v>53.018000000000001</v>
      </c>
      <c r="S3" s="41">
        <f t="shared" ca="1" si="7"/>
        <v>53.097999999999999</v>
      </c>
      <c r="T3" s="41">
        <f t="shared" ca="1" si="8"/>
        <v>53.118000000000002</v>
      </c>
      <c r="U3" s="41">
        <f t="shared" ca="1" si="9"/>
        <v>53.121000000000002</v>
      </c>
      <c r="W3" s="41">
        <f t="shared" ca="1" si="10"/>
        <v>53.153599999999997</v>
      </c>
      <c r="Y3" s="41">
        <f ca="1">Total!E3</f>
        <v>52.927</v>
      </c>
      <c r="AB3" s="41">
        <f t="shared" ca="1" si="11"/>
        <v>4.4400778430668548E-3</v>
      </c>
      <c r="AC3" s="41">
        <f t="shared" ca="1" si="12"/>
        <v>5.4981389460956398E-3</v>
      </c>
      <c r="AD3" s="41">
        <f t="shared" ca="1" si="13"/>
        <v>2.361743533546205E-3</v>
      </c>
      <c r="AE3" s="41">
        <f t="shared" ca="1" si="14"/>
        <v>3.3631227917697445E-3</v>
      </c>
      <c r="AF3" s="41">
        <f t="shared" ca="1" si="15"/>
        <v>6.2350029285619495E-3</v>
      </c>
      <c r="AG3" s="41">
        <f t="shared" ca="1" si="16"/>
        <v>8.6912162034500518E-3</v>
      </c>
      <c r="AH3" s="41">
        <f t="shared" ca="1" si="17"/>
        <v>1.7193492924216579E-3</v>
      </c>
      <c r="AI3" s="41">
        <f t="shared" ca="1" si="18"/>
        <v>3.230865153891197E-3</v>
      </c>
      <c r="AJ3" s="41">
        <f t="shared" ca="1" si="19"/>
        <v>3.6087441192586486E-3</v>
      </c>
      <c r="AK3" s="41">
        <f t="shared" ca="1" si="20"/>
        <v>3.6654259640637597E-3</v>
      </c>
      <c r="AM3" s="41">
        <f t="shared" ca="1" si="21"/>
        <v>4.2813686776125709E-2</v>
      </c>
    </row>
    <row r="4" spans="1:39" ht="15">
      <c r="A4" s="1" t="s">
        <v>17</v>
      </c>
      <c r="B4" s="1">
        <v>25</v>
      </c>
      <c r="C4" s="1">
        <v>1</v>
      </c>
      <c r="D4" s="1">
        <v>28.504000000000001</v>
      </c>
      <c r="E4" s="1">
        <v>3.5489999999999999</v>
      </c>
      <c r="F4" s="1">
        <v>725</v>
      </c>
      <c r="H4" s="41" t="s">
        <v>17</v>
      </c>
      <c r="I4" s="41">
        <v>100</v>
      </c>
      <c r="J4" s="41">
        <v>1</v>
      </c>
      <c r="L4" s="41">
        <f t="shared" ca="1" si="0"/>
        <v>103.316</v>
      </c>
      <c r="M4" s="41">
        <f t="shared" ca="1" si="1"/>
        <v>103.336</v>
      </c>
      <c r="N4" s="41">
        <f t="shared" ca="1" si="2"/>
        <v>103.261</v>
      </c>
      <c r="O4" s="41">
        <f t="shared" ca="1" si="3"/>
        <v>103.304</v>
      </c>
      <c r="P4" s="41">
        <f t="shared" ca="1" si="4"/>
        <v>103.36499999999999</v>
      </c>
      <c r="Q4" s="41">
        <f t="shared" ca="1" si="5"/>
        <v>103.101</v>
      </c>
      <c r="R4" s="41">
        <f t="shared" ca="1" si="6"/>
        <v>103.358</v>
      </c>
      <c r="S4" s="41">
        <f t="shared" ca="1" si="7"/>
        <v>103.283</v>
      </c>
      <c r="T4" s="41">
        <f t="shared" ca="1" si="8"/>
        <v>103.2</v>
      </c>
      <c r="U4" s="41">
        <f t="shared" ca="1" si="9"/>
        <v>103.244</v>
      </c>
      <c r="W4" s="41">
        <f t="shared" ca="1" si="10"/>
        <v>103.27680000000001</v>
      </c>
      <c r="Y4" s="41">
        <f ca="1">Total!E4</f>
        <v>103.017</v>
      </c>
      <c r="AB4" s="41">
        <f t="shared" ca="1" si="11"/>
        <v>2.9024335789239312E-3</v>
      </c>
      <c r="AC4" s="41">
        <f t="shared" ca="1" si="12"/>
        <v>3.096576293233181E-3</v>
      </c>
      <c r="AD4" s="41">
        <f t="shared" ca="1" si="13"/>
        <v>2.3685411145733209E-3</v>
      </c>
      <c r="AE4" s="41">
        <f t="shared" ca="1" si="14"/>
        <v>2.7859479503383536E-3</v>
      </c>
      <c r="AF4" s="41">
        <f t="shared" ca="1" si="15"/>
        <v>3.3780832289816145E-3</v>
      </c>
      <c r="AG4" s="41">
        <f t="shared" ca="1" si="16"/>
        <v>8.153994000990437E-4</v>
      </c>
      <c r="AH4" s="41">
        <f t="shared" ca="1" si="17"/>
        <v>3.3101332789734531E-3</v>
      </c>
      <c r="AI4" s="41">
        <f t="shared" ca="1" si="18"/>
        <v>2.5820981003135926E-3</v>
      </c>
      <c r="AJ4" s="41">
        <f t="shared" ca="1" si="19"/>
        <v>1.7764058359300595E-3</v>
      </c>
      <c r="AK4" s="41">
        <f t="shared" ca="1" si="20"/>
        <v>2.203519807410465E-3</v>
      </c>
      <c r="AM4" s="41">
        <f t="shared" ca="1" si="21"/>
        <v>2.5219138588777015E-2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3.5489999999999999</v>
      </c>
      <c r="F5" s="1">
        <v>724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28.591999999999999</v>
      </c>
      <c r="E6" s="1">
        <v>3.5459999999999998</v>
      </c>
      <c r="F6" s="1">
        <v>734</v>
      </c>
      <c r="H6" s="41" t="s">
        <v>18</v>
      </c>
      <c r="I6" s="41">
        <v>50</v>
      </c>
      <c r="J6" s="41">
        <v>1</v>
      </c>
      <c r="L6" s="41">
        <f t="shared" ca="1" si="0"/>
        <v>179.93799999999999</v>
      </c>
      <c r="M6" s="41">
        <f t="shared" ca="1" si="1"/>
        <v>180.12</v>
      </c>
      <c r="N6" s="41">
        <f t="shared" ca="1" si="2"/>
        <v>181.89</v>
      </c>
      <c r="O6" s="41">
        <f t="shared" ca="1" si="3"/>
        <v>179.93799999999999</v>
      </c>
      <c r="P6" s="41">
        <f t="shared" ca="1" si="4"/>
        <v>180.62100000000001</v>
      </c>
      <c r="Q6" s="41">
        <f t="shared" ca="1" si="5"/>
        <v>181.40799999999999</v>
      </c>
      <c r="R6" s="41">
        <f t="shared" ca="1" si="6"/>
        <v>181.59700000000001</v>
      </c>
      <c r="S6" s="41">
        <f t="shared" ca="1" si="7"/>
        <v>179.93799999999999</v>
      </c>
      <c r="T6" s="41">
        <f t="shared" ca="1" si="8"/>
        <v>180.87100000000001</v>
      </c>
      <c r="U6" s="41">
        <f t="shared" ca="1" si="9"/>
        <v>180.87100000000001</v>
      </c>
      <c r="W6" s="41">
        <f t="shared" ca="1" si="10"/>
        <v>180.7192</v>
      </c>
      <c r="Y6" s="41">
        <f ca="1">Total!E6</f>
        <v>179.673</v>
      </c>
      <c r="AB6" s="41">
        <f t="shared" ca="1" si="11"/>
        <v>1.4749016268442469E-3</v>
      </c>
      <c r="AC6" s="41">
        <f t="shared" ca="1" si="12"/>
        <v>2.4878529328279859E-3</v>
      </c>
      <c r="AD6" s="41">
        <f t="shared" ca="1" si="13"/>
        <v>1.2339082666844681E-2</v>
      </c>
      <c r="AE6" s="41">
        <f t="shared" ca="1" si="14"/>
        <v>1.4749016268442469E-3</v>
      </c>
      <c r="AF6" s="41">
        <f t="shared" ca="1" si="15"/>
        <v>5.2762518575412412E-3</v>
      </c>
      <c r="AG6" s="41">
        <f t="shared" ca="1" si="16"/>
        <v>9.6564314059429356E-3</v>
      </c>
      <c r="AH6" s="41">
        <f t="shared" ca="1" si="17"/>
        <v>1.0708342377541459E-2</v>
      </c>
      <c r="AI6" s="41">
        <f t="shared" ca="1" si="18"/>
        <v>1.4749016268442469E-3</v>
      </c>
      <c r="AJ6" s="41">
        <f t="shared" ca="1" si="19"/>
        <v>6.667668486639659E-3</v>
      </c>
      <c r="AK6" s="41">
        <f t="shared" ca="1" si="20"/>
        <v>6.667668486639659E-3</v>
      </c>
      <c r="AM6" s="41">
        <f t="shared" ca="1" si="21"/>
        <v>5.8228003094510365E-2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3.5459999999999998</v>
      </c>
      <c r="F7" s="1">
        <v>718</v>
      </c>
      <c r="H7" s="41" t="s">
        <v>18</v>
      </c>
      <c r="I7" s="41">
        <v>100</v>
      </c>
      <c r="J7" s="41">
        <v>1</v>
      </c>
      <c r="L7" s="41">
        <f t="shared" ca="1" si="0"/>
        <v>240.74299999999999</v>
      </c>
      <c r="M7" s="41">
        <f t="shared" ca="1" si="1"/>
        <v>239.36799999999999</v>
      </c>
      <c r="N7" s="41">
        <f t="shared" ca="1" si="2"/>
        <v>239.68700000000001</v>
      </c>
      <c r="O7" s="41">
        <f t="shared" ca="1" si="3"/>
        <v>239.83</v>
      </c>
      <c r="P7" s="41">
        <f t="shared" ca="1" si="4"/>
        <v>241.03700000000001</v>
      </c>
      <c r="Q7" s="41">
        <f t="shared" ca="1" si="5"/>
        <v>239.19</v>
      </c>
      <c r="R7" s="41">
        <f t="shared" ca="1" si="6"/>
        <v>239.40299999999999</v>
      </c>
      <c r="S7" s="41">
        <f t="shared" ca="1" si="7"/>
        <v>239.72</v>
      </c>
      <c r="T7" s="41">
        <f t="shared" ca="1" si="8"/>
        <v>239.71</v>
      </c>
      <c r="U7" s="41">
        <f t="shared" ca="1" si="9"/>
        <v>239.547</v>
      </c>
      <c r="W7" s="41">
        <f t="shared" ca="1" si="10"/>
        <v>239.82350000000002</v>
      </c>
      <c r="Y7" s="41">
        <f ca="1">Total!E7</f>
        <v>238.85</v>
      </c>
      <c r="AB7" s="41">
        <f t="shared" ca="1" si="11"/>
        <v>7.9254762403181949E-3</v>
      </c>
      <c r="AC7" s="41">
        <f t="shared" ca="1" si="12"/>
        <v>2.1687251413020753E-3</v>
      </c>
      <c r="AD7" s="41">
        <f t="shared" ca="1" si="13"/>
        <v>3.5042913962738853E-3</v>
      </c>
      <c r="AE7" s="41">
        <f t="shared" ca="1" si="14"/>
        <v>4.1029935105715643E-3</v>
      </c>
      <c r="AF7" s="41">
        <f t="shared" ca="1" si="15"/>
        <v>9.1563742934896875E-3</v>
      </c>
      <c r="AG7" s="41">
        <f t="shared" ca="1" si="16"/>
        <v>1.4234875444840002E-3</v>
      </c>
      <c r="AH7" s="41">
        <f t="shared" ca="1" si="17"/>
        <v>2.3152606238224715E-3</v>
      </c>
      <c r="AI7" s="41">
        <f t="shared" ca="1" si="18"/>
        <v>3.6424534226502181E-3</v>
      </c>
      <c r="AJ7" s="41">
        <f t="shared" ca="1" si="19"/>
        <v>3.6005861419301389E-3</v>
      </c>
      <c r="AK7" s="41">
        <f t="shared" ca="1" si="20"/>
        <v>2.9181494661921822E-3</v>
      </c>
      <c r="AM7" s="41">
        <f t="shared" ca="1" si="21"/>
        <v>4.0757797781034416E-2</v>
      </c>
    </row>
    <row r="8" spans="1:39" ht="15">
      <c r="A8" s="1" t="s">
        <v>17</v>
      </c>
      <c r="B8" s="1">
        <v>25</v>
      </c>
      <c r="C8" s="1">
        <v>1</v>
      </c>
      <c r="D8" s="1">
        <v>28.504000000000001</v>
      </c>
      <c r="E8" s="1">
        <v>3.5459999999999998</v>
      </c>
      <c r="F8" s="1">
        <v>724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3.5459999999999998</v>
      </c>
      <c r="F9" s="1">
        <v>719</v>
      </c>
      <c r="H9" s="41" t="s">
        <v>19</v>
      </c>
      <c r="I9" s="41">
        <v>47</v>
      </c>
      <c r="J9" s="41">
        <v>1</v>
      </c>
      <c r="L9" s="41">
        <f t="shared" ca="1" si="0"/>
        <v>4318.4880000000003</v>
      </c>
      <c r="M9" s="41">
        <f t="shared" ca="1" si="1"/>
        <v>4313.6099999999997</v>
      </c>
      <c r="N9" s="41">
        <f t="shared" ca="1" si="2"/>
        <v>4318.4880000000003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4318.4880000000003</v>
      </c>
      <c r="T9" s="41">
        <f t="shared" ca="1" si="8"/>
        <v>4318.4880000000003</v>
      </c>
      <c r="U9" s="41">
        <f t="shared" ca="1" si="9"/>
        <v>4313.6099999999997</v>
      </c>
      <c r="W9" s="41">
        <f t="shared" ca="1" si="10"/>
        <v>4315.5612000000001</v>
      </c>
      <c r="Y9" s="41">
        <f ca="1">Total!E9</f>
        <v>4313.6099999999997</v>
      </c>
      <c r="AB9" s="41">
        <f t="shared" ca="1" si="11"/>
        <v>1.130839366563183E-3</v>
      </c>
      <c r="AC9" s="41">
        <f t="shared" ca="1" si="12"/>
        <v>0</v>
      </c>
      <c r="AD9" s="41">
        <f t="shared" ca="1" si="13"/>
        <v>1.130839366563183E-3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1.130839366563183E-3</v>
      </c>
      <c r="AJ9" s="41">
        <f t="shared" ca="1" si="19"/>
        <v>1.130839366563183E-3</v>
      </c>
      <c r="AK9" s="41">
        <f t="shared" ca="1" si="20"/>
        <v>0</v>
      </c>
      <c r="AM9" s="41">
        <f t="shared" ca="1" si="21"/>
        <v>4.5233574662527322E-3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3.5470000000000002</v>
      </c>
      <c r="F10" s="1">
        <v>723</v>
      </c>
      <c r="H10" s="41" t="s">
        <v>19</v>
      </c>
      <c r="I10" s="41">
        <v>100</v>
      </c>
      <c r="J10" s="41">
        <v>1</v>
      </c>
      <c r="L10" s="41">
        <f t="shared" ca="1" si="0"/>
        <v>35221.192999999999</v>
      </c>
      <c r="M10" s="41">
        <f t="shared" ca="1" si="1"/>
        <v>35273.58</v>
      </c>
      <c r="N10" s="41">
        <f t="shared" ca="1" si="2"/>
        <v>35248.794999999998</v>
      </c>
      <c r="O10" s="41">
        <f t="shared" ca="1" si="3"/>
        <v>35259.862000000001</v>
      </c>
      <c r="P10" s="41">
        <f t="shared" ca="1" si="4"/>
        <v>35273.252</v>
      </c>
      <c r="Q10" s="41">
        <f t="shared" ca="1" si="5"/>
        <v>35272.953000000001</v>
      </c>
      <c r="R10" s="41">
        <f t="shared" ca="1" si="6"/>
        <v>35244.576999999997</v>
      </c>
      <c r="S10" s="41">
        <f t="shared" ca="1" si="7"/>
        <v>35223.228999999999</v>
      </c>
      <c r="T10" s="41">
        <f t="shared" ca="1" si="8"/>
        <v>35296.373</v>
      </c>
      <c r="U10" s="41">
        <f t="shared" ca="1" si="9"/>
        <v>35234.048999999999</v>
      </c>
      <c r="W10" s="41">
        <f t="shared" ca="1" si="10"/>
        <v>35254.7863</v>
      </c>
      <c r="Y10" s="41">
        <f ca="1">Total!E10</f>
        <v>35198.673000000003</v>
      </c>
      <c r="AB10" s="41">
        <f t="shared" ca="1" si="11"/>
        <v>6.3979684688672208E-4</v>
      </c>
      <c r="AC10" s="41">
        <f t="shared" ca="1" si="12"/>
        <v>2.1281200004329491E-3</v>
      </c>
      <c r="AD10" s="41">
        <f t="shared" ca="1" si="13"/>
        <v>1.4239741367521369E-3</v>
      </c>
      <c r="AE10" s="41">
        <f t="shared" ca="1" si="14"/>
        <v>1.7383893989412181E-3</v>
      </c>
      <c r="AF10" s="41">
        <f t="shared" ca="1" si="15"/>
        <v>2.1188014673166203E-3</v>
      </c>
      <c r="AG10" s="41">
        <f t="shared" ca="1" si="16"/>
        <v>2.110306828896613E-3</v>
      </c>
      <c r="AH10" s="41">
        <f t="shared" ca="1" si="17"/>
        <v>1.3041400736895675E-3</v>
      </c>
      <c r="AI10" s="41">
        <f t="shared" ca="1" si="18"/>
        <v>6.9763993659638401E-4</v>
      </c>
      <c r="AJ10" s="41">
        <f t="shared" ca="1" si="19"/>
        <v>2.7756728215292971E-3</v>
      </c>
      <c r="AK10" s="41">
        <f t="shared" ca="1" si="20"/>
        <v>1.0050378887862211E-3</v>
      </c>
      <c r="AM10" s="41">
        <f t="shared" ca="1" si="21"/>
        <v>1.5941879399827729E-2</v>
      </c>
    </row>
    <row r="11" spans="1:39" ht="15">
      <c r="A11" s="1" t="s">
        <v>17</v>
      </c>
      <c r="B11" s="1">
        <v>50</v>
      </c>
      <c r="C11" s="1">
        <v>1</v>
      </c>
      <c r="D11" s="1">
        <v>53.161999999999999</v>
      </c>
      <c r="E11" s="1">
        <v>10.656000000000001</v>
      </c>
      <c r="F11" s="1">
        <v>574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658.23299999999995</v>
      </c>
      <c r="N11" s="41">
        <f t="shared" ca="1" si="2"/>
        <v>659.84500000000003</v>
      </c>
      <c r="O11" s="41">
        <f t="shared" ca="1" si="3"/>
        <v>658.23299999999995</v>
      </c>
      <c r="P11" s="41">
        <f t="shared" ca="1" si="4"/>
        <v>658.23299999999995</v>
      </c>
      <c r="Q11" s="41">
        <f t="shared" ca="1" si="5"/>
        <v>657.35599999999999</v>
      </c>
      <c r="R11" s="41">
        <f t="shared" ca="1" si="6"/>
        <v>659.84500000000003</v>
      </c>
      <c r="S11" s="41">
        <f t="shared" ca="1" si="7"/>
        <v>658.23299999999995</v>
      </c>
      <c r="T11" s="41">
        <f t="shared" ca="1" si="8"/>
        <v>658.23299999999995</v>
      </c>
      <c r="U11" s="41">
        <f t="shared" ca="1" si="9"/>
        <v>657.35599999999999</v>
      </c>
      <c r="W11" s="41">
        <f t="shared" ca="1" si="10"/>
        <v>658.29229999999995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1.3828796757763171E-3</v>
      </c>
      <c r="AD11" s="41">
        <f t="shared" ca="1" si="13"/>
        <v>3.8352471536108098E-3</v>
      </c>
      <c r="AE11" s="41">
        <f t="shared" ca="1" si="14"/>
        <v>1.3828796757763171E-3</v>
      </c>
      <c r="AF11" s="41">
        <f t="shared" ca="1" si="15"/>
        <v>1.3828796757763171E-3</v>
      </c>
      <c r="AG11" s="41">
        <f t="shared" ca="1" si="16"/>
        <v>4.8682232810667357E-5</v>
      </c>
      <c r="AH11" s="41">
        <f t="shared" ca="1" si="17"/>
        <v>3.8352471536108098E-3</v>
      </c>
      <c r="AI11" s="41">
        <f t="shared" ca="1" si="18"/>
        <v>1.3828796757763171E-3</v>
      </c>
      <c r="AJ11" s="41">
        <f t="shared" ca="1" si="19"/>
        <v>1.3828796757763171E-3</v>
      </c>
      <c r="AK11" s="41">
        <f t="shared" ca="1" si="20"/>
        <v>4.8682232810667357E-5</v>
      </c>
      <c r="AM11" s="41">
        <f t="shared" ca="1" si="21"/>
        <v>1.4730939384535208E-2</v>
      </c>
    </row>
    <row r="12" spans="1:39" ht="15">
      <c r="A12" s="1" t="s">
        <v>17</v>
      </c>
      <c r="B12" s="1">
        <v>50</v>
      </c>
      <c r="C12" s="1">
        <v>1</v>
      </c>
      <c r="D12" s="1">
        <v>53.218000000000004</v>
      </c>
      <c r="E12" s="1">
        <v>10.663</v>
      </c>
      <c r="F12" s="1">
        <v>586</v>
      </c>
      <c r="H12" s="41" t="s">
        <v>20</v>
      </c>
      <c r="I12" s="41">
        <v>50</v>
      </c>
      <c r="J12" s="41">
        <v>1</v>
      </c>
      <c r="L12" s="41">
        <f t="shared" ca="1" si="0"/>
        <v>995.10299999999995</v>
      </c>
      <c r="M12" s="41">
        <f t="shared" ca="1" si="1"/>
        <v>994.577</v>
      </c>
      <c r="N12" s="41">
        <f t="shared" ca="1" si="2"/>
        <v>996.10299999999995</v>
      </c>
      <c r="O12" s="41">
        <f t="shared" ca="1" si="3"/>
        <v>995.58500000000004</v>
      </c>
      <c r="P12" s="41">
        <f t="shared" ca="1" si="4"/>
        <v>998.29300000000001</v>
      </c>
      <c r="Q12" s="41">
        <f t="shared" ca="1" si="5"/>
        <v>992.57299999999998</v>
      </c>
      <c r="R12" s="41">
        <f t="shared" ca="1" si="6"/>
        <v>993.83</v>
      </c>
      <c r="S12" s="41">
        <f t="shared" ca="1" si="7"/>
        <v>995.58500000000004</v>
      </c>
      <c r="T12" s="41">
        <f t="shared" ca="1" si="8"/>
        <v>995.08399999999995</v>
      </c>
      <c r="U12" s="41">
        <f t="shared" ca="1" si="9"/>
        <v>995.255</v>
      </c>
      <c r="W12" s="41">
        <f t="shared" ca="1" si="10"/>
        <v>995.19879999999989</v>
      </c>
      <c r="Y12" s="41">
        <f ca="1">Total!E12</f>
        <v>990.58600000000001</v>
      </c>
      <c r="AB12" s="41">
        <f t="shared" ca="1" si="11"/>
        <v>4.559927154229859E-3</v>
      </c>
      <c r="AC12" s="41">
        <f t="shared" ca="1" si="12"/>
        <v>4.0289283313109468E-3</v>
      </c>
      <c r="AD12" s="41">
        <f t="shared" ca="1" si="13"/>
        <v>5.5694306198552567E-3</v>
      </c>
      <c r="AE12" s="41">
        <f t="shared" ca="1" si="14"/>
        <v>5.0465078246613856E-3</v>
      </c>
      <c r="AF12" s="41">
        <f t="shared" ca="1" si="15"/>
        <v>7.7802432095749321E-3</v>
      </c>
      <c r="AG12" s="41">
        <f t="shared" ca="1" si="16"/>
        <v>2.0058833861976307E-3</v>
      </c>
      <c r="AH12" s="41">
        <f t="shared" ca="1" si="17"/>
        <v>3.274829242488818E-3</v>
      </c>
      <c r="AI12" s="41">
        <f t="shared" ca="1" si="18"/>
        <v>5.0465078246613856E-3</v>
      </c>
      <c r="AJ12" s="41">
        <f t="shared" ca="1" si="19"/>
        <v>4.5407465883829708E-3</v>
      </c>
      <c r="AK12" s="41">
        <f t="shared" ca="1" si="20"/>
        <v>4.7133716810049634E-3</v>
      </c>
      <c r="AM12" s="41">
        <f t="shared" ca="1" si="21"/>
        <v>4.6566375862368149E-2</v>
      </c>
    </row>
    <row r="13" spans="1:39" ht="15">
      <c r="A13" s="1" t="s">
        <v>17</v>
      </c>
      <c r="B13" s="1">
        <v>50</v>
      </c>
      <c r="C13" s="1">
        <v>1</v>
      </c>
      <c r="D13" s="1">
        <v>53.052</v>
      </c>
      <c r="E13" s="1">
        <v>10.659000000000001</v>
      </c>
      <c r="F13" s="1">
        <v>574</v>
      </c>
      <c r="H13" s="41" t="s">
        <v>20</v>
      </c>
      <c r="I13" s="41">
        <v>100</v>
      </c>
      <c r="J13" s="41">
        <v>1</v>
      </c>
      <c r="L13" s="41">
        <f t="shared" ca="1" si="0"/>
        <v>1758.3050000000001</v>
      </c>
      <c r="M13" s="41">
        <f t="shared" ca="1" si="1"/>
        <v>1758.9369999999999</v>
      </c>
      <c r="N13" s="41">
        <f t="shared" ca="1" si="2"/>
        <v>1756.963</v>
      </c>
      <c r="O13" s="41">
        <f t="shared" ca="1" si="3"/>
        <v>1757.0730000000001</v>
      </c>
      <c r="P13" s="41">
        <f t="shared" ca="1" si="4"/>
        <v>1757.63</v>
      </c>
      <c r="Q13" s="41">
        <f t="shared" ca="1" si="5"/>
        <v>1756.837</v>
      </c>
      <c r="R13" s="41">
        <f t="shared" ca="1" si="6"/>
        <v>1757.923</v>
      </c>
      <c r="S13" s="41">
        <f t="shared" ca="1" si="7"/>
        <v>1757.923</v>
      </c>
      <c r="T13" s="41">
        <f t="shared" ca="1" si="8"/>
        <v>1754.0229999999999</v>
      </c>
      <c r="U13" s="41">
        <f t="shared" ca="1" si="9"/>
        <v>1761.97</v>
      </c>
      <c r="W13" s="41">
        <f t="shared" ca="1" si="10"/>
        <v>1757.7583999999999</v>
      </c>
      <c r="Y13" s="41">
        <f ca="1">Total!E13</f>
        <v>1753.5050000000001</v>
      </c>
      <c r="AB13" s="41">
        <f t="shared" ca="1" si="11"/>
        <v>2.7373745726416258E-3</v>
      </c>
      <c r="AC13" s="41">
        <f t="shared" ca="1" si="12"/>
        <v>3.0977955580393491E-3</v>
      </c>
      <c r="AD13" s="41">
        <f t="shared" ca="1" si="13"/>
        <v>1.9720502650405081E-3</v>
      </c>
      <c r="AE13" s="41">
        <f t="shared" ca="1" si="14"/>
        <v>2.0347817656636187E-3</v>
      </c>
      <c r="AF13" s="41">
        <f t="shared" ca="1" si="15"/>
        <v>2.3524312733639195E-3</v>
      </c>
      <c r="AG13" s="41">
        <f t="shared" ca="1" si="16"/>
        <v>1.9001941825086781E-3</v>
      </c>
      <c r="AH13" s="41">
        <f t="shared" ca="1" si="17"/>
        <v>2.5195251795688592E-3</v>
      </c>
      <c r="AI13" s="41">
        <f t="shared" ca="1" si="18"/>
        <v>2.5195251795688592E-3</v>
      </c>
      <c r="AJ13" s="41">
        <f t="shared" ca="1" si="19"/>
        <v>2.9540833929746517E-4</v>
      </c>
      <c r="AK13" s="41">
        <f t="shared" ca="1" si="20"/>
        <v>4.8274741161273664E-3</v>
      </c>
      <c r="AM13" s="41">
        <f t="shared" ca="1" si="21"/>
        <v>2.425656043182025E-2</v>
      </c>
    </row>
    <row r="14" spans="1:39">
      <c r="A14" s="1" t="s">
        <v>17</v>
      </c>
      <c r="B14" s="1">
        <v>50</v>
      </c>
      <c r="C14" s="1">
        <v>1</v>
      </c>
      <c r="D14" s="1">
        <v>53.104999999999997</v>
      </c>
      <c r="E14" s="1">
        <v>10.657</v>
      </c>
      <c r="F14" s="1">
        <v>573</v>
      </c>
    </row>
    <row r="15" spans="1:39">
      <c r="A15" s="1" t="s">
        <v>17</v>
      </c>
      <c r="B15" s="1">
        <v>50</v>
      </c>
      <c r="C15" s="1">
        <v>1</v>
      </c>
      <c r="D15" s="1">
        <v>53.256999999999998</v>
      </c>
      <c r="E15" s="1">
        <v>10.651999999999999</v>
      </c>
      <c r="F15" s="1">
        <v>559</v>
      </c>
    </row>
    <row r="16" spans="1:39">
      <c r="A16" s="1" t="s">
        <v>17</v>
      </c>
      <c r="B16" s="1">
        <v>50</v>
      </c>
      <c r="C16" s="1">
        <v>1</v>
      </c>
      <c r="D16" s="1">
        <v>53.387</v>
      </c>
      <c r="E16" s="1">
        <v>10.654</v>
      </c>
      <c r="F16" s="1">
        <v>568</v>
      </c>
    </row>
    <row r="17" spans="1:6">
      <c r="A17" s="1" t="s">
        <v>17</v>
      </c>
      <c r="B17" s="1">
        <v>50</v>
      </c>
      <c r="C17" s="1">
        <v>1</v>
      </c>
      <c r="D17" s="1">
        <v>53.018000000000001</v>
      </c>
      <c r="E17" s="1">
        <v>10.66</v>
      </c>
      <c r="F17" s="1">
        <v>587</v>
      </c>
    </row>
    <row r="18" spans="1:6">
      <c r="A18" s="1" t="s">
        <v>17</v>
      </c>
      <c r="B18" s="1">
        <v>50</v>
      </c>
      <c r="C18" s="1">
        <v>1</v>
      </c>
      <c r="D18" s="1">
        <v>53.097999999999999</v>
      </c>
      <c r="E18" s="1">
        <v>10.653</v>
      </c>
      <c r="F18" s="1">
        <v>589</v>
      </c>
    </row>
    <row r="19" spans="1:6">
      <c r="A19" s="1" t="s">
        <v>17</v>
      </c>
      <c r="B19" s="1">
        <v>50</v>
      </c>
      <c r="C19" s="1">
        <v>1</v>
      </c>
      <c r="D19" s="1">
        <v>53.118000000000002</v>
      </c>
      <c r="E19" s="1">
        <v>10.648999999999999</v>
      </c>
      <c r="F19" s="1">
        <v>578</v>
      </c>
    </row>
    <row r="20" spans="1:6">
      <c r="A20" s="1" t="s">
        <v>17</v>
      </c>
      <c r="B20" s="1">
        <v>50</v>
      </c>
      <c r="C20" s="1">
        <v>1</v>
      </c>
      <c r="D20" s="1">
        <v>53.121000000000002</v>
      </c>
      <c r="E20" s="1">
        <v>10.654999999999999</v>
      </c>
      <c r="F20" s="1">
        <v>573</v>
      </c>
    </row>
    <row r="21" spans="1:6">
      <c r="A21" s="1" t="s">
        <v>17</v>
      </c>
      <c r="B21" s="1">
        <v>100</v>
      </c>
      <c r="C21" s="1">
        <v>1</v>
      </c>
      <c r="D21" s="1">
        <v>103.316</v>
      </c>
      <c r="E21" s="1">
        <v>19.271000000000001</v>
      </c>
      <c r="F21" s="1">
        <v>237</v>
      </c>
    </row>
    <row r="22" spans="1:6">
      <c r="A22" s="1" t="s">
        <v>17</v>
      </c>
      <c r="B22" s="1">
        <v>100</v>
      </c>
      <c r="C22" s="1">
        <v>1</v>
      </c>
      <c r="D22" s="1">
        <v>103.336</v>
      </c>
      <c r="E22" s="1">
        <v>19.324000000000002</v>
      </c>
      <c r="F22" s="1">
        <v>240</v>
      </c>
    </row>
    <row r="23" spans="1:6">
      <c r="A23" s="1" t="s">
        <v>17</v>
      </c>
      <c r="B23" s="1">
        <v>100</v>
      </c>
      <c r="C23" s="1">
        <v>1</v>
      </c>
      <c r="D23" s="1">
        <v>103.261</v>
      </c>
      <c r="E23" s="1">
        <v>19.280999999999999</v>
      </c>
      <c r="F23" s="1">
        <v>241</v>
      </c>
    </row>
    <row r="24" spans="1:6">
      <c r="A24" s="1" t="s">
        <v>17</v>
      </c>
      <c r="B24" s="1">
        <v>100</v>
      </c>
      <c r="C24" s="1">
        <v>1</v>
      </c>
      <c r="D24" s="1">
        <v>103.304</v>
      </c>
      <c r="E24" s="1">
        <v>19.306999999999999</v>
      </c>
      <c r="F24" s="1">
        <v>241</v>
      </c>
    </row>
    <row r="25" spans="1:6">
      <c r="A25" s="1" t="s">
        <v>17</v>
      </c>
      <c r="B25" s="1">
        <v>100</v>
      </c>
      <c r="C25" s="1">
        <v>1</v>
      </c>
      <c r="D25" s="1">
        <v>103.36499999999999</v>
      </c>
      <c r="E25" s="1">
        <v>19.286000000000001</v>
      </c>
      <c r="F25" s="1">
        <v>241</v>
      </c>
    </row>
    <row r="26" spans="1:6">
      <c r="A26" s="1" t="s">
        <v>17</v>
      </c>
      <c r="B26" s="1">
        <v>100</v>
      </c>
      <c r="C26" s="1">
        <v>1</v>
      </c>
      <c r="D26" s="1">
        <v>103.101</v>
      </c>
      <c r="E26" s="1">
        <v>19.308</v>
      </c>
      <c r="F26" s="1">
        <v>235</v>
      </c>
    </row>
    <row r="27" spans="1:6">
      <c r="A27" s="1" t="s">
        <v>17</v>
      </c>
      <c r="B27" s="1">
        <v>100</v>
      </c>
      <c r="C27" s="1">
        <v>1</v>
      </c>
      <c r="D27" s="1">
        <v>103.358</v>
      </c>
      <c r="E27" s="1">
        <v>19.302</v>
      </c>
      <c r="F27" s="1">
        <v>234</v>
      </c>
    </row>
    <row r="28" spans="1:6">
      <c r="A28" s="1" t="s">
        <v>17</v>
      </c>
      <c r="B28" s="1">
        <v>100</v>
      </c>
      <c r="C28" s="1">
        <v>1</v>
      </c>
      <c r="D28" s="1">
        <v>103.283</v>
      </c>
      <c r="E28" s="1">
        <v>19.315999999999999</v>
      </c>
      <c r="F28" s="1">
        <v>242</v>
      </c>
    </row>
    <row r="29" spans="1:6">
      <c r="A29" s="1" t="s">
        <v>17</v>
      </c>
      <c r="B29" s="1">
        <v>100</v>
      </c>
      <c r="C29" s="1">
        <v>1</v>
      </c>
      <c r="D29" s="1">
        <v>103.2</v>
      </c>
      <c r="E29" s="1">
        <v>19.28</v>
      </c>
      <c r="F29" s="1">
        <v>241</v>
      </c>
    </row>
    <row r="30" spans="1:6">
      <c r="A30" s="1" t="s">
        <v>17</v>
      </c>
      <c r="B30" s="1">
        <v>100</v>
      </c>
      <c r="C30" s="1">
        <v>1</v>
      </c>
      <c r="D30" s="1">
        <v>103.244</v>
      </c>
      <c r="E30" s="1">
        <v>19.309000000000001</v>
      </c>
      <c r="F30" s="1">
        <v>234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4.1079999999999997</v>
      </c>
      <c r="F31" s="1">
        <v>581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4.109</v>
      </c>
      <c r="F32" s="1">
        <v>580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4.1059999999999999</v>
      </c>
      <c r="F33" s="1">
        <v>581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4.1109999999999998</v>
      </c>
      <c r="F34" s="1">
        <v>584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4.1150000000000002</v>
      </c>
      <c r="F35" s="1">
        <v>586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4.1079999999999997</v>
      </c>
      <c r="F36" s="1">
        <v>586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4.1059999999999999</v>
      </c>
      <c r="F37" s="1">
        <v>577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4.109</v>
      </c>
      <c r="F38" s="1">
        <v>580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4.1050000000000004</v>
      </c>
      <c r="F39" s="1">
        <v>583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4.1070000000000002</v>
      </c>
      <c r="F40" s="1">
        <v>585</v>
      </c>
    </row>
    <row r="41" spans="1:6">
      <c r="A41" s="1" t="s">
        <v>18</v>
      </c>
      <c r="B41" s="1">
        <v>50</v>
      </c>
      <c r="C41" s="1">
        <v>1</v>
      </c>
      <c r="D41" s="1">
        <v>179.93799999999999</v>
      </c>
      <c r="E41" s="1">
        <v>7.641</v>
      </c>
      <c r="F41" s="1">
        <v>378</v>
      </c>
    </row>
    <row r="42" spans="1:6">
      <c r="A42" s="1" t="s">
        <v>18</v>
      </c>
      <c r="B42" s="1">
        <v>50</v>
      </c>
      <c r="C42" s="1">
        <v>1</v>
      </c>
      <c r="D42" s="1">
        <v>180.12</v>
      </c>
      <c r="E42" s="1">
        <v>7.649</v>
      </c>
      <c r="F42" s="1">
        <v>380</v>
      </c>
    </row>
    <row r="43" spans="1:6">
      <c r="A43" s="1" t="s">
        <v>18</v>
      </c>
      <c r="B43" s="1">
        <v>50</v>
      </c>
      <c r="C43" s="1">
        <v>1</v>
      </c>
      <c r="D43" s="1">
        <v>181.89</v>
      </c>
      <c r="E43" s="1">
        <v>7.6479999999999997</v>
      </c>
      <c r="F43" s="1">
        <v>372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7.6420000000000003</v>
      </c>
      <c r="F44" s="1">
        <v>379</v>
      </c>
    </row>
    <row r="45" spans="1:6">
      <c r="A45" s="1" t="s">
        <v>18</v>
      </c>
      <c r="B45" s="1">
        <v>50</v>
      </c>
      <c r="C45" s="1">
        <v>1</v>
      </c>
      <c r="D45" s="1">
        <v>180.62100000000001</v>
      </c>
      <c r="E45" s="1">
        <v>7.6470000000000002</v>
      </c>
      <c r="F45" s="1">
        <v>376</v>
      </c>
    </row>
    <row r="46" spans="1:6">
      <c r="A46" s="1" t="s">
        <v>18</v>
      </c>
      <c r="B46" s="1">
        <v>50</v>
      </c>
      <c r="C46" s="1">
        <v>1</v>
      </c>
      <c r="D46" s="1">
        <v>181.40799999999999</v>
      </c>
      <c r="E46" s="1">
        <v>7.6479999999999997</v>
      </c>
      <c r="F46" s="1">
        <v>379</v>
      </c>
    </row>
    <row r="47" spans="1:6">
      <c r="A47" s="1" t="s">
        <v>18</v>
      </c>
      <c r="B47" s="1">
        <v>50</v>
      </c>
      <c r="C47" s="1">
        <v>1</v>
      </c>
      <c r="D47" s="1">
        <v>181.59700000000001</v>
      </c>
      <c r="E47" s="1">
        <v>7.6529999999999996</v>
      </c>
      <c r="F47" s="1">
        <v>378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7.6440000000000001</v>
      </c>
      <c r="F48" s="1">
        <v>377</v>
      </c>
    </row>
    <row r="49" spans="1:6">
      <c r="A49" s="1" t="s">
        <v>18</v>
      </c>
      <c r="B49" s="1">
        <v>50</v>
      </c>
      <c r="C49" s="1">
        <v>1</v>
      </c>
      <c r="D49" s="1">
        <v>180.87100000000001</v>
      </c>
      <c r="E49" s="1">
        <v>7.64</v>
      </c>
      <c r="F49" s="1">
        <v>376</v>
      </c>
    </row>
    <row r="50" spans="1:6">
      <c r="A50" s="1" t="s">
        <v>18</v>
      </c>
      <c r="B50" s="1">
        <v>50</v>
      </c>
      <c r="C50" s="1">
        <v>1</v>
      </c>
      <c r="D50" s="1">
        <v>180.87100000000001</v>
      </c>
      <c r="E50" s="1">
        <v>7.641</v>
      </c>
      <c r="F50" s="1">
        <v>378</v>
      </c>
    </row>
    <row r="51" spans="1:6">
      <c r="A51" s="1" t="s">
        <v>18</v>
      </c>
      <c r="B51" s="1">
        <v>100</v>
      </c>
      <c r="C51" s="1">
        <v>1</v>
      </c>
      <c r="D51" s="1">
        <v>240.74299999999999</v>
      </c>
      <c r="E51" s="1">
        <v>22.178999999999998</v>
      </c>
      <c r="F51" s="1">
        <v>230</v>
      </c>
    </row>
    <row r="52" spans="1:6">
      <c r="A52" s="1" t="s">
        <v>18</v>
      </c>
      <c r="B52" s="1">
        <v>100</v>
      </c>
      <c r="C52" s="1">
        <v>1</v>
      </c>
      <c r="D52" s="1">
        <v>239.36799999999999</v>
      </c>
      <c r="E52" s="1">
        <v>22.184000000000001</v>
      </c>
      <c r="F52" s="1">
        <v>233</v>
      </c>
    </row>
    <row r="53" spans="1:6">
      <c r="A53" s="1" t="s">
        <v>18</v>
      </c>
      <c r="B53" s="1">
        <v>100</v>
      </c>
      <c r="C53" s="1">
        <v>1</v>
      </c>
      <c r="D53" s="1">
        <v>239.68700000000001</v>
      </c>
      <c r="E53" s="1">
        <v>22.172000000000001</v>
      </c>
      <c r="F53" s="1">
        <v>231</v>
      </c>
    </row>
    <row r="54" spans="1:6">
      <c r="A54" s="1" t="s">
        <v>18</v>
      </c>
      <c r="B54" s="1">
        <v>100</v>
      </c>
      <c r="C54" s="1">
        <v>1</v>
      </c>
      <c r="D54" s="1">
        <v>239.83</v>
      </c>
      <c r="E54" s="1">
        <v>22.15</v>
      </c>
      <c r="F54" s="1">
        <v>230</v>
      </c>
    </row>
    <row r="55" spans="1:6">
      <c r="A55" s="1" t="s">
        <v>18</v>
      </c>
      <c r="B55" s="1">
        <v>100</v>
      </c>
      <c r="C55" s="1">
        <v>1</v>
      </c>
      <c r="D55" s="1">
        <v>241.03700000000001</v>
      </c>
      <c r="E55" s="1">
        <v>22.145</v>
      </c>
      <c r="F55" s="1">
        <v>229</v>
      </c>
    </row>
    <row r="56" spans="1:6">
      <c r="A56" s="1" t="s">
        <v>18</v>
      </c>
      <c r="B56" s="1">
        <v>100</v>
      </c>
      <c r="C56" s="1">
        <v>1</v>
      </c>
      <c r="D56" s="1">
        <v>239.19</v>
      </c>
      <c r="E56" s="1">
        <v>22.215</v>
      </c>
      <c r="F56" s="1">
        <v>233</v>
      </c>
    </row>
    <row r="57" spans="1:6">
      <c r="A57" s="1" t="s">
        <v>18</v>
      </c>
      <c r="B57" s="1">
        <v>100</v>
      </c>
      <c r="C57" s="1">
        <v>1</v>
      </c>
      <c r="D57" s="1">
        <v>239.40299999999999</v>
      </c>
      <c r="E57" s="1">
        <v>22.173999999999999</v>
      </c>
      <c r="F57" s="1">
        <v>230</v>
      </c>
    </row>
    <row r="58" spans="1:6">
      <c r="A58" s="1" t="s">
        <v>18</v>
      </c>
      <c r="B58" s="1">
        <v>100</v>
      </c>
      <c r="C58" s="1">
        <v>1</v>
      </c>
      <c r="D58" s="1">
        <v>239.72</v>
      </c>
      <c r="E58" s="1">
        <v>22.18</v>
      </c>
      <c r="F58" s="1">
        <v>235</v>
      </c>
    </row>
    <row r="59" spans="1:6">
      <c r="A59" s="1" t="s">
        <v>18</v>
      </c>
      <c r="B59" s="1">
        <v>100</v>
      </c>
      <c r="C59" s="1">
        <v>1</v>
      </c>
      <c r="D59" s="1">
        <v>239.71</v>
      </c>
      <c r="E59" s="1">
        <v>22.187000000000001</v>
      </c>
      <c r="F59" s="1">
        <v>231</v>
      </c>
    </row>
    <row r="60" spans="1:6">
      <c r="A60" s="1" t="s">
        <v>18</v>
      </c>
      <c r="B60" s="1">
        <v>100</v>
      </c>
      <c r="C60" s="1">
        <v>1</v>
      </c>
      <c r="D60" s="1">
        <v>239.547</v>
      </c>
      <c r="E60" s="1">
        <v>22.204000000000001</v>
      </c>
      <c r="F60" s="1">
        <v>233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3.0649999999999999</v>
      </c>
      <c r="F61" s="1">
        <v>744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3.0640000000000001</v>
      </c>
      <c r="F62" s="1">
        <v>751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3.0659999999999998</v>
      </c>
      <c r="F63" s="1">
        <v>741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3.0640000000000001</v>
      </c>
      <c r="F64" s="1">
        <v>742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3.0649999999999999</v>
      </c>
      <c r="F65" s="1">
        <v>750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3.0649999999999999</v>
      </c>
      <c r="F66" s="1">
        <v>760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3.0640000000000001</v>
      </c>
      <c r="F67" s="1">
        <v>753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3.0649999999999999</v>
      </c>
      <c r="F68" s="1">
        <v>743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3.0649999999999999</v>
      </c>
      <c r="F69" s="1">
        <v>749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3.0659999999999998</v>
      </c>
      <c r="F70" s="1">
        <v>748</v>
      </c>
    </row>
    <row r="71" spans="1:6">
      <c r="A71" s="1" t="s">
        <v>19</v>
      </c>
      <c r="B71" s="1">
        <v>47</v>
      </c>
      <c r="C71" s="1">
        <v>1</v>
      </c>
      <c r="D71" s="1">
        <v>4318.4880000000003</v>
      </c>
      <c r="E71" s="1">
        <v>7.1790000000000003</v>
      </c>
      <c r="F71" s="1">
        <v>459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7.1890000000000001</v>
      </c>
      <c r="F72" s="1">
        <v>464</v>
      </c>
    </row>
    <row r="73" spans="1:6">
      <c r="A73" s="1" t="s">
        <v>19</v>
      </c>
      <c r="B73" s="1">
        <v>47</v>
      </c>
      <c r="C73" s="1">
        <v>1</v>
      </c>
      <c r="D73" s="1">
        <v>4318.4880000000003</v>
      </c>
      <c r="E73" s="1">
        <v>7.1820000000000004</v>
      </c>
      <c r="F73" s="1">
        <v>445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7.1849999999999996</v>
      </c>
      <c r="F74" s="1">
        <v>469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7.1840000000000002</v>
      </c>
      <c r="F75" s="1">
        <v>468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7.1790000000000003</v>
      </c>
      <c r="F76" s="1">
        <v>465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7.181</v>
      </c>
      <c r="F77" s="1">
        <v>468</v>
      </c>
    </row>
    <row r="78" spans="1:6">
      <c r="A78" s="1" t="s">
        <v>19</v>
      </c>
      <c r="B78" s="1">
        <v>47</v>
      </c>
      <c r="C78" s="1">
        <v>1</v>
      </c>
      <c r="D78" s="1">
        <v>4318.4880000000003</v>
      </c>
      <c r="E78" s="1">
        <v>7.1829999999999998</v>
      </c>
      <c r="F78" s="1">
        <v>450</v>
      </c>
    </row>
    <row r="79" spans="1:6">
      <c r="A79" s="1" t="s">
        <v>19</v>
      </c>
      <c r="B79" s="1">
        <v>47</v>
      </c>
      <c r="C79" s="1">
        <v>1</v>
      </c>
      <c r="D79" s="1">
        <v>4318.4880000000003</v>
      </c>
      <c r="E79" s="1">
        <v>7.1870000000000003</v>
      </c>
      <c r="F79" s="1">
        <v>456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7.1909999999999998</v>
      </c>
      <c r="F80" s="1">
        <v>468</v>
      </c>
    </row>
    <row r="81" spans="1:6">
      <c r="A81" s="1" t="s">
        <v>19</v>
      </c>
      <c r="B81" s="1">
        <v>100</v>
      </c>
      <c r="C81" s="1">
        <v>1</v>
      </c>
      <c r="D81" s="1">
        <v>35221.192999999999</v>
      </c>
      <c r="E81" s="1">
        <v>27.437000000000001</v>
      </c>
      <c r="F81" s="1">
        <v>331</v>
      </c>
    </row>
    <row r="82" spans="1:6">
      <c r="A82" s="1" t="s">
        <v>19</v>
      </c>
      <c r="B82" s="1">
        <v>100</v>
      </c>
      <c r="C82" s="1">
        <v>1</v>
      </c>
      <c r="D82" s="1">
        <v>35273.58</v>
      </c>
      <c r="E82" s="1">
        <v>27.474</v>
      </c>
      <c r="F82" s="1">
        <v>339</v>
      </c>
    </row>
    <row r="83" spans="1:6">
      <c r="A83" s="1" t="s">
        <v>19</v>
      </c>
      <c r="B83" s="1">
        <v>100</v>
      </c>
      <c r="C83" s="1">
        <v>1</v>
      </c>
      <c r="D83" s="1">
        <v>35248.794999999998</v>
      </c>
      <c r="E83" s="1">
        <v>27.427</v>
      </c>
      <c r="F83" s="1">
        <v>345</v>
      </c>
    </row>
    <row r="84" spans="1:6">
      <c r="A84" s="1" t="s">
        <v>19</v>
      </c>
      <c r="B84" s="1">
        <v>100</v>
      </c>
      <c r="C84" s="1">
        <v>1</v>
      </c>
      <c r="D84" s="1">
        <v>35259.862000000001</v>
      </c>
      <c r="E84" s="1">
        <v>27.472999999999999</v>
      </c>
      <c r="F84" s="1">
        <v>342</v>
      </c>
    </row>
    <row r="85" spans="1:6">
      <c r="A85" s="1" t="s">
        <v>19</v>
      </c>
      <c r="B85" s="1">
        <v>100</v>
      </c>
      <c r="C85" s="1">
        <v>1</v>
      </c>
      <c r="D85" s="1">
        <v>35273.252</v>
      </c>
      <c r="E85" s="1">
        <v>27.460999999999999</v>
      </c>
      <c r="F85" s="1">
        <v>341</v>
      </c>
    </row>
    <row r="86" spans="1:6">
      <c r="A86" s="1" t="s">
        <v>19</v>
      </c>
      <c r="B86" s="1">
        <v>100</v>
      </c>
      <c r="C86" s="1">
        <v>1</v>
      </c>
      <c r="D86" s="1">
        <v>35272.953000000001</v>
      </c>
      <c r="E86" s="1">
        <v>27.484000000000002</v>
      </c>
      <c r="F86" s="1">
        <v>353</v>
      </c>
    </row>
    <row r="87" spans="1:6">
      <c r="A87" s="1" t="s">
        <v>19</v>
      </c>
      <c r="B87" s="1">
        <v>100</v>
      </c>
      <c r="C87" s="1">
        <v>1</v>
      </c>
      <c r="D87" s="1">
        <v>35244.576999999997</v>
      </c>
      <c r="E87" s="1">
        <v>27.434000000000001</v>
      </c>
      <c r="F87" s="1">
        <v>339</v>
      </c>
    </row>
    <row r="88" spans="1:6">
      <c r="A88" s="1" t="s">
        <v>19</v>
      </c>
      <c r="B88" s="1">
        <v>100</v>
      </c>
      <c r="C88" s="1">
        <v>1</v>
      </c>
      <c r="D88" s="1">
        <v>35223.228999999999</v>
      </c>
      <c r="E88" s="1">
        <v>27.47</v>
      </c>
      <c r="F88" s="1">
        <v>344</v>
      </c>
    </row>
    <row r="89" spans="1:6">
      <c r="A89" s="1" t="s">
        <v>19</v>
      </c>
      <c r="B89" s="1">
        <v>100</v>
      </c>
      <c r="C89" s="1">
        <v>1</v>
      </c>
      <c r="D89" s="1">
        <v>35296.373</v>
      </c>
      <c r="E89" s="1">
        <v>27.456</v>
      </c>
      <c r="F89" s="1">
        <v>352</v>
      </c>
    </row>
    <row r="90" spans="1:6">
      <c r="A90" s="1" t="s">
        <v>19</v>
      </c>
      <c r="B90" s="1">
        <v>100</v>
      </c>
      <c r="C90" s="1">
        <v>1</v>
      </c>
      <c r="D90" s="1">
        <v>35234.048999999999</v>
      </c>
      <c r="E90" s="1">
        <v>27.486999999999998</v>
      </c>
      <c r="F90" s="1">
        <v>350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3.81</v>
      </c>
      <c r="F91" s="1">
        <v>590</v>
      </c>
    </row>
    <row r="92" spans="1:6">
      <c r="A92" s="1" t="s">
        <v>20</v>
      </c>
      <c r="B92" s="1">
        <v>30</v>
      </c>
      <c r="C92" s="1">
        <v>1</v>
      </c>
      <c r="D92" s="1">
        <v>658.23299999999995</v>
      </c>
      <c r="E92" s="1">
        <v>3.806</v>
      </c>
      <c r="F92" s="1">
        <v>597</v>
      </c>
    </row>
    <row r="93" spans="1:6">
      <c r="A93" s="1" t="s">
        <v>20</v>
      </c>
      <c r="B93" s="1">
        <v>30</v>
      </c>
      <c r="C93" s="1">
        <v>1</v>
      </c>
      <c r="D93" s="1">
        <v>659.84500000000003</v>
      </c>
      <c r="E93" s="1">
        <v>3.8109999999999999</v>
      </c>
      <c r="F93" s="1">
        <v>589</v>
      </c>
    </row>
    <row r="94" spans="1:6">
      <c r="A94" s="1" t="s">
        <v>20</v>
      </c>
      <c r="B94" s="1">
        <v>30</v>
      </c>
      <c r="C94" s="1">
        <v>1</v>
      </c>
      <c r="D94" s="1">
        <v>658.23299999999995</v>
      </c>
      <c r="E94" s="1">
        <v>3.8079999999999998</v>
      </c>
      <c r="F94" s="1">
        <v>597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3.81</v>
      </c>
      <c r="F95" s="1">
        <v>598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3.8090000000000002</v>
      </c>
      <c r="F96" s="1">
        <v>598</v>
      </c>
    </row>
    <row r="97" spans="1:6">
      <c r="A97" s="1" t="s">
        <v>20</v>
      </c>
      <c r="B97" s="1">
        <v>30</v>
      </c>
      <c r="C97" s="1">
        <v>1</v>
      </c>
      <c r="D97" s="1">
        <v>659.84500000000003</v>
      </c>
      <c r="E97" s="1">
        <v>3.8090000000000002</v>
      </c>
      <c r="F97" s="1">
        <v>604</v>
      </c>
    </row>
    <row r="98" spans="1:6">
      <c r="A98" s="1" t="s">
        <v>20</v>
      </c>
      <c r="B98" s="1">
        <v>30</v>
      </c>
      <c r="C98" s="1">
        <v>1</v>
      </c>
      <c r="D98" s="1">
        <v>658.23299999999995</v>
      </c>
      <c r="E98" s="1">
        <v>3.8069999999999999</v>
      </c>
      <c r="F98" s="1">
        <v>594</v>
      </c>
    </row>
    <row r="99" spans="1:6">
      <c r="A99" s="1" t="s">
        <v>20</v>
      </c>
      <c r="B99" s="1">
        <v>30</v>
      </c>
      <c r="C99" s="1">
        <v>1</v>
      </c>
      <c r="D99" s="1">
        <v>658.23299999999995</v>
      </c>
      <c r="E99" s="1">
        <v>3.8090000000000002</v>
      </c>
      <c r="F99" s="1">
        <v>590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3.8119999999999998</v>
      </c>
      <c r="F100" s="1">
        <v>601</v>
      </c>
    </row>
    <row r="101" spans="1:6">
      <c r="A101" s="1" t="s">
        <v>20</v>
      </c>
      <c r="B101" s="1">
        <v>50</v>
      </c>
      <c r="C101" s="1">
        <v>1</v>
      </c>
      <c r="D101" s="1">
        <v>995.10299999999995</v>
      </c>
      <c r="E101" s="1">
        <v>5.5090000000000003</v>
      </c>
      <c r="F101" s="1">
        <v>316</v>
      </c>
    </row>
    <row r="102" spans="1:6">
      <c r="A102" s="1" t="s">
        <v>20</v>
      </c>
      <c r="B102" s="1">
        <v>50</v>
      </c>
      <c r="C102" s="1">
        <v>1</v>
      </c>
      <c r="D102" s="1">
        <v>994.577</v>
      </c>
      <c r="E102" s="1">
        <v>5.5140000000000002</v>
      </c>
      <c r="F102" s="1">
        <v>312</v>
      </c>
    </row>
    <row r="103" spans="1:6">
      <c r="A103" s="1" t="s">
        <v>20</v>
      </c>
      <c r="B103" s="1">
        <v>50</v>
      </c>
      <c r="C103" s="1">
        <v>1</v>
      </c>
      <c r="D103" s="1">
        <v>996.10299999999995</v>
      </c>
      <c r="E103" s="1">
        <v>5.508</v>
      </c>
      <c r="F103" s="1">
        <v>324</v>
      </c>
    </row>
    <row r="104" spans="1:6">
      <c r="A104" s="1" t="s">
        <v>20</v>
      </c>
      <c r="B104" s="1">
        <v>50</v>
      </c>
      <c r="C104" s="1">
        <v>1</v>
      </c>
      <c r="D104" s="1">
        <v>995.58500000000004</v>
      </c>
      <c r="E104" s="1">
        <v>5.5030000000000001</v>
      </c>
      <c r="F104" s="1">
        <v>318</v>
      </c>
    </row>
    <row r="105" spans="1:6">
      <c r="A105" s="1" t="s">
        <v>20</v>
      </c>
      <c r="B105" s="1">
        <v>50</v>
      </c>
      <c r="C105" s="1">
        <v>1</v>
      </c>
      <c r="D105" s="1">
        <v>998.29300000000001</v>
      </c>
      <c r="E105" s="1">
        <v>5.5019999999999998</v>
      </c>
      <c r="F105" s="1">
        <v>322</v>
      </c>
    </row>
    <row r="106" spans="1:6">
      <c r="A106" s="1" t="s">
        <v>20</v>
      </c>
      <c r="B106" s="1">
        <v>50</v>
      </c>
      <c r="C106" s="1">
        <v>1</v>
      </c>
      <c r="D106" s="1">
        <v>992.57299999999998</v>
      </c>
      <c r="E106" s="1">
        <v>5.5</v>
      </c>
      <c r="F106" s="1">
        <v>318</v>
      </c>
    </row>
    <row r="107" spans="1:6">
      <c r="A107" s="1" t="s">
        <v>20</v>
      </c>
      <c r="B107" s="1">
        <v>50</v>
      </c>
      <c r="C107" s="1">
        <v>1</v>
      </c>
      <c r="D107" s="1">
        <v>993.83</v>
      </c>
      <c r="E107" s="1">
        <v>5.5140000000000002</v>
      </c>
      <c r="F107" s="1">
        <v>321</v>
      </c>
    </row>
    <row r="108" spans="1:6">
      <c r="A108" s="1" t="s">
        <v>20</v>
      </c>
      <c r="B108" s="1">
        <v>50</v>
      </c>
      <c r="C108" s="1">
        <v>1</v>
      </c>
      <c r="D108" s="1">
        <v>995.58500000000004</v>
      </c>
      <c r="E108" s="1">
        <v>5.5030000000000001</v>
      </c>
      <c r="F108" s="1">
        <v>319</v>
      </c>
    </row>
    <row r="109" spans="1:6">
      <c r="A109" s="1" t="s">
        <v>20</v>
      </c>
      <c r="B109" s="1">
        <v>50</v>
      </c>
      <c r="C109" s="1">
        <v>1</v>
      </c>
      <c r="D109" s="1">
        <v>995.08399999999995</v>
      </c>
      <c r="E109" s="1">
        <v>5.5010000000000003</v>
      </c>
      <c r="F109" s="1">
        <v>318</v>
      </c>
    </row>
    <row r="110" spans="1:6">
      <c r="A110" s="1" t="s">
        <v>20</v>
      </c>
      <c r="B110" s="1">
        <v>50</v>
      </c>
      <c r="C110" s="1">
        <v>1</v>
      </c>
      <c r="D110" s="1">
        <v>995.255</v>
      </c>
      <c r="E110" s="1">
        <v>5.51</v>
      </c>
      <c r="F110" s="1">
        <v>315</v>
      </c>
    </row>
    <row r="111" spans="1:6">
      <c r="A111" s="1" t="s">
        <v>20</v>
      </c>
      <c r="B111" s="1">
        <v>100</v>
      </c>
      <c r="C111" s="1">
        <v>1</v>
      </c>
      <c r="D111" s="1">
        <v>1758.3050000000001</v>
      </c>
      <c r="E111" s="1">
        <v>19.643000000000001</v>
      </c>
      <c r="F111" s="1">
        <v>279</v>
      </c>
    </row>
    <row r="112" spans="1:6">
      <c r="A112" s="1" t="s">
        <v>20</v>
      </c>
      <c r="B112" s="1">
        <v>100</v>
      </c>
      <c r="C112" s="1">
        <v>1</v>
      </c>
      <c r="D112" s="1">
        <v>1758.9369999999999</v>
      </c>
      <c r="E112" s="1">
        <v>19.663</v>
      </c>
      <c r="F112" s="1">
        <v>278</v>
      </c>
    </row>
    <row r="113" spans="1:6">
      <c r="A113" s="1" t="s">
        <v>20</v>
      </c>
      <c r="B113" s="1">
        <v>100</v>
      </c>
      <c r="C113" s="1">
        <v>1</v>
      </c>
      <c r="D113" s="1">
        <v>1756.963</v>
      </c>
      <c r="E113" s="1">
        <v>19.617000000000001</v>
      </c>
      <c r="F113" s="1">
        <v>277</v>
      </c>
    </row>
    <row r="114" spans="1:6">
      <c r="A114" s="1" t="s">
        <v>20</v>
      </c>
      <c r="B114" s="1">
        <v>100</v>
      </c>
      <c r="C114" s="1">
        <v>1</v>
      </c>
      <c r="D114" s="1">
        <v>1757.0730000000001</v>
      </c>
      <c r="E114" s="1">
        <v>19.613</v>
      </c>
      <c r="F114" s="1">
        <v>282</v>
      </c>
    </row>
    <row r="115" spans="1:6">
      <c r="A115" s="1" t="s">
        <v>20</v>
      </c>
      <c r="B115" s="1">
        <v>100</v>
      </c>
      <c r="C115" s="1">
        <v>1</v>
      </c>
      <c r="D115" s="1">
        <v>1757.63</v>
      </c>
      <c r="E115" s="1">
        <v>19.652999999999999</v>
      </c>
      <c r="F115" s="1">
        <v>285</v>
      </c>
    </row>
    <row r="116" spans="1:6">
      <c r="A116" s="1" t="s">
        <v>20</v>
      </c>
      <c r="B116" s="1">
        <v>100</v>
      </c>
      <c r="C116" s="1">
        <v>1</v>
      </c>
      <c r="D116" s="1">
        <v>1756.837</v>
      </c>
      <c r="E116" s="1">
        <v>19.637</v>
      </c>
      <c r="F116" s="1">
        <v>275</v>
      </c>
    </row>
    <row r="117" spans="1:6">
      <c r="A117" s="1" t="s">
        <v>20</v>
      </c>
      <c r="B117" s="1">
        <v>100</v>
      </c>
      <c r="C117" s="1">
        <v>1</v>
      </c>
      <c r="D117" s="1">
        <v>1757.923</v>
      </c>
      <c r="E117" s="1">
        <v>19.623000000000001</v>
      </c>
      <c r="F117" s="1">
        <v>277</v>
      </c>
    </row>
    <row r="118" spans="1:6">
      <c r="A118" s="1" t="s">
        <v>20</v>
      </c>
      <c r="B118" s="1">
        <v>100</v>
      </c>
      <c r="C118" s="1">
        <v>1</v>
      </c>
      <c r="D118" s="1">
        <v>1757.923</v>
      </c>
      <c r="E118" s="1">
        <v>19.632999999999999</v>
      </c>
      <c r="F118" s="1">
        <v>283</v>
      </c>
    </row>
    <row r="119" spans="1:6">
      <c r="A119" s="1" t="s">
        <v>20</v>
      </c>
      <c r="B119" s="1">
        <v>100</v>
      </c>
      <c r="C119" s="1">
        <v>1</v>
      </c>
      <c r="D119" s="1">
        <v>1754.0229999999999</v>
      </c>
      <c r="E119" s="1">
        <v>19.661000000000001</v>
      </c>
      <c r="F119" s="1">
        <v>285</v>
      </c>
    </row>
    <row r="120" spans="1:6">
      <c r="A120" s="1" t="s">
        <v>20</v>
      </c>
      <c r="B120" s="1">
        <v>100</v>
      </c>
      <c r="C120" s="1">
        <v>1</v>
      </c>
      <c r="D120" s="1">
        <v>1761.97</v>
      </c>
      <c r="E120" s="1">
        <v>19.626000000000001</v>
      </c>
      <c r="F120" s="1">
        <v>278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2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3.375" style="1"/>
    <col min="8" max="8" width="10.25" style="1"/>
    <col min="9" max="9" width="4.375" style="1"/>
    <col min="10" max="10" width="3.375" style="1"/>
    <col min="11" max="11" width="3.125" style="1"/>
    <col min="12" max="21" width="9.5" style="1"/>
    <col min="22" max="22" width="3.5" style="1"/>
    <col min="23" max="23" width="9.5" style="1"/>
    <col min="24" max="24" width="2.25" style="1"/>
    <col min="25" max="25" width="9.5" style="1"/>
    <col min="26" max="26" width="2.5" style="1"/>
    <col min="27" max="27" width="2.2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28.587</v>
      </c>
      <c r="E1" s="1">
        <v>3.5470000000000002</v>
      </c>
      <c r="F1" s="1">
        <v>715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3.548</v>
      </c>
      <c r="F2" s="1">
        <v>720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28.587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28.591999999999999</v>
      </c>
      <c r="O2" s="41">
        <f t="shared" ref="O2:O13" ca="1" si="3">INDIRECT("D"&amp;1+(ROW(G1)-1)*10+COLUMN(D1)-1)</f>
        <v>28.504000000000001</v>
      </c>
      <c r="P2" s="41">
        <f t="shared" ref="P2:P13" ca="1" si="4">INDIRECT("D"&amp;1+(ROW(H1)-1)*10+COLUMN(E1)-1)</f>
        <v>28.591999999999999</v>
      </c>
      <c r="Q2" s="41">
        <f t="shared" ref="Q2:Q13" ca="1" si="5">INDIRECT("D"&amp;1+(ROW(I1)-1)*10+COLUMN(F1)-1)</f>
        <v>28.587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28.559199999999997</v>
      </c>
      <c r="Y2" s="41">
        <f ca="1">Total!E2</f>
        <v>28.504000000000001</v>
      </c>
      <c r="AB2" s="41">
        <f t="shared" ref="AB2:AB13" ca="1" si="11">(L2-$Y2)/$Y2</f>
        <v>2.9118720179623354E-3</v>
      </c>
      <c r="AC2" s="41">
        <f t="shared" ref="AC2:AC13" ca="1" si="12">(M2-$Y2)/$Y2</f>
        <v>1.4734774066796953E-3</v>
      </c>
      <c r="AD2" s="41">
        <f t="shared" ref="AD2:AD13" ca="1" si="13">(N2-$Y2)/$Y2</f>
        <v>3.0872859949479868E-3</v>
      </c>
      <c r="AE2" s="41">
        <f t="shared" ref="AE2:AE13" ca="1" si="14">(O2-$Y2)/$Y2</f>
        <v>0</v>
      </c>
      <c r="AF2" s="41">
        <f t="shared" ref="AF2:AF13" ca="1" si="15">(P2-$Y2)/$Y2</f>
        <v>3.0872859949479868E-3</v>
      </c>
      <c r="AG2" s="41">
        <f t="shared" ref="AG2:AG13" ca="1" si="16">(Q2-$Y2)/$Y2</f>
        <v>2.9118720179623354E-3</v>
      </c>
      <c r="AH2" s="41">
        <f t="shared" ref="AH2:AH13" ca="1" si="17">(R2-$Y2)/$Y2</f>
        <v>1.4734774066796953E-3</v>
      </c>
      <c r="AI2" s="41">
        <f t="shared" ref="AI2:AI13" ca="1" si="18">(S2-$Y2)/$Y2</f>
        <v>1.4734774066796953E-3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1.9365703059219121E-2</v>
      </c>
    </row>
    <row r="3" spans="1:39" ht="15">
      <c r="A3" s="1" t="s">
        <v>17</v>
      </c>
      <c r="B3" s="1">
        <v>25</v>
      </c>
      <c r="C3" s="1">
        <v>1</v>
      </c>
      <c r="D3" s="1">
        <v>28.591999999999999</v>
      </c>
      <c r="E3" s="1">
        <v>3.548</v>
      </c>
      <c r="F3" s="1">
        <v>727</v>
      </c>
      <c r="H3" s="41" t="s">
        <v>17</v>
      </c>
      <c r="I3" s="41">
        <v>50</v>
      </c>
      <c r="J3" s="41">
        <v>1</v>
      </c>
      <c r="L3" s="41">
        <f t="shared" ca="1" si="0"/>
        <v>53.146999999999998</v>
      </c>
      <c r="M3" s="41">
        <f t="shared" ca="1" si="1"/>
        <v>53.036999999999999</v>
      </c>
      <c r="N3" s="41">
        <f t="shared" ca="1" si="2"/>
        <v>53.276000000000003</v>
      </c>
      <c r="O3" s="41">
        <f t="shared" ca="1" si="3"/>
        <v>53.237000000000002</v>
      </c>
      <c r="P3" s="41">
        <f t="shared" ca="1" si="4"/>
        <v>53.127000000000002</v>
      </c>
      <c r="Q3" s="41">
        <f t="shared" ca="1" si="5"/>
        <v>53.085999999999999</v>
      </c>
      <c r="R3" s="41">
        <f t="shared" ca="1" si="6"/>
        <v>53.057000000000002</v>
      </c>
      <c r="S3" s="41">
        <f t="shared" ca="1" si="7"/>
        <v>53.057000000000002</v>
      </c>
      <c r="T3" s="41">
        <f t="shared" ca="1" si="8"/>
        <v>53.006</v>
      </c>
      <c r="U3" s="41">
        <f t="shared" ca="1" si="9"/>
        <v>53.046999999999997</v>
      </c>
      <c r="W3" s="41">
        <f t="shared" ca="1" si="10"/>
        <v>53.107700000000008</v>
      </c>
      <c r="Y3" s="41">
        <f ca="1">Total!E3</f>
        <v>52.927</v>
      </c>
      <c r="AB3" s="41">
        <f t="shared" ca="1" si="11"/>
        <v>4.1566686190412996E-3</v>
      </c>
      <c r="AC3" s="41">
        <f t="shared" ca="1" si="12"/>
        <v>2.0783343095206498E-3</v>
      </c>
      <c r="AD3" s="41">
        <f t="shared" ca="1" si="13"/>
        <v>6.5939879456610754E-3</v>
      </c>
      <c r="AE3" s="41">
        <f t="shared" ca="1" si="14"/>
        <v>5.8571239631946314E-3</v>
      </c>
      <c r="AF3" s="41">
        <f t="shared" ca="1" si="15"/>
        <v>3.778789653673982E-3</v>
      </c>
      <c r="AG3" s="41">
        <f t="shared" ca="1" si="16"/>
        <v>3.0041377746707525E-3</v>
      </c>
      <c r="AH3" s="41">
        <f t="shared" ca="1" si="17"/>
        <v>2.4562132748881015E-3</v>
      </c>
      <c r="AI3" s="41">
        <f t="shared" ca="1" si="18"/>
        <v>2.4562132748881015E-3</v>
      </c>
      <c r="AJ3" s="41">
        <f t="shared" ca="1" si="19"/>
        <v>1.4926219132012134E-3</v>
      </c>
      <c r="AK3" s="41">
        <f t="shared" ca="1" si="20"/>
        <v>2.2672737922043084E-3</v>
      </c>
      <c r="AM3" s="41">
        <f t="shared" ca="1" si="21"/>
        <v>3.4141364520944115E-2</v>
      </c>
    </row>
    <row r="4" spans="1:39" ht="15">
      <c r="A4" s="1" t="s">
        <v>17</v>
      </c>
      <c r="B4" s="1">
        <v>25</v>
      </c>
      <c r="C4" s="1">
        <v>1</v>
      </c>
      <c r="D4" s="1">
        <v>28.504000000000001</v>
      </c>
      <c r="E4" s="1">
        <v>3.5470000000000002</v>
      </c>
      <c r="F4" s="1">
        <v>719</v>
      </c>
      <c r="H4" s="41" t="s">
        <v>17</v>
      </c>
      <c r="I4" s="41">
        <v>100</v>
      </c>
      <c r="J4" s="41">
        <v>1</v>
      </c>
      <c r="L4" s="41">
        <f t="shared" ca="1" si="0"/>
        <v>103.297</v>
      </c>
      <c r="M4" s="41">
        <f t="shared" ca="1" si="1"/>
        <v>103.217</v>
      </c>
      <c r="N4" s="41">
        <f t="shared" ca="1" si="2"/>
        <v>103.35599999999999</v>
      </c>
      <c r="O4" s="41">
        <f t="shared" ca="1" si="3"/>
        <v>103.017</v>
      </c>
      <c r="P4" s="41">
        <f t="shared" ca="1" si="4"/>
        <v>103.292</v>
      </c>
      <c r="Q4" s="41">
        <f t="shared" ca="1" si="5"/>
        <v>103.306</v>
      </c>
      <c r="R4" s="41">
        <f t="shared" ca="1" si="6"/>
        <v>103.23399999999999</v>
      </c>
      <c r="S4" s="41">
        <f t="shared" ca="1" si="7"/>
        <v>103.316</v>
      </c>
      <c r="T4" s="41">
        <f t="shared" ca="1" si="8"/>
        <v>103.26300000000001</v>
      </c>
      <c r="U4" s="41">
        <f t="shared" ca="1" si="9"/>
        <v>103.34699999999999</v>
      </c>
      <c r="W4" s="41">
        <f t="shared" ca="1" si="10"/>
        <v>103.26450000000003</v>
      </c>
      <c r="Y4" s="41">
        <f ca="1">Total!E4</f>
        <v>103.017</v>
      </c>
      <c r="AB4" s="41">
        <f t="shared" ca="1" si="11"/>
        <v>2.7179980003300538E-3</v>
      </c>
      <c r="AC4" s="41">
        <f t="shared" ca="1" si="12"/>
        <v>1.9414271430929152E-3</v>
      </c>
      <c r="AD4" s="41">
        <f t="shared" ca="1" si="13"/>
        <v>3.2907190075424312E-3</v>
      </c>
      <c r="AE4" s="41">
        <f t="shared" ca="1" si="14"/>
        <v>0</v>
      </c>
      <c r="AF4" s="41">
        <f t="shared" ca="1" si="15"/>
        <v>2.6694623217527755E-3</v>
      </c>
      <c r="AG4" s="41">
        <f t="shared" ca="1" si="16"/>
        <v>2.8053622217692371E-3</v>
      </c>
      <c r="AH4" s="41">
        <f t="shared" ca="1" si="17"/>
        <v>2.1064484502557709E-3</v>
      </c>
      <c r="AI4" s="41">
        <f t="shared" ca="1" si="18"/>
        <v>2.9024335789239312E-3</v>
      </c>
      <c r="AJ4" s="41">
        <f t="shared" ca="1" si="19"/>
        <v>2.3879553860043424E-3</v>
      </c>
      <c r="AK4" s="41">
        <f t="shared" ca="1" si="20"/>
        <v>3.2033547861032479E-3</v>
      </c>
      <c r="AM4" s="41">
        <f t="shared" ca="1" si="21"/>
        <v>2.4025160895774705E-2</v>
      </c>
    </row>
    <row r="5" spans="1:39" ht="15">
      <c r="A5" s="1" t="s">
        <v>17</v>
      </c>
      <c r="B5" s="1">
        <v>25</v>
      </c>
      <c r="C5" s="1">
        <v>1</v>
      </c>
      <c r="D5" s="1">
        <v>28.591999999999999</v>
      </c>
      <c r="E5" s="1">
        <v>3.5470000000000002</v>
      </c>
      <c r="F5" s="1">
        <v>732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28.587</v>
      </c>
      <c r="E6" s="1">
        <v>3.5459999999999998</v>
      </c>
      <c r="F6" s="1">
        <v>721</v>
      </c>
      <c r="H6" s="41" t="s">
        <v>18</v>
      </c>
      <c r="I6" s="41">
        <v>50</v>
      </c>
      <c r="J6" s="41">
        <v>1</v>
      </c>
      <c r="L6" s="41">
        <f t="shared" ca="1" si="0"/>
        <v>179.953</v>
      </c>
      <c r="M6" s="41">
        <f t="shared" ca="1" si="1"/>
        <v>180.87100000000001</v>
      </c>
      <c r="N6" s="41">
        <f t="shared" ca="1" si="2"/>
        <v>181.40799999999999</v>
      </c>
      <c r="O6" s="41">
        <f t="shared" ca="1" si="3"/>
        <v>179.93799999999999</v>
      </c>
      <c r="P6" s="41">
        <f t="shared" ca="1" si="4"/>
        <v>180.053</v>
      </c>
      <c r="Q6" s="41">
        <f t="shared" ca="1" si="5"/>
        <v>179.93799999999999</v>
      </c>
      <c r="R6" s="41">
        <f t="shared" ca="1" si="6"/>
        <v>179.93799999999999</v>
      </c>
      <c r="S6" s="41">
        <f t="shared" ca="1" si="7"/>
        <v>179.93799999999999</v>
      </c>
      <c r="T6" s="41">
        <f t="shared" ca="1" si="8"/>
        <v>181.64500000000001</v>
      </c>
      <c r="U6" s="41">
        <f t="shared" ca="1" si="9"/>
        <v>181.89</v>
      </c>
      <c r="W6" s="41">
        <f t="shared" ca="1" si="10"/>
        <v>180.55720000000002</v>
      </c>
      <c r="Y6" s="41">
        <f ca="1">Total!E6</f>
        <v>179.673</v>
      </c>
      <c r="AB6" s="41">
        <f t="shared" ca="1" si="11"/>
        <v>1.5583866245902341E-3</v>
      </c>
      <c r="AC6" s="41">
        <f t="shared" ca="1" si="12"/>
        <v>6.667668486639659E-3</v>
      </c>
      <c r="AD6" s="41">
        <f t="shared" ca="1" si="13"/>
        <v>9.6564314059429356E-3</v>
      </c>
      <c r="AE6" s="41">
        <f t="shared" ca="1" si="14"/>
        <v>1.4749016268442469E-3</v>
      </c>
      <c r="AF6" s="41">
        <f t="shared" ca="1" si="15"/>
        <v>2.1149532762295697E-3</v>
      </c>
      <c r="AG6" s="41">
        <f t="shared" ca="1" si="16"/>
        <v>1.4749016268442469E-3</v>
      </c>
      <c r="AH6" s="41">
        <f t="shared" ca="1" si="17"/>
        <v>1.4749016268442469E-3</v>
      </c>
      <c r="AI6" s="41">
        <f t="shared" ca="1" si="18"/>
        <v>1.4749016268442469E-3</v>
      </c>
      <c r="AJ6" s="41">
        <f t="shared" ca="1" si="19"/>
        <v>1.0975494370328366E-2</v>
      </c>
      <c r="AK6" s="41">
        <f t="shared" ca="1" si="20"/>
        <v>1.2339082666844681E-2</v>
      </c>
      <c r="AM6" s="41">
        <f t="shared" ca="1" si="21"/>
        <v>4.921162333795244E-2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3.5449999999999999</v>
      </c>
      <c r="F7" s="1">
        <v>716</v>
      </c>
      <c r="H7" s="41" t="s">
        <v>18</v>
      </c>
      <c r="I7" s="41">
        <v>100</v>
      </c>
      <c r="J7" s="41">
        <v>1</v>
      </c>
      <c r="L7" s="41">
        <f t="shared" ca="1" si="0"/>
        <v>239.23699999999999</v>
      </c>
      <c r="M7" s="41">
        <f t="shared" ca="1" si="1"/>
        <v>239.62299999999999</v>
      </c>
      <c r="N7" s="41">
        <f t="shared" ca="1" si="2"/>
        <v>239.68899999999999</v>
      </c>
      <c r="O7" s="41">
        <f t="shared" ca="1" si="3"/>
        <v>239.077</v>
      </c>
      <c r="P7" s="41">
        <f t="shared" ca="1" si="4"/>
        <v>239.244</v>
      </c>
      <c r="Q7" s="41">
        <f t="shared" ca="1" si="5"/>
        <v>239.691</v>
      </c>
      <c r="R7" s="41">
        <f t="shared" ca="1" si="6"/>
        <v>239.23699999999999</v>
      </c>
      <c r="S7" s="41">
        <f t="shared" ca="1" si="7"/>
        <v>239.70099999999999</v>
      </c>
      <c r="T7" s="41">
        <f t="shared" ca="1" si="8"/>
        <v>240.73599999999999</v>
      </c>
      <c r="U7" s="41">
        <f t="shared" ca="1" si="9"/>
        <v>239.17</v>
      </c>
      <c r="W7" s="41">
        <f t="shared" ca="1" si="10"/>
        <v>239.54050000000001</v>
      </c>
      <c r="Y7" s="41">
        <f ca="1">Total!E7</f>
        <v>238.85</v>
      </c>
      <c r="AB7" s="41">
        <f t="shared" ca="1" si="11"/>
        <v>1.6202637638685388E-3</v>
      </c>
      <c r="AC7" s="41">
        <f t="shared" ca="1" si="12"/>
        <v>3.2363407996650459E-3</v>
      </c>
      <c r="AD7" s="41">
        <f t="shared" ca="1" si="13"/>
        <v>3.5126648524178299E-3</v>
      </c>
      <c r="AE7" s="41">
        <f t="shared" ca="1" si="14"/>
        <v>9.5038727234667724E-4</v>
      </c>
      <c r="AF7" s="41">
        <f t="shared" ca="1" si="15"/>
        <v>1.6495708603726418E-3</v>
      </c>
      <c r="AG7" s="41">
        <f t="shared" ca="1" si="16"/>
        <v>3.5210383085618933E-3</v>
      </c>
      <c r="AH7" s="41">
        <f t="shared" ca="1" si="17"/>
        <v>1.6202637638685388E-3</v>
      </c>
      <c r="AI7" s="41">
        <f t="shared" ca="1" si="18"/>
        <v>3.5629055892819725E-3</v>
      </c>
      <c r="AJ7" s="41">
        <f t="shared" ca="1" si="19"/>
        <v>7.8961691438140906E-3</v>
      </c>
      <c r="AK7" s="41">
        <f t="shared" ca="1" si="20"/>
        <v>1.3397529830437229E-3</v>
      </c>
      <c r="AM7" s="41">
        <f t="shared" ca="1" si="21"/>
        <v>2.8909357337240951E-2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3.5459999999999998</v>
      </c>
      <c r="F8" s="1">
        <v>722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3.5449999999999999</v>
      </c>
      <c r="F9" s="1">
        <v>715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4318.4880000000003</v>
      </c>
      <c r="P9" s="41">
        <f t="shared" ca="1" si="4"/>
        <v>4318.4880000000003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4314.5856000000003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1.130839366563183E-3</v>
      </c>
      <c r="AF9" s="41">
        <f t="shared" ca="1" si="15"/>
        <v>1.130839366563183E-3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2.2616787331263661E-3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3.5489999999999999</v>
      </c>
      <c r="F10" s="1">
        <v>720</v>
      </c>
      <c r="H10" s="41" t="s">
        <v>19</v>
      </c>
      <c r="I10" s="41">
        <v>100</v>
      </c>
      <c r="J10" s="41">
        <v>1</v>
      </c>
      <c r="L10" s="41">
        <f t="shared" ca="1" si="0"/>
        <v>35296.313000000002</v>
      </c>
      <c r="M10" s="41">
        <f t="shared" ca="1" si="1"/>
        <v>35236.152000000002</v>
      </c>
      <c r="N10" s="41">
        <f t="shared" ca="1" si="2"/>
        <v>35296.313000000002</v>
      </c>
      <c r="O10" s="41">
        <f t="shared" ca="1" si="3"/>
        <v>35235.913</v>
      </c>
      <c r="P10" s="41">
        <f t="shared" ca="1" si="4"/>
        <v>35272.953000000001</v>
      </c>
      <c r="Q10" s="41">
        <f t="shared" ca="1" si="5"/>
        <v>35274.01</v>
      </c>
      <c r="R10" s="41">
        <f t="shared" ca="1" si="6"/>
        <v>35273.252</v>
      </c>
      <c r="S10" s="41">
        <f t="shared" ca="1" si="7"/>
        <v>35252.133000000002</v>
      </c>
      <c r="T10" s="41">
        <f t="shared" ca="1" si="8"/>
        <v>35271.324999999997</v>
      </c>
      <c r="U10" s="41">
        <f t="shared" ca="1" si="9"/>
        <v>35235.711000000003</v>
      </c>
      <c r="W10" s="41">
        <f t="shared" ca="1" si="10"/>
        <v>35264.407500000001</v>
      </c>
      <c r="Y10" s="41">
        <f ca="1">Total!E10</f>
        <v>35198.673000000003</v>
      </c>
      <c r="AB10" s="41">
        <f t="shared" ca="1" si="11"/>
        <v>2.7739682118129686E-3</v>
      </c>
      <c r="AC10" s="41">
        <f t="shared" ca="1" si="12"/>
        <v>1.0647844593459348E-3</v>
      </c>
      <c r="AD10" s="41">
        <f t="shared" ca="1" si="13"/>
        <v>2.7739682118129686E-3</v>
      </c>
      <c r="AE10" s="41">
        <f t="shared" ca="1" si="14"/>
        <v>1.0579944306422563E-3</v>
      </c>
      <c r="AF10" s="41">
        <f t="shared" ca="1" si="15"/>
        <v>2.110306828896613E-3</v>
      </c>
      <c r="AG10" s="41">
        <f t="shared" ca="1" si="16"/>
        <v>2.1403363700671194E-3</v>
      </c>
      <c r="AH10" s="41">
        <f t="shared" ca="1" si="17"/>
        <v>2.1188014673166203E-3</v>
      </c>
      <c r="AI10" s="41">
        <f t="shared" ca="1" si="18"/>
        <v>1.5188072573076583E-3</v>
      </c>
      <c r="AJ10" s="41">
        <f t="shared" ca="1" si="19"/>
        <v>2.064055085258316E-3</v>
      </c>
      <c r="AK10" s="41">
        <f t="shared" ca="1" si="20"/>
        <v>1.0522555779304652E-3</v>
      </c>
      <c r="AM10" s="41">
        <f t="shared" ca="1" si="21"/>
        <v>1.8675277900390919E-2</v>
      </c>
    </row>
    <row r="11" spans="1:39" ht="15">
      <c r="A11" s="1" t="s">
        <v>17</v>
      </c>
      <c r="B11" s="1">
        <v>50</v>
      </c>
      <c r="C11" s="1">
        <v>1</v>
      </c>
      <c r="D11" s="1">
        <v>53.146999999999998</v>
      </c>
      <c r="E11" s="1">
        <v>10.65</v>
      </c>
      <c r="F11" s="1">
        <v>565</v>
      </c>
      <c r="H11" s="41" t="s">
        <v>20</v>
      </c>
      <c r="I11" s="41">
        <v>30</v>
      </c>
      <c r="J11" s="41">
        <v>1</v>
      </c>
      <c r="L11" s="41">
        <f t="shared" ca="1" si="0"/>
        <v>659.79600000000005</v>
      </c>
      <c r="M11" s="41">
        <f t="shared" ca="1" si="1"/>
        <v>657.35599999999999</v>
      </c>
      <c r="N11" s="41">
        <f t="shared" ca="1" si="2"/>
        <v>658.23299999999995</v>
      </c>
      <c r="O11" s="41">
        <f t="shared" ca="1" si="3"/>
        <v>659.84500000000003</v>
      </c>
      <c r="P11" s="41">
        <f t="shared" ca="1" si="4"/>
        <v>657.35599999999999</v>
      </c>
      <c r="Q11" s="41">
        <f t="shared" ca="1" si="5"/>
        <v>659.84500000000003</v>
      </c>
      <c r="R11" s="41">
        <f t="shared" ca="1" si="6"/>
        <v>659.84500000000003</v>
      </c>
      <c r="S11" s="41">
        <f t="shared" ca="1" si="7"/>
        <v>658.23299999999995</v>
      </c>
      <c r="T11" s="41">
        <f t="shared" ca="1" si="8"/>
        <v>658.23299999999995</v>
      </c>
      <c r="U11" s="41">
        <f t="shared" ca="1" si="9"/>
        <v>658.23299999999995</v>
      </c>
      <c r="W11" s="41">
        <f t="shared" ca="1" si="10"/>
        <v>658.6975000000001</v>
      </c>
      <c r="Y11" s="41">
        <f ca="1">Total!E11</f>
        <v>657.32399999999996</v>
      </c>
      <c r="AB11" s="41">
        <f t="shared" ca="1" si="11"/>
        <v>3.7607024846196E-3</v>
      </c>
      <c r="AC11" s="41">
        <f t="shared" ca="1" si="12"/>
        <v>4.8682232810667357E-5</v>
      </c>
      <c r="AD11" s="41">
        <f t="shared" ca="1" si="13"/>
        <v>1.3828796757763171E-3</v>
      </c>
      <c r="AE11" s="41">
        <f t="shared" ca="1" si="14"/>
        <v>3.8352471536108098E-3</v>
      </c>
      <c r="AF11" s="41">
        <f t="shared" ca="1" si="15"/>
        <v>4.8682232810667357E-5</v>
      </c>
      <c r="AG11" s="41">
        <f t="shared" ca="1" si="16"/>
        <v>3.8352471536108098E-3</v>
      </c>
      <c r="AH11" s="41">
        <f t="shared" ca="1" si="17"/>
        <v>3.8352471536108098E-3</v>
      </c>
      <c r="AI11" s="41">
        <f t="shared" ca="1" si="18"/>
        <v>1.3828796757763171E-3</v>
      </c>
      <c r="AJ11" s="41">
        <f t="shared" ca="1" si="19"/>
        <v>1.3828796757763171E-3</v>
      </c>
      <c r="AK11" s="41">
        <f t="shared" ca="1" si="20"/>
        <v>1.3828796757763171E-3</v>
      </c>
      <c r="AM11" s="41">
        <f t="shared" ca="1" si="21"/>
        <v>2.0895327114178634E-2</v>
      </c>
    </row>
    <row r="12" spans="1:39" ht="15">
      <c r="A12" s="1" t="s">
        <v>17</v>
      </c>
      <c r="B12" s="1">
        <v>50</v>
      </c>
      <c r="C12" s="1">
        <v>1</v>
      </c>
      <c r="D12" s="1">
        <v>53.036999999999999</v>
      </c>
      <c r="E12" s="1">
        <v>10.656000000000001</v>
      </c>
      <c r="F12" s="1">
        <v>577</v>
      </c>
      <c r="H12" s="41" t="s">
        <v>20</v>
      </c>
      <c r="I12" s="41">
        <v>50</v>
      </c>
      <c r="J12" s="41">
        <v>1</v>
      </c>
      <c r="L12" s="41">
        <f t="shared" ca="1" si="0"/>
        <v>994.32899999999995</v>
      </c>
      <c r="M12" s="41">
        <f t="shared" ca="1" si="1"/>
        <v>995.37199999999996</v>
      </c>
      <c r="N12" s="41">
        <f t="shared" ca="1" si="2"/>
        <v>995.52599999999995</v>
      </c>
      <c r="O12" s="41">
        <f t="shared" ca="1" si="3"/>
        <v>994.65899999999999</v>
      </c>
      <c r="P12" s="41">
        <f t="shared" ca="1" si="4"/>
        <v>991.99699999999996</v>
      </c>
      <c r="Q12" s="41">
        <f t="shared" ca="1" si="5"/>
        <v>996.85599999999999</v>
      </c>
      <c r="R12" s="41">
        <f t="shared" ca="1" si="6"/>
        <v>995.69100000000003</v>
      </c>
      <c r="S12" s="41">
        <f t="shared" ca="1" si="7"/>
        <v>992.49400000000003</v>
      </c>
      <c r="T12" s="41">
        <f t="shared" ca="1" si="8"/>
        <v>995.6</v>
      </c>
      <c r="U12" s="41">
        <f t="shared" ca="1" si="9"/>
        <v>996.44</v>
      </c>
      <c r="W12" s="41">
        <f t="shared" ca="1" si="10"/>
        <v>994.89639999999997</v>
      </c>
      <c r="Y12" s="41">
        <f ca="1">Total!E12</f>
        <v>990.58600000000001</v>
      </c>
      <c r="AB12" s="41">
        <f t="shared" ca="1" si="11"/>
        <v>3.7785714718358001E-3</v>
      </c>
      <c r="AC12" s="41">
        <f t="shared" ca="1" si="12"/>
        <v>4.8314835864830966E-3</v>
      </c>
      <c r="AD12" s="41">
        <f t="shared" ca="1" si="13"/>
        <v>4.9869471201894038E-3</v>
      </c>
      <c r="AE12" s="41">
        <f t="shared" ca="1" si="14"/>
        <v>4.1117076154922232E-3</v>
      </c>
      <c r="AF12" s="41">
        <f t="shared" ca="1" si="15"/>
        <v>1.4244093899973798E-3</v>
      </c>
      <c r="AG12" s="41">
        <f t="shared" ca="1" si="16"/>
        <v>6.3295867294712238E-3</v>
      </c>
      <c r="AH12" s="41">
        <f t="shared" ca="1" si="17"/>
        <v>5.1535151920176726E-3</v>
      </c>
      <c r="AI12" s="41">
        <f t="shared" ca="1" si="18"/>
        <v>1.9261326124132741E-3</v>
      </c>
      <c r="AJ12" s="41">
        <f t="shared" ca="1" si="19"/>
        <v>5.0616503766457528E-3</v>
      </c>
      <c r="AK12" s="41">
        <f t="shared" ca="1" si="20"/>
        <v>5.9096332877711195E-3</v>
      </c>
      <c r="AM12" s="41">
        <f t="shared" ca="1" si="21"/>
        <v>4.3513637382316943E-2</v>
      </c>
    </row>
    <row r="13" spans="1:39" ht="15">
      <c r="A13" s="1" t="s">
        <v>17</v>
      </c>
      <c r="B13" s="1">
        <v>50</v>
      </c>
      <c r="C13" s="1">
        <v>1</v>
      </c>
      <c r="D13" s="1">
        <v>53.276000000000003</v>
      </c>
      <c r="E13" s="1">
        <v>10.651999999999999</v>
      </c>
      <c r="F13" s="1">
        <v>565</v>
      </c>
      <c r="H13" s="41" t="s">
        <v>20</v>
      </c>
      <c r="I13" s="41">
        <v>100</v>
      </c>
      <c r="J13" s="41">
        <v>1</v>
      </c>
      <c r="L13" s="41">
        <f t="shared" ca="1" si="0"/>
        <v>1755.1469999999999</v>
      </c>
      <c r="M13" s="41">
        <f t="shared" ca="1" si="1"/>
        <v>1754.393</v>
      </c>
      <c r="N13" s="41">
        <f t="shared" ca="1" si="2"/>
        <v>1757.0150000000001</v>
      </c>
      <c r="O13" s="41">
        <f t="shared" ca="1" si="3"/>
        <v>1757.65</v>
      </c>
      <c r="P13" s="41">
        <f t="shared" ca="1" si="4"/>
        <v>1757.173</v>
      </c>
      <c r="Q13" s="41">
        <f t="shared" ca="1" si="5"/>
        <v>1756.0229999999999</v>
      </c>
      <c r="R13" s="41">
        <f t="shared" ca="1" si="6"/>
        <v>1755.1949999999999</v>
      </c>
      <c r="S13" s="41">
        <f t="shared" ca="1" si="7"/>
        <v>1755.011</v>
      </c>
      <c r="T13" s="41">
        <f t="shared" ca="1" si="8"/>
        <v>1753.867</v>
      </c>
      <c r="U13" s="41">
        <f t="shared" ca="1" si="9"/>
        <v>1758.6030000000001</v>
      </c>
      <c r="W13" s="41">
        <f t="shared" ca="1" si="10"/>
        <v>1756.0077000000001</v>
      </c>
      <c r="Y13" s="41">
        <f ca="1">Total!E13</f>
        <v>1753.5050000000001</v>
      </c>
      <c r="AB13" s="41">
        <f t="shared" ca="1" si="11"/>
        <v>9.3641021839106547E-4</v>
      </c>
      <c r="AC13" s="41">
        <f t="shared" ca="1" si="12"/>
        <v>5.0641429593865992E-4</v>
      </c>
      <c r="AD13" s="41">
        <f t="shared" ca="1" si="13"/>
        <v>2.0017051562442028E-3</v>
      </c>
      <c r="AE13" s="41">
        <f t="shared" ca="1" si="14"/>
        <v>2.3638370007499159E-3</v>
      </c>
      <c r="AF13" s="41">
        <f t="shared" ca="1" si="15"/>
        <v>2.0918104025936012E-3</v>
      </c>
      <c r="AG13" s="41">
        <f t="shared" ca="1" si="16"/>
        <v>1.4359810778981534E-3</v>
      </c>
      <c r="AH13" s="41">
        <f t="shared" ca="1" si="17"/>
        <v>9.6378396411748307E-4</v>
      </c>
      <c r="AI13" s="41">
        <f t="shared" ca="1" si="18"/>
        <v>8.5885127216623735E-4</v>
      </c>
      <c r="AJ13" s="41">
        <f t="shared" ca="1" si="19"/>
        <v>2.0644366568664055E-4</v>
      </c>
      <c r="AK13" s="41">
        <f t="shared" ca="1" si="20"/>
        <v>2.9073199106931296E-3</v>
      </c>
      <c r="AM13" s="41">
        <f t="shared" ca="1" si="21"/>
        <v>1.4272556964479089E-2</v>
      </c>
    </row>
    <row r="14" spans="1:39">
      <c r="A14" s="1" t="s">
        <v>17</v>
      </c>
      <c r="B14" s="1">
        <v>50</v>
      </c>
      <c r="C14" s="1">
        <v>1</v>
      </c>
      <c r="D14" s="1">
        <v>53.237000000000002</v>
      </c>
      <c r="E14" s="1">
        <v>10.656000000000001</v>
      </c>
      <c r="F14" s="1">
        <v>571</v>
      </c>
    </row>
    <row r="15" spans="1:39">
      <c r="A15" s="1" t="s">
        <v>17</v>
      </c>
      <c r="B15" s="1">
        <v>50</v>
      </c>
      <c r="C15" s="1">
        <v>1</v>
      </c>
      <c r="D15" s="1">
        <v>53.127000000000002</v>
      </c>
      <c r="E15" s="1">
        <v>10.648999999999999</v>
      </c>
      <c r="F15" s="1">
        <v>572</v>
      </c>
    </row>
    <row r="16" spans="1:39">
      <c r="A16" s="1" t="s">
        <v>17</v>
      </c>
      <c r="B16" s="1">
        <v>50</v>
      </c>
      <c r="C16" s="1">
        <v>1</v>
      </c>
      <c r="D16" s="1">
        <v>53.085999999999999</v>
      </c>
      <c r="E16" s="1">
        <v>10.647</v>
      </c>
      <c r="F16" s="1">
        <v>571</v>
      </c>
    </row>
    <row r="17" spans="1:6">
      <c r="A17" s="1" t="s">
        <v>17</v>
      </c>
      <c r="B17" s="1">
        <v>50</v>
      </c>
      <c r="C17" s="1">
        <v>1</v>
      </c>
      <c r="D17" s="1">
        <v>53.057000000000002</v>
      </c>
      <c r="E17" s="1">
        <v>10.661</v>
      </c>
      <c r="F17" s="1">
        <v>589</v>
      </c>
    </row>
    <row r="18" spans="1:6">
      <c r="A18" s="1" t="s">
        <v>17</v>
      </c>
      <c r="B18" s="1">
        <v>50</v>
      </c>
      <c r="C18" s="1">
        <v>1</v>
      </c>
      <c r="D18" s="1">
        <v>53.057000000000002</v>
      </c>
      <c r="E18" s="1">
        <v>10.654999999999999</v>
      </c>
      <c r="F18" s="1">
        <v>582</v>
      </c>
    </row>
    <row r="19" spans="1:6">
      <c r="A19" s="1" t="s">
        <v>17</v>
      </c>
      <c r="B19" s="1">
        <v>50</v>
      </c>
      <c r="C19" s="1">
        <v>1</v>
      </c>
      <c r="D19" s="1">
        <v>53.006</v>
      </c>
      <c r="E19" s="1">
        <v>10.648999999999999</v>
      </c>
      <c r="F19" s="1">
        <v>597</v>
      </c>
    </row>
    <row r="20" spans="1:6">
      <c r="A20" s="1" t="s">
        <v>17</v>
      </c>
      <c r="B20" s="1">
        <v>50</v>
      </c>
      <c r="C20" s="1">
        <v>1</v>
      </c>
      <c r="D20" s="1">
        <v>53.046999999999997</v>
      </c>
      <c r="E20" s="1">
        <v>10.651</v>
      </c>
      <c r="F20" s="1">
        <v>577</v>
      </c>
    </row>
    <row r="21" spans="1:6">
      <c r="A21" s="1" t="s">
        <v>17</v>
      </c>
      <c r="B21" s="1">
        <v>100</v>
      </c>
      <c r="C21" s="1">
        <v>1</v>
      </c>
      <c r="D21" s="1">
        <v>103.297</v>
      </c>
      <c r="E21" s="1">
        <v>19.329000000000001</v>
      </c>
      <c r="F21" s="1">
        <v>238</v>
      </c>
    </row>
    <row r="22" spans="1:6">
      <c r="A22" s="1" t="s">
        <v>17</v>
      </c>
      <c r="B22" s="1">
        <v>100</v>
      </c>
      <c r="C22" s="1">
        <v>1</v>
      </c>
      <c r="D22" s="1">
        <v>103.217</v>
      </c>
      <c r="E22" s="1">
        <v>19.271000000000001</v>
      </c>
      <c r="F22" s="1">
        <v>238</v>
      </c>
    </row>
    <row r="23" spans="1:6">
      <c r="A23" s="1" t="s">
        <v>17</v>
      </c>
      <c r="B23" s="1">
        <v>100</v>
      </c>
      <c r="C23" s="1">
        <v>1</v>
      </c>
      <c r="D23" s="1">
        <v>103.35599999999999</v>
      </c>
      <c r="E23" s="1">
        <v>19.276</v>
      </c>
      <c r="F23" s="1">
        <v>238</v>
      </c>
    </row>
    <row r="24" spans="1:6">
      <c r="A24" s="1" t="s">
        <v>17</v>
      </c>
      <c r="B24" s="1">
        <v>100</v>
      </c>
      <c r="C24" s="1">
        <v>1</v>
      </c>
      <c r="D24" s="1">
        <v>103.017</v>
      </c>
      <c r="E24" s="1">
        <v>19.314</v>
      </c>
      <c r="F24" s="1">
        <v>240</v>
      </c>
    </row>
    <row r="25" spans="1:6">
      <c r="A25" s="1" t="s">
        <v>17</v>
      </c>
      <c r="B25" s="1">
        <v>100</v>
      </c>
      <c r="C25" s="1">
        <v>1</v>
      </c>
      <c r="D25" s="1">
        <v>103.292</v>
      </c>
      <c r="E25" s="1">
        <v>19.282</v>
      </c>
      <c r="F25" s="1">
        <v>237</v>
      </c>
    </row>
    <row r="26" spans="1:6">
      <c r="A26" s="1" t="s">
        <v>17</v>
      </c>
      <c r="B26" s="1">
        <v>100</v>
      </c>
      <c r="C26" s="1">
        <v>1</v>
      </c>
      <c r="D26" s="1">
        <v>103.306</v>
      </c>
      <c r="E26" s="1">
        <v>19.317</v>
      </c>
      <c r="F26" s="1">
        <v>236</v>
      </c>
    </row>
    <row r="27" spans="1:6">
      <c r="A27" s="1" t="s">
        <v>17</v>
      </c>
      <c r="B27" s="1">
        <v>100</v>
      </c>
      <c r="C27" s="1">
        <v>1</v>
      </c>
      <c r="D27" s="1">
        <v>103.23399999999999</v>
      </c>
      <c r="E27" s="1">
        <v>19.282</v>
      </c>
      <c r="F27" s="1">
        <v>238</v>
      </c>
    </row>
    <row r="28" spans="1:6">
      <c r="A28" s="1" t="s">
        <v>17</v>
      </c>
      <c r="B28" s="1">
        <v>100</v>
      </c>
      <c r="C28" s="1">
        <v>1</v>
      </c>
      <c r="D28" s="1">
        <v>103.316</v>
      </c>
      <c r="E28" s="1">
        <v>19.265999999999998</v>
      </c>
      <c r="F28" s="1">
        <v>231</v>
      </c>
    </row>
    <row r="29" spans="1:6">
      <c r="A29" s="1" t="s">
        <v>17</v>
      </c>
      <c r="B29" s="1">
        <v>100</v>
      </c>
      <c r="C29" s="1">
        <v>1</v>
      </c>
      <c r="D29" s="1">
        <v>103.26300000000001</v>
      </c>
      <c r="E29" s="1">
        <v>19.291</v>
      </c>
      <c r="F29" s="1">
        <v>238</v>
      </c>
    </row>
    <row r="30" spans="1:6">
      <c r="A30" s="1" t="s">
        <v>17</v>
      </c>
      <c r="B30" s="1">
        <v>100</v>
      </c>
      <c r="C30" s="1">
        <v>1</v>
      </c>
      <c r="D30" s="1">
        <v>103.34699999999999</v>
      </c>
      <c r="E30" s="1">
        <v>19.306000000000001</v>
      </c>
      <c r="F30" s="1">
        <v>235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4.1070000000000002</v>
      </c>
      <c r="F31" s="1">
        <v>576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4.1059999999999999</v>
      </c>
      <c r="F32" s="1">
        <v>581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4.1050000000000004</v>
      </c>
      <c r="F33" s="1">
        <v>578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4.1109999999999998</v>
      </c>
      <c r="F34" s="1">
        <v>583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4.109</v>
      </c>
      <c r="F35" s="1">
        <v>579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4.1109999999999998</v>
      </c>
      <c r="F36" s="1">
        <v>582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4.1109999999999998</v>
      </c>
      <c r="F37" s="1">
        <v>584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4.109</v>
      </c>
      <c r="F38" s="1">
        <v>576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4.1109999999999998</v>
      </c>
      <c r="F39" s="1">
        <v>578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4.1059999999999999</v>
      </c>
      <c r="F40" s="1">
        <v>585</v>
      </c>
    </row>
    <row r="41" spans="1:6">
      <c r="A41" s="1" t="s">
        <v>18</v>
      </c>
      <c r="B41" s="1">
        <v>50</v>
      </c>
      <c r="C41" s="1">
        <v>1</v>
      </c>
      <c r="D41" s="1">
        <v>179.953</v>
      </c>
      <c r="E41" s="1">
        <v>7.6390000000000002</v>
      </c>
      <c r="F41" s="1">
        <v>376</v>
      </c>
    </row>
    <row r="42" spans="1:6">
      <c r="A42" s="1" t="s">
        <v>18</v>
      </c>
      <c r="B42" s="1">
        <v>50</v>
      </c>
      <c r="C42" s="1">
        <v>1</v>
      </c>
      <c r="D42" s="1">
        <v>180.87100000000001</v>
      </c>
      <c r="E42" s="1">
        <v>7.6520000000000001</v>
      </c>
      <c r="F42" s="1">
        <v>374</v>
      </c>
    </row>
    <row r="43" spans="1:6">
      <c r="A43" s="1" t="s">
        <v>18</v>
      </c>
      <c r="B43" s="1">
        <v>50</v>
      </c>
      <c r="C43" s="1">
        <v>1</v>
      </c>
      <c r="D43" s="1">
        <v>181.40799999999999</v>
      </c>
      <c r="E43" s="1">
        <v>7.6459999999999999</v>
      </c>
      <c r="F43" s="1">
        <v>379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7.6459999999999999</v>
      </c>
      <c r="F44" s="1">
        <v>370</v>
      </c>
    </row>
    <row r="45" spans="1:6">
      <c r="A45" s="1" t="s">
        <v>18</v>
      </c>
      <c r="B45" s="1">
        <v>50</v>
      </c>
      <c r="C45" s="1">
        <v>1</v>
      </c>
      <c r="D45" s="1">
        <v>180.053</v>
      </c>
      <c r="E45" s="1">
        <v>7.6379999999999999</v>
      </c>
      <c r="F45" s="1">
        <v>377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7.6440000000000001</v>
      </c>
      <c r="F46" s="1">
        <v>377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7.6429999999999998</v>
      </c>
      <c r="F47" s="1">
        <v>376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7.6390000000000002</v>
      </c>
      <c r="F48" s="1">
        <v>377</v>
      </c>
    </row>
    <row r="49" spans="1:6">
      <c r="A49" s="1" t="s">
        <v>18</v>
      </c>
      <c r="B49" s="1">
        <v>50</v>
      </c>
      <c r="C49" s="1">
        <v>1</v>
      </c>
      <c r="D49" s="1">
        <v>181.64500000000001</v>
      </c>
      <c r="E49" s="1">
        <v>7.6440000000000001</v>
      </c>
      <c r="F49" s="1">
        <v>374</v>
      </c>
    </row>
    <row r="50" spans="1:6">
      <c r="A50" s="1" t="s">
        <v>18</v>
      </c>
      <c r="B50" s="1">
        <v>50</v>
      </c>
      <c r="C50" s="1">
        <v>1</v>
      </c>
      <c r="D50" s="1">
        <v>181.89</v>
      </c>
      <c r="E50" s="1">
        <v>7.6529999999999996</v>
      </c>
      <c r="F50" s="1">
        <v>377</v>
      </c>
    </row>
    <row r="51" spans="1:6">
      <c r="A51" s="1" t="s">
        <v>18</v>
      </c>
      <c r="B51" s="1">
        <v>100</v>
      </c>
      <c r="C51" s="1">
        <v>1</v>
      </c>
      <c r="D51" s="1">
        <v>239.23699999999999</v>
      </c>
      <c r="E51" s="1">
        <v>22.196999999999999</v>
      </c>
      <c r="F51" s="1">
        <v>231</v>
      </c>
    </row>
    <row r="52" spans="1:6">
      <c r="A52" s="1" t="s">
        <v>18</v>
      </c>
      <c r="B52" s="1">
        <v>100</v>
      </c>
      <c r="C52" s="1">
        <v>1</v>
      </c>
      <c r="D52" s="1">
        <v>239.62299999999999</v>
      </c>
      <c r="E52" s="1">
        <v>22.137</v>
      </c>
      <c r="F52" s="1">
        <v>231</v>
      </c>
    </row>
    <row r="53" spans="1:6">
      <c r="A53" s="1" t="s">
        <v>18</v>
      </c>
      <c r="B53" s="1">
        <v>100</v>
      </c>
      <c r="C53" s="1">
        <v>1</v>
      </c>
      <c r="D53" s="1">
        <v>239.68899999999999</v>
      </c>
      <c r="E53" s="1">
        <v>22.15</v>
      </c>
      <c r="F53" s="1">
        <v>233</v>
      </c>
    </row>
    <row r="54" spans="1:6">
      <c r="A54" s="1" t="s">
        <v>18</v>
      </c>
      <c r="B54" s="1">
        <v>100</v>
      </c>
      <c r="C54" s="1">
        <v>1</v>
      </c>
      <c r="D54" s="1">
        <v>239.077</v>
      </c>
      <c r="E54" s="1">
        <v>22.137</v>
      </c>
      <c r="F54" s="1">
        <v>230</v>
      </c>
    </row>
    <row r="55" spans="1:6">
      <c r="A55" s="1" t="s">
        <v>18</v>
      </c>
      <c r="B55" s="1">
        <v>100</v>
      </c>
      <c r="C55" s="1">
        <v>1</v>
      </c>
      <c r="D55" s="1">
        <v>239.244</v>
      </c>
      <c r="E55" s="1">
        <v>22.201000000000001</v>
      </c>
      <c r="F55" s="1">
        <v>232</v>
      </c>
    </row>
    <row r="56" spans="1:6">
      <c r="A56" s="1" t="s">
        <v>18</v>
      </c>
      <c r="B56" s="1">
        <v>100</v>
      </c>
      <c r="C56" s="1">
        <v>1</v>
      </c>
      <c r="D56" s="1">
        <v>239.691</v>
      </c>
      <c r="E56" s="1">
        <v>22.193999999999999</v>
      </c>
      <c r="F56" s="1">
        <v>230</v>
      </c>
    </row>
    <row r="57" spans="1:6">
      <c r="A57" s="1" t="s">
        <v>18</v>
      </c>
      <c r="B57" s="1">
        <v>100</v>
      </c>
      <c r="C57" s="1">
        <v>1</v>
      </c>
      <c r="D57" s="1">
        <v>239.23699999999999</v>
      </c>
      <c r="E57" s="1">
        <v>22.152999999999999</v>
      </c>
      <c r="F57" s="1">
        <v>227</v>
      </c>
    </row>
    <row r="58" spans="1:6">
      <c r="A58" s="1" t="s">
        <v>18</v>
      </c>
      <c r="B58" s="1">
        <v>100</v>
      </c>
      <c r="C58" s="1">
        <v>1</v>
      </c>
      <c r="D58" s="1">
        <v>239.70099999999999</v>
      </c>
      <c r="E58" s="1">
        <v>22.172999999999998</v>
      </c>
      <c r="F58" s="1">
        <v>227</v>
      </c>
    </row>
    <row r="59" spans="1:6">
      <c r="A59" s="1" t="s">
        <v>18</v>
      </c>
      <c r="B59" s="1">
        <v>100</v>
      </c>
      <c r="C59" s="1">
        <v>1</v>
      </c>
      <c r="D59" s="1">
        <v>240.73599999999999</v>
      </c>
      <c r="E59" s="1">
        <v>22.193000000000001</v>
      </c>
      <c r="F59" s="1">
        <v>227</v>
      </c>
    </row>
    <row r="60" spans="1:6">
      <c r="A60" s="1" t="s">
        <v>18</v>
      </c>
      <c r="B60" s="1">
        <v>100</v>
      </c>
      <c r="C60" s="1">
        <v>1</v>
      </c>
      <c r="D60" s="1">
        <v>239.17</v>
      </c>
      <c r="E60" s="1">
        <v>22.135000000000002</v>
      </c>
      <c r="F60" s="1">
        <v>232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3.0640000000000001</v>
      </c>
      <c r="F61" s="1">
        <v>708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3.0659999999999998</v>
      </c>
      <c r="F62" s="1">
        <v>749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3.0640000000000001</v>
      </c>
      <c r="F63" s="1">
        <v>752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3.0630000000000002</v>
      </c>
      <c r="F64" s="1">
        <v>752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3.0659999999999998</v>
      </c>
      <c r="F65" s="1">
        <v>738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3.0630000000000002</v>
      </c>
      <c r="F66" s="1">
        <v>751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3.0640000000000001</v>
      </c>
      <c r="F67" s="1">
        <v>743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3.0659999999999998</v>
      </c>
      <c r="F68" s="1">
        <v>747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3.0630000000000002</v>
      </c>
      <c r="F69" s="1">
        <v>735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3.0640000000000001</v>
      </c>
      <c r="F70" s="1">
        <v>746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7.1820000000000004</v>
      </c>
      <c r="F71" s="1">
        <v>447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7.1840000000000002</v>
      </c>
      <c r="F72" s="1">
        <v>452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7.1840000000000002</v>
      </c>
      <c r="F73" s="1">
        <v>452</v>
      </c>
    </row>
    <row r="74" spans="1:6">
      <c r="A74" s="1" t="s">
        <v>19</v>
      </c>
      <c r="B74" s="1">
        <v>47</v>
      </c>
      <c r="C74" s="1">
        <v>1</v>
      </c>
      <c r="D74" s="1">
        <v>4318.4880000000003</v>
      </c>
      <c r="E74" s="1">
        <v>7.1790000000000003</v>
      </c>
      <c r="F74" s="1">
        <v>468</v>
      </c>
    </row>
    <row r="75" spans="1:6">
      <c r="A75" s="1" t="s">
        <v>19</v>
      </c>
      <c r="B75" s="1">
        <v>47</v>
      </c>
      <c r="C75" s="1">
        <v>1</v>
      </c>
      <c r="D75" s="1">
        <v>4318.4880000000003</v>
      </c>
      <c r="E75" s="1">
        <v>7.181</v>
      </c>
      <c r="F75" s="1">
        <v>451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7.1859999999999999</v>
      </c>
      <c r="F76" s="1">
        <v>458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7.181</v>
      </c>
      <c r="F77" s="1">
        <v>459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7.1879999999999997</v>
      </c>
      <c r="F78" s="1">
        <v>454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7.1779999999999999</v>
      </c>
      <c r="F79" s="1">
        <v>453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7.1870000000000003</v>
      </c>
      <c r="F80" s="1">
        <v>460</v>
      </c>
    </row>
    <row r="81" spans="1:6">
      <c r="A81" s="1" t="s">
        <v>19</v>
      </c>
      <c r="B81" s="1">
        <v>100</v>
      </c>
      <c r="C81" s="1">
        <v>1</v>
      </c>
      <c r="D81" s="1">
        <v>35296.313000000002</v>
      </c>
      <c r="E81" s="1">
        <v>27.459</v>
      </c>
      <c r="F81" s="1">
        <v>339</v>
      </c>
    </row>
    <row r="82" spans="1:6">
      <c r="A82" s="1" t="s">
        <v>19</v>
      </c>
      <c r="B82" s="1">
        <v>100</v>
      </c>
      <c r="C82" s="1">
        <v>1</v>
      </c>
      <c r="D82" s="1">
        <v>35236.152000000002</v>
      </c>
      <c r="E82" s="1">
        <v>27.434000000000001</v>
      </c>
      <c r="F82" s="1">
        <v>338</v>
      </c>
    </row>
    <row r="83" spans="1:6">
      <c r="A83" s="1" t="s">
        <v>19</v>
      </c>
      <c r="B83" s="1">
        <v>100</v>
      </c>
      <c r="C83" s="1">
        <v>1</v>
      </c>
      <c r="D83" s="1">
        <v>35296.313000000002</v>
      </c>
      <c r="E83" s="1">
        <v>27.481000000000002</v>
      </c>
      <c r="F83" s="1">
        <v>333</v>
      </c>
    </row>
    <row r="84" spans="1:6">
      <c r="A84" s="1" t="s">
        <v>19</v>
      </c>
      <c r="B84" s="1">
        <v>100</v>
      </c>
      <c r="C84" s="1">
        <v>1</v>
      </c>
      <c r="D84" s="1">
        <v>35235.913</v>
      </c>
      <c r="E84" s="1">
        <v>27.443999999999999</v>
      </c>
      <c r="F84" s="1">
        <v>347</v>
      </c>
    </row>
    <row r="85" spans="1:6">
      <c r="A85" s="1" t="s">
        <v>19</v>
      </c>
      <c r="B85" s="1">
        <v>100</v>
      </c>
      <c r="C85" s="1">
        <v>1</v>
      </c>
      <c r="D85" s="1">
        <v>35272.953000000001</v>
      </c>
      <c r="E85" s="1">
        <v>27.454000000000001</v>
      </c>
      <c r="F85" s="1">
        <v>333</v>
      </c>
    </row>
    <row r="86" spans="1:6">
      <c r="A86" s="1" t="s">
        <v>19</v>
      </c>
      <c r="B86" s="1">
        <v>100</v>
      </c>
      <c r="C86" s="1">
        <v>1</v>
      </c>
      <c r="D86" s="1">
        <v>35274.01</v>
      </c>
      <c r="E86" s="1">
        <v>27.431999999999999</v>
      </c>
      <c r="F86" s="1">
        <v>342</v>
      </c>
    </row>
    <row r="87" spans="1:6">
      <c r="A87" s="1" t="s">
        <v>19</v>
      </c>
      <c r="B87" s="1">
        <v>100</v>
      </c>
      <c r="C87" s="1">
        <v>1</v>
      </c>
      <c r="D87" s="1">
        <v>35273.252</v>
      </c>
      <c r="E87" s="1">
        <v>27.423999999999999</v>
      </c>
      <c r="F87" s="1">
        <v>338</v>
      </c>
    </row>
    <row r="88" spans="1:6">
      <c r="A88" s="1" t="s">
        <v>19</v>
      </c>
      <c r="B88" s="1">
        <v>100</v>
      </c>
      <c r="C88" s="1">
        <v>1</v>
      </c>
      <c r="D88" s="1">
        <v>35252.133000000002</v>
      </c>
      <c r="E88" s="1">
        <v>27.431999999999999</v>
      </c>
      <c r="F88" s="1">
        <v>335</v>
      </c>
    </row>
    <row r="89" spans="1:6">
      <c r="A89" s="1" t="s">
        <v>19</v>
      </c>
      <c r="B89" s="1">
        <v>100</v>
      </c>
      <c r="C89" s="1">
        <v>1</v>
      </c>
      <c r="D89" s="1">
        <v>35271.324999999997</v>
      </c>
      <c r="E89" s="1">
        <v>27.483000000000001</v>
      </c>
      <c r="F89" s="1">
        <v>336</v>
      </c>
    </row>
    <row r="90" spans="1:6">
      <c r="A90" s="1" t="s">
        <v>19</v>
      </c>
      <c r="B90" s="1">
        <v>100</v>
      </c>
      <c r="C90" s="1">
        <v>1</v>
      </c>
      <c r="D90" s="1">
        <v>35235.711000000003</v>
      </c>
      <c r="E90" s="1">
        <v>27.445</v>
      </c>
      <c r="F90" s="1">
        <v>331</v>
      </c>
    </row>
    <row r="91" spans="1:6">
      <c r="A91" s="1" t="s">
        <v>20</v>
      </c>
      <c r="B91" s="1">
        <v>30</v>
      </c>
      <c r="C91" s="1">
        <v>1</v>
      </c>
      <c r="D91" s="1">
        <v>659.79600000000005</v>
      </c>
      <c r="E91" s="1">
        <v>3.81</v>
      </c>
      <c r="F91" s="1">
        <v>579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3.8079999999999998</v>
      </c>
      <c r="F92" s="1">
        <v>593</v>
      </c>
    </row>
    <row r="93" spans="1:6">
      <c r="A93" s="1" t="s">
        <v>20</v>
      </c>
      <c r="B93" s="1">
        <v>30</v>
      </c>
      <c r="C93" s="1">
        <v>1</v>
      </c>
      <c r="D93" s="1">
        <v>658.23299999999995</v>
      </c>
      <c r="E93" s="1">
        <v>3.8090000000000002</v>
      </c>
      <c r="F93" s="1">
        <v>587</v>
      </c>
    </row>
    <row r="94" spans="1:6">
      <c r="A94" s="1" t="s">
        <v>20</v>
      </c>
      <c r="B94" s="1">
        <v>30</v>
      </c>
      <c r="C94" s="1">
        <v>1</v>
      </c>
      <c r="D94" s="1">
        <v>659.84500000000003</v>
      </c>
      <c r="E94" s="1">
        <v>3.8119999999999998</v>
      </c>
      <c r="F94" s="1">
        <v>581</v>
      </c>
    </row>
    <row r="95" spans="1:6">
      <c r="A95" s="1" t="s">
        <v>20</v>
      </c>
      <c r="B95" s="1">
        <v>30</v>
      </c>
      <c r="C95" s="1">
        <v>1</v>
      </c>
      <c r="D95" s="1">
        <v>657.35599999999999</v>
      </c>
      <c r="E95" s="1">
        <v>3.81</v>
      </c>
      <c r="F95" s="1">
        <v>599</v>
      </c>
    </row>
    <row r="96" spans="1:6">
      <c r="A96" s="1" t="s">
        <v>20</v>
      </c>
      <c r="B96" s="1">
        <v>30</v>
      </c>
      <c r="C96" s="1">
        <v>1</v>
      </c>
      <c r="D96" s="1">
        <v>659.84500000000003</v>
      </c>
      <c r="E96" s="1">
        <v>3.8090000000000002</v>
      </c>
      <c r="F96" s="1">
        <v>606</v>
      </c>
    </row>
    <row r="97" spans="1:6">
      <c r="A97" s="1" t="s">
        <v>20</v>
      </c>
      <c r="B97" s="1">
        <v>30</v>
      </c>
      <c r="C97" s="1">
        <v>1</v>
      </c>
      <c r="D97" s="1">
        <v>659.84500000000003</v>
      </c>
      <c r="E97" s="1">
        <v>3.81</v>
      </c>
      <c r="F97" s="1">
        <v>585</v>
      </c>
    </row>
    <row r="98" spans="1:6">
      <c r="A98" s="1" t="s">
        <v>20</v>
      </c>
      <c r="B98" s="1">
        <v>30</v>
      </c>
      <c r="C98" s="1">
        <v>1</v>
      </c>
      <c r="D98" s="1">
        <v>658.23299999999995</v>
      </c>
      <c r="E98" s="1">
        <v>3.81</v>
      </c>
      <c r="F98" s="1">
        <v>608</v>
      </c>
    </row>
    <row r="99" spans="1:6">
      <c r="A99" s="1" t="s">
        <v>20</v>
      </c>
      <c r="B99" s="1">
        <v>30</v>
      </c>
      <c r="C99" s="1">
        <v>1</v>
      </c>
      <c r="D99" s="1">
        <v>658.23299999999995</v>
      </c>
      <c r="E99" s="1">
        <v>3.8119999999999998</v>
      </c>
      <c r="F99" s="1">
        <v>593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3.8079999999999998</v>
      </c>
      <c r="F100" s="1">
        <v>594</v>
      </c>
    </row>
    <row r="101" spans="1:6">
      <c r="A101" s="1" t="s">
        <v>20</v>
      </c>
      <c r="B101" s="1">
        <v>50</v>
      </c>
      <c r="C101" s="1">
        <v>1</v>
      </c>
      <c r="D101" s="1">
        <v>994.32899999999995</v>
      </c>
      <c r="E101" s="1">
        <v>5.5069999999999997</v>
      </c>
      <c r="F101" s="1">
        <v>313</v>
      </c>
    </row>
    <row r="102" spans="1:6">
      <c r="A102" s="1" t="s">
        <v>20</v>
      </c>
      <c r="B102" s="1">
        <v>50</v>
      </c>
      <c r="C102" s="1">
        <v>1</v>
      </c>
      <c r="D102" s="1">
        <v>995.37199999999996</v>
      </c>
      <c r="E102" s="1">
        <v>5.5060000000000002</v>
      </c>
      <c r="F102" s="1">
        <v>313</v>
      </c>
    </row>
    <row r="103" spans="1:6">
      <c r="A103" s="1" t="s">
        <v>20</v>
      </c>
      <c r="B103" s="1">
        <v>50</v>
      </c>
      <c r="C103" s="1">
        <v>1</v>
      </c>
      <c r="D103" s="1">
        <v>995.52599999999995</v>
      </c>
      <c r="E103" s="1">
        <v>5.51</v>
      </c>
      <c r="F103" s="1">
        <v>318</v>
      </c>
    </row>
    <row r="104" spans="1:6">
      <c r="A104" s="1" t="s">
        <v>20</v>
      </c>
      <c r="B104" s="1">
        <v>50</v>
      </c>
      <c r="C104" s="1">
        <v>1</v>
      </c>
      <c r="D104" s="1">
        <v>994.65899999999999</v>
      </c>
      <c r="E104" s="1">
        <v>5.5119999999999996</v>
      </c>
      <c r="F104" s="1">
        <v>317</v>
      </c>
    </row>
    <row r="105" spans="1:6">
      <c r="A105" s="1" t="s">
        <v>20</v>
      </c>
      <c r="B105" s="1">
        <v>50</v>
      </c>
      <c r="C105" s="1">
        <v>1</v>
      </c>
      <c r="D105" s="1">
        <v>991.99699999999996</v>
      </c>
      <c r="E105" s="1">
        <v>5.5069999999999997</v>
      </c>
      <c r="F105" s="1">
        <v>315</v>
      </c>
    </row>
    <row r="106" spans="1:6">
      <c r="A106" s="1" t="s">
        <v>20</v>
      </c>
      <c r="B106" s="1">
        <v>50</v>
      </c>
      <c r="C106" s="1">
        <v>1</v>
      </c>
      <c r="D106" s="1">
        <v>996.85599999999999</v>
      </c>
      <c r="E106" s="1">
        <v>5.5060000000000002</v>
      </c>
      <c r="F106" s="1">
        <v>317</v>
      </c>
    </row>
    <row r="107" spans="1:6">
      <c r="A107" s="1" t="s">
        <v>20</v>
      </c>
      <c r="B107" s="1">
        <v>50</v>
      </c>
      <c r="C107" s="1">
        <v>1</v>
      </c>
      <c r="D107" s="1">
        <v>995.69100000000003</v>
      </c>
      <c r="E107" s="1">
        <v>5.5039999999999996</v>
      </c>
      <c r="F107" s="1">
        <v>314</v>
      </c>
    </row>
    <row r="108" spans="1:6">
      <c r="A108" s="1" t="s">
        <v>20</v>
      </c>
      <c r="B108" s="1">
        <v>50</v>
      </c>
      <c r="C108" s="1">
        <v>1</v>
      </c>
      <c r="D108" s="1">
        <v>992.49400000000003</v>
      </c>
      <c r="E108" s="1">
        <v>5.5039999999999996</v>
      </c>
      <c r="F108" s="1">
        <v>309</v>
      </c>
    </row>
    <row r="109" spans="1:6">
      <c r="A109" s="1" t="s">
        <v>20</v>
      </c>
      <c r="B109" s="1">
        <v>50</v>
      </c>
      <c r="C109" s="1">
        <v>1</v>
      </c>
      <c r="D109" s="1">
        <v>995.6</v>
      </c>
      <c r="E109" s="1">
        <v>5.5030000000000001</v>
      </c>
      <c r="F109" s="1">
        <v>322</v>
      </c>
    </row>
    <row r="110" spans="1:6">
      <c r="A110" s="1" t="s">
        <v>20</v>
      </c>
      <c r="B110" s="1">
        <v>50</v>
      </c>
      <c r="C110" s="1">
        <v>1</v>
      </c>
      <c r="D110" s="1">
        <v>996.44</v>
      </c>
      <c r="E110" s="1">
        <v>5.5090000000000003</v>
      </c>
      <c r="F110" s="1">
        <v>320</v>
      </c>
    </row>
    <row r="111" spans="1:6">
      <c r="A111" s="1" t="s">
        <v>20</v>
      </c>
      <c r="B111" s="1">
        <v>100</v>
      </c>
      <c r="C111" s="1">
        <v>1</v>
      </c>
      <c r="D111" s="1">
        <v>1755.1469999999999</v>
      </c>
      <c r="E111" s="1">
        <v>19.66</v>
      </c>
      <c r="F111" s="1">
        <v>284</v>
      </c>
    </row>
    <row r="112" spans="1:6">
      <c r="A112" s="1" t="s">
        <v>20</v>
      </c>
      <c r="B112" s="1">
        <v>100</v>
      </c>
      <c r="C112" s="1">
        <v>1</v>
      </c>
      <c r="D112" s="1">
        <v>1754.393</v>
      </c>
      <c r="E112" s="1">
        <v>19.632000000000001</v>
      </c>
      <c r="F112" s="1">
        <v>273</v>
      </c>
    </row>
    <row r="113" spans="1:6">
      <c r="A113" s="1" t="s">
        <v>20</v>
      </c>
      <c r="B113" s="1">
        <v>100</v>
      </c>
      <c r="C113" s="1">
        <v>1</v>
      </c>
      <c r="D113" s="1">
        <v>1757.0150000000001</v>
      </c>
      <c r="E113" s="1">
        <v>19.652000000000001</v>
      </c>
      <c r="F113" s="1">
        <v>285</v>
      </c>
    </row>
    <row r="114" spans="1:6">
      <c r="A114" s="1" t="s">
        <v>20</v>
      </c>
      <c r="B114" s="1">
        <v>100</v>
      </c>
      <c r="C114" s="1">
        <v>1</v>
      </c>
      <c r="D114" s="1">
        <v>1757.65</v>
      </c>
      <c r="E114" s="1">
        <v>19.619</v>
      </c>
      <c r="F114" s="1">
        <v>283</v>
      </c>
    </row>
    <row r="115" spans="1:6">
      <c r="A115" s="1" t="s">
        <v>20</v>
      </c>
      <c r="B115" s="1">
        <v>100</v>
      </c>
      <c r="C115" s="1">
        <v>1</v>
      </c>
      <c r="D115" s="1">
        <v>1757.173</v>
      </c>
      <c r="E115" s="1">
        <v>19.631</v>
      </c>
      <c r="F115" s="1">
        <v>279</v>
      </c>
    </row>
    <row r="116" spans="1:6">
      <c r="A116" s="1" t="s">
        <v>20</v>
      </c>
      <c r="B116" s="1">
        <v>100</v>
      </c>
      <c r="C116" s="1">
        <v>1</v>
      </c>
      <c r="D116" s="1">
        <v>1756.0229999999999</v>
      </c>
      <c r="E116" s="1">
        <v>19.614000000000001</v>
      </c>
      <c r="F116" s="1">
        <v>278</v>
      </c>
    </row>
    <row r="117" spans="1:6">
      <c r="A117" s="1" t="s">
        <v>20</v>
      </c>
      <c r="B117" s="1">
        <v>100</v>
      </c>
      <c r="C117" s="1">
        <v>1</v>
      </c>
      <c r="D117" s="1">
        <v>1755.1949999999999</v>
      </c>
      <c r="E117" s="1">
        <v>19.622</v>
      </c>
      <c r="F117" s="1">
        <v>284</v>
      </c>
    </row>
    <row r="118" spans="1:6">
      <c r="A118" s="1" t="s">
        <v>20</v>
      </c>
      <c r="B118" s="1">
        <v>100</v>
      </c>
      <c r="C118" s="1">
        <v>1</v>
      </c>
      <c r="D118" s="1">
        <v>1755.011</v>
      </c>
      <c r="E118" s="1">
        <v>19.667000000000002</v>
      </c>
      <c r="F118" s="1">
        <v>280</v>
      </c>
    </row>
    <row r="119" spans="1:6">
      <c r="A119" s="1" t="s">
        <v>20</v>
      </c>
      <c r="B119" s="1">
        <v>100</v>
      </c>
      <c r="C119" s="1">
        <v>1</v>
      </c>
      <c r="D119" s="1">
        <v>1753.867</v>
      </c>
      <c r="E119" s="1">
        <v>19.616</v>
      </c>
      <c r="F119" s="1">
        <v>278</v>
      </c>
    </row>
    <row r="120" spans="1:6">
      <c r="A120" s="1" t="s">
        <v>20</v>
      </c>
      <c r="B120" s="1">
        <v>100</v>
      </c>
      <c r="C120" s="1">
        <v>1</v>
      </c>
      <c r="D120" s="1">
        <v>1758.6030000000001</v>
      </c>
      <c r="E120" s="1">
        <v>19.657</v>
      </c>
      <c r="F120" s="1">
        <v>285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375" style="1"/>
    <col min="2" max="2" width="4.375" style="1"/>
    <col min="3" max="3" width="2.625" style="1"/>
    <col min="4" max="4" width="10.5" style="1" bestFit="1" customWidth="1"/>
    <col min="5" max="5" width="7.25" style="1"/>
    <col min="6" max="6" width="4.375" style="1"/>
    <col min="7" max="7" width="2.5" style="1"/>
    <col min="8" max="8" width="10.25" style="1"/>
    <col min="9" max="9" width="4.375" style="1"/>
    <col min="10" max="10" width="3.375" style="1"/>
    <col min="11" max="11" width="2.5" style="1"/>
    <col min="12" max="21" width="9.5" style="1"/>
    <col min="22" max="22" width="3.5" style="1"/>
    <col min="23" max="23" width="9.5" style="1"/>
    <col min="24" max="24" width="2.375" style="1"/>
    <col min="25" max="25" width="9.5" style="1"/>
    <col min="26" max="27" width="2.37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3.5449999999999999</v>
      </c>
      <c r="F1" s="1">
        <v>704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28.504000000000001</v>
      </c>
      <c r="E2" s="1">
        <v>3.5449999999999999</v>
      </c>
      <c r="F2" s="1">
        <v>720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28.504000000000001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28.504000000000001</v>
      </c>
      <c r="S2" s="41">
        <f t="shared" ref="S2:S13" ca="1" si="7">INDIRECT("D"&amp;1+(ROW(K1)-1)*10+COLUMN(H1)-1)</f>
        <v>28.587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28.541699999999999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0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1.4734774066796953E-3</v>
      </c>
      <c r="AH2" s="41">
        <f t="shared" ref="AH2:AH13" ca="1" si="17">(R2-$Y2)/$Y2</f>
        <v>0</v>
      </c>
      <c r="AI2" s="41">
        <f t="shared" ref="AI2:AI13" ca="1" si="18">(S2-$Y2)/$Y2</f>
        <v>2.9118720179623354E-3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1.3226213864720204E-2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3.5459999999999998</v>
      </c>
      <c r="F3" s="1">
        <v>711</v>
      </c>
      <c r="H3" s="41" t="s">
        <v>17</v>
      </c>
      <c r="I3" s="41">
        <v>50</v>
      </c>
      <c r="J3" s="41">
        <v>1</v>
      </c>
      <c r="L3" s="41">
        <f t="shared" ca="1" si="0"/>
        <v>52.957999999999998</v>
      </c>
      <c r="M3" s="41">
        <f t="shared" ca="1" si="1"/>
        <v>53.018000000000001</v>
      </c>
      <c r="N3" s="41">
        <f t="shared" ca="1" si="2"/>
        <v>53.127000000000002</v>
      </c>
      <c r="O3" s="41">
        <f t="shared" ca="1" si="3"/>
        <v>53.031999999999996</v>
      </c>
      <c r="P3" s="41">
        <f t="shared" ca="1" si="4"/>
        <v>53.057000000000002</v>
      </c>
      <c r="Q3" s="41">
        <f t="shared" ca="1" si="5"/>
        <v>53.021000000000001</v>
      </c>
      <c r="R3" s="41">
        <f t="shared" ca="1" si="6"/>
        <v>53.076999999999998</v>
      </c>
      <c r="S3" s="41">
        <f t="shared" ca="1" si="7"/>
        <v>52.987000000000002</v>
      </c>
      <c r="T3" s="41">
        <f t="shared" ca="1" si="8"/>
        <v>53.067</v>
      </c>
      <c r="U3" s="41">
        <f t="shared" ca="1" si="9"/>
        <v>52.976999999999997</v>
      </c>
      <c r="W3" s="41">
        <f t="shared" ca="1" si="10"/>
        <v>53.0321</v>
      </c>
      <c r="Y3" s="41">
        <f ca="1">Total!E3</f>
        <v>52.927</v>
      </c>
      <c r="AB3" s="41">
        <f t="shared" ca="1" si="11"/>
        <v>5.8571239631943631E-4</v>
      </c>
      <c r="AC3" s="41">
        <f t="shared" ca="1" si="12"/>
        <v>1.7193492924216579E-3</v>
      </c>
      <c r="AD3" s="41">
        <f t="shared" ca="1" si="13"/>
        <v>3.778789653673982E-3</v>
      </c>
      <c r="AE3" s="41">
        <f t="shared" ca="1" si="14"/>
        <v>1.9838645681787533E-3</v>
      </c>
      <c r="AF3" s="41">
        <f t="shared" ca="1" si="15"/>
        <v>2.4562132748881015E-3</v>
      </c>
      <c r="AG3" s="41">
        <f t="shared" ca="1" si="16"/>
        <v>1.7760311372267688E-3</v>
      </c>
      <c r="AH3" s="41">
        <f t="shared" ca="1" si="17"/>
        <v>2.8340922402554192E-3</v>
      </c>
      <c r="AI3" s="41">
        <f t="shared" ca="1" si="18"/>
        <v>1.1336368961022214E-3</v>
      </c>
      <c r="AJ3" s="41">
        <f t="shared" ca="1" si="19"/>
        <v>2.6451527575717605E-3</v>
      </c>
      <c r="AK3" s="41">
        <f t="shared" ca="1" si="20"/>
        <v>9.4469741341842838E-4</v>
      </c>
      <c r="AM3" s="41">
        <f t="shared" ca="1" si="21"/>
        <v>1.9857539630056528E-2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3.55</v>
      </c>
      <c r="F4" s="1">
        <v>716</v>
      </c>
      <c r="H4" s="41" t="s">
        <v>17</v>
      </c>
      <c r="I4" s="41">
        <v>100</v>
      </c>
      <c r="J4" s="41">
        <v>1</v>
      </c>
      <c r="L4" s="41">
        <f t="shared" ca="1" si="0"/>
        <v>103.29300000000001</v>
      </c>
      <c r="M4" s="41">
        <f t="shared" ca="1" si="1"/>
        <v>103.367</v>
      </c>
      <c r="N4" s="41">
        <f t="shared" ca="1" si="2"/>
        <v>103.5</v>
      </c>
      <c r="O4" s="41">
        <f t="shared" ca="1" si="3"/>
        <v>103.33199999999999</v>
      </c>
      <c r="P4" s="41">
        <f t="shared" ca="1" si="4"/>
        <v>103.211</v>
      </c>
      <c r="Q4" s="41">
        <f t="shared" ca="1" si="5"/>
        <v>103.25700000000001</v>
      </c>
      <c r="R4" s="41">
        <f t="shared" ca="1" si="6"/>
        <v>103.392</v>
      </c>
      <c r="S4" s="41">
        <f t="shared" ca="1" si="7"/>
        <v>103.901</v>
      </c>
      <c r="T4" s="41">
        <f t="shared" ca="1" si="8"/>
        <v>103.304</v>
      </c>
      <c r="U4" s="41">
        <f t="shared" ca="1" si="9"/>
        <v>103.277</v>
      </c>
      <c r="W4" s="41">
        <f t="shared" ca="1" si="10"/>
        <v>103.38340000000001</v>
      </c>
      <c r="Y4" s="41">
        <f ca="1">Total!E4</f>
        <v>103.017</v>
      </c>
      <c r="AB4" s="41">
        <f t="shared" ca="1" si="11"/>
        <v>2.6791694574682867E-3</v>
      </c>
      <c r="AC4" s="41">
        <f t="shared" ca="1" si="12"/>
        <v>3.397497500412636E-3</v>
      </c>
      <c r="AD4" s="41">
        <f t="shared" ca="1" si="13"/>
        <v>4.6885465505693636E-3</v>
      </c>
      <c r="AE4" s="41">
        <f t="shared" ca="1" si="14"/>
        <v>3.0577477503712759E-3</v>
      </c>
      <c r="AF4" s="41">
        <f t="shared" ca="1" si="15"/>
        <v>1.8831843288001264E-3</v>
      </c>
      <c r="AG4" s="41">
        <f t="shared" ca="1" si="16"/>
        <v>2.3297125717115534E-3</v>
      </c>
      <c r="AH4" s="41">
        <f t="shared" ca="1" si="17"/>
        <v>3.6401758932991645E-3</v>
      </c>
      <c r="AI4" s="41">
        <f t="shared" ca="1" si="18"/>
        <v>8.5811079724705669E-3</v>
      </c>
      <c r="AJ4" s="41">
        <f t="shared" ca="1" si="19"/>
        <v>2.7859479503383536E-3</v>
      </c>
      <c r="AK4" s="41">
        <f t="shared" ca="1" si="20"/>
        <v>2.5238552860208036E-3</v>
      </c>
      <c r="AM4" s="41">
        <f t="shared" ca="1" si="21"/>
        <v>3.5566945261462132E-2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3.5449999999999999</v>
      </c>
      <c r="F5" s="1">
        <v>708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3.5470000000000002</v>
      </c>
      <c r="F6" s="1">
        <v>708</v>
      </c>
      <c r="H6" s="41" t="s">
        <v>18</v>
      </c>
      <c r="I6" s="41">
        <v>50</v>
      </c>
      <c r="J6" s="41">
        <v>1</v>
      </c>
      <c r="L6" s="41">
        <f t="shared" ca="1" si="0"/>
        <v>180.16</v>
      </c>
      <c r="M6" s="41">
        <f t="shared" ca="1" si="1"/>
        <v>179.93799999999999</v>
      </c>
      <c r="N6" s="41">
        <f t="shared" ca="1" si="2"/>
        <v>179.93799999999999</v>
      </c>
      <c r="O6" s="41">
        <f t="shared" ca="1" si="3"/>
        <v>180.12</v>
      </c>
      <c r="P6" s="41">
        <f t="shared" ca="1" si="4"/>
        <v>181.59700000000001</v>
      </c>
      <c r="Q6" s="41">
        <f t="shared" ca="1" si="5"/>
        <v>181.89</v>
      </c>
      <c r="R6" s="41">
        <f t="shared" ca="1" si="6"/>
        <v>180.053</v>
      </c>
      <c r="S6" s="41">
        <f t="shared" ca="1" si="7"/>
        <v>182.346</v>
      </c>
      <c r="T6" s="41">
        <f t="shared" ca="1" si="8"/>
        <v>179.93799999999999</v>
      </c>
      <c r="U6" s="41">
        <f t="shared" ca="1" si="9"/>
        <v>180.053</v>
      </c>
      <c r="W6" s="41">
        <f t="shared" ca="1" si="10"/>
        <v>180.60329999999999</v>
      </c>
      <c r="Y6" s="41">
        <f ca="1">Total!E6</f>
        <v>179.673</v>
      </c>
      <c r="AB6" s="41">
        <f t="shared" ca="1" si="11"/>
        <v>2.7104795934836884E-3</v>
      </c>
      <c r="AC6" s="41">
        <f t="shared" ca="1" si="12"/>
        <v>1.4749016268442469E-3</v>
      </c>
      <c r="AD6" s="41">
        <f t="shared" ca="1" si="13"/>
        <v>1.4749016268442469E-3</v>
      </c>
      <c r="AE6" s="41">
        <f t="shared" ca="1" si="14"/>
        <v>2.4878529328279859E-3</v>
      </c>
      <c r="AF6" s="41">
        <f t="shared" ca="1" si="15"/>
        <v>1.0708342377541459E-2</v>
      </c>
      <c r="AG6" s="41">
        <f t="shared" ca="1" si="16"/>
        <v>1.2339082666844681E-2</v>
      </c>
      <c r="AH6" s="41">
        <f t="shared" ca="1" si="17"/>
        <v>2.1149532762295697E-3</v>
      </c>
      <c r="AI6" s="41">
        <f t="shared" ca="1" si="18"/>
        <v>1.4877026598320292E-2</v>
      </c>
      <c r="AJ6" s="41">
        <f t="shared" ca="1" si="19"/>
        <v>1.4749016268442469E-3</v>
      </c>
      <c r="AK6" s="41">
        <f t="shared" ca="1" si="20"/>
        <v>2.1149532762295697E-3</v>
      </c>
      <c r="AM6" s="41">
        <f t="shared" ca="1" si="21"/>
        <v>5.177739560200998E-2</v>
      </c>
    </row>
    <row r="7" spans="1:39" ht="15">
      <c r="A7" s="1" t="s">
        <v>17</v>
      </c>
      <c r="B7" s="1">
        <v>25</v>
      </c>
      <c r="C7" s="1">
        <v>1</v>
      </c>
      <c r="D7" s="1">
        <v>28.504000000000001</v>
      </c>
      <c r="E7" s="1">
        <v>3.548</v>
      </c>
      <c r="F7" s="1">
        <v>711</v>
      </c>
      <c r="H7" s="41" t="s">
        <v>18</v>
      </c>
      <c r="I7" s="41">
        <v>100</v>
      </c>
      <c r="J7" s="41">
        <v>1</v>
      </c>
      <c r="L7" s="41">
        <f t="shared" ca="1" si="0"/>
        <v>239.678</v>
      </c>
      <c r="M7" s="41">
        <f t="shared" ca="1" si="1"/>
        <v>239.24</v>
      </c>
      <c r="N7" s="41">
        <f t="shared" ca="1" si="2"/>
        <v>239.24299999999999</v>
      </c>
      <c r="O7" s="41">
        <f t="shared" ca="1" si="3"/>
        <v>239.23</v>
      </c>
      <c r="P7" s="41">
        <f t="shared" ca="1" si="4"/>
        <v>239.51300000000001</v>
      </c>
      <c r="Q7" s="41">
        <f t="shared" ca="1" si="5"/>
        <v>239.21299999999999</v>
      </c>
      <c r="R7" s="41">
        <f t="shared" ca="1" si="6"/>
        <v>239.14699999999999</v>
      </c>
      <c r="S7" s="41">
        <f t="shared" ca="1" si="7"/>
        <v>239.10300000000001</v>
      </c>
      <c r="T7" s="41">
        <f t="shared" ca="1" si="8"/>
        <v>239.304</v>
      </c>
      <c r="U7" s="41">
        <f t="shared" ca="1" si="9"/>
        <v>239.547</v>
      </c>
      <c r="W7" s="41">
        <f t="shared" ca="1" si="10"/>
        <v>239.3218</v>
      </c>
      <c r="Y7" s="41">
        <f ca="1">Total!E7</f>
        <v>238.85</v>
      </c>
      <c r="AB7" s="41">
        <f t="shared" ca="1" si="11"/>
        <v>3.4666108436257189E-3</v>
      </c>
      <c r="AC7" s="41">
        <f t="shared" ca="1" si="12"/>
        <v>1.6328239480846338E-3</v>
      </c>
      <c r="AD7" s="41">
        <f t="shared" ca="1" si="13"/>
        <v>1.6453841323006099E-3</v>
      </c>
      <c r="AE7" s="41">
        <f t="shared" ca="1" si="14"/>
        <v>1.5909566673644358E-3</v>
      </c>
      <c r="AF7" s="41">
        <f t="shared" ca="1" si="15"/>
        <v>2.7758007117438181E-3</v>
      </c>
      <c r="AG7" s="41">
        <f t="shared" ca="1" si="16"/>
        <v>1.5197822901402535E-3</v>
      </c>
      <c r="AH7" s="41">
        <f t="shared" ca="1" si="17"/>
        <v>1.2434582373874693E-3</v>
      </c>
      <c r="AI7" s="41">
        <f t="shared" ca="1" si="18"/>
        <v>1.059242202219026E-3</v>
      </c>
      <c r="AJ7" s="41">
        <f t="shared" ca="1" si="19"/>
        <v>1.9007745446933545E-3</v>
      </c>
      <c r="AK7" s="41">
        <f t="shared" ca="1" si="20"/>
        <v>2.9181494661921822E-3</v>
      </c>
      <c r="AM7" s="41">
        <f t="shared" ca="1" si="21"/>
        <v>1.9752983043751504E-2</v>
      </c>
    </row>
    <row r="8" spans="1:39" ht="15">
      <c r="A8" s="1" t="s">
        <v>17</v>
      </c>
      <c r="B8" s="1">
        <v>25</v>
      </c>
      <c r="C8" s="1">
        <v>1</v>
      </c>
      <c r="D8" s="1">
        <v>28.587</v>
      </c>
      <c r="E8" s="1">
        <v>3.5470000000000002</v>
      </c>
      <c r="F8" s="1">
        <v>717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3.5470000000000002</v>
      </c>
      <c r="F9" s="1">
        <v>716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4318.4880000000003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4314.0978000000005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1.130839366563183E-3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1.130839366563183E-3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3.5489999999999999</v>
      </c>
      <c r="F10" s="1">
        <v>714</v>
      </c>
      <c r="H10" s="41" t="s">
        <v>19</v>
      </c>
      <c r="I10" s="41">
        <v>100</v>
      </c>
      <c r="J10" s="41">
        <v>1</v>
      </c>
      <c r="L10" s="41">
        <f t="shared" ca="1" si="0"/>
        <v>35244.673000000003</v>
      </c>
      <c r="M10" s="41">
        <f t="shared" ca="1" si="1"/>
        <v>35299.152999999998</v>
      </c>
      <c r="N10" s="41">
        <f t="shared" ca="1" si="2"/>
        <v>35222.642999999996</v>
      </c>
      <c r="O10" s="41">
        <f t="shared" ca="1" si="3"/>
        <v>35245.637999999999</v>
      </c>
      <c r="P10" s="41">
        <f t="shared" ca="1" si="4"/>
        <v>35273.608</v>
      </c>
      <c r="Q10" s="41">
        <f t="shared" ca="1" si="5"/>
        <v>35218.18</v>
      </c>
      <c r="R10" s="41">
        <f t="shared" ca="1" si="6"/>
        <v>35242.858</v>
      </c>
      <c r="S10" s="41">
        <f t="shared" ca="1" si="7"/>
        <v>35258.652999999998</v>
      </c>
      <c r="T10" s="41">
        <f t="shared" ca="1" si="8"/>
        <v>35248.394</v>
      </c>
      <c r="U10" s="41">
        <f t="shared" ca="1" si="9"/>
        <v>35256.841</v>
      </c>
      <c r="W10" s="41">
        <f t="shared" ca="1" si="10"/>
        <v>35251.064100000003</v>
      </c>
      <c r="Y10" s="41">
        <f ca="1">Total!E10</f>
        <v>35198.673000000003</v>
      </c>
      <c r="AB10" s="41">
        <f t="shared" ca="1" si="11"/>
        <v>1.3068674492359412E-3</v>
      </c>
      <c r="AC10" s="41">
        <f t="shared" ca="1" si="12"/>
        <v>2.8546530717222184E-3</v>
      </c>
      <c r="AD10" s="41">
        <f t="shared" ca="1" si="13"/>
        <v>6.8099158169951141E-4</v>
      </c>
      <c r="AE10" s="41">
        <f t="shared" ca="1" si="14"/>
        <v>1.334283255507857E-3</v>
      </c>
      <c r="AF10" s="41">
        <f t="shared" ca="1" si="15"/>
        <v>2.1289154849672221E-3</v>
      </c>
      <c r="AG10" s="41">
        <f t="shared" ca="1" si="16"/>
        <v>5.5419702896179605E-4</v>
      </c>
      <c r="AH10" s="41">
        <f t="shared" ca="1" si="17"/>
        <v>1.2553030053149353E-3</v>
      </c>
      <c r="AI10" s="41">
        <f t="shared" ca="1" si="18"/>
        <v>1.7040415131557921E-3</v>
      </c>
      <c r="AJ10" s="41">
        <f t="shared" ca="1" si="19"/>
        <v>1.4125816618142885E-3</v>
      </c>
      <c r="AK10" s="41">
        <f t="shared" ca="1" si="20"/>
        <v>1.6525622997207265E-3</v>
      </c>
      <c r="AM10" s="41">
        <f t="shared" ca="1" si="21"/>
        <v>1.4884396352100288E-2</v>
      </c>
    </row>
    <row r="11" spans="1:39" ht="15">
      <c r="A11" s="1" t="s">
        <v>17</v>
      </c>
      <c r="B11" s="1">
        <v>50</v>
      </c>
      <c r="C11" s="1">
        <v>1</v>
      </c>
      <c r="D11" s="1">
        <v>52.957999999999998</v>
      </c>
      <c r="E11" s="1">
        <v>10.654</v>
      </c>
      <c r="F11" s="1">
        <v>568</v>
      </c>
      <c r="H11" s="41" t="s">
        <v>20</v>
      </c>
      <c r="I11" s="41">
        <v>30</v>
      </c>
      <c r="J11" s="41">
        <v>1</v>
      </c>
      <c r="L11" s="41">
        <f t="shared" ca="1" si="0"/>
        <v>659.84500000000003</v>
      </c>
      <c r="M11" s="41">
        <f t="shared" ca="1" si="1"/>
        <v>658.23299999999995</v>
      </c>
      <c r="N11" s="41">
        <f t="shared" ca="1" si="2"/>
        <v>658.23299999999995</v>
      </c>
      <c r="O11" s="41">
        <f t="shared" ca="1" si="3"/>
        <v>658.23299999999995</v>
      </c>
      <c r="P11" s="41">
        <f t="shared" ca="1" si="4"/>
        <v>657.35599999999999</v>
      </c>
      <c r="Q11" s="41">
        <f t="shared" ca="1" si="5"/>
        <v>657.35599999999999</v>
      </c>
      <c r="R11" s="41">
        <f t="shared" ca="1" si="6"/>
        <v>659.79600000000005</v>
      </c>
      <c r="S11" s="41">
        <f t="shared" ca="1" si="7"/>
        <v>658.005</v>
      </c>
      <c r="T11" s="41">
        <f t="shared" ca="1" si="8"/>
        <v>657.35599999999999</v>
      </c>
      <c r="U11" s="41">
        <f t="shared" ca="1" si="9"/>
        <v>658.23299999999995</v>
      </c>
      <c r="W11" s="41">
        <f t="shared" ca="1" si="10"/>
        <v>658.26459999999997</v>
      </c>
      <c r="Y11" s="41">
        <f ca="1">Total!E11</f>
        <v>657.32399999999996</v>
      </c>
      <c r="AB11" s="41">
        <f t="shared" ca="1" si="11"/>
        <v>3.8352471536108098E-3</v>
      </c>
      <c r="AC11" s="41">
        <f t="shared" ca="1" si="12"/>
        <v>1.3828796757763171E-3</v>
      </c>
      <c r="AD11" s="41">
        <f t="shared" ca="1" si="13"/>
        <v>1.3828796757763171E-3</v>
      </c>
      <c r="AE11" s="41">
        <f t="shared" ca="1" si="14"/>
        <v>1.3828796757763171E-3</v>
      </c>
      <c r="AF11" s="41">
        <f t="shared" ca="1" si="15"/>
        <v>4.8682232810667357E-5</v>
      </c>
      <c r="AG11" s="41">
        <f t="shared" ca="1" si="16"/>
        <v>4.8682232810667357E-5</v>
      </c>
      <c r="AH11" s="41">
        <f t="shared" ca="1" si="17"/>
        <v>3.7607024846196E-3</v>
      </c>
      <c r="AI11" s="41">
        <f t="shared" ca="1" si="18"/>
        <v>1.0360187670008095E-3</v>
      </c>
      <c r="AJ11" s="41">
        <f t="shared" ca="1" si="19"/>
        <v>4.8682232810667357E-5</v>
      </c>
      <c r="AK11" s="41">
        <f t="shared" ca="1" si="20"/>
        <v>1.3828796757763171E-3</v>
      </c>
      <c r="AM11" s="41">
        <f t="shared" ca="1" si="21"/>
        <v>1.4309533806768492E-2</v>
      </c>
    </row>
    <row r="12" spans="1:39" ht="15">
      <c r="A12" s="1" t="s">
        <v>17</v>
      </c>
      <c r="B12" s="1">
        <v>50</v>
      </c>
      <c r="C12" s="1">
        <v>1</v>
      </c>
      <c r="D12" s="1">
        <v>53.018000000000001</v>
      </c>
      <c r="E12" s="1">
        <v>10.66</v>
      </c>
      <c r="F12" s="1">
        <v>558</v>
      </c>
      <c r="H12" s="41" t="s">
        <v>20</v>
      </c>
      <c r="I12" s="41">
        <v>50</v>
      </c>
      <c r="J12" s="41">
        <v>1</v>
      </c>
      <c r="L12" s="41">
        <f t="shared" ca="1" si="0"/>
        <v>994.755</v>
      </c>
      <c r="M12" s="41">
        <f t="shared" ca="1" si="1"/>
        <v>995.13499999999999</v>
      </c>
      <c r="N12" s="41">
        <f t="shared" ca="1" si="2"/>
        <v>993.66499999999996</v>
      </c>
      <c r="O12" s="41">
        <f t="shared" ca="1" si="3"/>
        <v>994.73900000000003</v>
      </c>
      <c r="P12" s="41">
        <f t="shared" ca="1" si="4"/>
        <v>995.14700000000005</v>
      </c>
      <c r="Q12" s="41">
        <f t="shared" ca="1" si="5"/>
        <v>996.85599999999999</v>
      </c>
      <c r="R12" s="41">
        <f t="shared" ca="1" si="6"/>
        <v>997.68600000000004</v>
      </c>
      <c r="S12" s="41">
        <f t="shared" ca="1" si="7"/>
        <v>995.58500000000004</v>
      </c>
      <c r="T12" s="41">
        <f t="shared" ca="1" si="8"/>
        <v>994.60500000000002</v>
      </c>
      <c r="U12" s="41">
        <f t="shared" ca="1" si="9"/>
        <v>994.80899999999997</v>
      </c>
      <c r="W12" s="41">
        <f t="shared" ca="1" si="10"/>
        <v>995.29819999999984</v>
      </c>
      <c r="Y12" s="41">
        <f ca="1">Total!E12</f>
        <v>990.58600000000001</v>
      </c>
      <c r="AB12" s="41">
        <f t="shared" ca="1" si="11"/>
        <v>4.2086199481922645E-3</v>
      </c>
      <c r="AC12" s="41">
        <f t="shared" ca="1" si="12"/>
        <v>4.5922312651299115E-3</v>
      </c>
      <c r="AD12" s="41">
        <f t="shared" ca="1" si="13"/>
        <v>3.1082611706605492E-3</v>
      </c>
      <c r="AE12" s="41">
        <f t="shared" ca="1" si="14"/>
        <v>4.192467892742296E-3</v>
      </c>
      <c r="AF12" s="41">
        <f t="shared" ca="1" si="15"/>
        <v>4.6043453067174736E-3</v>
      </c>
      <c r="AG12" s="41">
        <f t="shared" ca="1" si="16"/>
        <v>6.3295867294712238E-3</v>
      </c>
      <c r="AH12" s="41">
        <f t="shared" ca="1" si="17"/>
        <v>7.1674746059403448E-3</v>
      </c>
      <c r="AI12" s="41">
        <f t="shared" ca="1" si="18"/>
        <v>5.0465078246613856E-3</v>
      </c>
      <c r="AJ12" s="41">
        <f t="shared" ca="1" si="19"/>
        <v>4.0571944283484783E-3</v>
      </c>
      <c r="AK12" s="41">
        <f t="shared" ca="1" si="20"/>
        <v>4.2631331353360094E-3</v>
      </c>
      <c r="AM12" s="41">
        <f t="shared" ca="1" si="21"/>
        <v>4.7569822307199944E-2</v>
      </c>
    </row>
    <row r="13" spans="1:39" ht="15">
      <c r="A13" s="1" t="s">
        <v>17</v>
      </c>
      <c r="B13" s="1">
        <v>50</v>
      </c>
      <c r="C13" s="1">
        <v>1</v>
      </c>
      <c r="D13" s="1">
        <v>53.127000000000002</v>
      </c>
      <c r="E13" s="1">
        <v>10.659000000000001</v>
      </c>
      <c r="F13" s="1">
        <v>567</v>
      </c>
      <c r="H13" s="41" t="s">
        <v>20</v>
      </c>
      <c r="I13" s="41">
        <v>100</v>
      </c>
      <c r="J13" s="41">
        <v>1</v>
      </c>
      <c r="L13" s="41">
        <f t="shared" ca="1" si="0"/>
        <v>1755.0930000000001</v>
      </c>
      <c r="M13" s="41">
        <f t="shared" ca="1" si="1"/>
        <v>1757.6579999999999</v>
      </c>
      <c r="N13" s="41">
        <f t="shared" ca="1" si="2"/>
        <v>1757.3969999999999</v>
      </c>
      <c r="O13" s="41">
        <f t="shared" ca="1" si="3"/>
        <v>1758.56</v>
      </c>
      <c r="P13" s="41">
        <f t="shared" ca="1" si="4"/>
        <v>1759.943</v>
      </c>
      <c r="Q13" s="41">
        <f t="shared" ca="1" si="5"/>
        <v>1758.6849999999999</v>
      </c>
      <c r="R13" s="41">
        <f t="shared" ca="1" si="6"/>
        <v>1757.1469999999999</v>
      </c>
      <c r="S13" s="41">
        <f t="shared" ca="1" si="7"/>
        <v>1756.423</v>
      </c>
      <c r="T13" s="41">
        <f t="shared" ca="1" si="8"/>
        <v>1754.615</v>
      </c>
      <c r="U13" s="41">
        <f t="shared" ca="1" si="9"/>
        <v>1756.5319999999999</v>
      </c>
      <c r="W13" s="41">
        <f t="shared" ca="1" si="10"/>
        <v>1757.2053000000001</v>
      </c>
      <c r="Y13" s="41">
        <f ca="1">Total!E13</f>
        <v>1753.5050000000001</v>
      </c>
      <c r="AB13" s="41">
        <f t="shared" ca="1" si="11"/>
        <v>9.0561475444892673E-4</v>
      </c>
      <c r="AC13" s="41">
        <f t="shared" ca="1" si="12"/>
        <v>2.3683992917042109E-3</v>
      </c>
      <c r="AD13" s="41">
        <f t="shared" ca="1" si="13"/>
        <v>2.2195545493168397E-3</v>
      </c>
      <c r="AE13" s="41">
        <f t="shared" ca="1" si="14"/>
        <v>2.8827975968131461E-3</v>
      </c>
      <c r="AF13" s="41">
        <f t="shared" ca="1" si="15"/>
        <v>3.6715036455555439E-3</v>
      </c>
      <c r="AG13" s="41">
        <f t="shared" ca="1" si="16"/>
        <v>2.9540833929756895E-3</v>
      </c>
      <c r="AH13" s="41">
        <f t="shared" ca="1" si="17"/>
        <v>2.0769829569917539E-3</v>
      </c>
      <c r="AI13" s="41">
        <f t="shared" ca="1" si="18"/>
        <v>1.6640956256183429E-3</v>
      </c>
      <c r="AJ13" s="41">
        <f t="shared" ca="1" si="19"/>
        <v>6.3301786992332493E-4</v>
      </c>
      <c r="AK13" s="41">
        <f t="shared" ca="1" si="20"/>
        <v>1.7262568398720369E-3</v>
      </c>
      <c r="AM13" s="41">
        <f t="shared" ca="1" si="21"/>
        <v>2.1102306523219812E-2</v>
      </c>
    </row>
    <row r="14" spans="1:39">
      <c r="A14" s="1" t="s">
        <v>17</v>
      </c>
      <c r="B14" s="1">
        <v>50</v>
      </c>
      <c r="C14" s="1">
        <v>1</v>
      </c>
      <c r="D14" s="1">
        <v>53.031999999999996</v>
      </c>
      <c r="E14" s="1">
        <v>10.657</v>
      </c>
      <c r="F14" s="1">
        <v>563</v>
      </c>
    </row>
    <row r="15" spans="1:39">
      <c r="A15" s="1" t="s">
        <v>17</v>
      </c>
      <c r="B15" s="1">
        <v>50</v>
      </c>
      <c r="C15" s="1">
        <v>1</v>
      </c>
      <c r="D15" s="1">
        <v>53.057000000000002</v>
      </c>
      <c r="E15" s="1">
        <v>10.651</v>
      </c>
      <c r="F15" s="1">
        <v>568</v>
      </c>
    </row>
    <row r="16" spans="1:39">
      <c r="A16" s="1" t="s">
        <v>17</v>
      </c>
      <c r="B16" s="1">
        <v>50</v>
      </c>
      <c r="C16" s="1">
        <v>1</v>
      </c>
      <c r="D16" s="1">
        <v>53.021000000000001</v>
      </c>
      <c r="E16" s="1">
        <v>10.657999999999999</v>
      </c>
      <c r="F16" s="1">
        <v>561</v>
      </c>
    </row>
    <row r="17" spans="1:6">
      <c r="A17" s="1" t="s">
        <v>17</v>
      </c>
      <c r="B17" s="1">
        <v>50</v>
      </c>
      <c r="C17" s="1">
        <v>1</v>
      </c>
      <c r="D17" s="1">
        <v>53.076999999999998</v>
      </c>
      <c r="E17" s="1">
        <v>10.648</v>
      </c>
      <c r="F17" s="1">
        <v>583</v>
      </c>
    </row>
    <row r="18" spans="1:6">
      <c r="A18" s="1" t="s">
        <v>17</v>
      </c>
      <c r="B18" s="1">
        <v>50</v>
      </c>
      <c r="C18" s="1">
        <v>1</v>
      </c>
      <c r="D18" s="1">
        <v>52.987000000000002</v>
      </c>
      <c r="E18" s="1">
        <v>10.657999999999999</v>
      </c>
      <c r="F18" s="1">
        <v>552</v>
      </c>
    </row>
    <row r="19" spans="1:6">
      <c r="A19" s="1" t="s">
        <v>17</v>
      </c>
      <c r="B19" s="1">
        <v>50</v>
      </c>
      <c r="C19" s="1">
        <v>1</v>
      </c>
      <c r="D19" s="1">
        <v>53.067</v>
      </c>
      <c r="E19" s="1">
        <v>10.659000000000001</v>
      </c>
      <c r="F19" s="1">
        <v>578</v>
      </c>
    </row>
    <row r="20" spans="1:6">
      <c r="A20" s="1" t="s">
        <v>17</v>
      </c>
      <c r="B20" s="1">
        <v>50</v>
      </c>
      <c r="C20" s="1">
        <v>1</v>
      </c>
      <c r="D20" s="1">
        <v>52.976999999999997</v>
      </c>
      <c r="E20" s="1">
        <v>10.663</v>
      </c>
      <c r="F20" s="1">
        <v>571</v>
      </c>
    </row>
    <row r="21" spans="1:6">
      <c r="A21" s="1" t="s">
        <v>17</v>
      </c>
      <c r="B21" s="1">
        <v>100</v>
      </c>
      <c r="C21" s="1">
        <v>1</v>
      </c>
      <c r="D21" s="1">
        <v>103.29300000000001</v>
      </c>
      <c r="E21" s="1">
        <v>19.282</v>
      </c>
      <c r="F21" s="1">
        <v>234</v>
      </c>
    </row>
    <row r="22" spans="1:6">
      <c r="A22" s="1" t="s">
        <v>17</v>
      </c>
      <c r="B22" s="1">
        <v>100</v>
      </c>
      <c r="C22" s="1">
        <v>1</v>
      </c>
      <c r="D22" s="1">
        <v>103.367</v>
      </c>
      <c r="E22" s="1">
        <v>19.303000000000001</v>
      </c>
      <c r="F22" s="1">
        <v>232</v>
      </c>
    </row>
    <row r="23" spans="1:6">
      <c r="A23" s="1" t="s">
        <v>17</v>
      </c>
      <c r="B23" s="1">
        <v>100</v>
      </c>
      <c r="C23" s="1">
        <v>1</v>
      </c>
      <c r="D23" s="1">
        <v>103.5</v>
      </c>
      <c r="E23" s="1">
        <v>19.306000000000001</v>
      </c>
      <c r="F23" s="1">
        <v>228</v>
      </c>
    </row>
    <row r="24" spans="1:6">
      <c r="A24" s="1" t="s">
        <v>17</v>
      </c>
      <c r="B24" s="1">
        <v>100</v>
      </c>
      <c r="C24" s="1">
        <v>1</v>
      </c>
      <c r="D24" s="1">
        <v>103.33199999999999</v>
      </c>
      <c r="E24" s="1">
        <v>19.334</v>
      </c>
      <c r="F24" s="1">
        <v>234</v>
      </c>
    </row>
    <row r="25" spans="1:6">
      <c r="A25" s="1" t="s">
        <v>17</v>
      </c>
      <c r="B25" s="1">
        <v>100</v>
      </c>
      <c r="C25" s="1">
        <v>1</v>
      </c>
      <c r="D25" s="1">
        <v>103.211</v>
      </c>
      <c r="E25" s="1">
        <v>19.331</v>
      </c>
      <c r="F25" s="1">
        <v>232</v>
      </c>
    </row>
    <row r="26" spans="1:6">
      <c r="A26" s="1" t="s">
        <v>17</v>
      </c>
      <c r="B26" s="1">
        <v>100</v>
      </c>
      <c r="C26" s="1">
        <v>1</v>
      </c>
      <c r="D26" s="1">
        <v>103.25700000000001</v>
      </c>
      <c r="E26" s="1">
        <v>19.274000000000001</v>
      </c>
      <c r="F26" s="1">
        <v>236</v>
      </c>
    </row>
    <row r="27" spans="1:6">
      <c r="A27" s="1" t="s">
        <v>17</v>
      </c>
      <c r="B27" s="1">
        <v>100</v>
      </c>
      <c r="C27" s="1">
        <v>1</v>
      </c>
      <c r="D27" s="1">
        <v>103.392</v>
      </c>
      <c r="E27" s="1">
        <v>19.315999999999999</v>
      </c>
      <c r="F27" s="1">
        <v>234</v>
      </c>
    </row>
    <row r="28" spans="1:6">
      <c r="A28" s="1" t="s">
        <v>17</v>
      </c>
      <c r="B28" s="1">
        <v>100</v>
      </c>
      <c r="C28" s="1">
        <v>1</v>
      </c>
      <c r="D28" s="1">
        <v>103.901</v>
      </c>
      <c r="E28" s="1">
        <v>19.323</v>
      </c>
      <c r="F28" s="1">
        <v>233</v>
      </c>
    </row>
    <row r="29" spans="1:6">
      <c r="A29" s="1" t="s">
        <v>17</v>
      </c>
      <c r="B29" s="1">
        <v>100</v>
      </c>
      <c r="C29" s="1">
        <v>1</v>
      </c>
      <c r="D29" s="1">
        <v>103.304</v>
      </c>
      <c r="E29" s="1">
        <v>19.266999999999999</v>
      </c>
      <c r="F29" s="1">
        <v>234</v>
      </c>
    </row>
    <row r="30" spans="1:6">
      <c r="A30" s="1" t="s">
        <v>17</v>
      </c>
      <c r="B30" s="1">
        <v>100</v>
      </c>
      <c r="C30" s="1">
        <v>1</v>
      </c>
      <c r="D30" s="1">
        <v>103.277</v>
      </c>
      <c r="E30" s="1">
        <v>19.303999999999998</v>
      </c>
      <c r="F30" s="1">
        <v>234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4.1059999999999999</v>
      </c>
      <c r="F31" s="1">
        <v>576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4.1100000000000003</v>
      </c>
      <c r="F32" s="1">
        <v>580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4.109</v>
      </c>
      <c r="F33" s="1">
        <v>583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4.1120000000000001</v>
      </c>
      <c r="F34" s="1">
        <v>577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4.1100000000000003</v>
      </c>
      <c r="F35" s="1">
        <v>574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4.1109999999999998</v>
      </c>
      <c r="F36" s="1">
        <v>579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4.1109999999999998</v>
      </c>
      <c r="F37" s="1">
        <v>582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4.1070000000000002</v>
      </c>
      <c r="F38" s="1">
        <v>578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4.109</v>
      </c>
      <c r="F39" s="1">
        <v>576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4.109</v>
      </c>
      <c r="F40" s="1">
        <v>582</v>
      </c>
    </row>
    <row r="41" spans="1:6">
      <c r="A41" s="1" t="s">
        <v>18</v>
      </c>
      <c r="B41" s="1">
        <v>50</v>
      </c>
      <c r="C41" s="1">
        <v>1</v>
      </c>
      <c r="D41" s="1">
        <v>180.16</v>
      </c>
      <c r="E41" s="1">
        <v>7.6539999999999999</v>
      </c>
      <c r="F41" s="1">
        <v>367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7.641</v>
      </c>
      <c r="F42" s="1">
        <v>369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7.6429999999999998</v>
      </c>
      <c r="F43" s="1">
        <v>371</v>
      </c>
    </row>
    <row r="44" spans="1:6">
      <c r="A44" s="1" t="s">
        <v>18</v>
      </c>
      <c r="B44" s="1">
        <v>50</v>
      </c>
      <c r="C44" s="1">
        <v>1</v>
      </c>
      <c r="D44" s="1">
        <v>180.12</v>
      </c>
      <c r="E44" s="1">
        <v>7.6529999999999996</v>
      </c>
      <c r="F44" s="1">
        <v>371</v>
      </c>
    </row>
    <row r="45" spans="1:6">
      <c r="A45" s="1" t="s">
        <v>18</v>
      </c>
      <c r="B45" s="1">
        <v>50</v>
      </c>
      <c r="C45" s="1">
        <v>1</v>
      </c>
      <c r="D45" s="1">
        <v>181.59700000000001</v>
      </c>
      <c r="E45" s="1">
        <v>7.64</v>
      </c>
      <c r="F45" s="1">
        <v>369</v>
      </c>
    </row>
    <row r="46" spans="1:6">
      <c r="A46" s="1" t="s">
        <v>18</v>
      </c>
      <c r="B46" s="1">
        <v>50</v>
      </c>
      <c r="C46" s="1">
        <v>1</v>
      </c>
      <c r="D46" s="1">
        <v>181.89</v>
      </c>
      <c r="E46" s="1">
        <v>7.6420000000000003</v>
      </c>
      <c r="F46" s="1">
        <v>368</v>
      </c>
    </row>
    <row r="47" spans="1:6">
      <c r="A47" s="1" t="s">
        <v>18</v>
      </c>
      <c r="B47" s="1">
        <v>50</v>
      </c>
      <c r="C47" s="1">
        <v>1</v>
      </c>
      <c r="D47" s="1">
        <v>180.053</v>
      </c>
      <c r="E47" s="1">
        <v>7.6509999999999998</v>
      </c>
      <c r="F47" s="1">
        <v>369</v>
      </c>
    </row>
    <row r="48" spans="1:6">
      <c r="A48" s="1" t="s">
        <v>18</v>
      </c>
      <c r="B48" s="1">
        <v>50</v>
      </c>
      <c r="C48" s="1">
        <v>1</v>
      </c>
      <c r="D48" s="1">
        <v>182.346</v>
      </c>
      <c r="E48" s="1">
        <v>7.6440000000000001</v>
      </c>
      <c r="F48" s="1">
        <v>370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7.6420000000000003</v>
      </c>
      <c r="F49" s="1">
        <v>369</v>
      </c>
    </row>
    <row r="50" spans="1:6">
      <c r="A50" s="1" t="s">
        <v>18</v>
      </c>
      <c r="B50" s="1">
        <v>50</v>
      </c>
      <c r="C50" s="1">
        <v>1</v>
      </c>
      <c r="D50" s="1">
        <v>180.053</v>
      </c>
      <c r="E50" s="1">
        <v>7.6550000000000002</v>
      </c>
      <c r="F50" s="1">
        <v>372</v>
      </c>
    </row>
    <row r="51" spans="1:6">
      <c r="A51" s="1" t="s">
        <v>18</v>
      </c>
      <c r="B51" s="1">
        <v>100</v>
      </c>
      <c r="C51" s="1">
        <v>1</v>
      </c>
      <c r="D51" s="1">
        <v>239.678</v>
      </c>
      <c r="E51" s="1">
        <v>22.2</v>
      </c>
      <c r="F51" s="1">
        <v>227</v>
      </c>
    </row>
    <row r="52" spans="1:6">
      <c r="A52" s="1" t="s">
        <v>18</v>
      </c>
      <c r="B52" s="1">
        <v>100</v>
      </c>
      <c r="C52" s="1">
        <v>1</v>
      </c>
      <c r="D52" s="1">
        <v>239.24</v>
      </c>
      <c r="E52" s="1">
        <v>22.143999999999998</v>
      </c>
      <c r="F52" s="1">
        <v>228</v>
      </c>
    </row>
    <row r="53" spans="1:6">
      <c r="A53" s="1" t="s">
        <v>18</v>
      </c>
      <c r="B53" s="1">
        <v>100</v>
      </c>
      <c r="C53" s="1">
        <v>1</v>
      </c>
      <c r="D53" s="1">
        <v>239.24299999999999</v>
      </c>
      <c r="E53" s="1">
        <v>22.146000000000001</v>
      </c>
      <c r="F53" s="1">
        <v>227</v>
      </c>
    </row>
    <row r="54" spans="1:6">
      <c r="A54" s="1" t="s">
        <v>18</v>
      </c>
      <c r="B54" s="1">
        <v>100</v>
      </c>
      <c r="C54" s="1">
        <v>1</v>
      </c>
      <c r="D54" s="1">
        <v>239.23</v>
      </c>
      <c r="E54" s="1">
        <v>22.172999999999998</v>
      </c>
      <c r="F54" s="1">
        <v>227</v>
      </c>
    </row>
    <row r="55" spans="1:6">
      <c r="A55" s="1" t="s">
        <v>18</v>
      </c>
      <c r="B55" s="1">
        <v>100</v>
      </c>
      <c r="C55" s="1">
        <v>1</v>
      </c>
      <c r="D55" s="1">
        <v>239.51300000000001</v>
      </c>
      <c r="E55" s="1">
        <v>22.14</v>
      </c>
      <c r="F55" s="1">
        <v>225</v>
      </c>
    </row>
    <row r="56" spans="1:6">
      <c r="A56" s="1" t="s">
        <v>18</v>
      </c>
      <c r="B56" s="1">
        <v>100</v>
      </c>
      <c r="C56" s="1">
        <v>1</v>
      </c>
      <c r="D56" s="1">
        <v>239.21299999999999</v>
      </c>
      <c r="E56" s="1">
        <v>22.152999999999999</v>
      </c>
      <c r="F56" s="1">
        <v>226</v>
      </c>
    </row>
    <row r="57" spans="1:6">
      <c r="A57" s="1" t="s">
        <v>18</v>
      </c>
      <c r="B57" s="1">
        <v>100</v>
      </c>
      <c r="C57" s="1">
        <v>1</v>
      </c>
      <c r="D57" s="1">
        <v>239.14699999999999</v>
      </c>
      <c r="E57" s="1">
        <v>22.172000000000001</v>
      </c>
      <c r="F57" s="1">
        <v>227</v>
      </c>
    </row>
    <row r="58" spans="1:6">
      <c r="A58" s="1" t="s">
        <v>18</v>
      </c>
      <c r="B58" s="1">
        <v>100</v>
      </c>
      <c r="C58" s="1">
        <v>1</v>
      </c>
      <c r="D58" s="1">
        <v>239.10300000000001</v>
      </c>
      <c r="E58" s="1">
        <v>22.193000000000001</v>
      </c>
      <c r="F58" s="1">
        <v>229</v>
      </c>
    </row>
    <row r="59" spans="1:6">
      <c r="A59" s="1" t="s">
        <v>18</v>
      </c>
      <c r="B59" s="1">
        <v>100</v>
      </c>
      <c r="C59" s="1">
        <v>1</v>
      </c>
      <c r="D59" s="1">
        <v>239.304</v>
      </c>
      <c r="E59" s="1">
        <v>22.17</v>
      </c>
      <c r="F59" s="1">
        <v>224</v>
      </c>
    </row>
    <row r="60" spans="1:6">
      <c r="A60" s="1" t="s">
        <v>18</v>
      </c>
      <c r="B60" s="1">
        <v>100</v>
      </c>
      <c r="C60" s="1">
        <v>1</v>
      </c>
      <c r="D60" s="1">
        <v>239.547</v>
      </c>
      <c r="E60" s="1">
        <v>22.164000000000001</v>
      </c>
      <c r="F60" s="1">
        <v>227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3.0649999999999999</v>
      </c>
      <c r="F61" s="1">
        <v>741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3.0670000000000002</v>
      </c>
      <c r="F62" s="1">
        <v>735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3.0659999999999998</v>
      </c>
      <c r="F63" s="1">
        <v>760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3.0659999999999998</v>
      </c>
      <c r="F64" s="1">
        <v>747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3.0670000000000002</v>
      </c>
      <c r="F65" s="1">
        <v>732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3.0649999999999999</v>
      </c>
      <c r="F66" s="1">
        <v>745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3.0670000000000002</v>
      </c>
      <c r="F67" s="1">
        <v>740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3.0670000000000002</v>
      </c>
      <c r="F68" s="1">
        <v>740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3.0670000000000002</v>
      </c>
      <c r="F69" s="1">
        <v>747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3.0670000000000002</v>
      </c>
      <c r="F70" s="1">
        <v>730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7.1879999999999997</v>
      </c>
      <c r="F71" s="1">
        <v>455</v>
      </c>
    </row>
    <row r="72" spans="1:6">
      <c r="A72" s="1" t="s">
        <v>19</v>
      </c>
      <c r="B72" s="1">
        <v>47</v>
      </c>
      <c r="C72" s="1">
        <v>1</v>
      </c>
      <c r="D72" s="1">
        <v>4318.4880000000003</v>
      </c>
      <c r="E72" s="1">
        <v>7.1859999999999999</v>
      </c>
      <c r="F72" s="1">
        <v>439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7.1779999999999999</v>
      </c>
      <c r="F73" s="1">
        <v>446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7.19</v>
      </c>
      <c r="F74" s="1">
        <v>445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7.1790000000000003</v>
      </c>
      <c r="F75" s="1">
        <v>454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7.1849999999999996</v>
      </c>
      <c r="F76" s="1">
        <v>449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7.181</v>
      </c>
      <c r="F77" s="1">
        <v>453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7.1820000000000004</v>
      </c>
      <c r="F78" s="1">
        <v>451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</v>
      </c>
      <c r="F79" s="1">
        <v>457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7.1859999999999999</v>
      </c>
      <c r="F80" s="1">
        <v>446</v>
      </c>
    </row>
    <row r="81" spans="1:6">
      <c r="A81" s="1" t="s">
        <v>19</v>
      </c>
      <c r="B81" s="1">
        <v>100</v>
      </c>
      <c r="C81" s="1">
        <v>1</v>
      </c>
      <c r="D81" s="1">
        <v>35244.673000000003</v>
      </c>
      <c r="E81" s="1">
        <v>27.469000000000001</v>
      </c>
      <c r="F81" s="1">
        <v>328</v>
      </c>
    </row>
    <row r="82" spans="1:6">
      <c r="A82" s="1" t="s">
        <v>19</v>
      </c>
      <c r="B82" s="1">
        <v>100</v>
      </c>
      <c r="C82" s="1">
        <v>1</v>
      </c>
      <c r="D82" s="1">
        <v>35299.152999999998</v>
      </c>
      <c r="E82" s="1">
        <v>27.48</v>
      </c>
      <c r="F82" s="1">
        <v>330</v>
      </c>
    </row>
    <row r="83" spans="1:6">
      <c r="A83" s="1" t="s">
        <v>19</v>
      </c>
      <c r="B83" s="1">
        <v>100</v>
      </c>
      <c r="C83" s="1">
        <v>1</v>
      </c>
      <c r="D83" s="1">
        <v>35222.642999999996</v>
      </c>
      <c r="E83" s="1">
        <v>27.452999999999999</v>
      </c>
      <c r="F83" s="1">
        <v>331</v>
      </c>
    </row>
    <row r="84" spans="1:6">
      <c r="A84" s="1" t="s">
        <v>19</v>
      </c>
      <c r="B84" s="1">
        <v>100</v>
      </c>
      <c r="C84" s="1">
        <v>1</v>
      </c>
      <c r="D84" s="1">
        <v>35245.637999999999</v>
      </c>
      <c r="E84" s="1">
        <v>27.477</v>
      </c>
      <c r="F84" s="1">
        <v>333</v>
      </c>
    </row>
    <row r="85" spans="1:6">
      <c r="A85" s="1" t="s">
        <v>19</v>
      </c>
      <c r="B85" s="1">
        <v>100</v>
      </c>
      <c r="C85" s="1">
        <v>1</v>
      </c>
      <c r="D85" s="1">
        <v>35273.608</v>
      </c>
      <c r="E85" s="1">
        <v>27.468</v>
      </c>
      <c r="F85" s="1">
        <v>331</v>
      </c>
    </row>
    <row r="86" spans="1:6">
      <c r="A86" s="1" t="s">
        <v>19</v>
      </c>
      <c r="B86" s="1">
        <v>100</v>
      </c>
      <c r="C86" s="1">
        <v>1</v>
      </c>
      <c r="D86" s="1">
        <v>35218.18</v>
      </c>
      <c r="E86" s="1">
        <v>27.442</v>
      </c>
      <c r="F86" s="1">
        <v>330</v>
      </c>
    </row>
    <row r="87" spans="1:6">
      <c r="A87" s="1" t="s">
        <v>19</v>
      </c>
      <c r="B87" s="1">
        <v>100</v>
      </c>
      <c r="C87" s="1">
        <v>1</v>
      </c>
      <c r="D87" s="1">
        <v>35242.858</v>
      </c>
      <c r="E87" s="1">
        <v>27.475000000000001</v>
      </c>
      <c r="F87" s="1">
        <v>332</v>
      </c>
    </row>
    <row r="88" spans="1:6">
      <c r="A88" s="1" t="s">
        <v>19</v>
      </c>
      <c r="B88" s="1">
        <v>100</v>
      </c>
      <c r="C88" s="1">
        <v>1</v>
      </c>
      <c r="D88" s="1">
        <v>35258.652999999998</v>
      </c>
      <c r="E88" s="1">
        <v>27.425000000000001</v>
      </c>
      <c r="F88" s="1">
        <v>322</v>
      </c>
    </row>
    <row r="89" spans="1:6">
      <c r="A89" s="1" t="s">
        <v>19</v>
      </c>
      <c r="B89" s="1">
        <v>100</v>
      </c>
      <c r="C89" s="1">
        <v>1</v>
      </c>
      <c r="D89" s="1">
        <v>35248.394</v>
      </c>
      <c r="E89" s="1">
        <v>27.462</v>
      </c>
      <c r="F89" s="1">
        <v>330</v>
      </c>
    </row>
    <row r="90" spans="1:6">
      <c r="A90" s="1" t="s">
        <v>19</v>
      </c>
      <c r="B90" s="1">
        <v>100</v>
      </c>
      <c r="C90" s="1">
        <v>1</v>
      </c>
      <c r="D90" s="1">
        <v>35256.841</v>
      </c>
      <c r="E90" s="1">
        <v>27.471</v>
      </c>
      <c r="F90" s="1">
        <v>334</v>
      </c>
    </row>
    <row r="91" spans="1:6">
      <c r="A91" s="1" t="s">
        <v>20</v>
      </c>
      <c r="B91" s="1">
        <v>30</v>
      </c>
      <c r="C91" s="1">
        <v>1</v>
      </c>
      <c r="D91" s="1">
        <v>659.84500000000003</v>
      </c>
      <c r="E91" s="1">
        <v>3.806</v>
      </c>
      <c r="F91" s="1">
        <v>592</v>
      </c>
    </row>
    <row r="92" spans="1:6">
      <c r="A92" s="1" t="s">
        <v>20</v>
      </c>
      <c r="B92" s="1">
        <v>30</v>
      </c>
      <c r="C92" s="1">
        <v>1</v>
      </c>
      <c r="D92" s="1">
        <v>658.23299999999995</v>
      </c>
      <c r="E92" s="1">
        <v>3.8119999999999998</v>
      </c>
      <c r="F92" s="1">
        <v>591</v>
      </c>
    </row>
    <row r="93" spans="1:6">
      <c r="A93" s="1" t="s">
        <v>20</v>
      </c>
      <c r="B93" s="1">
        <v>30</v>
      </c>
      <c r="C93" s="1">
        <v>1</v>
      </c>
      <c r="D93" s="1">
        <v>658.23299999999995</v>
      </c>
      <c r="E93" s="1">
        <v>3.8119999999999998</v>
      </c>
      <c r="F93" s="1">
        <v>596</v>
      </c>
    </row>
    <row r="94" spans="1:6">
      <c r="A94" s="1" t="s">
        <v>20</v>
      </c>
      <c r="B94" s="1">
        <v>30</v>
      </c>
      <c r="C94" s="1">
        <v>1</v>
      </c>
      <c r="D94" s="1">
        <v>658.23299999999995</v>
      </c>
      <c r="E94" s="1">
        <v>3.81</v>
      </c>
      <c r="F94" s="1">
        <v>599</v>
      </c>
    </row>
    <row r="95" spans="1:6">
      <c r="A95" s="1" t="s">
        <v>20</v>
      </c>
      <c r="B95" s="1">
        <v>30</v>
      </c>
      <c r="C95" s="1">
        <v>1</v>
      </c>
      <c r="D95" s="1">
        <v>657.35599999999999</v>
      </c>
      <c r="E95" s="1">
        <v>3.8069999999999999</v>
      </c>
      <c r="F95" s="1">
        <v>588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3.81</v>
      </c>
      <c r="F96" s="1">
        <v>583</v>
      </c>
    </row>
    <row r="97" spans="1:6">
      <c r="A97" s="1" t="s">
        <v>20</v>
      </c>
      <c r="B97" s="1">
        <v>30</v>
      </c>
      <c r="C97" s="1">
        <v>1</v>
      </c>
      <c r="D97" s="1">
        <v>659.79600000000005</v>
      </c>
      <c r="E97" s="1">
        <v>3.8079999999999998</v>
      </c>
      <c r="F97" s="1">
        <v>573</v>
      </c>
    </row>
    <row r="98" spans="1:6">
      <c r="A98" s="1" t="s">
        <v>20</v>
      </c>
      <c r="B98" s="1">
        <v>30</v>
      </c>
      <c r="C98" s="1">
        <v>1</v>
      </c>
      <c r="D98" s="1">
        <v>658.005</v>
      </c>
      <c r="E98" s="1">
        <v>3.8079999999999998</v>
      </c>
      <c r="F98" s="1">
        <v>564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3.8069999999999999</v>
      </c>
      <c r="F99" s="1">
        <v>597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3.81</v>
      </c>
      <c r="F100" s="1">
        <v>588</v>
      </c>
    </row>
    <row r="101" spans="1:6">
      <c r="A101" s="1" t="s">
        <v>20</v>
      </c>
      <c r="B101" s="1">
        <v>50</v>
      </c>
      <c r="C101" s="1">
        <v>1</v>
      </c>
      <c r="D101" s="1">
        <v>994.755</v>
      </c>
      <c r="E101" s="1">
        <v>5.5049999999999999</v>
      </c>
      <c r="F101" s="1">
        <v>312</v>
      </c>
    </row>
    <row r="102" spans="1:6">
      <c r="A102" s="1" t="s">
        <v>20</v>
      </c>
      <c r="B102" s="1">
        <v>50</v>
      </c>
      <c r="C102" s="1">
        <v>1</v>
      </c>
      <c r="D102" s="1">
        <v>995.13499999999999</v>
      </c>
      <c r="E102" s="1">
        <v>5.5019999999999998</v>
      </c>
      <c r="F102" s="1">
        <v>311</v>
      </c>
    </row>
    <row r="103" spans="1:6">
      <c r="A103" s="1" t="s">
        <v>20</v>
      </c>
      <c r="B103" s="1">
        <v>50</v>
      </c>
      <c r="C103" s="1">
        <v>1</v>
      </c>
      <c r="D103" s="1">
        <v>993.66499999999996</v>
      </c>
      <c r="E103" s="1">
        <v>5.5030000000000001</v>
      </c>
      <c r="F103" s="1">
        <v>313</v>
      </c>
    </row>
    <row r="104" spans="1:6">
      <c r="A104" s="1" t="s">
        <v>20</v>
      </c>
      <c r="B104" s="1">
        <v>50</v>
      </c>
      <c r="C104" s="1">
        <v>1</v>
      </c>
      <c r="D104" s="1">
        <v>994.73900000000003</v>
      </c>
      <c r="E104" s="1">
        <v>5.4989999999999997</v>
      </c>
      <c r="F104" s="1">
        <v>316</v>
      </c>
    </row>
    <row r="105" spans="1:6">
      <c r="A105" s="1" t="s">
        <v>20</v>
      </c>
      <c r="B105" s="1">
        <v>50</v>
      </c>
      <c r="C105" s="1">
        <v>1</v>
      </c>
      <c r="D105" s="1">
        <v>995.14700000000005</v>
      </c>
      <c r="E105" s="1">
        <v>5.5090000000000003</v>
      </c>
      <c r="F105" s="1">
        <v>311</v>
      </c>
    </row>
    <row r="106" spans="1:6">
      <c r="A106" s="1" t="s">
        <v>20</v>
      </c>
      <c r="B106" s="1">
        <v>50</v>
      </c>
      <c r="C106" s="1">
        <v>1</v>
      </c>
      <c r="D106" s="1">
        <v>996.85599999999999</v>
      </c>
      <c r="E106" s="1">
        <v>5.5140000000000002</v>
      </c>
      <c r="F106" s="1">
        <v>320</v>
      </c>
    </row>
    <row r="107" spans="1:6">
      <c r="A107" s="1" t="s">
        <v>20</v>
      </c>
      <c r="B107" s="1">
        <v>50</v>
      </c>
      <c r="C107" s="1">
        <v>1</v>
      </c>
      <c r="D107" s="1">
        <v>997.68600000000004</v>
      </c>
      <c r="E107" s="1">
        <v>5.5</v>
      </c>
      <c r="F107" s="1">
        <v>315</v>
      </c>
    </row>
    <row r="108" spans="1:6">
      <c r="A108" s="1" t="s">
        <v>20</v>
      </c>
      <c r="B108" s="1">
        <v>50</v>
      </c>
      <c r="C108" s="1">
        <v>1</v>
      </c>
      <c r="D108" s="1">
        <v>995.58500000000004</v>
      </c>
      <c r="E108" s="1">
        <v>5.5019999999999998</v>
      </c>
      <c r="F108" s="1">
        <v>310</v>
      </c>
    </row>
    <row r="109" spans="1:6">
      <c r="A109" s="1" t="s">
        <v>20</v>
      </c>
      <c r="B109" s="1">
        <v>50</v>
      </c>
      <c r="C109" s="1">
        <v>1</v>
      </c>
      <c r="D109" s="1">
        <v>994.60500000000002</v>
      </c>
      <c r="E109" s="1">
        <v>5.5019999999999998</v>
      </c>
      <c r="F109" s="1">
        <v>315</v>
      </c>
    </row>
    <row r="110" spans="1:6">
      <c r="A110" s="1" t="s">
        <v>20</v>
      </c>
      <c r="B110" s="1">
        <v>50</v>
      </c>
      <c r="C110" s="1">
        <v>1</v>
      </c>
      <c r="D110" s="1">
        <v>994.80899999999997</v>
      </c>
      <c r="E110" s="1">
        <v>5.508</v>
      </c>
      <c r="F110" s="1">
        <v>315</v>
      </c>
    </row>
    <row r="111" spans="1:6">
      <c r="A111" s="1" t="s">
        <v>20</v>
      </c>
      <c r="B111" s="1">
        <v>100</v>
      </c>
      <c r="C111" s="1">
        <v>1</v>
      </c>
      <c r="D111" s="1">
        <v>1755.0930000000001</v>
      </c>
      <c r="E111" s="1">
        <v>19.603999999999999</v>
      </c>
      <c r="F111" s="1">
        <v>276</v>
      </c>
    </row>
    <row r="112" spans="1:6">
      <c r="A112" s="1" t="s">
        <v>20</v>
      </c>
      <c r="B112" s="1">
        <v>100</v>
      </c>
      <c r="C112" s="1">
        <v>1</v>
      </c>
      <c r="D112" s="1">
        <v>1757.6579999999999</v>
      </c>
      <c r="E112" s="1">
        <v>19.602</v>
      </c>
      <c r="F112" s="1">
        <v>267</v>
      </c>
    </row>
    <row r="113" spans="1:6">
      <c r="A113" s="1" t="s">
        <v>20</v>
      </c>
      <c r="B113" s="1">
        <v>100</v>
      </c>
      <c r="C113" s="1">
        <v>1</v>
      </c>
      <c r="D113" s="1">
        <v>1757.3969999999999</v>
      </c>
      <c r="E113" s="1">
        <v>19.635999999999999</v>
      </c>
      <c r="F113" s="1">
        <v>271</v>
      </c>
    </row>
    <row r="114" spans="1:6">
      <c r="A114" s="1" t="s">
        <v>20</v>
      </c>
      <c r="B114" s="1">
        <v>100</v>
      </c>
      <c r="C114" s="1">
        <v>1</v>
      </c>
      <c r="D114" s="1">
        <v>1758.56</v>
      </c>
      <c r="E114" s="1">
        <v>19.645</v>
      </c>
      <c r="F114" s="1">
        <v>275</v>
      </c>
    </row>
    <row r="115" spans="1:6">
      <c r="A115" s="1" t="s">
        <v>20</v>
      </c>
      <c r="B115" s="1">
        <v>100</v>
      </c>
      <c r="C115" s="1">
        <v>1</v>
      </c>
      <c r="D115" s="1">
        <v>1759.943</v>
      </c>
      <c r="E115" s="1">
        <v>19.658999999999999</v>
      </c>
      <c r="F115" s="1">
        <v>276</v>
      </c>
    </row>
    <row r="116" spans="1:6">
      <c r="A116" s="1" t="s">
        <v>20</v>
      </c>
      <c r="B116" s="1">
        <v>100</v>
      </c>
      <c r="C116" s="1">
        <v>1</v>
      </c>
      <c r="D116" s="1">
        <v>1758.6849999999999</v>
      </c>
      <c r="E116" s="1">
        <v>19.635999999999999</v>
      </c>
      <c r="F116" s="1">
        <v>274</v>
      </c>
    </row>
    <row r="117" spans="1:6">
      <c r="A117" s="1" t="s">
        <v>20</v>
      </c>
      <c r="B117" s="1">
        <v>100</v>
      </c>
      <c r="C117" s="1">
        <v>1</v>
      </c>
      <c r="D117" s="1">
        <v>1757.1469999999999</v>
      </c>
      <c r="E117" s="1">
        <v>19.634</v>
      </c>
      <c r="F117" s="1">
        <v>274</v>
      </c>
    </row>
    <row r="118" spans="1:6">
      <c r="A118" s="1" t="s">
        <v>20</v>
      </c>
      <c r="B118" s="1">
        <v>100</v>
      </c>
      <c r="C118" s="1">
        <v>1</v>
      </c>
      <c r="D118" s="1">
        <v>1756.423</v>
      </c>
      <c r="E118" s="1">
        <v>19.622</v>
      </c>
      <c r="F118" s="1">
        <v>271</v>
      </c>
    </row>
    <row r="119" spans="1:6">
      <c r="A119" s="1" t="s">
        <v>20</v>
      </c>
      <c r="B119" s="1">
        <v>100</v>
      </c>
      <c r="C119" s="1">
        <v>1</v>
      </c>
      <c r="D119" s="1">
        <v>1754.615</v>
      </c>
      <c r="E119" s="1">
        <v>19.640999999999998</v>
      </c>
      <c r="F119" s="1">
        <v>276</v>
      </c>
    </row>
    <row r="120" spans="1:6">
      <c r="A120" s="1" t="s">
        <v>20</v>
      </c>
      <c r="B120" s="1">
        <v>100</v>
      </c>
      <c r="C120" s="1">
        <v>1</v>
      </c>
      <c r="D120" s="1">
        <v>1756.5319999999999</v>
      </c>
      <c r="E120" s="1">
        <v>19.646000000000001</v>
      </c>
      <c r="F120" s="1">
        <v>277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.125" style="1"/>
    <col min="2" max="2" width="4.375" style="1"/>
    <col min="3" max="3" width="2.625" style="1"/>
    <col min="4" max="4" width="9.5" style="1"/>
    <col min="5" max="5" width="7.25" style="1"/>
    <col min="6" max="6" width="4.375" style="1"/>
    <col min="7" max="7" width="2.5" style="1"/>
    <col min="8" max="8" width="10.5" style="1"/>
    <col min="9" max="9" width="4.375" style="1"/>
    <col min="10" max="10" width="3.375" style="1"/>
    <col min="11" max="11" width="3.125" style="1"/>
    <col min="12" max="21" width="9.5" style="1"/>
    <col min="22" max="22" width="3" style="1"/>
    <col min="23" max="23" width="9.5" style="1"/>
    <col min="24" max="24" width="2.125" style="1"/>
    <col min="25" max="25" width="9.5" style="1"/>
    <col min="26" max="26" width="2.375" style="1"/>
    <col min="27" max="27" width="2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3.5459999999999998</v>
      </c>
      <c r="F1" s="1">
        <v>703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3.548</v>
      </c>
      <c r="F2" s="1">
        <v>712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28.545999999999999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28.504000000000001</v>
      </c>
      <c r="S2" s="41">
        <f t="shared" ref="S2:S13" ca="1" si="7">INDIRECT("D"&amp;1+(ROW(K1)-1)*10+COLUMN(H1)-1)</f>
        <v>28.504000000000001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28.537599999999998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1.4734774066796953E-3</v>
      </c>
      <c r="AG2" s="41">
        <f t="shared" ref="AG2:AG13" ca="1" si="16">(Q2-$Y2)/$Y2</f>
        <v>1.4734774066796953E-3</v>
      </c>
      <c r="AH2" s="41">
        <f t="shared" ref="AH2:AH13" ca="1" si="17">(R2-$Y2)/$Y2</f>
        <v>0</v>
      </c>
      <c r="AI2" s="41">
        <f t="shared" ref="AI2:AI13" ca="1" si="18">(S2-$Y2)/$Y2</f>
        <v>0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1.1787819253437564E-2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3.5459999999999998</v>
      </c>
      <c r="F3" s="1">
        <v>708</v>
      </c>
      <c r="H3" s="41" t="s">
        <v>17</v>
      </c>
      <c r="I3" s="41">
        <v>50</v>
      </c>
      <c r="J3" s="41">
        <v>1</v>
      </c>
      <c r="L3" s="41">
        <f t="shared" ca="1" si="0"/>
        <v>53.186999999999998</v>
      </c>
      <c r="M3" s="41">
        <f t="shared" ca="1" si="1"/>
        <v>53.128</v>
      </c>
      <c r="N3" s="41">
        <f t="shared" ca="1" si="2"/>
        <v>53.167000000000002</v>
      </c>
      <c r="O3" s="41">
        <f t="shared" ca="1" si="3"/>
        <v>53.037999999999997</v>
      </c>
      <c r="P3" s="41">
        <f t="shared" ca="1" si="4"/>
        <v>53.095999999999997</v>
      </c>
      <c r="Q3" s="41">
        <f t="shared" ca="1" si="5"/>
        <v>53.018000000000001</v>
      </c>
      <c r="R3" s="41">
        <f t="shared" ca="1" si="6"/>
        <v>52.957000000000001</v>
      </c>
      <c r="S3" s="41">
        <f t="shared" ca="1" si="7"/>
        <v>53.137</v>
      </c>
      <c r="T3" s="41">
        <f t="shared" ca="1" si="8"/>
        <v>53.057000000000002</v>
      </c>
      <c r="U3" s="41">
        <f t="shared" ca="1" si="9"/>
        <v>53.137</v>
      </c>
      <c r="W3" s="41">
        <f t="shared" ca="1" si="10"/>
        <v>53.092200000000005</v>
      </c>
      <c r="Y3" s="41">
        <f ca="1">Total!E3</f>
        <v>52.927</v>
      </c>
      <c r="AB3" s="41">
        <f t="shared" ca="1" si="11"/>
        <v>4.9124265497760694E-3</v>
      </c>
      <c r="AC3" s="41">
        <f t="shared" ca="1" si="12"/>
        <v>3.7976836019423077E-3</v>
      </c>
      <c r="AD3" s="41">
        <f t="shared" ca="1" si="13"/>
        <v>4.5345475844087513E-3</v>
      </c>
      <c r="AE3" s="41">
        <f t="shared" ca="1" si="14"/>
        <v>2.0972282577889755E-3</v>
      </c>
      <c r="AF3" s="41">
        <f t="shared" ca="1" si="15"/>
        <v>3.1930772573544115E-3</v>
      </c>
      <c r="AG3" s="41">
        <f t="shared" ca="1" si="16"/>
        <v>1.7193492924216579E-3</v>
      </c>
      <c r="AH3" s="41">
        <f t="shared" ca="1" si="17"/>
        <v>5.6681844805111072E-4</v>
      </c>
      <c r="AI3" s="41">
        <f t="shared" ca="1" si="18"/>
        <v>3.967729136357641E-3</v>
      </c>
      <c r="AJ3" s="41">
        <f t="shared" ca="1" si="19"/>
        <v>2.4562132748881015E-3</v>
      </c>
      <c r="AK3" s="41">
        <f t="shared" ca="1" si="20"/>
        <v>3.967729136357641E-3</v>
      </c>
      <c r="AM3" s="41">
        <f t="shared" ca="1" si="21"/>
        <v>3.1212802539346666E-2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3.5489999999999999</v>
      </c>
      <c r="F4" s="1">
        <v>713</v>
      </c>
      <c r="H4" s="41" t="s">
        <v>17</v>
      </c>
      <c r="I4" s="41">
        <v>100</v>
      </c>
      <c r="J4" s="41">
        <v>1</v>
      </c>
      <c r="L4" s="41">
        <f t="shared" ca="1" si="0"/>
        <v>103.307</v>
      </c>
      <c r="M4" s="41">
        <f t="shared" ca="1" si="1"/>
        <v>103.297</v>
      </c>
      <c r="N4" s="41">
        <f t="shared" ca="1" si="2"/>
        <v>103.295</v>
      </c>
      <c r="O4" s="41">
        <f t="shared" ca="1" si="3"/>
        <v>103.358</v>
      </c>
      <c r="P4" s="41">
        <f t="shared" ca="1" si="4"/>
        <v>103.328</v>
      </c>
      <c r="Q4" s="41">
        <f t="shared" ca="1" si="5"/>
        <v>103.271</v>
      </c>
      <c r="R4" s="41">
        <f t="shared" ca="1" si="6"/>
        <v>103.30800000000001</v>
      </c>
      <c r="S4" s="41">
        <f t="shared" ca="1" si="7"/>
        <v>103.61799999999999</v>
      </c>
      <c r="T4" s="41">
        <f t="shared" ca="1" si="8"/>
        <v>103.342</v>
      </c>
      <c r="U4" s="41">
        <f t="shared" ca="1" si="9"/>
        <v>103.33199999999999</v>
      </c>
      <c r="W4" s="41">
        <f t="shared" ca="1" si="10"/>
        <v>103.34559999999999</v>
      </c>
      <c r="Y4" s="41">
        <f ca="1">Total!E4</f>
        <v>103.017</v>
      </c>
      <c r="AB4" s="41">
        <f t="shared" ca="1" si="11"/>
        <v>2.8150693574847479E-3</v>
      </c>
      <c r="AC4" s="41">
        <f t="shared" ca="1" si="12"/>
        <v>2.7179980003300538E-3</v>
      </c>
      <c r="AD4" s="41">
        <f t="shared" ca="1" si="13"/>
        <v>2.6985837288991702E-3</v>
      </c>
      <c r="AE4" s="41">
        <f t="shared" ca="1" si="14"/>
        <v>3.3101332789734531E-3</v>
      </c>
      <c r="AF4" s="41">
        <f t="shared" ca="1" si="15"/>
        <v>3.0189192075095088E-3</v>
      </c>
      <c r="AG4" s="41">
        <f t="shared" ca="1" si="16"/>
        <v>2.465612471728015E-3</v>
      </c>
      <c r="AH4" s="41">
        <f t="shared" ca="1" si="17"/>
        <v>2.8247764932002586E-3</v>
      </c>
      <c r="AI4" s="41">
        <f t="shared" ca="1" si="18"/>
        <v>5.8339885649941184E-3</v>
      </c>
      <c r="AJ4" s="41">
        <f t="shared" ca="1" si="19"/>
        <v>3.15481910752597E-3</v>
      </c>
      <c r="AK4" s="41">
        <f t="shared" ca="1" si="20"/>
        <v>3.0577477503712759E-3</v>
      </c>
      <c r="AM4" s="41">
        <f t="shared" ca="1" si="21"/>
        <v>3.189764796101658E-2</v>
      </c>
    </row>
    <row r="5" spans="1:39" ht="15">
      <c r="A5" s="1" t="s">
        <v>17</v>
      </c>
      <c r="B5" s="1">
        <v>25</v>
      </c>
      <c r="C5" s="1">
        <v>1</v>
      </c>
      <c r="D5" s="1">
        <v>28.545999999999999</v>
      </c>
      <c r="E5" s="1">
        <v>3.5489999999999999</v>
      </c>
      <c r="F5" s="1">
        <v>713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3.5470000000000002</v>
      </c>
      <c r="F6" s="1">
        <v>712</v>
      </c>
      <c r="H6" s="41" t="s">
        <v>18</v>
      </c>
      <c r="I6" s="41">
        <v>50</v>
      </c>
      <c r="J6" s="41">
        <v>1</v>
      </c>
      <c r="L6" s="41">
        <f t="shared" ca="1" si="0"/>
        <v>179.93799999999999</v>
      </c>
      <c r="M6" s="41">
        <f t="shared" ca="1" si="1"/>
        <v>179.93799999999999</v>
      </c>
      <c r="N6" s="41">
        <f t="shared" ca="1" si="2"/>
        <v>180.87100000000001</v>
      </c>
      <c r="O6" s="41">
        <f t="shared" ca="1" si="3"/>
        <v>179.93799999999999</v>
      </c>
      <c r="P6" s="41">
        <f t="shared" ca="1" si="4"/>
        <v>181.40799999999999</v>
      </c>
      <c r="Q6" s="41">
        <f t="shared" ca="1" si="5"/>
        <v>179.93799999999999</v>
      </c>
      <c r="R6" s="41">
        <f t="shared" ca="1" si="6"/>
        <v>180.87100000000001</v>
      </c>
      <c r="S6" s="41">
        <f t="shared" ca="1" si="7"/>
        <v>179.93799999999999</v>
      </c>
      <c r="T6" s="41">
        <f t="shared" ca="1" si="8"/>
        <v>180.685</v>
      </c>
      <c r="U6" s="41">
        <f t="shared" ca="1" si="9"/>
        <v>180.87100000000001</v>
      </c>
      <c r="W6" s="41">
        <f t="shared" ca="1" si="10"/>
        <v>180.43960000000001</v>
      </c>
      <c r="Y6" s="41">
        <f ca="1">Total!E6</f>
        <v>179.673</v>
      </c>
      <c r="AB6" s="41">
        <f t="shared" ca="1" si="11"/>
        <v>1.4749016268442469E-3</v>
      </c>
      <c r="AC6" s="41">
        <f t="shared" ca="1" si="12"/>
        <v>1.4749016268442469E-3</v>
      </c>
      <c r="AD6" s="41">
        <f t="shared" ca="1" si="13"/>
        <v>6.667668486639659E-3</v>
      </c>
      <c r="AE6" s="41">
        <f t="shared" ca="1" si="14"/>
        <v>1.4749016268442469E-3</v>
      </c>
      <c r="AF6" s="41">
        <f t="shared" ca="1" si="15"/>
        <v>9.6564314059429356E-3</v>
      </c>
      <c r="AG6" s="41">
        <f t="shared" ca="1" si="16"/>
        <v>1.4749016268442469E-3</v>
      </c>
      <c r="AH6" s="41">
        <f t="shared" ca="1" si="17"/>
        <v>6.667668486639659E-3</v>
      </c>
      <c r="AI6" s="41">
        <f t="shared" ca="1" si="18"/>
        <v>1.4749016268442469E-3</v>
      </c>
      <c r="AJ6" s="41">
        <f t="shared" ca="1" si="19"/>
        <v>5.6324545145903975E-3</v>
      </c>
      <c r="AK6" s="41">
        <f t="shared" ca="1" si="20"/>
        <v>6.667668486639659E-3</v>
      </c>
      <c r="AM6" s="41">
        <f t="shared" ca="1" si="21"/>
        <v>4.2666399514673548E-2</v>
      </c>
    </row>
    <row r="7" spans="1:39" ht="15">
      <c r="A7" s="1" t="s">
        <v>17</v>
      </c>
      <c r="B7" s="1">
        <v>25</v>
      </c>
      <c r="C7" s="1">
        <v>1</v>
      </c>
      <c r="D7" s="1">
        <v>28.504000000000001</v>
      </c>
      <c r="E7" s="1">
        <v>3.5459999999999998</v>
      </c>
      <c r="F7" s="1">
        <v>717</v>
      </c>
      <c r="H7" s="41" t="s">
        <v>18</v>
      </c>
      <c r="I7" s="41">
        <v>100</v>
      </c>
      <c r="J7" s="41">
        <v>1</v>
      </c>
      <c r="L7" s="41">
        <f t="shared" ca="1" si="0"/>
        <v>239.13</v>
      </c>
      <c r="M7" s="41">
        <f t="shared" ca="1" si="1"/>
        <v>239.56</v>
      </c>
      <c r="N7" s="41">
        <f t="shared" ca="1" si="2"/>
        <v>239.56700000000001</v>
      </c>
      <c r="O7" s="41">
        <f t="shared" ca="1" si="3"/>
        <v>239.13300000000001</v>
      </c>
      <c r="P7" s="41">
        <f t="shared" ca="1" si="4"/>
        <v>239.26300000000001</v>
      </c>
      <c r="Q7" s="41">
        <f t="shared" ca="1" si="5"/>
        <v>239.20099999999999</v>
      </c>
      <c r="R7" s="41">
        <f t="shared" ca="1" si="6"/>
        <v>239.59700000000001</v>
      </c>
      <c r="S7" s="41">
        <f t="shared" ca="1" si="7"/>
        <v>239.34</v>
      </c>
      <c r="T7" s="41">
        <f t="shared" ca="1" si="8"/>
        <v>239.16</v>
      </c>
      <c r="U7" s="41">
        <f t="shared" ca="1" si="9"/>
        <v>239.24700000000001</v>
      </c>
      <c r="W7" s="41">
        <f t="shared" ca="1" si="10"/>
        <v>239.31979999999999</v>
      </c>
      <c r="Y7" s="41">
        <f ca="1">Total!E7</f>
        <v>238.85</v>
      </c>
      <c r="AB7" s="41">
        <f t="shared" ca="1" si="11"/>
        <v>1.1722838601632873E-3</v>
      </c>
      <c r="AC7" s="41">
        <f t="shared" ca="1" si="12"/>
        <v>2.9725769311283565E-3</v>
      </c>
      <c r="AD7" s="41">
        <f t="shared" ca="1" si="13"/>
        <v>3.0018840276324595E-3</v>
      </c>
      <c r="AE7" s="41">
        <f t="shared" ca="1" si="14"/>
        <v>1.1848440443793823E-3</v>
      </c>
      <c r="AF7" s="41">
        <f t="shared" ca="1" si="15"/>
        <v>1.7291186937408872E-3</v>
      </c>
      <c r="AG7" s="41">
        <f t="shared" ca="1" si="16"/>
        <v>1.4695415532761109E-3</v>
      </c>
      <c r="AH7" s="41">
        <f t="shared" ca="1" si="17"/>
        <v>3.1274858697928161E-3</v>
      </c>
      <c r="AI7" s="41">
        <f t="shared" ca="1" si="18"/>
        <v>2.0514967552857821E-3</v>
      </c>
      <c r="AJ7" s="41">
        <f t="shared" ca="1" si="19"/>
        <v>1.2978857023236436E-3</v>
      </c>
      <c r="AK7" s="41">
        <f t="shared" ca="1" si="20"/>
        <v>1.6621310445887369E-3</v>
      </c>
      <c r="AM7" s="41">
        <f t="shared" ca="1" si="21"/>
        <v>1.9669248482311458E-2</v>
      </c>
    </row>
    <row r="8" spans="1:39" ht="15">
      <c r="A8" s="1" t="s">
        <v>17</v>
      </c>
      <c r="B8" s="1">
        <v>25</v>
      </c>
      <c r="C8" s="1">
        <v>1</v>
      </c>
      <c r="D8" s="1">
        <v>28.504000000000001</v>
      </c>
      <c r="E8" s="1">
        <v>3.548</v>
      </c>
      <c r="F8" s="1">
        <v>716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3.5489999999999999</v>
      </c>
      <c r="F9" s="1">
        <v>712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4313.6099999999997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0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3.5470000000000002</v>
      </c>
      <c r="F10" s="1">
        <v>711</v>
      </c>
      <c r="H10" s="41" t="s">
        <v>19</v>
      </c>
      <c r="I10" s="41">
        <v>100</v>
      </c>
      <c r="J10" s="41">
        <v>1</v>
      </c>
      <c r="L10" s="41">
        <f t="shared" ca="1" si="0"/>
        <v>35272.661</v>
      </c>
      <c r="M10" s="41">
        <f t="shared" ca="1" si="1"/>
        <v>35271.084999999999</v>
      </c>
      <c r="N10" s="41">
        <f t="shared" ca="1" si="2"/>
        <v>35266.601999999999</v>
      </c>
      <c r="O10" s="41">
        <f t="shared" ca="1" si="3"/>
        <v>35283.038999999997</v>
      </c>
      <c r="P10" s="41">
        <f t="shared" ca="1" si="4"/>
        <v>35206.239999999998</v>
      </c>
      <c r="Q10" s="41">
        <f t="shared" ca="1" si="5"/>
        <v>35249.122000000003</v>
      </c>
      <c r="R10" s="41">
        <f t="shared" ca="1" si="6"/>
        <v>35267.061999999998</v>
      </c>
      <c r="S10" s="41">
        <f t="shared" ca="1" si="7"/>
        <v>35204.688000000002</v>
      </c>
      <c r="T10" s="41">
        <f t="shared" ca="1" si="8"/>
        <v>35217.769999999997</v>
      </c>
      <c r="U10" s="41">
        <f t="shared" ca="1" si="9"/>
        <v>35237.875999999997</v>
      </c>
      <c r="W10" s="41">
        <f t="shared" ca="1" si="10"/>
        <v>35247.614500000003</v>
      </c>
      <c r="Y10" s="41">
        <f ca="1">Total!E10</f>
        <v>35198.673000000003</v>
      </c>
      <c r="AB10" s="41">
        <f t="shared" ca="1" si="11"/>
        <v>2.1020110616101224E-3</v>
      </c>
      <c r="AC10" s="41">
        <f t="shared" ca="1" si="12"/>
        <v>2.0572366463927948E-3</v>
      </c>
      <c r="AD10" s="41">
        <f t="shared" ca="1" si="13"/>
        <v>1.9298738904161656E-3</v>
      </c>
      <c r="AE10" s="41">
        <f t="shared" ca="1" si="14"/>
        <v>2.3968517222224405E-3</v>
      </c>
      <c r="AF10" s="41">
        <f t="shared" ca="1" si="15"/>
        <v>2.1497969539918335E-4</v>
      </c>
      <c r="AG10" s="41">
        <f t="shared" ca="1" si="16"/>
        <v>1.4332642597066237E-3</v>
      </c>
      <c r="AH10" s="41">
        <f t="shared" ca="1" si="17"/>
        <v>1.9429425649085002E-3</v>
      </c>
      <c r="AI10" s="41">
        <f t="shared" ca="1" si="18"/>
        <v>1.7088712406855273E-4</v>
      </c>
      <c r="AJ10" s="41">
        <f t="shared" ca="1" si="19"/>
        <v>5.4254886256633293E-4</v>
      </c>
      <c r="AK10" s="41">
        <f t="shared" ca="1" si="20"/>
        <v>1.1137635785301923E-3</v>
      </c>
      <c r="AM10" s="41">
        <f t="shared" ca="1" si="21"/>
        <v>1.3904359405820908E-2</v>
      </c>
    </row>
    <row r="11" spans="1:39" ht="15">
      <c r="A11" s="1" t="s">
        <v>17</v>
      </c>
      <c r="B11" s="1">
        <v>50</v>
      </c>
      <c r="C11" s="1">
        <v>1</v>
      </c>
      <c r="D11" s="1">
        <v>53.186999999999998</v>
      </c>
      <c r="E11" s="1">
        <v>10.66</v>
      </c>
      <c r="F11" s="1">
        <v>559</v>
      </c>
      <c r="H11" s="41" t="s">
        <v>20</v>
      </c>
      <c r="I11" s="41">
        <v>30</v>
      </c>
      <c r="J11" s="41">
        <v>1</v>
      </c>
      <c r="L11" s="41">
        <f t="shared" ca="1" si="0"/>
        <v>657.35599999999999</v>
      </c>
      <c r="M11" s="41">
        <f t="shared" ca="1" si="1"/>
        <v>657.98</v>
      </c>
      <c r="N11" s="41">
        <f t="shared" ca="1" si="2"/>
        <v>657.35599999999999</v>
      </c>
      <c r="O11" s="41">
        <f t="shared" ca="1" si="3"/>
        <v>659.84500000000003</v>
      </c>
      <c r="P11" s="41">
        <f t="shared" ca="1" si="4"/>
        <v>658.23299999999995</v>
      </c>
      <c r="Q11" s="41">
        <f t="shared" ca="1" si="5"/>
        <v>658.23299999999995</v>
      </c>
      <c r="R11" s="41">
        <f t="shared" ca="1" si="6"/>
        <v>658.23299999999995</v>
      </c>
      <c r="S11" s="41">
        <f t="shared" ca="1" si="7"/>
        <v>657.35599999999999</v>
      </c>
      <c r="T11" s="41">
        <f t="shared" ca="1" si="8"/>
        <v>657.98</v>
      </c>
      <c r="U11" s="41">
        <f t="shared" ca="1" si="9"/>
        <v>658.23299999999995</v>
      </c>
      <c r="W11" s="41">
        <f t="shared" ca="1" si="10"/>
        <v>658.08050000000003</v>
      </c>
      <c r="Y11" s="41">
        <f ca="1">Total!E11</f>
        <v>657.32399999999996</v>
      </c>
      <c r="AB11" s="41">
        <f t="shared" ca="1" si="11"/>
        <v>4.8682232810667357E-5</v>
      </c>
      <c r="AC11" s="41">
        <f t="shared" ca="1" si="12"/>
        <v>9.9798577261755658E-4</v>
      </c>
      <c r="AD11" s="41">
        <f t="shared" ca="1" si="13"/>
        <v>4.8682232810667357E-5</v>
      </c>
      <c r="AE11" s="41">
        <f t="shared" ca="1" si="14"/>
        <v>3.8352471536108098E-3</v>
      </c>
      <c r="AF11" s="41">
        <f t="shared" ca="1" si="15"/>
        <v>1.3828796757763171E-3</v>
      </c>
      <c r="AG11" s="41">
        <f t="shared" ca="1" si="16"/>
        <v>1.3828796757763171E-3</v>
      </c>
      <c r="AH11" s="41">
        <f t="shared" ca="1" si="17"/>
        <v>1.3828796757763171E-3</v>
      </c>
      <c r="AI11" s="41">
        <f t="shared" ca="1" si="18"/>
        <v>4.8682232810667357E-5</v>
      </c>
      <c r="AJ11" s="41">
        <f t="shared" ca="1" si="19"/>
        <v>9.9798577261755658E-4</v>
      </c>
      <c r="AK11" s="41">
        <f t="shared" ca="1" si="20"/>
        <v>1.3828796757763171E-3</v>
      </c>
      <c r="AM11" s="41">
        <f t="shared" ca="1" si="21"/>
        <v>1.1508784100383194E-2</v>
      </c>
    </row>
    <row r="12" spans="1:39" ht="15">
      <c r="A12" s="1" t="s">
        <v>17</v>
      </c>
      <c r="B12" s="1">
        <v>50</v>
      </c>
      <c r="C12" s="1">
        <v>1</v>
      </c>
      <c r="D12" s="1">
        <v>53.128</v>
      </c>
      <c r="E12" s="1">
        <v>10.648999999999999</v>
      </c>
      <c r="F12" s="1">
        <v>559</v>
      </c>
      <c r="H12" s="41" t="s">
        <v>20</v>
      </c>
      <c r="I12" s="41">
        <v>50</v>
      </c>
      <c r="J12" s="41">
        <v>1</v>
      </c>
      <c r="L12" s="41">
        <f t="shared" ca="1" si="0"/>
        <v>992.95100000000002</v>
      </c>
      <c r="M12" s="41">
        <f t="shared" ca="1" si="1"/>
        <v>996.13599999999997</v>
      </c>
      <c r="N12" s="41">
        <f t="shared" ca="1" si="2"/>
        <v>997.92899999999997</v>
      </c>
      <c r="O12" s="41">
        <f t="shared" ca="1" si="3"/>
        <v>995.54300000000001</v>
      </c>
      <c r="P12" s="41">
        <f t="shared" ca="1" si="4"/>
        <v>995.99900000000002</v>
      </c>
      <c r="Q12" s="41">
        <f t="shared" ca="1" si="5"/>
        <v>997.952</v>
      </c>
      <c r="R12" s="41">
        <f t="shared" ca="1" si="6"/>
        <v>994.88</v>
      </c>
      <c r="S12" s="41">
        <f t="shared" ca="1" si="7"/>
        <v>997.68600000000004</v>
      </c>
      <c r="T12" s="41">
        <f t="shared" ca="1" si="8"/>
        <v>995.38599999999997</v>
      </c>
      <c r="U12" s="41">
        <f t="shared" ca="1" si="9"/>
        <v>996.04899999999998</v>
      </c>
      <c r="W12" s="41">
        <f t="shared" ca="1" si="10"/>
        <v>996.05109999999991</v>
      </c>
      <c r="Y12" s="41">
        <f ca="1">Total!E12</f>
        <v>990.58600000000001</v>
      </c>
      <c r="AB12" s="41">
        <f t="shared" ca="1" si="11"/>
        <v>2.387475696204074E-3</v>
      </c>
      <c r="AC12" s="41">
        <f t="shared" ca="1" si="12"/>
        <v>5.6027442342209098E-3</v>
      </c>
      <c r="AD12" s="41">
        <f t="shared" ca="1" si="13"/>
        <v>7.4127839480872546E-3</v>
      </c>
      <c r="AE12" s="41">
        <f t="shared" ca="1" si="14"/>
        <v>5.0041086791050892E-3</v>
      </c>
      <c r="AF12" s="41">
        <f t="shared" ca="1" si="15"/>
        <v>5.4644422594302879E-3</v>
      </c>
      <c r="AG12" s="41">
        <f t="shared" ca="1" si="16"/>
        <v>7.4360025277966629E-3</v>
      </c>
      <c r="AH12" s="41">
        <f t="shared" ca="1" si="17"/>
        <v>4.3348078813954397E-3</v>
      </c>
      <c r="AI12" s="41">
        <f t="shared" ca="1" si="18"/>
        <v>7.1674746059403448E-3</v>
      </c>
      <c r="AJ12" s="41">
        <f t="shared" ca="1" si="19"/>
        <v>4.8456166350018624E-3</v>
      </c>
      <c r="AK12" s="41">
        <f t="shared" ca="1" si="20"/>
        <v>5.5149174327115118E-3</v>
      </c>
      <c r="AM12" s="41">
        <f t="shared" ca="1" si="21"/>
        <v>5.5170373899893439E-2</v>
      </c>
    </row>
    <row r="13" spans="1:39" ht="15">
      <c r="A13" s="1" t="s">
        <v>17</v>
      </c>
      <c r="B13" s="1">
        <v>50</v>
      </c>
      <c r="C13" s="1">
        <v>1</v>
      </c>
      <c r="D13" s="1">
        <v>53.167000000000002</v>
      </c>
      <c r="E13" s="1">
        <v>10.654999999999999</v>
      </c>
      <c r="F13" s="1">
        <v>575</v>
      </c>
      <c r="H13" s="41" t="s">
        <v>20</v>
      </c>
      <c r="I13" s="41">
        <v>100</v>
      </c>
      <c r="J13" s="41">
        <v>1</v>
      </c>
      <c r="L13" s="41">
        <f t="shared" ca="1" si="0"/>
        <v>1757.9770000000001</v>
      </c>
      <c r="M13" s="41">
        <f t="shared" ca="1" si="1"/>
        <v>1758.537</v>
      </c>
      <c r="N13" s="41">
        <f t="shared" ca="1" si="2"/>
        <v>1757.521</v>
      </c>
      <c r="O13" s="41">
        <f t="shared" ca="1" si="3"/>
        <v>1758.376</v>
      </c>
      <c r="P13" s="41">
        <f t="shared" ca="1" si="4"/>
        <v>1755.93</v>
      </c>
      <c r="Q13" s="41">
        <f t="shared" ca="1" si="5"/>
        <v>1754.6</v>
      </c>
      <c r="R13" s="41">
        <f t="shared" ca="1" si="6"/>
        <v>1756.7260000000001</v>
      </c>
      <c r="S13" s="41">
        <f t="shared" ca="1" si="7"/>
        <v>1757.395</v>
      </c>
      <c r="T13" s="41">
        <f t="shared" ca="1" si="8"/>
        <v>1756.8810000000001</v>
      </c>
      <c r="U13" s="41">
        <f t="shared" ca="1" si="9"/>
        <v>1756.91</v>
      </c>
      <c r="W13" s="41">
        <f t="shared" ca="1" si="10"/>
        <v>1757.0853000000002</v>
      </c>
      <c r="Y13" s="41">
        <f ca="1">Total!E13</f>
        <v>1753.5050000000001</v>
      </c>
      <c r="AB13" s="41">
        <f t="shared" ca="1" si="11"/>
        <v>2.5503206435111276E-3</v>
      </c>
      <c r="AC13" s="41">
        <f t="shared" ca="1" si="12"/>
        <v>2.8696810103192891E-3</v>
      </c>
      <c r="AD13" s="41">
        <f t="shared" ca="1" si="13"/>
        <v>2.2902700591100958E-3</v>
      </c>
      <c r="AE13" s="41">
        <f t="shared" ca="1" si="14"/>
        <v>2.7778649048619004E-3</v>
      </c>
      <c r="AF13" s="41">
        <f t="shared" ca="1" si="15"/>
        <v>1.3829444455533085E-3</v>
      </c>
      <c r="AG13" s="41">
        <f t="shared" ca="1" si="16"/>
        <v>6.2446357438376268E-4</v>
      </c>
      <c r="AH13" s="41">
        <f t="shared" ca="1" si="17"/>
        <v>1.8368923955164105E-3</v>
      </c>
      <c r="AI13" s="41">
        <f t="shared" ca="1" si="18"/>
        <v>2.218413976578266E-3</v>
      </c>
      <c r="AJ13" s="41">
        <f t="shared" ca="1" si="19"/>
        <v>1.9252867827579483E-3</v>
      </c>
      <c r="AK13" s="41">
        <f t="shared" ca="1" si="20"/>
        <v>1.9418250874676563E-3</v>
      </c>
      <c r="AM13" s="41">
        <f t="shared" ca="1" si="21"/>
        <v>2.0417962880059762E-2</v>
      </c>
    </row>
    <row r="14" spans="1:39">
      <c r="A14" s="1" t="s">
        <v>17</v>
      </c>
      <c r="B14" s="1">
        <v>50</v>
      </c>
      <c r="C14" s="1">
        <v>1</v>
      </c>
      <c r="D14" s="1">
        <v>53.037999999999997</v>
      </c>
      <c r="E14" s="1">
        <v>10.66</v>
      </c>
      <c r="F14" s="1">
        <v>555</v>
      </c>
    </row>
    <row r="15" spans="1:39">
      <c r="A15" s="1" t="s">
        <v>17</v>
      </c>
      <c r="B15" s="1">
        <v>50</v>
      </c>
      <c r="C15" s="1">
        <v>1</v>
      </c>
      <c r="D15" s="1">
        <v>53.095999999999997</v>
      </c>
      <c r="E15" s="1">
        <v>10.65</v>
      </c>
      <c r="F15" s="1">
        <v>543</v>
      </c>
    </row>
    <row r="16" spans="1:39">
      <c r="A16" s="1" t="s">
        <v>17</v>
      </c>
      <c r="B16" s="1">
        <v>50</v>
      </c>
      <c r="C16" s="1">
        <v>1</v>
      </c>
      <c r="D16" s="1">
        <v>53.018000000000001</v>
      </c>
      <c r="E16" s="1">
        <v>10.657999999999999</v>
      </c>
      <c r="F16" s="1">
        <v>551</v>
      </c>
    </row>
    <row r="17" spans="1:6">
      <c r="A17" s="1" t="s">
        <v>17</v>
      </c>
      <c r="B17" s="1">
        <v>50</v>
      </c>
      <c r="C17" s="1">
        <v>1</v>
      </c>
      <c r="D17" s="1">
        <v>52.957000000000001</v>
      </c>
      <c r="E17" s="1">
        <v>10.657</v>
      </c>
      <c r="F17" s="1">
        <v>580</v>
      </c>
    </row>
    <row r="18" spans="1:6">
      <c r="A18" s="1" t="s">
        <v>17</v>
      </c>
      <c r="B18" s="1">
        <v>50</v>
      </c>
      <c r="C18" s="1">
        <v>1</v>
      </c>
      <c r="D18" s="1">
        <v>53.137</v>
      </c>
      <c r="E18" s="1">
        <v>10.664</v>
      </c>
      <c r="F18" s="1">
        <v>563</v>
      </c>
    </row>
    <row r="19" spans="1:6">
      <c r="A19" s="1" t="s">
        <v>17</v>
      </c>
      <c r="B19" s="1">
        <v>50</v>
      </c>
      <c r="C19" s="1">
        <v>1</v>
      </c>
      <c r="D19" s="1">
        <v>53.057000000000002</v>
      </c>
      <c r="E19" s="1">
        <v>10.657999999999999</v>
      </c>
      <c r="F19" s="1">
        <v>569</v>
      </c>
    </row>
    <row r="20" spans="1:6">
      <c r="A20" s="1" t="s">
        <v>17</v>
      </c>
      <c r="B20" s="1">
        <v>50</v>
      </c>
      <c r="C20" s="1">
        <v>1</v>
      </c>
      <c r="D20" s="1">
        <v>53.137</v>
      </c>
      <c r="E20" s="1">
        <v>10.66</v>
      </c>
      <c r="F20" s="1">
        <v>557</v>
      </c>
    </row>
    <row r="21" spans="1:6">
      <c r="A21" s="1" t="s">
        <v>17</v>
      </c>
      <c r="B21" s="1">
        <v>100</v>
      </c>
      <c r="C21" s="1">
        <v>1</v>
      </c>
      <c r="D21" s="1">
        <v>103.307</v>
      </c>
      <c r="E21" s="1">
        <v>19.306999999999999</v>
      </c>
      <c r="F21" s="1">
        <v>232</v>
      </c>
    </row>
    <row r="22" spans="1:6">
      <c r="A22" s="1" t="s">
        <v>17</v>
      </c>
      <c r="B22" s="1">
        <v>100</v>
      </c>
      <c r="C22" s="1">
        <v>1</v>
      </c>
      <c r="D22" s="1">
        <v>103.297</v>
      </c>
      <c r="E22" s="1">
        <v>19.265999999999998</v>
      </c>
      <c r="F22" s="1">
        <v>228</v>
      </c>
    </row>
    <row r="23" spans="1:6">
      <c r="A23" s="1" t="s">
        <v>17</v>
      </c>
      <c r="B23" s="1">
        <v>100</v>
      </c>
      <c r="C23" s="1">
        <v>1</v>
      </c>
      <c r="D23" s="1">
        <v>103.295</v>
      </c>
      <c r="E23" s="1">
        <v>19.294</v>
      </c>
      <c r="F23" s="1">
        <v>234</v>
      </c>
    </row>
    <row r="24" spans="1:6">
      <c r="A24" s="1" t="s">
        <v>17</v>
      </c>
      <c r="B24" s="1">
        <v>100</v>
      </c>
      <c r="C24" s="1">
        <v>1</v>
      </c>
      <c r="D24" s="1">
        <v>103.358</v>
      </c>
      <c r="E24" s="1">
        <v>19.285</v>
      </c>
      <c r="F24" s="1">
        <v>236</v>
      </c>
    </row>
    <row r="25" spans="1:6">
      <c r="A25" s="1" t="s">
        <v>17</v>
      </c>
      <c r="B25" s="1">
        <v>100</v>
      </c>
      <c r="C25" s="1">
        <v>1</v>
      </c>
      <c r="D25" s="1">
        <v>103.328</v>
      </c>
      <c r="E25" s="1">
        <v>19.326000000000001</v>
      </c>
      <c r="F25" s="1">
        <v>234</v>
      </c>
    </row>
    <row r="26" spans="1:6">
      <c r="A26" s="1" t="s">
        <v>17</v>
      </c>
      <c r="B26" s="1">
        <v>100</v>
      </c>
      <c r="C26" s="1">
        <v>1</v>
      </c>
      <c r="D26" s="1">
        <v>103.271</v>
      </c>
      <c r="E26" s="1">
        <v>19.303999999999998</v>
      </c>
      <c r="F26" s="1">
        <v>235</v>
      </c>
    </row>
    <row r="27" spans="1:6">
      <c r="A27" s="1" t="s">
        <v>17</v>
      </c>
      <c r="B27" s="1">
        <v>100</v>
      </c>
      <c r="C27" s="1">
        <v>1</v>
      </c>
      <c r="D27" s="1">
        <v>103.30800000000001</v>
      </c>
      <c r="E27" s="1">
        <v>19.29</v>
      </c>
      <c r="F27" s="1">
        <v>235</v>
      </c>
    </row>
    <row r="28" spans="1:6">
      <c r="A28" s="1" t="s">
        <v>17</v>
      </c>
      <c r="B28" s="1">
        <v>100</v>
      </c>
      <c r="C28" s="1">
        <v>1</v>
      </c>
      <c r="D28" s="1">
        <v>103.61799999999999</v>
      </c>
      <c r="E28" s="1">
        <v>19.329000000000001</v>
      </c>
      <c r="F28" s="1">
        <v>235</v>
      </c>
    </row>
    <row r="29" spans="1:6">
      <c r="A29" s="1" t="s">
        <v>17</v>
      </c>
      <c r="B29" s="1">
        <v>100</v>
      </c>
      <c r="C29" s="1">
        <v>1</v>
      </c>
      <c r="D29" s="1">
        <v>103.342</v>
      </c>
      <c r="E29" s="1">
        <v>19.298999999999999</v>
      </c>
      <c r="F29" s="1">
        <v>230</v>
      </c>
    </row>
    <row r="30" spans="1:6">
      <c r="A30" s="1" t="s">
        <v>17</v>
      </c>
      <c r="B30" s="1">
        <v>100</v>
      </c>
      <c r="C30" s="1">
        <v>1</v>
      </c>
      <c r="D30" s="1">
        <v>103.33199999999999</v>
      </c>
      <c r="E30" s="1">
        <v>19.332000000000001</v>
      </c>
      <c r="F30" s="1">
        <v>230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4.109</v>
      </c>
      <c r="F31" s="1">
        <v>579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4.1070000000000002</v>
      </c>
      <c r="F32" s="1">
        <v>573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4.1050000000000004</v>
      </c>
      <c r="F33" s="1">
        <v>575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4.1070000000000002</v>
      </c>
      <c r="F34" s="1">
        <v>576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4.1079999999999997</v>
      </c>
      <c r="F35" s="1">
        <v>581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4.109</v>
      </c>
      <c r="F36" s="1">
        <v>583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4.1059999999999999</v>
      </c>
      <c r="F37" s="1">
        <v>581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4.1070000000000002</v>
      </c>
      <c r="F38" s="1">
        <v>575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4.1070000000000002</v>
      </c>
      <c r="F39" s="1">
        <v>579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4.1100000000000003</v>
      </c>
      <c r="F40" s="1">
        <v>577</v>
      </c>
    </row>
    <row r="41" spans="1:6">
      <c r="A41" s="1" t="s">
        <v>18</v>
      </c>
      <c r="B41" s="1">
        <v>50</v>
      </c>
      <c r="C41" s="1">
        <v>1</v>
      </c>
      <c r="D41" s="1">
        <v>179.93799999999999</v>
      </c>
      <c r="E41" s="1">
        <v>7.649</v>
      </c>
      <c r="F41" s="1">
        <v>369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7.6459999999999999</v>
      </c>
      <c r="F42" s="1">
        <v>368</v>
      </c>
    </row>
    <row r="43" spans="1:6">
      <c r="A43" s="1" t="s">
        <v>18</v>
      </c>
      <c r="B43" s="1">
        <v>50</v>
      </c>
      <c r="C43" s="1">
        <v>1</v>
      </c>
      <c r="D43" s="1">
        <v>180.87100000000001</v>
      </c>
      <c r="E43" s="1">
        <v>7.64</v>
      </c>
      <c r="F43" s="1">
        <v>364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7.6470000000000002</v>
      </c>
      <c r="F44" s="1">
        <v>371</v>
      </c>
    </row>
    <row r="45" spans="1:6">
      <c r="A45" s="1" t="s">
        <v>18</v>
      </c>
      <c r="B45" s="1">
        <v>50</v>
      </c>
      <c r="C45" s="1">
        <v>1</v>
      </c>
      <c r="D45" s="1">
        <v>181.40799999999999</v>
      </c>
      <c r="E45" s="1">
        <v>7.6449999999999996</v>
      </c>
      <c r="F45" s="1">
        <v>363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7.6429999999999998</v>
      </c>
      <c r="F46" s="1">
        <v>366</v>
      </c>
    </row>
    <row r="47" spans="1:6">
      <c r="A47" s="1" t="s">
        <v>18</v>
      </c>
      <c r="B47" s="1">
        <v>50</v>
      </c>
      <c r="C47" s="1">
        <v>1</v>
      </c>
      <c r="D47" s="1">
        <v>180.87100000000001</v>
      </c>
      <c r="E47" s="1">
        <v>7.6459999999999999</v>
      </c>
      <c r="F47" s="1">
        <v>368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7.649</v>
      </c>
      <c r="F48" s="1">
        <v>372</v>
      </c>
    </row>
    <row r="49" spans="1:6">
      <c r="A49" s="1" t="s">
        <v>18</v>
      </c>
      <c r="B49" s="1">
        <v>50</v>
      </c>
      <c r="C49" s="1">
        <v>1</v>
      </c>
      <c r="D49" s="1">
        <v>180.685</v>
      </c>
      <c r="E49" s="1">
        <v>7.6379999999999999</v>
      </c>
      <c r="F49" s="1">
        <v>367</v>
      </c>
    </row>
    <row r="50" spans="1:6">
      <c r="A50" s="1" t="s">
        <v>18</v>
      </c>
      <c r="B50" s="1">
        <v>50</v>
      </c>
      <c r="C50" s="1">
        <v>1</v>
      </c>
      <c r="D50" s="1">
        <v>180.87100000000001</v>
      </c>
      <c r="E50" s="1">
        <v>7.6420000000000003</v>
      </c>
      <c r="F50" s="1">
        <v>361</v>
      </c>
    </row>
    <row r="51" spans="1:6">
      <c r="A51" s="1" t="s">
        <v>18</v>
      </c>
      <c r="B51" s="1">
        <v>100</v>
      </c>
      <c r="C51" s="1">
        <v>1</v>
      </c>
      <c r="D51" s="1">
        <v>239.13</v>
      </c>
      <c r="E51" s="1">
        <v>22.207999999999998</v>
      </c>
      <c r="F51" s="1">
        <v>226</v>
      </c>
    </row>
    <row r="52" spans="1:6">
      <c r="A52" s="1" t="s">
        <v>18</v>
      </c>
      <c r="B52" s="1">
        <v>100</v>
      </c>
      <c r="C52" s="1">
        <v>1</v>
      </c>
      <c r="D52" s="1">
        <v>239.56</v>
      </c>
      <c r="E52" s="1">
        <v>22.201000000000001</v>
      </c>
      <c r="F52" s="1">
        <v>221</v>
      </c>
    </row>
    <row r="53" spans="1:6">
      <c r="A53" s="1" t="s">
        <v>18</v>
      </c>
      <c r="B53" s="1">
        <v>100</v>
      </c>
      <c r="C53" s="1">
        <v>1</v>
      </c>
      <c r="D53" s="1">
        <v>239.56700000000001</v>
      </c>
      <c r="E53" s="1">
        <v>22.135000000000002</v>
      </c>
      <c r="F53" s="1">
        <v>223</v>
      </c>
    </row>
    <row r="54" spans="1:6">
      <c r="A54" s="1" t="s">
        <v>18</v>
      </c>
      <c r="B54" s="1">
        <v>100</v>
      </c>
      <c r="C54" s="1">
        <v>1</v>
      </c>
      <c r="D54" s="1">
        <v>239.13300000000001</v>
      </c>
      <c r="E54" s="1">
        <v>22.14</v>
      </c>
      <c r="F54" s="1">
        <v>224</v>
      </c>
    </row>
    <row r="55" spans="1:6">
      <c r="A55" s="1" t="s">
        <v>18</v>
      </c>
      <c r="B55" s="1">
        <v>100</v>
      </c>
      <c r="C55" s="1">
        <v>1</v>
      </c>
      <c r="D55" s="1">
        <v>239.26300000000001</v>
      </c>
      <c r="E55" s="1">
        <v>22.187000000000001</v>
      </c>
      <c r="F55" s="1">
        <v>228</v>
      </c>
    </row>
    <row r="56" spans="1:6">
      <c r="A56" s="1" t="s">
        <v>18</v>
      </c>
      <c r="B56" s="1">
        <v>100</v>
      </c>
      <c r="C56" s="1">
        <v>1</v>
      </c>
      <c r="D56" s="1">
        <v>239.20099999999999</v>
      </c>
      <c r="E56" s="1">
        <v>22.207999999999998</v>
      </c>
      <c r="F56" s="1">
        <v>226</v>
      </c>
    </row>
    <row r="57" spans="1:6">
      <c r="A57" s="1" t="s">
        <v>18</v>
      </c>
      <c r="B57" s="1">
        <v>100</v>
      </c>
      <c r="C57" s="1">
        <v>1</v>
      </c>
      <c r="D57" s="1">
        <v>239.59700000000001</v>
      </c>
      <c r="E57" s="1">
        <v>22.184000000000001</v>
      </c>
      <c r="F57" s="1">
        <v>227</v>
      </c>
    </row>
    <row r="58" spans="1:6">
      <c r="A58" s="1" t="s">
        <v>18</v>
      </c>
      <c r="B58" s="1">
        <v>100</v>
      </c>
      <c r="C58" s="1">
        <v>1</v>
      </c>
      <c r="D58" s="1">
        <v>239.34</v>
      </c>
      <c r="E58" s="1">
        <v>22.138999999999999</v>
      </c>
      <c r="F58" s="1">
        <v>225</v>
      </c>
    </row>
    <row r="59" spans="1:6">
      <c r="A59" s="1" t="s">
        <v>18</v>
      </c>
      <c r="B59" s="1">
        <v>100</v>
      </c>
      <c r="C59" s="1">
        <v>1</v>
      </c>
      <c r="D59" s="1">
        <v>239.16</v>
      </c>
      <c r="E59" s="1">
        <v>22.198</v>
      </c>
      <c r="F59" s="1">
        <v>227</v>
      </c>
    </row>
    <row r="60" spans="1:6">
      <c r="A60" s="1" t="s">
        <v>18</v>
      </c>
      <c r="B60" s="1">
        <v>100</v>
      </c>
      <c r="C60" s="1">
        <v>1</v>
      </c>
      <c r="D60" s="1">
        <v>239.24700000000001</v>
      </c>
      <c r="E60" s="1">
        <v>22.196000000000002</v>
      </c>
      <c r="F60" s="1">
        <v>227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3.0659999999999998</v>
      </c>
      <c r="F61" s="1">
        <v>731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3.0659999999999998</v>
      </c>
      <c r="F62" s="1">
        <v>737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3.0670000000000002</v>
      </c>
      <c r="F63" s="1">
        <v>742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3.0640000000000001</v>
      </c>
      <c r="F64" s="1">
        <v>735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3.0659999999999998</v>
      </c>
      <c r="F65" s="1">
        <v>743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3.0649999999999999</v>
      </c>
      <c r="F66" s="1">
        <v>740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3.0649999999999999</v>
      </c>
      <c r="F67" s="1">
        <v>734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3.0659999999999998</v>
      </c>
      <c r="F68" s="1">
        <v>718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3.0640000000000001</v>
      </c>
      <c r="F69" s="1">
        <v>743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3.0640000000000001</v>
      </c>
      <c r="F70" s="1">
        <v>741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7.1890000000000001</v>
      </c>
      <c r="F71" s="1">
        <v>446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7.1820000000000004</v>
      </c>
      <c r="F72" s="1">
        <v>450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7.1820000000000004</v>
      </c>
      <c r="F73" s="1">
        <v>439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7.1909999999999998</v>
      </c>
      <c r="F74" s="1">
        <v>451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7.19</v>
      </c>
      <c r="F75" s="1">
        <v>447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7.1790000000000003</v>
      </c>
      <c r="F76" s="1">
        <v>438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7.1879999999999997</v>
      </c>
      <c r="F77" s="1">
        <v>460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7.19</v>
      </c>
      <c r="F78" s="1">
        <v>452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7.1890000000000001</v>
      </c>
      <c r="F79" s="1">
        <v>454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</v>
      </c>
      <c r="F80" s="1">
        <v>453</v>
      </c>
    </row>
    <row r="81" spans="1:6">
      <c r="A81" s="1" t="s">
        <v>19</v>
      </c>
      <c r="B81" s="1">
        <v>100</v>
      </c>
      <c r="C81" s="1">
        <v>1</v>
      </c>
      <c r="D81" s="1">
        <v>35272.661</v>
      </c>
      <c r="E81" s="1">
        <v>27.425999999999998</v>
      </c>
      <c r="F81" s="1">
        <v>336</v>
      </c>
    </row>
    <row r="82" spans="1:6">
      <c r="A82" s="1" t="s">
        <v>19</v>
      </c>
      <c r="B82" s="1">
        <v>100</v>
      </c>
      <c r="C82" s="1">
        <v>1</v>
      </c>
      <c r="D82" s="1">
        <v>35271.084999999999</v>
      </c>
      <c r="E82" s="1">
        <v>27.427</v>
      </c>
      <c r="F82" s="1">
        <v>322</v>
      </c>
    </row>
    <row r="83" spans="1:6">
      <c r="A83" s="1" t="s">
        <v>19</v>
      </c>
      <c r="B83" s="1">
        <v>100</v>
      </c>
      <c r="C83" s="1">
        <v>1</v>
      </c>
      <c r="D83" s="1">
        <v>35266.601999999999</v>
      </c>
      <c r="E83" s="1">
        <v>27.492000000000001</v>
      </c>
      <c r="F83" s="1">
        <v>318</v>
      </c>
    </row>
    <row r="84" spans="1:6">
      <c r="A84" s="1" t="s">
        <v>19</v>
      </c>
      <c r="B84" s="1">
        <v>100</v>
      </c>
      <c r="C84" s="1">
        <v>1</v>
      </c>
      <c r="D84" s="1">
        <v>35283.038999999997</v>
      </c>
      <c r="E84" s="1">
        <v>27.425000000000001</v>
      </c>
      <c r="F84" s="1">
        <v>333</v>
      </c>
    </row>
    <row r="85" spans="1:6">
      <c r="A85" s="1" t="s">
        <v>19</v>
      </c>
      <c r="B85" s="1">
        <v>100</v>
      </c>
      <c r="C85" s="1">
        <v>1</v>
      </c>
      <c r="D85" s="1">
        <v>35206.239999999998</v>
      </c>
      <c r="E85" s="1">
        <v>27.483000000000001</v>
      </c>
      <c r="F85" s="1">
        <v>323</v>
      </c>
    </row>
    <row r="86" spans="1:6">
      <c r="A86" s="1" t="s">
        <v>19</v>
      </c>
      <c r="B86" s="1">
        <v>100</v>
      </c>
      <c r="C86" s="1">
        <v>1</v>
      </c>
      <c r="D86" s="1">
        <v>35249.122000000003</v>
      </c>
      <c r="E86" s="1">
        <v>27.46</v>
      </c>
      <c r="F86" s="1">
        <v>328</v>
      </c>
    </row>
    <row r="87" spans="1:6">
      <c r="A87" s="1" t="s">
        <v>19</v>
      </c>
      <c r="B87" s="1">
        <v>100</v>
      </c>
      <c r="C87" s="1">
        <v>1</v>
      </c>
      <c r="D87" s="1">
        <v>35267.061999999998</v>
      </c>
      <c r="E87" s="1">
        <v>27.445</v>
      </c>
      <c r="F87" s="1">
        <v>334</v>
      </c>
    </row>
    <row r="88" spans="1:6">
      <c r="A88" s="1" t="s">
        <v>19</v>
      </c>
      <c r="B88" s="1">
        <v>100</v>
      </c>
      <c r="C88" s="1">
        <v>1</v>
      </c>
      <c r="D88" s="1">
        <v>35204.688000000002</v>
      </c>
      <c r="E88" s="1">
        <v>27.446999999999999</v>
      </c>
      <c r="F88" s="1">
        <v>330</v>
      </c>
    </row>
    <row r="89" spans="1:6">
      <c r="A89" s="1" t="s">
        <v>19</v>
      </c>
      <c r="B89" s="1">
        <v>100</v>
      </c>
      <c r="C89" s="1">
        <v>1</v>
      </c>
      <c r="D89" s="1">
        <v>35217.769999999997</v>
      </c>
      <c r="E89" s="1">
        <v>27.46</v>
      </c>
      <c r="F89" s="1">
        <v>328</v>
      </c>
    </row>
    <row r="90" spans="1:6">
      <c r="A90" s="1" t="s">
        <v>19</v>
      </c>
      <c r="B90" s="1">
        <v>100</v>
      </c>
      <c r="C90" s="1">
        <v>1</v>
      </c>
      <c r="D90" s="1">
        <v>35237.875999999997</v>
      </c>
      <c r="E90" s="1">
        <v>27.492000000000001</v>
      </c>
      <c r="F90" s="1">
        <v>323</v>
      </c>
    </row>
    <row r="91" spans="1:6">
      <c r="A91" s="1" t="s">
        <v>20</v>
      </c>
      <c r="B91" s="1">
        <v>30</v>
      </c>
      <c r="C91" s="1">
        <v>1</v>
      </c>
      <c r="D91" s="1">
        <v>657.35599999999999</v>
      </c>
      <c r="E91" s="1">
        <v>3.8119999999999998</v>
      </c>
      <c r="F91" s="1">
        <v>586</v>
      </c>
    </row>
    <row r="92" spans="1:6">
      <c r="A92" s="1" t="s">
        <v>20</v>
      </c>
      <c r="B92" s="1">
        <v>30</v>
      </c>
      <c r="C92" s="1">
        <v>1</v>
      </c>
      <c r="D92" s="1">
        <v>657.98</v>
      </c>
      <c r="E92" s="1">
        <v>3.8119999999999998</v>
      </c>
      <c r="F92" s="1">
        <v>581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3.8079999999999998</v>
      </c>
      <c r="F93" s="1">
        <v>577</v>
      </c>
    </row>
    <row r="94" spans="1:6">
      <c r="A94" s="1" t="s">
        <v>20</v>
      </c>
      <c r="B94" s="1">
        <v>30</v>
      </c>
      <c r="C94" s="1">
        <v>1</v>
      </c>
      <c r="D94" s="1">
        <v>659.84500000000003</v>
      </c>
      <c r="E94" s="1">
        <v>3.806</v>
      </c>
      <c r="F94" s="1">
        <v>592</v>
      </c>
    </row>
    <row r="95" spans="1:6">
      <c r="A95" s="1" t="s">
        <v>20</v>
      </c>
      <c r="B95" s="1">
        <v>30</v>
      </c>
      <c r="C95" s="1">
        <v>1</v>
      </c>
      <c r="D95" s="1">
        <v>658.23299999999995</v>
      </c>
      <c r="E95" s="1">
        <v>3.8109999999999999</v>
      </c>
      <c r="F95" s="1">
        <v>588</v>
      </c>
    </row>
    <row r="96" spans="1:6">
      <c r="A96" s="1" t="s">
        <v>20</v>
      </c>
      <c r="B96" s="1">
        <v>30</v>
      </c>
      <c r="C96" s="1">
        <v>1</v>
      </c>
      <c r="D96" s="1">
        <v>658.23299999999995</v>
      </c>
      <c r="E96" s="1">
        <v>3.8109999999999999</v>
      </c>
      <c r="F96" s="1">
        <v>586</v>
      </c>
    </row>
    <row r="97" spans="1:6">
      <c r="A97" s="1" t="s">
        <v>20</v>
      </c>
      <c r="B97" s="1">
        <v>30</v>
      </c>
      <c r="C97" s="1">
        <v>1</v>
      </c>
      <c r="D97" s="1">
        <v>658.23299999999995</v>
      </c>
      <c r="E97" s="1">
        <v>3.81</v>
      </c>
      <c r="F97" s="1">
        <v>591</v>
      </c>
    </row>
    <row r="98" spans="1:6">
      <c r="A98" s="1" t="s">
        <v>20</v>
      </c>
      <c r="B98" s="1">
        <v>30</v>
      </c>
      <c r="C98" s="1">
        <v>1</v>
      </c>
      <c r="D98" s="1">
        <v>657.35599999999999</v>
      </c>
      <c r="E98" s="1">
        <v>3.8079999999999998</v>
      </c>
      <c r="F98" s="1">
        <v>590</v>
      </c>
    </row>
    <row r="99" spans="1:6">
      <c r="A99" s="1" t="s">
        <v>20</v>
      </c>
      <c r="B99" s="1">
        <v>30</v>
      </c>
      <c r="C99" s="1">
        <v>1</v>
      </c>
      <c r="D99" s="1">
        <v>657.98</v>
      </c>
      <c r="E99" s="1">
        <v>3.8109999999999999</v>
      </c>
      <c r="F99" s="1">
        <v>589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3.8119999999999998</v>
      </c>
      <c r="F100" s="1">
        <v>580</v>
      </c>
    </row>
    <row r="101" spans="1:6">
      <c r="A101" s="1" t="s">
        <v>20</v>
      </c>
      <c r="B101" s="1">
        <v>50</v>
      </c>
      <c r="C101" s="1">
        <v>1</v>
      </c>
      <c r="D101" s="1">
        <v>992.95100000000002</v>
      </c>
      <c r="E101" s="1">
        <v>5.5010000000000003</v>
      </c>
      <c r="F101" s="1">
        <v>300</v>
      </c>
    </row>
    <row r="102" spans="1:6">
      <c r="A102" s="1" t="s">
        <v>20</v>
      </c>
      <c r="B102" s="1">
        <v>50</v>
      </c>
      <c r="C102" s="1">
        <v>1</v>
      </c>
      <c r="D102" s="1">
        <v>996.13599999999997</v>
      </c>
      <c r="E102" s="1">
        <v>5.508</v>
      </c>
      <c r="F102" s="1">
        <v>306</v>
      </c>
    </row>
    <row r="103" spans="1:6">
      <c r="A103" s="1" t="s">
        <v>20</v>
      </c>
      <c r="B103" s="1">
        <v>50</v>
      </c>
      <c r="C103" s="1">
        <v>1</v>
      </c>
      <c r="D103" s="1">
        <v>997.92899999999997</v>
      </c>
      <c r="E103" s="1">
        <v>5.5049999999999999</v>
      </c>
      <c r="F103" s="1">
        <v>304</v>
      </c>
    </row>
    <row r="104" spans="1:6">
      <c r="A104" s="1" t="s">
        <v>20</v>
      </c>
      <c r="B104" s="1">
        <v>50</v>
      </c>
      <c r="C104" s="1">
        <v>1</v>
      </c>
      <c r="D104" s="1">
        <v>995.54300000000001</v>
      </c>
      <c r="E104" s="1">
        <v>5.5010000000000003</v>
      </c>
      <c r="F104" s="1">
        <v>313</v>
      </c>
    </row>
    <row r="105" spans="1:6">
      <c r="A105" s="1" t="s">
        <v>20</v>
      </c>
      <c r="B105" s="1">
        <v>50</v>
      </c>
      <c r="C105" s="1">
        <v>1</v>
      </c>
      <c r="D105" s="1">
        <v>995.99900000000002</v>
      </c>
      <c r="E105" s="1">
        <v>5.5060000000000002</v>
      </c>
      <c r="F105" s="1">
        <v>312</v>
      </c>
    </row>
    <row r="106" spans="1:6">
      <c r="A106" s="1" t="s">
        <v>20</v>
      </c>
      <c r="B106" s="1">
        <v>50</v>
      </c>
      <c r="C106" s="1">
        <v>1</v>
      </c>
      <c r="D106" s="1">
        <v>997.952</v>
      </c>
      <c r="E106" s="1">
        <v>5.51</v>
      </c>
      <c r="F106" s="1">
        <v>309</v>
      </c>
    </row>
    <row r="107" spans="1:6">
      <c r="A107" s="1" t="s">
        <v>20</v>
      </c>
      <c r="B107" s="1">
        <v>50</v>
      </c>
      <c r="C107" s="1">
        <v>1</v>
      </c>
      <c r="D107" s="1">
        <v>994.88</v>
      </c>
      <c r="E107" s="1">
        <v>5.5110000000000001</v>
      </c>
      <c r="F107" s="1">
        <v>310</v>
      </c>
    </row>
    <row r="108" spans="1:6">
      <c r="A108" s="1" t="s">
        <v>20</v>
      </c>
      <c r="B108" s="1">
        <v>50</v>
      </c>
      <c r="C108" s="1">
        <v>1</v>
      </c>
      <c r="D108" s="1">
        <v>997.68600000000004</v>
      </c>
      <c r="E108" s="1">
        <v>5.5060000000000002</v>
      </c>
      <c r="F108" s="1">
        <v>308</v>
      </c>
    </row>
    <row r="109" spans="1:6">
      <c r="A109" s="1" t="s">
        <v>20</v>
      </c>
      <c r="B109" s="1">
        <v>50</v>
      </c>
      <c r="C109" s="1">
        <v>1</v>
      </c>
      <c r="D109" s="1">
        <v>995.38599999999997</v>
      </c>
      <c r="E109" s="1">
        <v>5.5129999999999999</v>
      </c>
      <c r="F109" s="1">
        <v>311</v>
      </c>
    </row>
    <row r="110" spans="1:6">
      <c r="A110" s="1" t="s">
        <v>20</v>
      </c>
      <c r="B110" s="1">
        <v>50</v>
      </c>
      <c r="C110" s="1">
        <v>1</v>
      </c>
      <c r="D110" s="1">
        <v>996.04899999999998</v>
      </c>
      <c r="E110" s="1">
        <v>5.5060000000000002</v>
      </c>
      <c r="F110" s="1">
        <v>312</v>
      </c>
    </row>
    <row r="111" spans="1:6">
      <c r="A111" s="1" t="s">
        <v>20</v>
      </c>
      <c r="B111" s="1">
        <v>100</v>
      </c>
      <c r="C111" s="1">
        <v>1</v>
      </c>
      <c r="D111" s="1">
        <v>1757.9770000000001</v>
      </c>
      <c r="E111" s="1">
        <v>19.602</v>
      </c>
      <c r="F111" s="1">
        <v>267</v>
      </c>
    </row>
    <row r="112" spans="1:6">
      <c r="A112" s="1" t="s">
        <v>20</v>
      </c>
      <c r="B112" s="1">
        <v>100</v>
      </c>
      <c r="C112" s="1">
        <v>1</v>
      </c>
      <c r="D112" s="1">
        <v>1758.537</v>
      </c>
      <c r="E112" s="1">
        <v>19.614999999999998</v>
      </c>
      <c r="F112" s="1">
        <v>274</v>
      </c>
    </row>
    <row r="113" spans="1:6">
      <c r="A113" s="1" t="s">
        <v>20</v>
      </c>
      <c r="B113" s="1">
        <v>100</v>
      </c>
      <c r="C113" s="1">
        <v>1</v>
      </c>
      <c r="D113" s="1">
        <v>1757.521</v>
      </c>
      <c r="E113" s="1">
        <v>19.616</v>
      </c>
      <c r="F113" s="1">
        <v>275</v>
      </c>
    </row>
    <row r="114" spans="1:6">
      <c r="A114" s="1" t="s">
        <v>20</v>
      </c>
      <c r="B114" s="1">
        <v>100</v>
      </c>
      <c r="C114" s="1">
        <v>1</v>
      </c>
      <c r="D114" s="1">
        <v>1758.376</v>
      </c>
      <c r="E114" s="1">
        <v>19.648</v>
      </c>
      <c r="F114" s="1">
        <v>272</v>
      </c>
    </row>
    <row r="115" spans="1:6">
      <c r="A115" s="1" t="s">
        <v>20</v>
      </c>
      <c r="B115" s="1">
        <v>100</v>
      </c>
      <c r="C115" s="1">
        <v>1</v>
      </c>
      <c r="D115" s="1">
        <v>1755.93</v>
      </c>
      <c r="E115" s="1">
        <v>19.611000000000001</v>
      </c>
      <c r="F115" s="1">
        <v>269</v>
      </c>
    </row>
    <row r="116" spans="1:6">
      <c r="A116" s="1" t="s">
        <v>20</v>
      </c>
      <c r="B116" s="1">
        <v>100</v>
      </c>
      <c r="C116" s="1">
        <v>1</v>
      </c>
      <c r="D116" s="1">
        <v>1754.6</v>
      </c>
      <c r="E116" s="1">
        <v>19.634</v>
      </c>
      <c r="F116" s="1">
        <v>275</v>
      </c>
    </row>
    <row r="117" spans="1:6">
      <c r="A117" s="1" t="s">
        <v>20</v>
      </c>
      <c r="B117" s="1">
        <v>100</v>
      </c>
      <c r="C117" s="1">
        <v>1</v>
      </c>
      <c r="D117" s="1">
        <v>1756.7260000000001</v>
      </c>
      <c r="E117" s="1">
        <v>19.649000000000001</v>
      </c>
      <c r="F117" s="1">
        <v>271</v>
      </c>
    </row>
    <row r="118" spans="1:6">
      <c r="A118" s="1" t="s">
        <v>20</v>
      </c>
      <c r="B118" s="1">
        <v>100</v>
      </c>
      <c r="C118" s="1">
        <v>1</v>
      </c>
      <c r="D118" s="1">
        <v>1757.395</v>
      </c>
      <c r="E118" s="1">
        <v>19.641999999999999</v>
      </c>
      <c r="F118" s="1">
        <v>280</v>
      </c>
    </row>
    <row r="119" spans="1:6">
      <c r="A119" s="1" t="s">
        <v>20</v>
      </c>
      <c r="B119" s="1">
        <v>100</v>
      </c>
      <c r="C119" s="1">
        <v>1</v>
      </c>
      <c r="D119" s="1">
        <v>1756.8810000000001</v>
      </c>
      <c r="E119" s="1">
        <v>19.652999999999999</v>
      </c>
      <c r="F119" s="1">
        <v>278</v>
      </c>
    </row>
    <row r="120" spans="1:6">
      <c r="A120" s="1" t="s">
        <v>20</v>
      </c>
      <c r="B120" s="1">
        <v>100</v>
      </c>
      <c r="C120" s="1">
        <v>1</v>
      </c>
      <c r="D120" s="1">
        <v>1756.91</v>
      </c>
      <c r="E120" s="1">
        <v>19.617000000000001</v>
      </c>
      <c r="F120" s="1">
        <v>272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9.875" style="1" customWidth="1"/>
    <col min="2" max="2" width="4.375" style="1"/>
    <col min="3" max="3" width="2.625" style="1"/>
    <col min="4" max="4" width="9.5" style="1"/>
    <col min="5" max="5" width="7.25" style="1"/>
    <col min="6" max="6" width="4.375" style="1"/>
    <col min="7" max="7" width="2.375" style="1"/>
    <col min="8" max="8" width="10" style="1"/>
    <col min="9" max="9" width="4.375" style="1"/>
    <col min="10" max="10" width="3.375" style="1"/>
    <col min="11" max="11" width="2.625" style="1"/>
    <col min="12" max="21" width="9.5" style="1"/>
    <col min="22" max="22" width="2.625" style="1"/>
    <col min="23" max="23" width="9.5" style="1"/>
    <col min="24" max="24" width="3.75" style="1"/>
    <col min="25" max="25" width="9.5" style="1"/>
    <col min="26" max="26" width="2.25" style="1"/>
    <col min="27" max="27" width="2.62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28.504000000000001</v>
      </c>
      <c r="E1" s="1">
        <v>3.5489999999999999</v>
      </c>
      <c r="F1" s="1">
        <v>582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28.606000000000002</v>
      </c>
      <c r="E2" s="1">
        <v>3.55</v>
      </c>
      <c r="F2" s="1">
        <v>590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28.504000000000001</v>
      </c>
      <c r="M2" s="41">
        <f t="shared" ref="M2:M13" ca="1" si="1">INDIRECT("D"&amp;1+(ROW(E1)-1)*10+COLUMN(B1)-1)</f>
        <v>28.606000000000002</v>
      </c>
      <c r="N2" s="41">
        <f t="shared" ref="N2:N13" ca="1" si="2">INDIRECT("D"&amp;1+(ROW(F1)-1)*10+COLUMN(C1)-1)</f>
        <v>28.545999999999999</v>
      </c>
      <c r="O2" s="41">
        <f t="shared" ref="O2:O13" ca="1" si="3">INDIRECT("D"&amp;1+(ROW(G1)-1)*10+COLUMN(D1)-1)</f>
        <v>28.545999999999999</v>
      </c>
      <c r="P2" s="41">
        <f t="shared" ref="P2:P13" ca="1" si="4">INDIRECT("D"&amp;1+(ROW(H1)-1)*10+COLUMN(E1)-1)</f>
        <v>28.591999999999999</v>
      </c>
      <c r="Q2" s="41">
        <f t="shared" ref="Q2:Q13" ca="1" si="5">INDIRECT("D"&amp;1+(ROW(I1)-1)*10+COLUMN(F1)-1)</f>
        <v>28.504000000000001</v>
      </c>
      <c r="R2" s="41">
        <f t="shared" ref="R2:R13" ca="1" si="6">INDIRECT("D"&amp;1+(ROW(J1)-1)*10+COLUMN(G1)-1)</f>
        <v>28.545999999999999</v>
      </c>
      <c r="S2" s="41">
        <f t="shared" ref="S2:S13" ca="1" si="7">INDIRECT("D"&amp;1+(ROW(K1)-1)*10+COLUMN(H1)-1)</f>
        <v>28.504000000000001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28.504000000000001</v>
      </c>
      <c r="W2" s="41">
        <f t="shared" ref="W2:W13" ca="1" si="10">AVERAGE(L2:U2)</f>
        <v>28.539799999999996</v>
      </c>
      <c r="Y2" s="41">
        <f ca="1">Total!E2</f>
        <v>28.504000000000001</v>
      </c>
      <c r="AB2" s="41">
        <f t="shared" ref="AB2:AB13" ca="1" si="11">(L2-$Y2)/$Y2</f>
        <v>0</v>
      </c>
      <c r="AC2" s="41">
        <f t="shared" ref="AC2:AC13" ca="1" si="12">(M2-$Y2)/$Y2</f>
        <v>3.5784451305080098E-3</v>
      </c>
      <c r="AD2" s="41">
        <f t="shared" ref="AD2:AD13" ca="1" si="13">(N2-$Y2)/$Y2</f>
        <v>1.4734774066796953E-3</v>
      </c>
      <c r="AE2" s="41">
        <f t="shared" ref="AE2:AE13" ca="1" si="14">(O2-$Y2)/$Y2</f>
        <v>1.4734774066796953E-3</v>
      </c>
      <c r="AF2" s="41">
        <f t="shared" ref="AF2:AF13" ca="1" si="15">(P2-$Y2)/$Y2</f>
        <v>3.0872859949479868E-3</v>
      </c>
      <c r="AG2" s="41">
        <f t="shared" ref="AG2:AG13" ca="1" si="16">(Q2-$Y2)/$Y2</f>
        <v>0</v>
      </c>
      <c r="AH2" s="41">
        <f t="shared" ref="AH2:AH13" ca="1" si="17">(R2-$Y2)/$Y2</f>
        <v>1.4734774066796953E-3</v>
      </c>
      <c r="AI2" s="41">
        <f t="shared" ref="AI2:AI13" ca="1" si="18">(S2-$Y2)/$Y2</f>
        <v>0</v>
      </c>
      <c r="AJ2" s="41">
        <f t="shared" ref="AJ2:AJ13" ca="1" si="19">(T2-$Y2)/$Y2</f>
        <v>1.4734774066796953E-3</v>
      </c>
      <c r="AK2" s="41">
        <f t="shared" ref="AK2:AK13" ca="1" si="20">(U2-$Y2)/$Y2</f>
        <v>0</v>
      </c>
      <c r="AM2" s="41">
        <f t="shared" ref="AM2:AM13" ca="1" si="21">SUM(AB2:AK2)</f>
        <v>1.2559640752174779E-2</v>
      </c>
    </row>
    <row r="3" spans="1:39" ht="15">
      <c r="A3" s="1" t="s">
        <v>17</v>
      </c>
      <c r="B3" s="1">
        <v>25</v>
      </c>
      <c r="C3" s="1">
        <v>1</v>
      </c>
      <c r="D3" s="1">
        <v>28.545999999999999</v>
      </c>
      <c r="E3" s="1">
        <v>3.5489999999999999</v>
      </c>
      <c r="F3" s="1">
        <v>584</v>
      </c>
      <c r="H3" s="41" t="s">
        <v>17</v>
      </c>
      <c r="I3" s="41">
        <v>50</v>
      </c>
      <c r="J3" s="41">
        <v>1</v>
      </c>
      <c r="L3" s="41">
        <f t="shared" ca="1" si="0"/>
        <v>53.198999999999998</v>
      </c>
      <c r="M3" s="41">
        <f t="shared" ca="1" si="1"/>
        <v>53.036999999999999</v>
      </c>
      <c r="N3" s="41">
        <f t="shared" ca="1" si="2"/>
        <v>52.987000000000002</v>
      </c>
      <c r="O3" s="41">
        <f t="shared" ca="1" si="3"/>
        <v>53.067999999999998</v>
      </c>
      <c r="P3" s="41">
        <f t="shared" ca="1" si="4"/>
        <v>52.988</v>
      </c>
      <c r="Q3" s="41">
        <f t="shared" ca="1" si="5"/>
        <v>53.237000000000002</v>
      </c>
      <c r="R3" s="41">
        <f t="shared" ca="1" si="6"/>
        <v>53.127000000000002</v>
      </c>
      <c r="S3" s="41">
        <f t="shared" ca="1" si="7"/>
        <v>52.927</v>
      </c>
      <c r="T3" s="41">
        <f t="shared" ca="1" si="8"/>
        <v>53.106999999999999</v>
      </c>
      <c r="U3" s="41">
        <f t="shared" ca="1" si="9"/>
        <v>53.097000000000001</v>
      </c>
      <c r="W3" s="41">
        <f t="shared" ca="1" si="10"/>
        <v>53.077399999999997</v>
      </c>
      <c r="Y3" s="41">
        <f ca="1">Total!E3</f>
        <v>52.927</v>
      </c>
      <c r="AB3" s="41">
        <f t="shared" ca="1" si="11"/>
        <v>5.1391539289965139E-3</v>
      </c>
      <c r="AC3" s="41">
        <f t="shared" ca="1" si="12"/>
        <v>2.0783343095206498E-3</v>
      </c>
      <c r="AD3" s="41">
        <f t="shared" ca="1" si="13"/>
        <v>1.1336368961022214E-3</v>
      </c>
      <c r="AE3" s="41">
        <f t="shared" ca="1" si="14"/>
        <v>2.6640467058400862E-3</v>
      </c>
      <c r="AF3" s="41">
        <f t="shared" ca="1" si="15"/>
        <v>1.1525308443705471E-3</v>
      </c>
      <c r="AG3" s="41">
        <f t="shared" ca="1" si="16"/>
        <v>5.8571239631946314E-3</v>
      </c>
      <c r="AH3" s="41">
        <f t="shared" ca="1" si="17"/>
        <v>3.778789653673982E-3</v>
      </c>
      <c r="AI3" s="41">
        <f t="shared" ca="1" si="18"/>
        <v>0</v>
      </c>
      <c r="AJ3" s="41">
        <f t="shared" ca="1" si="19"/>
        <v>3.4009106883065299E-3</v>
      </c>
      <c r="AK3" s="41">
        <f t="shared" ca="1" si="20"/>
        <v>3.2119712056228713E-3</v>
      </c>
      <c r="AM3" s="41">
        <f t="shared" ca="1" si="21"/>
        <v>2.841649819562803E-2</v>
      </c>
    </row>
    <row r="4" spans="1:39" ht="15">
      <c r="A4" s="1" t="s">
        <v>17</v>
      </c>
      <c r="B4" s="1">
        <v>25</v>
      </c>
      <c r="C4" s="1">
        <v>1</v>
      </c>
      <c r="D4" s="1">
        <v>28.545999999999999</v>
      </c>
      <c r="E4" s="1">
        <v>3.5470000000000002</v>
      </c>
      <c r="F4" s="1">
        <v>583</v>
      </c>
      <c r="H4" s="41" t="s">
        <v>17</v>
      </c>
      <c r="I4" s="41">
        <v>100</v>
      </c>
      <c r="J4" s="41">
        <v>1</v>
      </c>
      <c r="L4" s="41">
        <f t="shared" ca="1" si="0"/>
        <v>103.288</v>
      </c>
      <c r="M4" s="41">
        <f t="shared" ca="1" si="1"/>
        <v>103.346</v>
      </c>
      <c r="N4" s="41">
        <f t="shared" ca="1" si="2"/>
        <v>103.64100000000001</v>
      </c>
      <c r="O4" s="41">
        <f t="shared" ca="1" si="3"/>
        <v>103.31699999999999</v>
      </c>
      <c r="P4" s="41">
        <f t="shared" ca="1" si="4"/>
        <v>103.262</v>
      </c>
      <c r="Q4" s="41">
        <f t="shared" ca="1" si="5"/>
        <v>103.312</v>
      </c>
      <c r="R4" s="41">
        <f t="shared" ca="1" si="6"/>
        <v>103.434</v>
      </c>
      <c r="S4" s="41">
        <f t="shared" ca="1" si="7"/>
        <v>103.31699999999999</v>
      </c>
      <c r="T4" s="41">
        <f t="shared" ca="1" si="8"/>
        <v>103.292</v>
      </c>
      <c r="U4" s="41">
        <f t="shared" ca="1" si="9"/>
        <v>103.455</v>
      </c>
      <c r="W4" s="41">
        <f t="shared" ca="1" si="10"/>
        <v>103.3664</v>
      </c>
      <c r="Y4" s="41">
        <f ca="1">Total!E4</f>
        <v>103.017</v>
      </c>
      <c r="AB4" s="41">
        <f t="shared" ca="1" si="11"/>
        <v>2.6306337788908705E-3</v>
      </c>
      <c r="AC4" s="41">
        <f t="shared" ca="1" si="12"/>
        <v>3.193647650387875E-3</v>
      </c>
      <c r="AD4" s="41">
        <f t="shared" ca="1" si="13"/>
        <v>6.0572526864499012E-3</v>
      </c>
      <c r="AE4" s="41">
        <f t="shared" ca="1" si="14"/>
        <v>2.912140714639304E-3</v>
      </c>
      <c r="AF4" s="41">
        <f t="shared" ca="1" si="15"/>
        <v>2.3782482502888317E-3</v>
      </c>
      <c r="AG4" s="41">
        <f t="shared" ca="1" si="16"/>
        <v>2.8636050360620257E-3</v>
      </c>
      <c r="AH4" s="41">
        <f t="shared" ca="1" si="17"/>
        <v>4.0478755933486864E-3</v>
      </c>
      <c r="AI4" s="41">
        <f t="shared" ca="1" si="18"/>
        <v>2.912140714639304E-3</v>
      </c>
      <c r="AJ4" s="41">
        <f t="shared" ca="1" si="19"/>
        <v>2.6694623217527755E-3</v>
      </c>
      <c r="AK4" s="41">
        <f t="shared" ca="1" si="20"/>
        <v>4.2517254433734469E-3</v>
      </c>
      <c r="AM4" s="41">
        <f t="shared" ca="1" si="21"/>
        <v>3.3916732189833015E-2</v>
      </c>
    </row>
    <row r="5" spans="1:39" ht="15">
      <c r="A5" s="1" t="s">
        <v>17</v>
      </c>
      <c r="B5" s="1">
        <v>25</v>
      </c>
      <c r="C5" s="1">
        <v>1</v>
      </c>
      <c r="D5" s="1">
        <v>28.591999999999999</v>
      </c>
      <c r="E5" s="1">
        <v>3.5459999999999998</v>
      </c>
      <c r="F5" s="1">
        <v>595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28.504000000000001</v>
      </c>
      <c r="E6" s="1">
        <v>3.5489999999999999</v>
      </c>
      <c r="F6" s="1">
        <v>589</v>
      </c>
      <c r="H6" s="41" t="s">
        <v>18</v>
      </c>
      <c r="I6" s="41">
        <v>50</v>
      </c>
      <c r="J6" s="41">
        <v>1</v>
      </c>
      <c r="L6" s="41">
        <f t="shared" ca="1" si="0"/>
        <v>180.87100000000001</v>
      </c>
      <c r="M6" s="41">
        <f t="shared" ca="1" si="1"/>
        <v>180.685</v>
      </c>
      <c r="N6" s="41">
        <f t="shared" ca="1" si="2"/>
        <v>181.71700000000001</v>
      </c>
      <c r="O6" s="41">
        <f t="shared" ca="1" si="3"/>
        <v>179.93799999999999</v>
      </c>
      <c r="P6" s="41">
        <f t="shared" ca="1" si="4"/>
        <v>181.71299999999999</v>
      </c>
      <c r="Q6" s="41">
        <f t="shared" ca="1" si="5"/>
        <v>180.87100000000001</v>
      </c>
      <c r="R6" s="41">
        <f t="shared" ca="1" si="6"/>
        <v>179.93799999999999</v>
      </c>
      <c r="S6" s="41">
        <f t="shared" ca="1" si="7"/>
        <v>179.93799999999999</v>
      </c>
      <c r="T6" s="41">
        <f t="shared" ca="1" si="8"/>
        <v>180.24700000000001</v>
      </c>
      <c r="U6" s="41">
        <f t="shared" ca="1" si="9"/>
        <v>181.71700000000001</v>
      </c>
      <c r="W6" s="41">
        <f t="shared" ca="1" si="10"/>
        <v>180.76350000000005</v>
      </c>
      <c r="Y6" s="41">
        <f ca="1">Total!E6</f>
        <v>179.673</v>
      </c>
      <c r="AB6" s="41">
        <f t="shared" ca="1" si="11"/>
        <v>6.667668486639659E-3</v>
      </c>
      <c r="AC6" s="41">
        <f t="shared" ca="1" si="12"/>
        <v>5.6324545145903975E-3</v>
      </c>
      <c r="AD6" s="41">
        <f t="shared" ca="1" si="13"/>
        <v>1.1376222359508725E-2</v>
      </c>
      <c r="AE6" s="41">
        <f t="shared" ca="1" si="14"/>
        <v>1.4749016268442469E-3</v>
      </c>
      <c r="AF6" s="41">
        <f t="shared" ca="1" si="15"/>
        <v>1.1353959693443045E-2</v>
      </c>
      <c r="AG6" s="41">
        <f t="shared" ca="1" si="16"/>
        <v>6.667668486639659E-3</v>
      </c>
      <c r="AH6" s="41">
        <f t="shared" ca="1" si="17"/>
        <v>1.4749016268442469E-3</v>
      </c>
      <c r="AI6" s="41">
        <f t="shared" ca="1" si="18"/>
        <v>1.4749016268442469E-3</v>
      </c>
      <c r="AJ6" s="41">
        <f t="shared" ca="1" si="19"/>
        <v>3.1946925804100354E-3</v>
      </c>
      <c r="AK6" s="41">
        <f t="shared" ca="1" si="20"/>
        <v>1.1376222359508725E-2</v>
      </c>
      <c r="AM6" s="41">
        <f t="shared" ca="1" si="21"/>
        <v>6.0693593361272988E-2</v>
      </c>
    </row>
    <row r="7" spans="1:39" ht="15">
      <c r="A7" s="1" t="s">
        <v>17</v>
      </c>
      <c r="B7" s="1">
        <v>25</v>
      </c>
      <c r="C7" s="1">
        <v>1</v>
      </c>
      <c r="D7" s="1">
        <v>28.545999999999999</v>
      </c>
      <c r="E7" s="1">
        <v>3.5459999999999998</v>
      </c>
      <c r="F7" s="1">
        <v>588</v>
      </c>
      <c r="H7" s="41" t="s">
        <v>18</v>
      </c>
      <c r="I7" s="41">
        <v>100</v>
      </c>
      <c r="J7" s="41">
        <v>1</v>
      </c>
      <c r="L7" s="41">
        <f t="shared" ca="1" si="0"/>
        <v>239.25200000000001</v>
      </c>
      <c r="M7" s="41">
        <f t="shared" ca="1" si="1"/>
        <v>239.57300000000001</v>
      </c>
      <c r="N7" s="41">
        <f t="shared" ca="1" si="2"/>
        <v>239.274</v>
      </c>
      <c r="O7" s="41">
        <f t="shared" ca="1" si="3"/>
        <v>239.71799999999999</v>
      </c>
      <c r="P7" s="41">
        <f t="shared" ca="1" si="4"/>
        <v>239.25</v>
      </c>
      <c r="Q7" s="41">
        <f t="shared" ca="1" si="5"/>
        <v>239.46</v>
      </c>
      <c r="R7" s="41">
        <f t="shared" ca="1" si="6"/>
        <v>240.733</v>
      </c>
      <c r="S7" s="41">
        <f t="shared" ca="1" si="7"/>
        <v>239.29</v>
      </c>
      <c r="T7" s="41">
        <f t="shared" ca="1" si="8"/>
        <v>239.976</v>
      </c>
      <c r="U7" s="41">
        <f t="shared" ca="1" si="9"/>
        <v>239.273</v>
      </c>
      <c r="W7" s="41">
        <f t="shared" ca="1" si="10"/>
        <v>239.57990000000001</v>
      </c>
      <c r="Y7" s="41">
        <f ca="1">Total!E7</f>
        <v>238.85</v>
      </c>
      <c r="AB7" s="41">
        <f t="shared" ca="1" si="11"/>
        <v>1.6830646849487765E-3</v>
      </c>
      <c r="AC7" s="41">
        <f t="shared" ca="1" si="12"/>
        <v>3.0270043960645308E-3</v>
      </c>
      <c r="AD7" s="41">
        <f t="shared" ca="1" si="13"/>
        <v>1.7751727025329981E-3</v>
      </c>
      <c r="AE7" s="41">
        <f t="shared" ca="1" si="14"/>
        <v>3.6340799665061548E-3</v>
      </c>
      <c r="AF7" s="41">
        <f t="shared" ca="1" si="15"/>
        <v>1.6746912288047129E-3</v>
      </c>
      <c r="AG7" s="41">
        <f t="shared" ca="1" si="16"/>
        <v>2.553904123927208E-3</v>
      </c>
      <c r="AH7" s="41">
        <f t="shared" ca="1" si="17"/>
        <v>7.8836089595981148E-3</v>
      </c>
      <c r="AI7" s="41">
        <f t="shared" ca="1" si="18"/>
        <v>1.8421603516851485E-3</v>
      </c>
      <c r="AJ7" s="41">
        <f t="shared" ca="1" si="19"/>
        <v>4.7142558090852204E-3</v>
      </c>
      <c r="AK7" s="41">
        <f t="shared" ca="1" si="20"/>
        <v>1.7709859744609664E-3</v>
      </c>
      <c r="AM7" s="41">
        <f t="shared" ca="1" si="21"/>
        <v>3.0558928197613831E-2</v>
      </c>
    </row>
    <row r="8" spans="1:39" ht="15">
      <c r="A8" s="1" t="s">
        <v>17</v>
      </c>
      <c r="B8" s="1">
        <v>25</v>
      </c>
      <c r="C8" s="1">
        <v>1</v>
      </c>
      <c r="D8" s="1">
        <v>28.504000000000001</v>
      </c>
      <c r="E8" s="1">
        <v>3.5470000000000002</v>
      </c>
      <c r="F8" s="1">
        <v>589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3.5449999999999999</v>
      </c>
      <c r="F9" s="1">
        <v>592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4318.4880000000003</v>
      </c>
      <c r="N9" s="41">
        <f t="shared" ca="1" si="2"/>
        <v>4318.4880000000003</v>
      </c>
      <c r="O9" s="41">
        <f t="shared" ca="1" si="3"/>
        <v>4318.4880000000003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4313.6099999999997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4315.0734000000002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1.130839366563183E-3</v>
      </c>
      <c r="AD9" s="41">
        <f t="shared" ca="1" si="13"/>
        <v>1.130839366563183E-3</v>
      </c>
      <c r="AE9" s="41">
        <f t="shared" ca="1" si="14"/>
        <v>1.130839366563183E-3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0</v>
      </c>
      <c r="AJ9" s="41">
        <f t="shared" ca="1" si="19"/>
        <v>0</v>
      </c>
      <c r="AK9" s="41">
        <f t="shared" ca="1" si="20"/>
        <v>0</v>
      </c>
      <c r="AM9" s="41">
        <f t="shared" ca="1" si="21"/>
        <v>3.3925180996895489E-3</v>
      </c>
    </row>
    <row r="10" spans="1:39" ht="15">
      <c r="A10" s="1" t="s">
        <v>17</v>
      </c>
      <c r="B10" s="1">
        <v>25</v>
      </c>
      <c r="C10" s="1">
        <v>1</v>
      </c>
      <c r="D10" s="1">
        <v>28.504000000000001</v>
      </c>
      <c r="E10" s="1">
        <v>3.5470000000000002</v>
      </c>
      <c r="F10" s="1">
        <v>589</v>
      </c>
      <c r="H10" s="41" t="s">
        <v>19</v>
      </c>
      <c r="I10" s="41">
        <v>100</v>
      </c>
      <c r="J10" s="41">
        <v>1</v>
      </c>
      <c r="L10" s="41">
        <f t="shared" ca="1" si="0"/>
        <v>35272.953000000001</v>
      </c>
      <c r="M10" s="41">
        <f t="shared" ca="1" si="1"/>
        <v>35273.769</v>
      </c>
      <c r="N10" s="41">
        <f t="shared" ca="1" si="2"/>
        <v>35282.451000000001</v>
      </c>
      <c r="O10" s="41">
        <f t="shared" ca="1" si="3"/>
        <v>35270.135000000002</v>
      </c>
      <c r="P10" s="41">
        <f t="shared" ca="1" si="4"/>
        <v>35272.953000000001</v>
      </c>
      <c r="Q10" s="41">
        <f t="shared" ca="1" si="5"/>
        <v>35298.089</v>
      </c>
      <c r="R10" s="41">
        <f t="shared" ca="1" si="6"/>
        <v>35240.637000000002</v>
      </c>
      <c r="S10" s="41">
        <f t="shared" ca="1" si="7"/>
        <v>35274.402000000002</v>
      </c>
      <c r="T10" s="41">
        <f t="shared" ca="1" si="8"/>
        <v>35223.46</v>
      </c>
      <c r="U10" s="41">
        <f t="shared" ca="1" si="9"/>
        <v>35274.690999999999</v>
      </c>
      <c r="W10" s="41">
        <f t="shared" ca="1" si="10"/>
        <v>35268.354000000007</v>
      </c>
      <c r="Y10" s="41">
        <f ca="1">Total!E10</f>
        <v>35198.673000000003</v>
      </c>
      <c r="AB10" s="41">
        <f t="shared" ca="1" si="11"/>
        <v>2.110306828896613E-3</v>
      </c>
      <c r="AC10" s="41">
        <f t="shared" ca="1" si="12"/>
        <v>2.1334895210395497E-3</v>
      </c>
      <c r="AD10" s="41">
        <f t="shared" ca="1" si="13"/>
        <v>2.3801465470018835E-3</v>
      </c>
      <c r="AE10" s="41">
        <f t="shared" ca="1" si="14"/>
        <v>2.0302469925499614E-3</v>
      </c>
      <c r="AF10" s="41">
        <f t="shared" ca="1" si="15"/>
        <v>2.110306828896613E-3</v>
      </c>
      <c r="AG10" s="41">
        <f t="shared" ca="1" si="16"/>
        <v>2.8244246594181953E-3</v>
      </c>
      <c r="AH10" s="41">
        <f t="shared" ca="1" si="17"/>
        <v>1.1922040356464557E-3</v>
      </c>
      <c r="AI10" s="41">
        <f t="shared" ca="1" si="18"/>
        <v>2.1514731535475602E-3</v>
      </c>
      <c r="AJ10" s="41">
        <f t="shared" ca="1" si="19"/>
        <v>7.0420268400449705E-4</v>
      </c>
      <c r="AK10" s="41">
        <f t="shared" ca="1" si="20"/>
        <v>2.1596836903481102E-3</v>
      </c>
      <c r="AM10" s="41">
        <f t="shared" ca="1" si="21"/>
        <v>1.9796484941349439E-2</v>
      </c>
    </row>
    <row r="11" spans="1:39" ht="15">
      <c r="A11" s="1" t="s">
        <v>17</v>
      </c>
      <c r="B11" s="1">
        <v>50</v>
      </c>
      <c r="C11" s="1">
        <v>1</v>
      </c>
      <c r="D11" s="1">
        <v>53.198999999999998</v>
      </c>
      <c r="E11" s="1">
        <v>10.661</v>
      </c>
      <c r="F11" s="1">
        <v>455</v>
      </c>
      <c r="H11" s="41" t="s">
        <v>20</v>
      </c>
      <c r="I11" s="41">
        <v>30</v>
      </c>
      <c r="J11" s="41">
        <v>1</v>
      </c>
      <c r="L11" s="41">
        <f t="shared" ca="1" si="0"/>
        <v>658.23299999999995</v>
      </c>
      <c r="M11" s="41">
        <f t="shared" ca="1" si="1"/>
        <v>657.35599999999999</v>
      </c>
      <c r="N11" s="41">
        <f t="shared" ca="1" si="2"/>
        <v>657.32399999999996</v>
      </c>
      <c r="O11" s="41">
        <f t="shared" ca="1" si="3"/>
        <v>658.23299999999995</v>
      </c>
      <c r="P11" s="41">
        <f t="shared" ca="1" si="4"/>
        <v>657.33</v>
      </c>
      <c r="Q11" s="41">
        <f t="shared" ca="1" si="5"/>
        <v>657.35599999999999</v>
      </c>
      <c r="R11" s="41">
        <f t="shared" ca="1" si="6"/>
        <v>659.84500000000003</v>
      </c>
      <c r="S11" s="41">
        <f t="shared" ca="1" si="7"/>
        <v>658.23299999999995</v>
      </c>
      <c r="T11" s="41">
        <f t="shared" ca="1" si="8"/>
        <v>658.23299999999995</v>
      </c>
      <c r="U11" s="41">
        <f t="shared" ca="1" si="9"/>
        <v>658.23299999999995</v>
      </c>
      <c r="W11" s="41">
        <f t="shared" ca="1" si="10"/>
        <v>658.0376</v>
      </c>
      <c r="Y11" s="41">
        <f ca="1">Total!E11</f>
        <v>657.32399999999996</v>
      </c>
      <c r="AB11" s="41">
        <f t="shared" ca="1" si="11"/>
        <v>1.3828796757763171E-3</v>
      </c>
      <c r="AC11" s="41">
        <f t="shared" ca="1" si="12"/>
        <v>4.8682232810667357E-5</v>
      </c>
      <c r="AD11" s="41">
        <f t="shared" ca="1" si="13"/>
        <v>0</v>
      </c>
      <c r="AE11" s="41">
        <f t="shared" ca="1" si="14"/>
        <v>1.3828796757763171E-3</v>
      </c>
      <c r="AF11" s="41">
        <f t="shared" ca="1" si="15"/>
        <v>9.127918652119035E-6</v>
      </c>
      <c r="AG11" s="41">
        <f t="shared" ca="1" si="16"/>
        <v>4.8682232810667357E-5</v>
      </c>
      <c r="AH11" s="41">
        <f t="shared" ca="1" si="17"/>
        <v>3.8352471536108098E-3</v>
      </c>
      <c r="AI11" s="41">
        <f t="shared" ca="1" si="18"/>
        <v>1.3828796757763171E-3</v>
      </c>
      <c r="AJ11" s="41">
        <f t="shared" ca="1" si="19"/>
        <v>1.3828796757763171E-3</v>
      </c>
      <c r="AK11" s="41">
        <f t="shared" ca="1" si="20"/>
        <v>1.3828796757763171E-3</v>
      </c>
      <c r="AM11" s="41">
        <f t="shared" ca="1" si="21"/>
        <v>1.0856137916765849E-2</v>
      </c>
    </row>
    <row r="12" spans="1:39" ht="15">
      <c r="A12" s="1" t="s">
        <v>17</v>
      </c>
      <c r="B12" s="1">
        <v>50</v>
      </c>
      <c r="C12" s="1">
        <v>1</v>
      </c>
      <c r="D12" s="1">
        <v>53.036999999999999</v>
      </c>
      <c r="E12" s="1">
        <v>10.648</v>
      </c>
      <c r="F12" s="1">
        <v>457</v>
      </c>
      <c r="H12" s="41" t="s">
        <v>20</v>
      </c>
      <c r="I12" s="41">
        <v>50</v>
      </c>
      <c r="J12" s="41">
        <v>1</v>
      </c>
      <c r="L12" s="41">
        <f t="shared" ca="1" si="0"/>
        <v>996.14</v>
      </c>
      <c r="M12" s="41">
        <f t="shared" ca="1" si="1"/>
        <v>994.17499999999995</v>
      </c>
      <c r="N12" s="41">
        <f t="shared" ca="1" si="2"/>
        <v>996.10199999999998</v>
      </c>
      <c r="O12" s="41">
        <f t="shared" ca="1" si="3"/>
        <v>995.00599999999997</v>
      </c>
      <c r="P12" s="41">
        <f t="shared" ca="1" si="4"/>
        <v>995.44500000000005</v>
      </c>
      <c r="Q12" s="41">
        <f t="shared" ca="1" si="5"/>
        <v>995.654</v>
      </c>
      <c r="R12" s="41">
        <f t="shared" ca="1" si="6"/>
        <v>996.20699999999999</v>
      </c>
      <c r="S12" s="41">
        <f t="shared" ca="1" si="7"/>
        <v>995.54300000000001</v>
      </c>
      <c r="T12" s="41">
        <f t="shared" ca="1" si="8"/>
        <v>994.64200000000005</v>
      </c>
      <c r="U12" s="41">
        <f t="shared" ca="1" si="9"/>
        <v>996.74099999999999</v>
      </c>
      <c r="W12" s="41">
        <f t="shared" ca="1" si="10"/>
        <v>995.56549999999993</v>
      </c>
      <c r="Y12" s="41">
        <f ca="1">Total!E12</f>
        <v>990.58600000000001</v>
      </c>
      <c r="AB12" s="41">
        <f t="shared" ca="1" si="11"/>
        <v>5.6067822480834308E-3</v>
      </c>
      <c r="AC12" s="41">
        <f t="shared" ca="1" si="12"/>
        <v>3.6231079381294929E-3</v>
      </c>
      <c r="AD12" s="41">
        <f t="shared" ca="1" si="13"/>
        <v>5.5684211163896545E-3</v>
      </c>
      <c r="AE12" s="41">
        <f t="shared" ca="1" si="14"/>
        <v>4.4620053180642154E-3</v>
      </c>
      <c r="AF12" s="41">
        <f t="shared" ca="1" si="15"/>
        <v>4.9051773394738441E-3</v>
      </c>
      <c r="AG12" s="41">
        <f t="shared" ca="1" si="16"/>
        <v>5.1161635637894977E-3</v>
      </c>
      <c r="AH12" s="41">
        <f t="shared" ca="1" si="17"/>
        <v>5.6744189802803401E-3</v>
      </c>
      <c r="AI12" s="41">
        <f t="shared" ca="1" si="18"/>
        <v>5.0041086791050892E-3</v>
      </c>
      <c r="AJ12" s="41">
        <f t="shared" ca="1" si="19"/>
        <v>4.0945460565766523E-3</v>
      </c>
      <c r="AK12" s="41">
        <f t="shared" ca="1" si="20"/>
        <v>6.2134938309242943E-3</v>
      </c>
      <c r="AM12" s="41">
        <f t="shared" ca="1" si="21"/>
        <v>5.0268225070816519E-2</v>
      </c>
    </row>
    <row r="13" spans="1:39" ht="15">
      <c r="A13" s="1" t="s">
        <v>17</v>
      </c>
      <c r="B13" s="1">
        <v>50</v>
      </c>
      <c r="C13" s="1">
        <v>1</v>
      </c>
      <c r="D13" s="1">
        <v>52.987000000000002</v>
      </c>
      <c r="E13" s="1">
        <v>10.661</v>
      </c>
      <c r="F13" s="1">
        <v>448</v>
      </c>
      <c r="H13" s="41" t="s">
        <v>20</v>
      </c>
      <c r="I13" s="41">
        <v>100</v>
      </c>
      <c r="J13" s="41">
        <v>1</v>
      </c>
      <c r="L13" s="41">
        <f t="shared" ca="1" si="0"/>
        <v>1760.63</v>
      </c>
      <c r="M13" s="41">
        <f t="shared" ca="1" si="1"/>
        <v>1755.3330000000001</v>
      </c>
      <c r="N13" s="41">
        <f t="shared" ca="1" si="2"/>
        <v>1758.393</v>
      </c>
      <c r="O13" s="41">
        <f t="shared" ca="1" si="3"/>
        <v>1757.0930000000001</v>
      </c>
      <c r="P13" s="41">
        <f t="shared" ca="1" si="4"/>
        <v>1759.107</v>
      </c>
      <c r="Q13" s="41">
        <f t="shared" ca="1" si="5"/>
        <v>1759.2</v>
      </c>
      <c r="R13" s="41">
        <f t="shared" ca="1" si="6"/>
        <v>1755.7370000000001</v>
      </c>
      <c r="S13" s="41">
        <f t="shared" ca="1" si="7"/>
        <v>1758.623</v>
      </c>
      <c r="T13" s="41">
        <f t="shared" ca="1" si="8"/>
        <v>1756.67</v>
      </c>
      <c r="U13" s="41">
        <f t="shared" ca="1" si="9"/>
        <v>1755.5319999999999</v>
      </c>
      <c r="W13" s="41">
        <f t="shared" ca="1" si="10"/>
        <v>1757.6318000000003</v>
      </c>
      <c r="Y13" s="41">
        <f ca="1">Total!E13</f>
        <v>1753.5050000000001</v>
      </c>
      <c r="AB13" s="41">
        <f t="shared" ca="1" si="11"/>
        <v>4.0632903812649517E-3</v>
      </c>
      <c r="AC13" s="41">
        <f t="shared" ca="1" si="12"/>
        <v>1.0424834830810145E-3</v>
      </c>
      <c r="AD13" s="41">
        <f t="shared" ca="1" si="13"/>
        <v>2.7875597731400366E-3</v>
      </c>
      <c r="AE13" s="41">
        <f t="shared" ca="1" si="14"/>
        <v>2.0461874930496151E-3</v>
      </c>
      <c r="AF13" s="41">
        <f t="shared" ca="1" si="15"/>
        <v>3.1947442408204489E-3</v>
      </c>
      <c r="AG13" s="41">
        <f t="shared" ca="1" si="16"/>
        <v>3.2477808731654237E-3</v>
      </c>
      <c r="AH13" s="41">
        <f t="shared" ca="1" si="17"/>
        <v>1.2728791762783515E-3</v>
      </c>
      <c r="AI13" s="41">
        <f t="shared" ca="1" si="18"/>
        <v>2.918725638079126E-3</v>
      </c>
      <c r="AJ13" s="41">
        <f t="shared" ca="1" si="19"/>
        <v>1.8049563588355684E-3</v>
      </c>
      <c r="AK13" s="41">
        <f t="shared" ca="1" si="20"/>
        <v>1.1559704705716928E-3</v>
      </c>
      <c r="AM13" s="41">
        <f t="shared" ca="1" si="21"/>
        <v>2.3534577888286227E-2</v>
      </c>
    </row>
    <row r="14" spans="1:39">
      <c r="A14" s="1" t="s">
        <v>17</v>
      </c>
      <c r="B14" s="1">
        <v>50</v>
      </c>
      <c r="C14" s="1">
        <v>1</v>
      </c>
      <c r="D14" s="1">
        <v>53.067999999999998</v>
      </c>
      <c r="E14" s="1">
        <v>10.659000000000001</v>
      </c>
      <c r="F14" s="1">
        <v>446</v>
      </c>
    </row>
    <row r="15" spans="1:39">
      <c r="A15" s="1" t="s">
        <v>17</v>
      </c>
      <c r="B15" s="1">
        <v>50</v>
      </c>
      <c r="C15" s="1">
        <v>1</v>
      </c>
      <c r="D15" s="1">
        <v>52.988</v>
      </c>
      <c r="E15" s="1">
        <v>10.659000000000001</v>
      </c>
      <c r="F15" s="1">
        <v>451</v>
      </c>
    </row>
    <row r="16" spans="1:39">
      <c r="A16" s="1" t="s">
        <v>17</v>
      </c>
      <c r="B16" s="1">
        <v>50</v>
      </c>
      <c r="C16" s="1">
        <v>1</v>
      </c>
      <c r="D16" s="1">
        <v>53.237000000000002</v>
      </c>
      <c r="E16" s="1">
        <v>10.654999999999999</v>
      </c>
      <c r="F16" s="1">
        <v>445</v>
      </c>
    </row>
    <row r="17" spans="1:6">
      <c r="A17" s="1" t="s">
        <v>17</v>
      </c>
      <c r="B17" s="1">
        <v>50</v>
      </c>
      <c r="C17" s="1">
        <v>1</v>
      </c>
      <c r="D17" s="1">
        <v>53.127000000000002</v>
      </c>
      <c r="E17" s="1">
        <v>10.662000000000001</v>
      </c>
      <c r="F17" s="1">
        <v>451</v>
      </c>
    </row>
    <row r="18" spans="1:6">
      <c r="A18" s="1" t="s">
        <v>17</v>
      </c>
      <c r="B18" s="1">
        <v>50</v>
      </c>
      <c r="C18" s="1">
        <v>1</v>
      </c>
      <c r="D18" s="1">
        <v>52.927</v>
      </c>
      <c r="E18" s="1">
        <v>10.651999999999999</v>
      </c>
      <c r="F18" s="1">
        <v>445</v>
      </c>
    </row>
    <row r="19" spans="1:6">
      <c r="A19" s="1" t="s">
        <v>17</v>
      </c>
      <c r="B19" s="1">
        <v>50</v>
      </c>
      <c r="C19" s="1">
        <v>1</v>
      </c>
      <c r="D19" s="1">
        <v>53.106999999999999</v>
      </c>
      <c r="E19" s="1">
        <v>10.65</v>
      </c>
      <c r="F19" s="1">
        <v>457</v>
      </c>
    </row>
    <row r="20" spans="1:6">
      <c r="A20" s="1" t="s">
        <v>17</v>
      </c>
      <c r="B20" s="1">
        <v>50</v>
      </c>
      <c r="C20" s="1">
        <v>1</v>
      </c>
      <c r="D20" s="1">
        <v>53.097000000000001</v>
      </c>
      <c r="E20" s="1">
        <v>10.656000000000001</v>
      </c>
      <c r="F20" s="1">
        <v>441</v>
      </c>
    </row>
    <row r="21" spans="1:6">
      <c r="A21" s="1" t="s">
        <v>17</v>
      </c>
      <c r="B21" s="1">
        <v>100</v>
      </c>
      <c r="C21" s="1">
        <v>1</v>
      </c>
      <c r="D21" s="1">
        <v>103.288</v>
      </c>
      <c r="E21" s="1">
        <v>19.285</v>
      </c>
      <c r="F21" s="1">
        <v>185</v>
      </c>
    </row>
    <row r="22" spans="1:6">
      <c r="A22" s="1" t="s">
        <v>17</v>
      </c>
      <c r="B22" s="1">
        <v>100</v>
      </c>
      <c r="C22" s="1">
        <v>1</v>
      </c>
      <c r="D22" s="1">
        <v>103.346</v>
      </c>
      <c r="E22" s="1">
        <v>19.308</v>
      </c>
      <c r="F22" s="1">
        <v>184</v>
      </c>
    </row>
    <row r="23" spans="1:6">
      <c r="A23" s="1" t="s">
        <v>17</v>
      </c>
      <c r="B23" s="1">
        <v>100</v>
      </c>
      <c r="C23" s="1">
        <v>1</v>
      </c>
      <c r="D23" s="1">
        <v>103.64100000000001</v>
      </c>
      <c r="E23" s="1">
        <v>19.283999999999999</v>
      </c>
      <c r="F23" s="1">
        <v>186</v>
      </c>
    </row>
    <row r="24" spans="1:6">
      <c r="A24" s="1" t="s">
        <v>17</v>
      </c>
      <c r="B24" s="1">
        <v>100</v>
      </c>
      <c r="C24" s="1">
        <v>1</v>
      </c>
      <c r="D24" s="1">
        <v>103.31699999999999</v>
      </c>
      <c r="E24" s="1">
        <v>19.312000000000001</v>
      </c>
      <c r="F24" s="1">
        <v>186</v>
      </c>
    </row>
    <row r="25" spans="1:6">
      <c r="A25" s="1" t="s">
        <v>17</v>
      </c>
      <c r="B25" s="1">
        <v>100</v>
      </c>
      <c r="C25" s="1">
        <v>1</v>
      </c>
      <c r="D25" s="1">
        <v>103.262</v>
      </c>
      <c r="E25" s="1">
        <v>19.335000000000001</v>
      </c>
      <c r="F25" s="1">
        <v>179</v>
      </c>
    </row>
    <row r="26" spans="1:6">
      <c r="A26" s="1" t="s">
        <v>17</v>
      </c>
      <c r="B26" s="1">
        <v>100</v>
      </c>
      <c r="C26" s="1">
        <v>1</v>
      </c>
      <c r="D26" s="1">
        <v>103.312</v>
      </c>
      <c r="E26" s="1">
        <v>19.347000000000001</v>
      </c>
      <c r="F26" s="1">
        <v>180</v>
      </c>
    </row>
    <row r="27" spans="1:6">
      <c r="A27" s="1" t="s">
        <v>17</v>
      </c>
      <c r="B27" s="1">
        <v>100</v>
      </c>
      <c r="C27" s="1">
        <v>1</v>
      </c>
      <c r="D27" s="1">
        <v>103.434</v>
      </c>
      <c r="E27" s="1">
        <v>19.305</v>
      </c>
      <c r="F27" s="1">
        <v>186</v>
      </c>
    </row>
    <row r="28" spans="1:6">
      <c r="A28" s="1" t="s">
        <v>17</v>
      </c>
      <c r="B28" s="1">
        <v>100</v>
      </c>
      <c r="C28" s="1">
        <v>1</v>
      </c>
      <c r="D28" s="1">
        <v>103.31699999999999</v>
      </c>
      <c r="E28" s="1">
        <v>19.298999999999999</v>
      </c>
      <c r="F28" s="1">
        <v>189</v>
      </c>
    </row>
    <row r="29" spans="1:6">
      <c r="A29" s="1" t="s">
        <v>17</v>
      </c>
      <c r="B29" s="1">
        <v>100</v>
      </c>
      <c r="C29" s="1">
        <v>1</v>
      </c>
      <c r="D29" s="1">
        <v>103.292</v>
      </c>
      <c r="E29" s="1">
        <v>19.318000000000001</v>
      </c>
      <c r="F29" s="1">
        <v>185</v>
      </c>
    </row>
    <row r="30" spans="1:6">
      <c r="A30" s="1" t="s">
        <v>17</v>
      </c>
      <c r="B30" s="1">
        <v>100</v>
      </c>
      <c r="C30" s="1">
        <v>1</v>
      </c>
      <c r="D30" s="1">
        <v>103.455</v>
      </c>
      <c r="E30" s="1">
        <v>19.295999999999999</v>
      </c>
      <c r="F30" s="1">
        <v>180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4.109</v>
      </c>
      <c r="F31" s="1">
        <v>458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4.1059999999999999</v>
      </c>
      <c r="F32" s="1">
        <v>465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4.1100000000000003</v>
      </c>
      <c r="F33" s="1">
        <v>466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4.1109999999999998</v>
      </c>
      <c r="F34" s="1">
        <v>459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4.1050000000000004</v>
      </c>
      <c r="F35" s="1">
        <v>464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4.1070000000000002</v>
      </c>
      <c r="F36" s="1">
        <v>460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4.1079999999999997</v>
      </c>
      <c r="F37" s="1">
        <v>464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4.1070000000000002</v>
      </c>
      <c r="F38" s="1">
        <v>467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4.1070000000000002</v>
      </c>
      <c r="F39" s="1">
        <v>463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4.1070000000000002</v>
      </c>
      <c r="F40" s="1">
        <v>464</v>
      </c>
    </row>
    <row r="41" spans="1:6">
      <c r="A41" s="1" t="s">
        <v>18</v>
      </c>
      <c r="B41" s="1">
        <v>50</v>
      </c>
      <c r="C41" s="1">
        <v>1</v>
      </c>
      <c r="D41" s="1">
        <v>180.87100000000001</v>
      </c>
      <c r="E41" s="1">
        <v>7.6459999999999999</v>
      </c>
      <c r="F41" s="1">
        <v>290</v>
      </c>
    </row>
    <row r="42" spans="1:6">
      <c r="A42" s="1" t="s">
        <v>18</v>
      </c>
      <c r="B42" s="1">
        <v>50</v>
      </c>
      <c r="C42" s="1">
        <v>1</v>
      </c>
      <c r="D42" s="1">
        <v>180.685</v>
      </c>
      <c r="E42" s="1">
        <v>7.6379999999999999</v>
      </c>
      <c r="F42" s="1">
        <v>292</v>
      </c>
    </row>
    <row r="43" spans="1:6">
      <c r="A43" s="1" t="s">
        <v>18</v>
      </c>
      <c r="B43" s="1">
        <v>50</v>
      </c>
      <c r="C43" s="1">
        <v>1</v>
      </c>
      <c r="D43" s="1">
        <v>181.71700000000001</v>
      </c>
      <c r="E43" s="1">
        <v>7.6509999999999998</v>
      </c>
      <c r="F43" s="1">
        <v>287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7.66</v>
      </c>
      <c r="F44" s="1">
        <v>292</v>
      </c>
    </row>
    <row r="45" spans="1:6">
      <c r="A45" s="1" t="s">
        <v>18</v>
      </c>
      <c r="B45" s="1">
        <v>50</v>
      </c>
      <c r="C45" s="1">
        <v>1</v>
      </c>
      <c r="D45" s="1">
        <v>181.71299999999999</v>
      </c>
      <c r="E45" s="1">
        <v>7.66</v>
      </c>
      <c r="F45" s="1">
        <v>286</v>
      </c>
    </row>
    <row r="46" spans="1:6">
      <c r="A46" s="1" t="s">
        <v>18</v>
      </c>
      <c r="B46" s="1">
        <v>50</v>
      </c>
      <c r="C46" s="1">
        <v>1</v>
      </c>
      <c r="D46" s="1">
        <v>180.87100000000001</v>
      </c>
      <c r="E46" s="1">
        <v>7.6539999999999999</v>
      </c>
      <c r="F46" s="1">
        <v>290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7.6379999999999999</v>
      </c>
      <c r="F47" s="1">
        <v>291</v>
      </c>
    </row>
    <row r="48" spans="1:6">
      <c r="A48" s="1" t="s">
        <v>18</v>
      </c>
      <c r="B48" s="1">
        <v>50</v>
      </c>
      <c r="C48" s="1">
        <v>1</v>
      </c>
      <c r="D48" s="1">
        <v>179.93799999999999</v>
      </c>
      <c r="E48" s="1">
        <v>7.64</v>
      </c>
      <c r="F48" s="1">
        <v>294</v>
      </c>
    </row>
    <row r="49" spans="1:6">
      <c r="A49" s="1" t="s">
        <v>18</v>
      </c>
      <c r="B49" s="1">
        <v>50</v>
      </c>
      <c r="C49" s="1">
        <v>1</v>
      </c>
      <c r="D49" s="1">
        <v>180.24700000000001</v>
      </c>
      <c r="E49" s="1">
        <v>7.6459999999999999</v>
      </c>
      <c r="F49" s="1">
        <v>288</v>
      </c>
    </row>
    <row r="50" spans="1:6">
      <c r="A50" s="1" t="s">
        <v>18</v>
      </c>
      <c r="B50" s="1">
        <v>50</v>
      </c>
      <c r="C50" s="1">
        <v>1</v>
      </c>
      <c r="D50" s="1">
        <v>181.71700000000001</v>
      </c>
      <c r="E50" s="1">
        <v>7.6449999999999996</v>
      </c>
      <c r="F50" s="1">
        <v>288</v>
      </c>
    </row>
    <row r="51" spans="1:6">
      <c r="A51" s="1" t="s">
        <v>18</v>
      </c>
      <c r="B51" s="1">
        <v>100</v>
      </c>
      <c r="C51" s="1">
        <v>1</v>
      </c>
      <c r="D51" s="1">
        <v>239.25200000000001</v>
      </c>
      <c r="E51" s="1">
        <v>22.152000000000001</v>
      </c>
      <c r="F51" s="1">
        <v>178</v>
      </c>
    </row>
    <row r="52" spans="1:6">
      <c r="A52" s="1" t="s">
        <v>18</v>
      </c>
      <c r="B52" s="1">
        <v>100</v>
      </c>
      <c r="C52" s="1">
        <v>1</v>
      </c>
      <c r="D52" s="1">
        <v>239.57300000000001</v>
      </c>
      <c r="E52" s="1">
        <v>22.167999999999999</v>
      </c>
      <c r="F52" s="1">
        <v>181</v>
      </c>
    </row>
    <row r="53" spans="1:6">
      <c r="A53" s="1" t="s">
        <v>18</v>
      </c>
      <c r="B53" s="1">
        <v>100</v>
      </c>
      <c r="C53" s="1">
        <v>1</v>
      </c>
      <c r="D53" s="1">
        <v>239.274</v>
      </c>
      <c r="E53" s="1">
        <v>22.141999999999999</v>
      </c>
      <c r="F53" s="1">
        <v>179</v>
      </c>
    </row>
    <row r="54" spans="1:6">
      <c r="A54" s="1" t="s">
        <v>18</v>
      </c>
      <c r="B54" s="1">
        <v>100</v>
      </c>
      <c r="C54" s="1">
        <v>1</v>
      </c>
      <c r="D54" s="1">
        <v>239.71799999999999</v>
      </c>
      <c r="E54" s="1">
        <v>22.2</v>
      </c>
      <c r="F54" s="1">
        <v>181</v>
      </c>
    </row>
    <row r="55" spans="1:6">
      <c r="A55" s="1" t="s">
        <v>18</v>
      </c>
      <c r="B55" s="1">
        <v>100</v>
      </c>
      <c r="C55" s="1">
        <v>1</v>
      </c>
      <c r="D55" s="1">
        <v>239.25</v>
      </c>
      <c r="E55" s="1">
        <v>22.158000000000001</v>
      </c>
      <c r="F55" s="1">
        <v>181</v>
      </c>
    </row>
    <row r="56" spans="1:6">
      <c r="A56" s="1" t="s">
        <v>18</v>
      </c>
      <c r="B56" s="1">
        <v>100</v>
      </c>
      <c r="C56" s="1">
        <v>1</v>
      </c>
      <c r="D56" s="1">
        <v>239.46</v>
      </c>
      <c r="E56" s="1">
        <v>22.216000000000001</v>
      </c>
      <c r="F56" s="1">
        <v>178</v>
      </c>
    </row>
    <row r="57" spans="1:6">
      <c r="A57" s="1" t="s">
        <v>18</v>
      </c>
      <c r="B57" s="1">
        <v>100</v>
      </c>
      <c r="C57" s="1">
        <v>1</v>
      </c>
      <c r="D57" s="1">
        <v>240.733</v>
      </c>
      <c r="E57" s="1">
        <v>22.189</v>
      </c>
      <c r="F57" s="1">
        <v>180</v>
      </c>
    </row>
    <row r="58" spans="1:6">
      <c r="A58" s="1" t="s">
        <v>18</v>
      </c>
      <c r="B58" s="1">
        <v>100</v>
      </c>
      <c r="C58" s="1">
        <v>1</v>
      </c>
      <c r="D58" s="1">
        <v>239.29</v>
      </c>
      <c r="E58" s="1">
        <v>22.152999999999999</v>
      </c>
      <c r="F58" s="1">
        <v>178</v>
      </c>
    </row>
    <row r="59" spans="1:6">
      <c r="A59" s="1" t="s">
        <v>18</v>
      </c>
      <c r="B59" s="1">
        <v>100</v>
      </c>
      <c r="C59" s="1">
        <v>1</v>
      </c>
      <c r="D59" s="1">
        <v>239.976</v>
      </c>
      <c r="E59" s="1">
        <v>22.202000000000002</v>
      </c>
      <c r="F59" s="1">
        <v>179</v>
      </c>
    </row>
    <row r="60" spans="1:6">
      <c r="A60" s="1" t="s">
        <v>18</v>
      </c>
      <c r="B60" s="1">
        <v>100</v>
      </c>
      <c r="C60" s="1">
        <v>1</v>
      </c>
      <c r="D60" s="1">
        <v>239.273</v>
      </c>
      <c r="E60" s="1">
        <v>22.196999999999999</v>
      </c>
      <c r="F60" s="1">
        <v>178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3.0680000000000001</v>
      </c>
      <c r="F61" s="1">
        <v>596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3.0630000000000002</v>
      </c>
      <c r="F62" s="1">
        <v>601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3.0640000000000001</v>
      </c>
      <c r="F63" s="1">
        <v>606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3.069</v>
      </c>
      <c r="F64" s="1">
        <v>602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3.0630000000000002</v>
      </c>
      <c r="F65" s="1">
        <v>599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3.0649999999999999</v>
      </c>
      <c r="F66" s="1">
        <v>600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3.0659999999999998</v>
      </c>
      <c r="F67" s="1">
        <v>608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3.0659999999999998</v>
      </c>
      <c r="F68" s="1">
        <v>593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3.0670000000000002</v>
      </c>
      <c r="F69" s="1">
        <v>605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3.0630000000000002</v>
      </c>
      <c r="F70" s="1">
        <v>590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7.1859999999999999</v>
      </c>
      <c r="F71" s="1">
        <v>364</v>
      </c>
    </row>
    <row r="72" spans="1:6">
      <c r="A72" s="1" t="s">
        <v>19</v>
      </c>
      <c r="B72" s="1">
        <v>47</v>
      </c>
      <c r="C72" s="1">
        <v>1</v>
      </c>
      <c r="D72" s="1">
        <v>4318.4880000000003</v>
      </c>
      <c r="E72" s="1">
        <v>7.1779999999999999</v>
      </c>
      <c r="F72" s="1">
        <v>366</v>
      </c>
    </row>
    <row r="73" spans="1:6">
      <c r="A73" s="1" t="s">
        <v>19</v>
      </c>
      <c r="B73" s="1">
        <v>47</v>
      </c>
      <c r="C73" s="1">
        <v>1</v>
      </c>
      <c r="D73" s="1">
        <v>4318.4880000000003</v>
      </c>
      <c r="E73" s="1">
        <v>7.1840000000000002</v>
      </c>
      <c r="F73" s="1">
        <v>360</v>
      </c>
    </row>
    <row r="74" spans="1:6">
      <c r="A74" s="1" t="s">
        <v>19</v>
      </c>
      <c r="B74" s="1">
        <v>47</v>
      </c>
      <c r="C74" s="1">
        <v>1</v>
      </c>
      <c r="D74" s="1">
        <v>4318.4880000000003</v>
      </c>
      <c r="E74" s="1">
        <v>7.1859999999999999</v>
      </c>
      <c r="F74" s="1">
        <v>370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7.1790000000000003</v>
      </c>
      <c r="F75" s="1">
        <v>366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7.1890000000000001</v>
      </c>
      <c r="F76" s="1">
        <v>357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7.1849999999999996</v>
      </c>
      <c r="F77" s="1">
        <v>371</v>
      </c>
    </row>
    <row r="78" spans="1:6">
      <c r="A78" s="1" t="s">
        <v>19</v>
      </c>
      <c r="B78" s="1">
        <v>47</v>
      </c>
      <c r="C78" s="1">
        <v>1</v>
      </c>
      <c r="D78" s="1">
        <v>4313.6099999999997</v>
      </c>
      <c r="E78" s="1">
        <v>7.1920000000000002</v>
      </c>
      <c r="F78" s="1">
        <v>362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7.1890000000000001</v>
      </c>
      <c r="F79" s="1">
        <v>368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7.1849999999999996</v>
      </c>
      <c r="F80" s="1">
        <v>371</v>
      </c>
    </row>
    <row r="81" spans="1:6">
      <c r="A81" s="1" t="s">
        <v>19</v>
      </c>
      <c r="B81" s="1">
        <v>100</v>
      </c>
      <c r="C81" s="1">
        <v>1</v>
      </c>
      <c r="D81" s="1">
        <v>35272.953000000001</v>
      </c>
      <c r="E81" s="1">
        <v>27.475000000000001</v>
      </c>
      <c r="F81" s="1">
        <v>266</v>
      </c>
    </row>
    <row r="82" spans="1:6">
      <c r="A82" s="1" t="s">
        <v>19</v>
      </c>
      <c r="B82" s="1">
        <v>100</v>
      </c>
      <c r="C82" s="1">
        <v>1</v>
      </c>
      <c r="D82" s="1">
        <v>35273.769</v>
      </c>
      <c r="E82" s="1">
        <v>27.503</v>
      </c>
      <c r="F82" s="1">
        <v>258</v>
      </c>
    </row>
    <row r="83" spans="1:6">
      <c r="A83" s="1" t="s">
        <v>19</v>
      </c>
      <c r="B83" s="1">
        <v>100</v>
      </c>
      <c r="C83" s="1">
        <v>1</v>
      </c>
      <c r="D83" s="1">
        <v>35282.451000000001</v>
      </c>
      <c r="E83" s="1">
        <v>27.468</v>
      </c>
      <c r="F83" s="1">
        <v>265</v>
      </c>
    </row>
    <row r="84" spans="1:6">
      <c r="A84" s="1" t="s">
        <v>19</v>
      </c>
      <c r="B84" s="1">
        <v>100</v>
      </c>
      <c r="C84" s="1">
        <v>1</v>
      </c>
      <c r="D84" s="1">
        <v>35270.135000000002</v>
      </c>
      <c r="E84" s="1">
        <v>27.428000000000001</v>
      </c>
      <c r="F84" s="1">
        <v>266</v>
      </c>
    </row>
    <row r="85" spans="1:6">
      <c r="A85" s="1" t="s">
        <v>19</v>
      </c>
      <c r="B85" s="1">
        <v>100</v>
      </c>
      <c r="C85" s="1">
        <v>1</v>
      </c>
      <c r="D85" s="1">
        <v>35272.953000000001</v>
      </c>
      <c r="E85" s="1">
        <v>27.446000000000002</v>
      </c>
      <c r="F85" s="1">
        <v>265</v>
      </c>
    </row>
    <row r="86" spans="1:6">
      <c r="A86" s="1" t="s">
        <v>19</v>
      </c>
      <c r="B86" s="1">
        <v>100</v>
      </c>
      <c r="C86" s="1">
        <v>1</v>
      </c>
      <c r="D86" s="1">
        <v>35298.089</v>
      </c>
      <c r="E86" s="1">
        <v>27.506</v>
      </c>
      <c r="F86" s="1">
        <v>260</v>
      </c>
    </row>
    <row r="87" spans="1:6">
      <c r="A87" s="1" t="s">
        <v>19</v>
      </c>
      <c r="B87" s="1">
        <v>100</v>
      </c>
      <c r="C87" s="1">
        <v>1</v>
      </c>
      <c r="D87" s="1">
        <v>35240.637000000002</v>
      </c>
      <c r="E87" s="1">
        <v>27.504000000000001</v>
      </c>
      <c r="F87" s="1">
        <v>257</v>
      </c>
    </row>
    <row r="88" spans="1:6">
      <c r="A88" s="1" t="s">
        <v>19</v>
      </c>
      <c r="B88" s="1">
        <v>100</v>
      </c>
      <c r="C88" s="1">
        <v>1</v>
      </c>
      <c r="D88" s="1">
        <v>35274.402000000002</v>
      </c>
      <c r="E88" s="1">
        <v>27.5</v>
      </c>
      <c r="F88" s="1">
        <v>268</v>
      </c>
    </row>
    <row r="89" spans="1:6">
      <c r="A89" s="1" t="s">
        <v>19</v>
      </c>
      <c r="B89" s="1">
        <v>100</v>
      </c>
      <c r="C89" s="1">
        <v>1</v>
      </c>
      <c r="D89" s="1">
        <v>35223.46</v>
      </c>
      <c r="E89" s="1">
        <v>27.443000000000001</v>
      </c>
      <c r="F89" s="1">
        <v>269</v>
      </c>
    </row>
    <row r="90" spans="1:6">
      <c r="A90" s="1" t="s">
        <v>19</v>
      </c>
      <c r="B90" s="1">
        <v>100</v>
      </c>
      <c r="C90" s="1">
        <v>1</v>
      </c>
      <c r="D90" s="1">
        <v>35274.690999999999</v>
      </c>
      <c r="E90" s="1">
        <v>27.466000000000001</v>
      </c>
      <c r="F90" s="1">
        <v>254</v>
      </c>
    </row>
    <row r="91" spans="1:6">
      <c r="A91" s="1" t="s">
        <v>20</v>
      </c>
      <c r="B91" s="1">
        <v>30</v>
      </c>
      <c r="C91" s="1">
        <v>1</v>
      </c>
      <c r="D91" s="1">
        <v>658.23299999999995</v>
      </c>
      <c r="E91" s="1">
        <v>3.8090000000000002</v>
      </c>
      <c r="F91" s="1">
        <v>469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3.8079999999999998</v>
      </c>
      <c r="F92" s="1">
        <v>474</v>
      </c>
    </row>
    <row r="93" spans="1:6">
      <c r="A93" s="1" t="s">
        <v>20</v>
      </c>
      <c r="B93" s="1">
        <v>30</v>
      </c>
      <c r="C93" s="1">
        <v>1</v>
      </c>
      <c r="D93" s="1">
        <v>657.32399999999996</v>
      </c>
      <c r="E93" s="1">
        <v>3.8109999999999999</v>
      </c>
      <c r="F93" s="1">
        <v>475</v>
      </c>
    </row>
    <row r="94" spans="1:6">
      <c r="A94" s="1" t="s">
        <v>20</v>
      </c>
      <c r="B94" s="1">
        <v>30</v>
      </c>
      <c r="C94" s="1">
        <v>1</v>
      </c>
      <c r="D94" s="1">
        <v>658.23299999999995</v>
      </c>
      <c r="E94" s="1">
        <v>3.806</v>
      </c>
      <c r="F94" s="1">
        <v>464</v>
      </c>
    </row>
    <row r="95" spans="1:6">
      <c r="A95" s="1" t="s">
        <v>20</v>
      </c>
      <c r="B95" s="1">
        <v>30</v>
      </c>
      <c r="C95" s="1">
        <v>1</v>
      </c>
      <c r="D95" s="1">
        <v>657.33</v>
      </c>
      <c r="E95" s="1">
        <v>3.8069999999999999</v>
      </c>
      <c r="F95" s="1">
        <v>471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3.8090000000000002</v>
      </c>
      <c r="F96" s="1">
        <v>468</v>
      </c>
    </row>
    <row r="97" spans="1:6">
      <c r="A97" s="1" t="s">
        <v>20</v>
      </c>
      <c r="B97" s="1">
        <v>30</v>
      </c>
      <c r="C97" s="1">
        <v>1</v>
      </c>
      <c r="D97" s="1">
        <v>659.84500000000003</v>
      </c>
      <c r="E97" s="1">
        <v>3.8090000000000002</v>
      </c>
      <c r="F97" s="1">
        <v>478</v>
      </c>
    </row>
    <row r="98" spans="1:6">
      <c r="A98" s="1" t="s">
        <v>20</v>
      </c>
      <c r="B98" s="1">
        <v>30</v>
      </c>
      <c r="C98" s="1">
        <v>1</v>
      </c>
      <c r="D98" s="1">
        <v>658.23299999999995</v>
      </c>
      <c r="E98" s="1">
        <v>3.806</v>
      </c>
      <c r="F98" s="1">
        <v>479</v>
      </c>
    </row>
    <row r="99" spans="1:6">
      <c r="A99" s="1" t="s">
        <v>20</v>
      </c>
      <c r="B99" s="1">
        <v>30</v>
      </c>
      <c r="C99" s="1">
        <v>1</v>
      </c>
      <c r="D99" s="1">
        <v>658.23299999999995</v>
      </c>
      <c r="E99" s="1">
        <v>3.81</v>
      </c>
      <c r="F99" s="1">
        <v>480</v>
      </c>
    </row>
    <row r="100" spans="1:6">
      <c r="A100" s="1" t="s">
        <v>20</v>
      </c>
      <c r="B100" s="1">
        <v>30</v>
      </c>
      <c r="C100" s="1">
        <v>1</v>
      </c>
      <c r="D100" s="1">
        <v>658.23299999999995</v>
      </c>
      <c r="E100" s="1">
        <v>3.8119999999999998</v>
      </c>
      <c r="F100" s="1">
        <v>478</v>
      </c>
    </row>
    <row r="101" spans="1:6">
      <c r="A101" s="1" t="s">
        <v>20</v>
      </c>
      <c r="B101" s="1">
        <v>50</v>
      </c>
      <c r="C101" s="1">
        <v>1</v>
      </c>
      <c r="D101" s="1">
        <v>996.14</v>
      </c>
      <c r="E101" s="1">
        <v>5.52</v>
      </c>
      <c r="F101" s="1">
        <v>248</v>
      </c>
    </row>
    <row r="102" spans="1:6">
      <c r="A102" s="1" t="s">
        <v>20</v>
      </c>
      <c r="B102" s="1">
        <v>50</v>
      </c>
      <c r="C102" s="1">
        <v>1</v>
      </c>
      <c r="D102" s="1">
        <v>994.17499999999995</v>
      </c>
      <c r="E102" s="1">
        <v>5.5090000000000003</v>
      </c>
      <c r="F102" s="1">
        <v>243</v>
      </c>
    </row>
    <row r="103" spans="1:6">
      <c r="A103" s="1" t="s">
        <v>20</v>
      </c>
      <c r="B103" s="1">
        <v>50</v>
      </c>
      <c r="C103" s="1">
        <v>1</v>
      </c>
      <c r="D103" s="1">
        <v>996.10199999999998</v>
      </c>
      <c r="E103" s="1">
        <v>5.5</v>
      </c>
      <c r="F103" s="1">
        <v>248</v>
      </c>
    </row>
    <row r="104" spans="1:6">
      <c r="A104" s="1" t="s">
        <v>20</v>
      </c>
      <c r="B104" s="1">
        <v>50</v>
      </c>
      <c r="C104" s="1">
        <v>1</v>
      </c>
      <c r="D104" s="1">
        <v>995.00599999999997</v>
      </c>
      <c r="E104" s="1">
        <v>5.51</v>
      </c>
      <c r="F104" s="1">
        <v>252</v>
      </c>
    </row>
    <row r="105" spans="1:6">
      <c r="A105" s="1" t="s">
        <v>20</v>
      </c>
      <c r="B105" s="1">
        <v>50</v>
      </c>
      <c r="C105" s="1">
        <v>1</v>
      </c>
      <c r="D105" s="1">
        <v>995.44500000000005</v>
      </c>
      <c r="E105" s="1">
        <v>5.508</v>
      </c>
      <c r="F105" s="1">
        <v>252</v>
      </c>
    </row>
    <row r="106" spans="1:6">
      <c r="A106" s="1" t="s">
        <v>20</v>
      </c>
      <c r="B106" s="1">
        <v>50</v>
      </c>
      <c r="C106" s="1">
        <v>1</v>
      </c>
      <c r="D106" s="1">
        <v>995.654</v>
      </c>
      <c r="E106" s="1">
        <v>5.5060000000000002</v>
      </c>
      <c r="F106" s="1">
        <v>250</v>
      </c>
    </row>
    <row r="107" spans="1:6">
      <c r="A107" s="1" t="s">
        <v>20</v>
      </c>
      <c r="B107" s="1">
        <v>50</v>
      </c>
      <c r="C107" s="1">
        <v>1</v>
      </c>
      <c r="D107" s="1">
        <v>996.20699999999999</v>
      </c>
      <c r="E107" s="1">
        <v>5.5069999999999997</v>
      </c>
      <c r="F107" s="1">
        <v>249</v>
      </c>
    </row>
    <row r="108" spans="1:6">
      <c r="A108" s="1" t="s">
        <v>20</v>
      </c>
      <c r="B108" s="1">
        <v>50</v>
      </c>
      <c r="C108" s="1">
        <v>1</v>
      </c>
      <c r="D108" s="1">
        <v>995.54300000000001</v>
      </c>
      <c r="E108" s="1">
        <v>5.51</v>
      </c>
      <c r="F108" s="1">
        <v>244</v>
      </c>
    </row>
    <row r="109" spans="1:6">
      <c r="A109" s="1" t="s">
        <v>20</v>
      </c>
      <c r="B109" s="1">
        <v>50</v>
      </c>
      <c r="C109" s="1">
        <v>1</v>
      </c>
      <c r="D109" s="1">
        <v>994.64200000000005</v>
      </c>
      <c r="E109" s="1">
        <v>5.516</v>
      </c>
      <c r="F109" s="1">
        <v>247</v>
      </c>
    </row>
    <row r="110" spans="1:6">
      <c r="A110" s="1" t="s">
        <v>20</v>
      </c>
      <c r="B110" s="1">
        <v>50</v>
      </c>
      <c r="C110" s="1">
        <v>1</v>
      </c>
      <c r="D110" s="1">
        <v>996.74099999999999</v>
      </c>
      <c r="E110" s="1">
        <v>5.508</v>
      </c>
      <c r="F110" s="1">
        <v>245</v>
      </c>
    </row>
    <row r="111" spans="1:6">
      <c r="A111" s="1" t="s">
        <v>20</v>
      </c>
      <c r="B111" s="1">
        <v>100</v>
      </c>
      <c r="C111" s="1">
        <v>1</v>
      </c>
      <c r="D111" s="1">
        <v>1760.63</v>
      </c>
      <c r="E111" s="1">
        <v>19.603999999999999</v>
      </c>
      <c r="F111" s="1">
        <v>223</v>
      </c>
    </row>
    <row r="112" spans="1:6">
      <c r="A112" s="1" t="s">
        <v>20</v>
      </c>
      <c r="B112" s="1">
        <v>100</v>
      </c>
      <c r="C112" s="1">
        <v>1</v>
      </c>
      <c r="D112" s="1">
        <v>1755.3330000000001</v>
      </c>
      <c r="E112" s="1">
        <v>19.68</v>
      </c>
      <c r="F112" s="1">
        <v>220</v>
      </c>
    </row>
    <row r="113" spans="1:6">
      <c r="A113" s="1" t="s">
        <v>20</v>
      </c>
      <c r="B113" s="1">
        <v>100</v>
      </c>
      <c r="C113" s="1">
        <v>1</v>
      </c>
      <c r="D113" s="1">
        <v>1758.393</v>
      </c>
      <c r="E113" s="1">
        <v>19.606999999999999</v>
      </c>
      <c r="F113" s="1">
        <v>225</v>
      </c>
    </row>
    <row r="114" spans="1:6">
      <c r="A114" s="1" t="s">
        <v>20</v>
      </c>
      <c r="B114" s="1">
        <v>100</v>
      </c>
      <c r="C114" s="1">
        <v>1</v>
      </c>
      <c r="D114" s="1">
        <v>1757.0930000000001</v>
      </c>
      <c r="E114" s="1">
        <v>19.622</v>
      </c>
      <c r="F114" s="1">
        <v>219</v>
      </c>
    </row>
    <row r="115" spans="1:6">
      <c r="A115" s="1" t="s">
        <v>20</v>
      </c>
      <c r="B115" s="1">
        <v>100</v>
      </c>
      <c r="C115" s="1">
        <v>1</v>
      </c>
      <c r="D115" s="1">
        <v>1759.107</v>
      </c>
      <c r="E115" s="1">
        <v>19.625</v>
      </c>
      <c r="F115" s="1">
        <v>221</v>
      </c>
    </row>
    <row r="116" spans="1:6">
      <c r="A116" s="1" t="s">
        <v>20</v>
      </c>
      <c r="B116" s="1">
        <v>100</v>
      </c>
      <c r="C116" s="1">
        <v>1</v>
      </c>
      <c r="D116" s="1">
        <v>1759.2</v>
      </c>
      <c r="E116" s="1">
        <v>19.623999999999999</v>
      </c>
      <c r="F116" s="1">
        <v>224</v>
      </c>
    </row>
    <row r="117" spans="1:6">
      <c r="A117" s="1" t="s">
        <v>20</v>
      </c>
      <c r="B117" s="1">
        <v>100</v>
      </c>
      <c r="C117" s="1">
        <v>1</v>
      </c>
      <c r="D117" s="1">
        <v>1755.7370000000001</v>
      </c>
      <c r="E117" s="1">
        <v>19.622</v>
      </c>
      <c r="F117" s="1">
        <v>222</v>
      </c>
    </row>
    <row r="118" spans="1:6">
      <c r="A118" s="1" t="s">
        <v>20</v>
      </c>
      <c r="B118" s="1">
        <v>100</v>
      </c>
      <c r="C118" s="1">
        <v>1</v>
      </c>
      <c r="D118" s="1">
        <v>1758.623</v>
      </c>
      <c r="E118" s="1">
        <v>19.635000000000002</v>
      </c>
      <c r="F118" s="1">
        <v>219</v>
      </c>
    </row>
    <row r="119" spans="1:6">
      <c r="A119" s="1" t="s">
        <v>20</v>
      </c>
      <c r="B119" s="1">
        <v>100</v>
      </c>
      <c r="C119" s="1">
        <v>1</v>
      </c>
      <c r="D119" s="1">
        <v>1756.67</v>
      </c>
      <c r="E119" s="1">
        <v>19.646999999999998</v>
      </c>
      <c r="F119" s="1">
        <v>217</v>
      </c>
    </row>
    <row r="120" spans="1:6">
      <c r="A120" s="1" t="s">
        <v>20</v>
      </c>
      <c r="B120" s="1">
        <v>100</v>
      </c>
      <c r="C120" s="1">
        <v>1</v>
      </c>
      <c r="D120" s="1">
        <v>1755.5319999999999</v>
      </c>
      <c r="E120" s="1">
        <v>19.652000000000001</v>
      </c>
      <c r="F120" s="1">
        <v>223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zoomScale="85" zoomScaleNormal="85" workbookViewId="0">
      <selection sqref="A1:F121"/>
    </sheetView>
  </sheetViews>
  <sheetFormatPr defaultRowHeight="14.25"/>
  <cols>
    <col min="1" max="1" width="10" style="1" customWidth="1"/>
    <col min="2" max="2" width="4.375" style="1"/>
    <col min="3" max="3" width="2.625" style="1"/>
    <col min="4" max="4" width="9.5" style="1"/>
    <col min="5" max="5" width="7.25" style="1"/>
    <col min="6" max="6" width="4.375" style="1"/>
    <col min="7" max="7" width="2.25" style="1"/>
    <col min="8" max="8" width="10.5" style="1"/>
    <col min="9" max="9" width="4.375" style="1"/>
    <col min="10" max="10" width="4.5" style="1"/>
    <col min="11" max="11" width="2.5" style="1"/>
    <col min="12" max="21" width="9.5" style="1"/>
    <col min="22" max="22" width="3.5" style="1"/>
    <col min="23" max="23" width="9.5" style="1"/>
    <col min="24" max="24" width="2.625" style="1"/>
    <col min="25" max="25" width="9.5" style="1"/>
    <col min="26" max="26" width="2.125" style="1"/>
    <col min="27" max="27" width="2.625" style="1"/>
    <col min="28" max="37" width="9.5" style="1"/>
    <col min="38" max="38" width="5.875" style="1"/>
    <col min="39" max="1025" width="9.5" style="1"/>
  </cols>
  <sheetData>
    <row r="1" spans="1:39" ht="15">
      <c r="A1" s="1" t="s">
        <v>17</v>
      </c>
      <c r="B1" s="1">
        <v>25</v>
      </c>
      <c r="C1" s="1">
        <v>1</v>
      </c>
      <c r="D1" s="1">
        <v>28.545999999999999</v>
      </c>
      <c r="E1" s="1">
        <v>3.5489999999999999</v>
      </c>
      <c r="F1" s="1">
        <v>587</v>
      </c>
      <c r="H1" s="49" t="s">
        <v>12</v>
      </c>
      <c r="I1" s="49" t="s">
        <v>13</v>
      </c>
      <c r="J1" s="49" t="s">
        <v>14</v>
      </c>
      <c r="K1" s="50"/>
      <c r="L1" s="50">
        <v>1</v>
      </c>
      <c r="M1" s="50">
        <v>2</v>
      </c>
      <c r="N1" s="50">
        <v>3</v>
      </c>
      <c r="O1" s="50">
        <v>4</v>
      </c>
      <c r="P1" s="50">
        <v>5</v>
      </c>
      <c r="Q1" s="50">
        <v>6</v>
      </c>
      <c r="R1" s="50">
        <v>7</v>
      </c>
      <c r="S1" s="50">
        <v>8</v>
      </c>
      <c r="T1" s="50">
        <v>9</v>
      </c>
      <c r="U1" s="50">
        <v>10</v>
      </c>
      <c r="W1" s="51" t="s">
        <v>22</v>
      </c>
      <c r="X1" s="50"/>
      <c r="Y1" s="51" t="s">
        <v>15</v>
      </c>
      <c r="Z1" s="50"/>
      <c r="AB1"/>
      <c r="AC1"/>
      <c r="AD1"/>
      <c r="AE1"/>
      <c r="AF1"/>
      <c r="AG1"/>
      <c r="AH1"/>
      <c r="AI1"/>
      <c r="AJ1"/>
      <c r="AK1"/>
      <c r="AM1" s="49" t="s">
        <v>23</v>
      </c>
    </row>
    <row r="2" spans="1:39" ht="15">
      <c r="A2" s="1" t="s">
        <v>17</v>
      </c>
      <c r="B2" s="1">
        <v>25</v>
      </c>
      <c r="C2" s="1">
        <v>1</v>
      </c>
      <c r="D2" s="1">
        <v>28.545999999999999</v>
      </c>
      <c r="E2" s="1">
        <v>3.5470000000000002</v>
      </c>
      <c r="F2" s="1">
        <v>593</v>
      </c>
      <c r="H2" s="41" t="s">
        <v>17</v>
      </c>
      <c r="I2" s="41">
        <v>25</v>
      </c>
      <c r="J2" s="41">
        <v>1</v>
      </c>
      <c r="L2" s="41">
        <f t="shared" ref="L2:L13" ca="1" si="0">INDIRECT("D"&amp;1+(ROW(D1)-1)*10+COLUMN(A1)-1)</f>
        <v>28.545999999999999</v>
      </c>
      <c r="M2" s="41">
        <f t="shared" ref="M2:M13" ca="1" si="1">INDIRECT("D"&amp;1+(ROW(E1)-1)*10+COLUMN(B1)-1)</f>
        <v>28.545999999999999</v>
      </c>
      <c r="N2" s="41">
        <f t="shared" ref="N2:N13" ca="1" si="2">INDIRECT("D"&amp;1+(ROW(F1)-1)*10+COLUMN(C1)-1)</f>
        <v>28.504000000000001</v>
      </c>
      <c r="O2" s="41">
        <f t="shared" ref="O2:O13" ca="1" si="3">INDIRECT("D"&amp;1+(ROW(G1)-1)*10+COLUMN(D1)-1)</f>
        <v>28.504000000000001</v>
      </c>
      <c r="P2" s="41">
        <f t="shared" ref="P2:P13" ca="1" si="4">INDIRECT("D"&amp;1+(ROW(H1)-1)*10+COLUMN(E1)-1)</f>
        <v>28.504000000000001</v>
      </c>
      <c r="Q2" s="41">
        <f t="shared" ref="Q2:Q13" ca="1" si="5">INDIRECT("D"&amp;1+(ROW(I1)-1)*10+COLUMN(F1)-1)</f>
        <v>28.545999999999999</v>
      </c>
      <c r="R2" s="41">
        <f t="shared" ref="R2:R13" ca="1" si="6">INDIRECT("D"&amp;1+(ROW(J1)-1)*10+COLUMN(G1)-1)</f>
        <v>28.504000000000001</v>
      </c>
      <c r="S2" s="41">
        <f t="shared" ref="S2:S13" ca="1" si="7">INDIRECT("D"&amp;1+(ROW(K1)-1)*10+COLUMN(H1)-1)</f>
        <v>28.545999999999999</v>
      </c>
      <c r="T2" s="41">
        <f t="shared" ref="T2:T13" ca="1" si="8">INDIRECT("D"&amp;1+(ROW(L1)-1)*10+COLUMN(I1)-1)</f>
        <v>28.545999999999999</v>
      </c>
      <c r="U2" s="41">
        <f t="shared" ref="U2:U13" ca="1" si="9">INDIRECT("D"&amp;1+(ROW(M1)-1)*10+COLUMN(J1)-1)</f>
        <v>28.545999999999999</v>
      </c>
      <c r="W2" s="41">
        <f t="shared" ref="W2:W13" ca="1" si="10">AVERAGE(L2:U2)</f>
        <v>28.529199999999996</v>
      </c>
      <c r="Y2" s="41">
        <f ca="1">Total!E2</f>
        <v>28.504000000000001</v>
      </c>
      <c r="AB2" s="41">
        <f t="shared" ref="AB2:AB13" ca="1" si="11">(L2-$Y2)/$Y2</f>
        <v>1.4734774066796953E-3</v>
      </c>
      <c r="AC2" s="41">
        <f t="shared" ref="AC2:AC13" ca="1" si="12">(M2-$Y2)/$Y2</f>
        <v>1.4734774066796953E-3</v>
      </c>
      <c r="AD2" s="41">
        <f t="shared" ref="AD2:AD13" ca="1" si="13">(N2-$Y2)/$Y2</f>
        <v>0</v>
      </c>
      <c r="AE2" s="41">
        <f t="shared" ref="AE2:AE13" ca="1" si="14">(O2-$Y2)/$Y2</f>
        <v>0</v>
      </c>
      <c r="AF2" s="41">
        <f t="shared" ref="AF2:AF13" ca="1" si="15">(P2-$Y2)/$Y2</f>
        <v>0</v>
      </c>
      <c r="AG2" s="41">
        <f t="shared" ref="AG2:AG13" ca="1" si="16">(Q2-$Y2)/$Y2</f>
        <v>1.4734774066796953E-3</v>
      </c>
      <c r="AH2" s="41">
        <f t="shared" ref="AH2:AH13" ca="1" si="17">(R2-$Y2)/$Y2</f>
        <v>0</v>
      </c>
      <c r="AI2" s="41">
        <f t="shared" ref="AI2:AI13" ca="1" si="18">(S2-$Y2)/$Y2</f>
        <v>1.4734774066796953E-3</v>
      </c>
      <c r="AJ2" s="41">
        <f t="shared" ref="AJ2:AJ13" ca="1" si="19">(T2-$Y2)/$Y2</f>
        <v>1.4734774066796953E-3</v>
      </c>
      <c r="AK2" s="41">
        <f t="shared" ref="AK2:AK13" ca="1" si="20">(U2-$Y2)/$Y2</f>
        <v>1.4734774066796953E-3</v>
      </c>
      <c r="AM2" s="41">
        <f t="shared" ref="AM2:AM13" ca="1" si="21">SUM(AB2:AK2)</f>
        <v>8.8408644400781722E-3</v>
      </c>
    </row>
    <row r="3" spans="1:39" ht="15">
      <c r="A3" s="1" t="s">
        <v>17</v>
      </c>
      <c r="B3" s="1">
        <v>25</v>
      </c>
      <c r="C3" s="1">
        <v>1</v>
      </c>
      <c r="D3" s="1">
        <v>28.504000000000001</v>
      </c>
      <c r="E3" s="1">
        <v>3.5489999999999999</v>
      </c>
      <c r="F3" s="1">
        <v>592</v>
      </c>
      <c r="H3" s="41" t="s">
        <v>17</v>
      </c>
      <c r="I3" s="41">
        <v>50</v>
      </c>
      <c r="J3" s="41">
        <v>1</v>
      </c>
      <c r="L3" s="41">
        <f t="shared" ca="1" si="0"/>
        <v>52.927</v>
      </c>
      <c r="M3" s="41">
        <f t="shared" ca="1" si="1"/>
        <v>53.067</v>
      </c>
      <c r="N3" s="41">
        <f t="shared" ca="1" si="2"/>
        <v>52.987000000000002</v>
      </c>
      <c r="O3" s="41">
        <f t="shared" ca="1" si="3"/>
        <v>53.097000000000001</v>
      </c>
      <c r="P3" s="41">
        <f t="shared" ca="1" si="4"/>
        <v>53.097000000000001</v>
      </c>
      <c r="Q3" s="41">
        <f t="shared" ca="1" si="5"/>
        <v>53.116999999999997</v>
      </c>
      <c r="R3" s="41">
        <f t="shared" ca="1" si="6"/>
        <v>52.988</v>
      </c>
      <c r="S3" s="41">
        <f t="shared" ca="1" si="7"/>
        <v>53.006999999999998</v>
      </c>
      <c r="T3" s="41">
        <f t="shared" ca="1" si="8"/>
        <v>53.067</v>
      </c>
      <c r="U3" s="41">
        <f t="shared" ca="1" si="9"/>
        <v>53.006999999999998</v>
      </c>
      <c r="W3" s="41">
        <f t="shared" ca="1" si="10"/>
        <v>53.036099999999998</v>
      </c>
      <c r="Y3" s="41">
        <f ca="1">Total!E3</f>
        <v>52.927</v>
      </c>
      <c r="AB3" s="41">
        <f t="shared" ca="1" si="11"/>
        <v>0</v>
      </c>
      <c r="AC3" s="41">
        <f t="shared" ca="1" si="12"/>
        <v>2.6451527575717605E-3</v>
      </c>
      <c r="AD3" s="41">
        <f t="shared" ca="1" si="13"/>
        <v>1.1336368961022214E-3</v>
      </c>
      <c r="AE3" s="41">
        <f t="shared" ca="1" si="14"/>
        <v>3.2119712056228713E-3</v>
      </c>
      <c r="AF3" s="41">
        <f t="shared" ca="1" si="15"/>
        <v>3.2119712056228713E-3</v>
      </c>
      <c r="AG3" s="41">
        <f t="shared" ca="1" si="16"/>
        <v>3.5898501709901889E-3</v>
      </c>
      <c r="AH3" s="41">
        <f t="shared" ca="1" si="17"/>
        <v>1.1525308443705471E-3</v>
      </c>
      <c r="AI3" s="41">
        <f t="shared" ca="1" si="18"/>
        <v>1.5115158614695391E-3</v>
      </c>
      <c r="AJ3" s="41">
        <f t="shared" ca="1" si="19"/>
        <v>2.6451527575717605E-3</v>
      </c>
      <c r="AK3" s="41">
        <f t="shared" ca="1" si="20"/>
        <v>1.5115158614695391E-3</v>
      </c>
      <c r="AM3" s="41">
        <f t="shared" ca="1" si="21"/>
        <v>2.0613297560791301E-2</v>
      </c>
    </row>
    <row r="4" spans="1:39" ht="15">
      <c r="A4" s="1" t="s">
        <v>17</v>
      </c>
      <c r="B4" s="1">
        <v>25</v>
      </c>
      <c r="C4" s="1">
        <v>1</v>
      </c>
      <c r="D4" s="1">
        <v>28.504000000000001</v>
      </c>
      <c r="E4" s="1">
        <v>3.548</v>
      </c>
      <c r="F4" s="1">
        <v>593</v>
      </c>
      <c r="H4" s="41" t="s">
        <v>17</v>
      </c>
      <c r="I4" s="41">
        <v>100</v>
      </c>
      <c r="J4" s="41">
        <v>1</v>
      </c>
      <c r="L4" s="41">
        <f t="shared" ca="1" si="0"/>
        <v>103.34</v>
      </c>
      <c r="M4" s="41">
        <f t="shared" ca="1" si="1"/>
        <v>103.39700000000001</v>
      </c>
      <c r="N4" s="41">
        <f t="shared" ca="1" si="2"/>
        <v>103.071</v>
      </c>
      <c r="O4" s="41">
        <f t="shared" ca="1" si="3"/>
        <v>103.31399999999999</v>
      </c>
      <c r="P4" s="41">
        <f t="shared" ca="1" si="4"/>
        <v>103.396</v>
      </c>
      <c r="Q4" s="41">
        <f t="shared" ca="1" si="5"/>
        <v>103.342</v>
      </c>
      <c r="R4" s="41">
        <f t="shared" ca="1" si="6"/>
        <v>103.384</v>
      </c>
      <c r="S4" s="41">
        <f t="shared" ca="1" si="7"/>
        <v>103.41200000000001</v>
      </c>
      <c r="T4" s="41">
        <f t="shared" ca="1" si="8"/>
        <v>103.337</v>
      </c>
      <c r="U4" s="41">
        <f t="shared" ca="1" si="9"/>
        <v>103.425</v>
      </c>
      <c r="W4" s="41">
        <f t="shared" ca="1" si="10"/>
        <v>103.34179999999999</v>
      </c>
      <c r="Y4" s="41">
        <f ca="1">Total!E4</f>
        <v>103.017</v>
      </c>
      <c r="AB4" s="41">
        <f t="shared" ca="1" si="11"/>
        <v>3.1354048360950864E-3</v>
      </c>
      <c r="AC4" s="41">
        <f t="shared" ca="1" si="12"/>
        <v>3.6887115718765803E-3</v>
      </c>
      <c r="AD4" s="41">
        <f t="shared" ca="1" si="13"/>
        <v>5.2418532863509953E-4</v>
      </c>
      <c r="AE4" s="41">
        <f t="shared" ca="1" si="14"/>
        <v>2.8830193074929093E-3</v>
      </c>
      <c r="AF4" s="41">
        <f t="shared" ca="1" si="15"/>
        <v>3.6790044361610695E-3</v>
      </c>
      <c r="AG4" s="41">
        <f t="shared" ca="1" si="16"/>
        <v>3.15481910752597E-3</v>
      </c>
      <c r="AH4" s="41">
        <f t="shared" ca="1" si="17"/>
        <v>3.5625188075754919E-3</v>
      </c>
      <c r="AI4" s="41">
        <f t="shared" ca="1" si="18"/>
        <v>3.8343186076085526E-3</v>
      </c>
      <c r="AJ4" s="41">
        <f t="shared" ca="1" si="19"/>
        <v>3.1062834289486922E-3</v>
      </c>
      <c r="AK4" s="41">
        <f t="shared" ca="1" si="20"/>
        <v>3.9605113719095031E-3</v>
      </c>
      <c r="AM4" s="41">
        <f t="shared" ca="1" si="21"/>
        <v>3.1528776803828956E-2</v>
      </c>
    </row>
    <row r="5" spans="1:39" ht="15">
      <c r="A5" s="1" t="s">
        <v>17</v>
      </c>
      <c r="B5" s="1">
        <v>25</v>
      </c>
      <c r="C5" s="1">
        <v>1</v>
      </c>
      <c r="D5" s="1">
        <v>28.504000000000001</v>
      </c>
      <c r="E5" s="1">
        <v>3.548</v>
      </c>
      <c r="F5" s="1">
        <v>589</v>
      </c>
      <c r="H5" s="41" t="s">
        <v>18</v>
      </c>
      <c r="I5" s="41">
        <v>30</v>
      </c>
      <c r="J5" s="41">
        <v>1</v>
      </c>
      <c r="L5" s="41">
        <f t="shared" ca="1" si="0"/>
        <v>156.12700000000001</v>
      </c>
      <c r="M5" s="41">
        <f t="shared" ca="1" si="1"/>
        <v>156.12700000000001</v>
      </c>
      <c r="N5" s="41">
        <f t="shared" ca="1" si="2"/>
        <v>156.12700000000001</v>
      </c>
      <c r="O5" s="41">
        <f t="shared" ca="1" si="3"/>
        <v>156.12700000000001</v>
      </c>
      <c r="P5" s="41">
        <f t="shared" ca="1" si="4"/>
        <v>156.12700000000001</v>
      </c>
      <c r="Q5" s="41">
        <f t="shared" ca="1" si="5"/>
        <v>156.12700000000001</v>
      </c>
      <c r="R5" s="41">
        <f t="shared" ca="1" si="6"/>
        <v>156.12700000000001</v>
      </c>
      <c r="S5" s="41">
        <f t="shared" ca="1" si="7"/>
        <v>156.12700000000001</v>
      </c>
      <c r="T5" s="41">
        <f t="shared" ca="1" si="8"/>
        <v>156.12700000000001</v>
      </c>
      <c r="U5" s="41">
        <f t="shared" ca="1" si="9"/>
        <v>156.12700000000001</v>
      </c>
      <c r="W5" s="41">
        <f t="shared" ca="1" si="10"/>
        <v>156.12699999999998</v>
      </c>
      <c r="Y5" s="41">
        <f ca="1">Total!E5</f>
        <v>156.12700000000001</v>
      </c>
      <c r="AB5" s="41">
        <f t="shared" ca="1" si="11"/>
        <v>0</v>
      </c>
      <c r="AC5" s="41">
        <f t="shared" ca="1" si="12"/>
        <v>0</v>
      </c>
      <c r="AD5" s="41">
        <f t="shared" ca="1" si="13"/>
        <v>0</v>
      </c>
      <c r="AE5" s="41">
        <f t="shared" ca="1" si="14"/>
        <v>0</v>
      </c>
      <c r="AF5" s="41">
        <f t="shared" ca="1" si="15"/>
        <v>0</v>
      </c>
      <c r="AG5" s="41">
        <f t="shared" ca="1" si="16"/>
        <v>0</v>
      </c>
      <c r="AH5" s="41">
        <f t="shared" ca="1" si="17"/>
        <v>0</v>
      </c>
      <c r="AI5" s="41">
        <f t="shared" ca="1" si="18"/>
        <v>0</v>
      </c>
      <c r="AJ5" s="41">
        <f t="shared" ca="1" si="19"/>
        <v>0</v>
      </c>
      <c r="AK5" s="41">
        <f t="shared" ca="1" si="20"/>
        <v>0</v>
      </c>
      <c r="AM5" s="41">
        <f t="shared" ca="1" si="21"/>
        <v>0</v>
      </c>
    </row>
    <row r="6" spans="1:39" ht="15">
      <c r="A6" s="1" t="s">
        <v>17</v>
      </c>
      <c r="B6" s="1">
        <v>25</v>
      </c>
      <c r="C6" s="1">
        <v>1</v>
      </c>
      <c r="D6" s="1">
        <v>28.545999999999999</v>
      </c>
      <c r="E6" s="1">
        <v>3.55</v>
      </c>
      <c r="F6" s="1">
        <v>589</v>
      </c>
      <c r="H6" s="41" t="s">
        <v>18</v>
      </c>
      <c r="I6" s="41">
        <v>50</v>
      </c>
      <c r="J6" s="41">
        <v>1</v>
      </c>
      <c r="L6" s="41">
        <f t="shared" ca="1" si="0"/>
        <v>179.93799999999999</v>
      </c>
      <c r="M6" s="41">
        <f t="shared" ca="1" si="1"/>
        <v>179.93799999999999</v>
      </c>
      <c r="N6" s="41">
        <f t="shared" ca="1" si="2"/>
        <v>179.93799999999999</v>
      </c>
      <c r="O6" s="41">
        <f t="shared" ca="1" si="3"/>
        <v>179.93799999999999</v>
      </c>
      <c r="P6" s="41">
        <f t="shared" ca="1" si="4"/>
        <v>179.673</v>
      </c>
      <c r="Q6" s="41">
        <f t="shared" ca="1" si="5"/>
        <v>179.93799999999999</v>
      </c>
      <c r="R6" s="41">
        <f t="shared" ca="1" si="6"/>
        <v>179.93799999999999</v>
      </c>
      <c r="S6" s="41">
        <f t="shared" ca="1" si="7"/>
        <v>179.673</v>
      </c>
      <c r="T6" s="41">
        <f t="shared" ca="1" si="8"/>
        <v>179.93799999999999</v>
      </c>
      <c r="U6" s="41">
        <f t="shared" ca="1" si="9"/>
        <v>179.93799999999999</v>
      </c>
      <c r="W6" s="41">
        <f t="shared" ca="1" si="10"/>
        <v>179.88499999999999</v>
      </c>
      <c r="Y6" s="41">
        <f ca="1">Total!E6</f>
        <v>179.673</v>
      </c>
      <c r="AB6" s="41">
        <f t="shared" ca="1" si="11"/>
        <v>1.4749016268442469E-3</v>
      </c>
      <c r="AC6" s="41">
        <f t="shared" ca="1" si="12"/>
        <v>1.4749016268442469E-3</v>
      </c>
      <c r="AD6" s="41">
        <f t="shared" ca="1" si="13"/>
        <v>1.4749016268442469E-3</v>
      </c>
      <c r="AE6" s="41">
        <f t="shared" ca="1" si="14"/>
        <v>1.4749016268442469E-3</v>
      </c>
      <c r="AF6" s="41">
        <f t="shared" ca="1" si="15"/>
        <v>0</v>
      </c>
      <c r="AG6" s="41">
        <f t="shared" ca="1" si="16"/>
        <v>1.4749016268442469E-3</v>
      </c>
      <c r="AH6" s="41">
        <f t="shared" ca="1" si="17"/>
        <v>1.4749016268442469E-3</v>
      </c>
      <c r="AI6" s="41">
        <f t="shared" ca="1" si="18"/>
        <v>0</v>
      </c>
      <c r="AJ6" s="41">
        <f t="shared" ca="1" si="19"/>
        <v>1.4749016268442469E-3</v>
      </c>
      <c r="AK6" s="41">
        <f t="shared" ca="1" si="20"/>
        <v>1.4749016268442469E-3</v>
      </c>
      <c r="AM6" s="41">
        <f t="shared" ca="1" si="21"/>
        <v>1.1799213014753977E-2</v>
      </c>
    </row>
    <row r="7" spans="1:39" ht="15">
      <c r="A7" s="1" t="s">
        <v>17</v>
      </c>
      <c r="B7" s="1">
        <v>25</v>
      </c>
      <c r="C7" s="1">
        <v>1</v>
      </c>
      <c r="D7" s="1">
        <v>28.504000000000001</v>
      </c>
      <c r="E7" s="1">
        <v>3.5489999999999999</v>
      </c>
      <c r="F7" s="1">
        <v>592</v>
      </c>
      <c r="H7" s="41" t="s">
        <v>18</v>
      </c>
      <c r="I7" s="41">
        <v>100</v>
      </c>
      <c r="J7" s="41">
        <v>1</v>
      </c>
      <c r="L7" s="41">
        <f t="shared" ca="1" si="0"/>
        <v>239.22300000000001</v>
      </c>
      <c r="M7" s="41">
        <f t="shared" ca="1" si="1"/>
        <v>239.25700000000001</v>
      </c>
      <c r="N7" s="41">
        <f t="shared" ca="1" si="2"/>
        <v>239.26</v>
      </c>
      <c r="O7" s="41">
        <f t="shared" ca="1" si="3"/>
        <v>239.233</v>
      </c>
      <c r="P7" s="41">
        <f t="shared" ca="1" si="4"/>
        <v>240.577</v>
      </c>
      <c r="Q7" s="41">
        <f t="shared" ca="1" si="5"/>
        <v>240.977</v>
      </c>
      <c r="R7" s="41">
        <f t="shared" ca="1" si="6"/>
        <v>239.50899999999999</v>
      </c>
      <c r="S7" s="41">
        <f t="shared" ca="1" si="7"/>
        <v>239.678</v>
      </c>
      <c r="T7" s="41">
        <f t="shared" ca="1" si="8"/>
        <v>239.26</v>
      </c>
      <c r="U7" s="41">
        <f t="shared" ca="1" si="9"/>
        <v>239.161</v>
      </c>
      <c r="W7" s="41">
        <f t="shared" ca="1" si="10"/>
        <v>239.61350000000002</v>
      </c>
      <c r="Y7" s="41">
        <f ca="1">Total!E7</f>
        <v>238.85</v>
      </c>
      <c r="AB7" s="41">
        <f t="shared" ca="1" si="11"/>
        <v>1.5616495708604516E-3</v>
      </c>
      <c r="AC7" s="41">
        <f t="shared" ca="1" si="12"/>
        <v>1.7039983253088159E-3</v>
      </c>
      <c r="AD7" s="41">
        <f t="shared" ca="1" si="13"/>
        <v>1.7165585095247921E-3</v>
      </c>
      <c r="AE7" s="41">
        <f t="shared" ca="1" si="14"/>
        <v>1.6035168515805308E-3</v>
      </c>
      <c r="AF7" s="41">
        <f t="shared" ca="1" si="15"/>
        <v>7.2304793803642615E-3</v>
      </c>
      <c r="AG7" s="41">
        <f t="shared" ca="1" si="16"/>
        <v>8.9051706091689744E-3</v>
      </c>
      <c r="AH7" s="41">
        <f t="shared" ca="1" si="17"/>
        <v>2.7590537994556913E-3</v>
      </c>
      <c r="AI7" s="41">
        <f t="shared" ca="1" si="18"/>
        <v>3.4666108436257189E-3</v>
      </c>
      <c r="AJ7" s="41">
        <f t="shared" ca="1" si="19"/>
        <v>1.7165585095247921E-3</v>
      </c>
      <c r="AK7" s="41">
        <f t="shared" ca="1" si="20"/>
        <v>1.3020724303956753E-3</v>
      </c>
      <c r="AM7" s="41">
        <f t="shared" ca="1" si="21"/>
        <v>3.196566882980971E-2</v>
      </c>
    </row>
    <row r="8" spans="1:39" ht="15">
      <c r="A8" s="1" t="s">
        <v>17</v>
      </c>
      <c r="B8" s="1">
        <v>25</v>
      </c>
      <c r="C8" s="1">
        <v>1</v>
      </c>
      <c r="D8" s="1">
        <v>28.545999999999999</v>
      </c>
      <c r="E8" s="1">
        <v>3.55</v>
      </c>
      <c r="F8" s="1">
        <v>595</v>
      </c>
      <c r="H8" s="41" t="s">
        <v>19</v>
      </c>
      <c r="I8" s="41">
        <v>24</v>
      </c>
      <c r="J8" s="41">
        <v>1</v>
      </c>
      <c r="L8" s="41">
        <f t="shared" ca="1" si="0"/>
        <v>2320.9079999999999</v>
      </c>
      <c r="M8" s="41">
        <f t="shared" ca="1" si="1"/>
        <v>2320.9079999999999</v>
      </c>
      <c r="N8" s="41">
        <f t="shared" ca="1" si="2"/>
        <v>2320.9079999999999</v>
      </c>
      <c r="O8" s="41">
        <f t="shared" ca="1" si="3"/>
        <v>2320.9079999999999</v>
      </c>
      <c r="P8" s="41">
        <f t="shared" ca="1" si="4"/>
        <v>2320.9079999999999</v>
      </c>
      <c r="Q8" s="41">
        <f t="shared" ca="1" si="5"/>
        <v>2320.9079999999999</v>
      </c>
      <c r="R8" s="41">
        <f t="shared" ca="1" si="6"/>
        <v>2320.9079999999999</v>
      </c>
      <c r="S8" s="41">
        <f t="shared" ca="1" si="7"/>
        <v>2320.9079999999999</v>
      </c>
      <c r="T8" s="41">
        <f t="shared" ca="1" si="8"/>
        <v>2320.9079999999999</v>
      </c>
      <c r="U8" s="41">
        <f t="shared" ca="1" si="9"/>
        <v>2320.9079999999999</v>
      </c>
      <c r="W8" s="41">
        <f t="shared" ca="1" si="10"/>
        <v>2320.9079999999999</v>
      </c>
      <c r="Y8" s="41">
        <f ca="1">Total!E8</f>
        <v>2320.9079999999999</v>
      </c>
      <c r="AB8" s="41">
        <f t="shared" ca="1" si="11"/>
        <v>0</v>
      </c>
      <c r="AC8" s="41">
        <f t="shared" ca="1" si="12"/>
        <v>0</v>
      </c>
      <c r="AD8" s="41">
        <f t="shared" ca="1" si="13"/>
        <v>0</v>
      </c>
      <c r="AE8" s="41">
        <f t="shared" ca="1" si="14"/>
        <v>0</v>
      </c>
      <c r="AF8" s="41">
        <f t="shared" ca="1" si="15"/>
        <v>0</v>
      </c>
      <c r="AG8" s="41">
        <f t="shared" ca="1" si="16"/>
        <v>0</v>
      </c>
      <c r="AH8" s="41">
        <f t="shared" ca="1" si="17"/>
        <v>0</v>
      </c>
      <c r="AI8" s="41">
        <f t="shared" ca="1" si="18"/>
        <v>0</v>
      </c>
      <c r="AJ8" s="41">
        <f t="shared" ca="1" si="19"/>
        <v>0</v>
      </c>
      <c r="AK8" s="41">
        <f t="shared" ca="1" si="20"/>
        <v>0</v>
      </c>
      <c r="AM8" s="41">
        <f t="shared" ca="1" si="21"/>
        <v>0</v>
      </c>
    </row>
    <row r="9" spans="1:39" ht="15">
      <c r="A9" s="1" t="s">
        <v>17</v>
      </c>
      <c r="B9" s="1">
        <v>25</v>
      </c>
      <c r="C9" s="1">
        <v>1</v>
      </c>
      <c r="D9" s="1">
        <v>28.545999999999999</v>
      </c>
      <c r="E9" s="1">
        <v>3.5470000000000002</v>
      </c>
      <c r="F9" s="1">
        <v>589</v>
      </c>
      <c r="H9" s="41" t="s">
        <v>19</v>
      </c>
      <c r="I9" s="41">
        <v>47</v>
      </c>
      <c r="J9" s="41">
        <v>1</v>
      </c>
      <c r="L9" s="41">
        <f t="shared" ca="1" si="0"/>
        <v>4313.6099999999997</v>
      </c>
      <c r="M9" s="41">
        <f t="shared" ca="1" si="1"/>
        <v>4313.6099999999997</v>
      </c>
      <c r="N9" s="41">
        <f t="shared" ca="1" si="2"/>
        <v>4313.6099999999997</v>
      </c>
      <c r="O9" s="41">
        <f t="shared" ca="1" si="3"/>
        <v>4313.6099999999997</v>
      </c>
      <c r="P9" s="41">
        <f t="shared" ca="1" si="4"/>
        <v>4313.6099999999997</v>
      </c>
      <c r="Q9" s="41">
        <f t="shared" ca="1" si="5"/>
        <v>4313.6099999999997</v>
      </c>
      <c r="R9" s="41">
        <f t="shared" ca="1" si="6"/>
        <v>4313.6099999999997</v>
      </c>
      <c r="S9" s="41">
        <f t="shared" ca="1" si="7"/>
        <v>4318.4880000000003</v>
      </c>
      <c r="T9" s="41">
        <f t="shared" ca="1" si="8"/>
        <v>4313.6099999999997</v>
      </c>
      <c r="U9" s="41">
        <f t="shared" ca="1" si="9"/>
        <v>4313.6099999999997</v>
      </c>
      <c r="W9" s="41">
        <f t="shared" ca="1" si="10"/>
        <v>4314.0978000000005</v>
      </c>
      <c r="Y9" s="41">
        <f ca="1">Total!E9</f>
        <v>4313.6099999999997</v>
      </c>
      <c r="AB9" s="41">
        <f t="shared" ca="1" si="11"/>
        <v>0</v>
      </c>
      <c r="AC9" s="41">
        <f t="shared" ca="1" si="12"/>
        <v>0</v>
      </c>
      <c r="AD9" s="41">
        <f t="shared" ca="1" si="13"/>
        <v>0</v>
      </c>
      <c r="AE9" s="41">
        <f t="shared" ca="1" si="14"/>
        <v>0</v>
      </c>
      <c r="AF9" s="41">
        <f t="shared" ca="1" si="15"/>
        <v>0</v>
      </c>
      <c r="AG9" s="41">
        <f t="shared" ca="1" si="16"/>
        <v>0</v>
      </c>
      <c r="AH9" s="41">
        <f t="shared" ca="1" si="17"/>
        <v>0</v>
      </c>
      <c r="AI9" s="41">
        <f t="shared" ca="1" si="18"/>
        <v>1.130839366563183E-3</v>
      </c>
      <c r="AJ9" s="41">
        <f t="shared" ca="1" si="19"/>
        <v>0</v>
      </c>
      <c r="AK9" s="41">
        <f t="shared" ca="1" si="20"/>
        <v>0</v>
      </c>
      <c r="AM9" s="41">
        <f t="shared" ca="1" si="21"/>
        <v>1.130839366563183E-3</v>
      </c>
    </row>
    <row r="10" spans="1:39" ht="15">
      <c r="A10" s="1" t="s">
        <v>17</v>
      </c>
      <c r="B10" s="1">
        <v>25</v>
      </c>
      <c r="C10" s="1">
        <v>1</v>
      </c>
      <c r="D10" s="1">
        <v>28.545999999999999</v>
      </c>
      <c r="E10" s="1">
        <v>3.5489999999999999</v>
      </c>
      <c r="F10" s="1">
        <v>594</v>
      </c>
      <c r="H10" s="41" t="s">
        <v>19</v>
      </c>
      <c r="I10" s="41">
        <v>100</v>
      </c>
      <c r="J10" s="41">
        <v>1</v>
      </c>
      <c r="L10" s="41">
        <f t="shared" ca="1" si="0"/>
        <v>35287.964999999997</v>
      </c>
      <c r="M10" s="41">
        <f t="shared" ca="1" si="1"/>
        <v>35256.487999999998</v>
      </c>
      <c r="N10" s="41">
        <f t="shared" ca="1" si="2"/>
        <v>35246.487999999998</v>
      </c>
      <c r="O10" s="41">
        <f t="shared" ca="1" si="3"/>
        <v>35297.766000000003</v>
      </c>
      <c r="P10" s="41">
        <f t="shared" ca="1" si="4"/>
        <v>35227.019999999997</v>
      </c>
      <c r="Q10" s="41">
        <f t="shared" ca="1" si="5"/>
        <v>35243.875</v>
      </c>
      <c r="R10" s="41">
        <f t="shared" ca="1" si="6"/>
        <v>35234.074000000001</v>
      </c>
      <c r="S10" s="41">
        <f t="shared" ca="1" si="7"/>
        <v>35270.855000000003</v>
      </c>
      <c r="T10" s="41">
        <f t="shared" ca="1" si="8"/>
        <v>35264.302000000003</v>
      </c>
      <c r="U10" s="41">
        <f t="shared" ca="1" si="9"/>
        <v>35246.858999999997</v>
      </c>
      <c r="W10" s="41">
        <f t="shared" ca="1" si="10"/>
        <v>35257.569199999998</v>
      </c>
      <c r="Y10" s="41">
        <f ca="1">Total!E10</f>
        <v>35198.673000000003</v>
      </c>
      <c r="AB10" s="41">
        <f t="shared" ca="1" si="11"/>
        <v>2.536800179938431E-3</v>
      </c>
      <c r="AC10" s="41">
        <f t="shared" ca="1" si="12"/>
        <v>1.6425335125558583E-3</v>
      </c>
      <c r="AD10" s="41">
        <f t="shared" ca="1" si="13"/>
        <v>1.3584318931567406E-3</v>
      </c>
      <c r="AE10" s="41">
        <f t="shared" ca="1" si="14"/>
        <v>2.8152481771116984E-3</v>
      </c>
      <c r="AF10" s="41">
        <f t="shared" ca="1" si="15"/>
        <v>8.0534286051051681E-4</v>
      </c>
      <c r="AG10" s="41">
        <f t="shared" ca="1" si="16"/>
        <v>1.2841961400078205E-3</v>
      </c>
      <c r="AH10" s="41">
        <f t="shared" ca="1" si="17"/>
        <v>1.0057481428347602E-3</v>
      </c>
      <c r="AI10" s="41">
        <f t="shared" ca="1" si="18"/>
        <v>2.050702309146731E-3</v>
      </c>
      <c r="AJ10" s="41">
        <f t="shared" ca="1" si="19"/>
        <v>1.8645305179544925E-3</v>
      </c>
      <c r="AK10" s="41">
        <f t="shared" ca="1" si="20"/>
        <v>1.3689720632364248E-3</v>
      </c>
      <c r="AM10" s="41">
        <f t="shared" ca="1" si="21"/>
        <v>1.6732505796453478E-2</v>
      </c>
    </row>
    <row r="11" spans="1:39" ht="15">
      <c r="A11" s="1" t="s">
        <v>17</v>
      </c>
      <c r="B11" s="1">
        <v>50</v>
      </c>
      <c r="C11" s="1">
        <v>1</v>
      </c>
      <c r="D11" s="1">
        <v>52.927</v>
      </c>
      <c r="E11" s="1">
        <v>10.663</v>
      </c>
      <c r="F11" s="1">
        <v>451</v>
      </c>
      <c r="H11" s="41" t="s">
        <v>20</v>
      </c>
      <c r="I11" s="41">
        <v>30</v>
      </c>
      <c r="J11" s="41">
        <v>1</v>
      </c>
      <c r="L11" s="41">
        <f t="shared" ca="1" si="0"/>
        <v>658.23299999999995</v>
      </c>
      <c r="M11" s="41">
        <f t="shared" ca="1" si="1"/>
        <v>657.35599999999999</v>
      </c>
      <c r="N11" s="41">
        <f t="shared" ca="1" si="2"/>
        <v>657.35599999999999</v>
      </c>
      <c r="O11" s="41">
        <f t="shared" ca="1" si="3"/>
        <v>658.23299999999995</v>
      </c>
      <c r="P11" s="41">
        <f t="shared" ca="1" si="4"/>
        <v>657.98</v>
      </c>
      <c r="Q11" s="41">
        <f t="shared" ca="1" si="5"/>
        <v>657.35599999999999</v>
      </c>
      <c r="R11" s="41">
        <f t="shared" ca="1" si="6"/>
        <v>659.84500000000003</v>
      </c>
      <c r="S11" s="41">
        <f t="shared" ca="1" si="7"/>
        <v>657.35599999999999</v>
      </c>
      <c r="T11" s="41">
        <f t="shared" ca="1" si="8"/>
        <v>657.35599999999999</v>
      </c>
      <c r="U11" s="41">
        <f t="shared" ca="1" si="9"/>
        <v>657.35599999999999</v>
      </c>
      <c r="W11" s="41">
        <f t="shared" ca="1" si="10"/>
        <v>657.84269999999992</v>
      </c>
      <c r="Y11" s="41">
        <f ca="1">Total!E11</f>
        <v>657.32399999999996</v>
      </c>
      <c r="AB11" s="41">
        <f t="shared" ca="1" si="11"/>
        <v>1.3828796757763171E-3</v>
      </c>
      <c r="AC11" s="41">
        <f t="shared" ca="1" si="12"/>
        <v>4.8682232810667357E-5</v>
      </c>
      <c r="AD11" s="41">
        <f t="shared" ca="1" si="13"/>
        <v>4.8682232810667357E-5</v>
      </c>
      <c r="AE11" s="41">
        <f t="shared" ca="1" si="14"/>
        <v>1.3828796757763171E-3</v>
      </c>
      <c r="AF11" s="41">
        <f t="shared" ca="1" si="15"/>
        <v>9.9798577261755658E-4</v>
      </c>
      <c r="AG11" s="41">
        <f t="shared" ca="1" si="16"/>
        <v>4.8682232810667357E-5</v>
      </c>
      <c r="AH11" s="41">
        <f t="shared" ca="1" si="17"/>
        <v>3.8352471536108098E-3</v>
      </c>
      <c r="AI11" s="41">
        <f t="shared" ca="1" si="18"/>
        <v>4.8682232810667357E-5</v>
      </c>
      <c r="AJ11" s="41">
        <f t="shared" ca="1" si="19"/>
        <v>4.8682232810667357E-5</v>
      </c>
      <c r="AK11" s="41">
        <f t="shared" ca="1" si="20"/>
        <v>4.8682232810667357E-5</v>
      </c>
      <c r="AM11" s="41">
        <f t="shared" ca="1" si="21"/>
        <v>7.8910856746450056E-3</v>
      </c>
    </row>
    <row r="12" spans="1:39" ht="15">
      <c r="A12" s="1" t="s">
        <v>17</v>
      </c>
      <c r="B12" s="1">
        <v>50</v>
      </c>
      <c r="C12" s="1">
        <v>1</v>
      </c>
      <c r="D12" s="1">
        <v>53.067</v>
      </c>
      <c r="E12" s="1">
        <v>10.662000000000001</v>
      </c>
      <c r="F12" s="1">
        <v>467</v>
      </c>
      <c r="H12" s="41" t="s">
        <v>20</v>
      </c>
      <c r="I12" s="41">
        <v>50</v>
      </c>
      <c r="J12" s="41">
        <v>1</v>
      </c>
      <c r="L12" s="41">
        <f t="shared" ca="1" si="0"/>
        <v>997.09299999999996</v>
      </c>
      <c r="M12" s="41">
        <f t="shared" ca="1" si="1"/>
        <v>995.27599999999995</v>
      </c>
      <c r="N12" s="41">
        <f t="shared" ca="1" si="2"/>
        <v>990.58600000000001</v>
      </c>
      <c r="O12" s="41">
        <f t="shared" ca="1" si="3"/>
        <v>992.35299999999995</v>
      </c>
      <c r="P12" s="41">
        <f t="shared" ca="1" si="4"/>
        <v>992.65300000000002</v>
      </c>
      <c r="Q12" s="41">
        <f t="shared" ca="1" si="5"/>
        <v>991.99099999999999</v>
      </c>
      <c r="R12" s="41">
        <f t="shared" ca="1" si="6"/>
        <v>995.00599999999997</v>
      </c>
      <c r="S12" s="41">
        <f t="shared" ca="1" si="7"/>
        <v>991.51700000000005</v>
      </c>
      <c r="T12" s="41">
        <f t="shared" ca="1" si="8"/>
        <v>995.62</v>
      </c>
      <c r="U12" s="41">
        <f t="shared" ca="1" si="9"/>
        <v>999.255</v>
      </c>
      <c r="W12" s="41">
        <f t="shared" ca="1" si="10"/>
        <v>994.13499999999999</v>
      </c>
      <c r="Y12" s="41">
        <f ca="1">Total!E12</f>
        <v>990.58600000000001</v>
      </c>
      <c r="AB12" s="41">
        <f t="shared" ca="1" si="11"/>
        <v>6.5688390508244088E-3</v>
      </c>
      <c r="AC12" s="41">
        <f t="shared" ca="1" si="12"/>
        <v>4.7345712537830544E-3</v>
      </c>
      <c r="AD12" s="41">
        <f t="shared" ca="1" si="13"/>
        <v>0</v>
      </c>
      <c r="AE12" s="41">
        <f t="shared" ca="1" si="14"/>
        <v>1.7837926237600158E-3</v>
      </c>
      <c r="AF12" s="41">
        <f t="shared" ca="1" si="15"/>
        <v>2.0866436634477039E-3</v>
      </c>
      <c r="AG12" s="41">
        <f t="shared" ca="1" si="16"/>
        <v>1.4183523692036558E-3</v>
      </c>
      <c r="AH12" s="41">
        <f t="shared" ca="1" si="17"/>
        <v>4.4620053180642154E-3</v>
      </c>
      <c r="AI12" s="41">
        <f t="shared" ca="1" si="18"/>
        <v>9.3984772649728546E-4</v>
      </c>
      <c r="AJ12" s="41">
        <f t="shared" ca="1" si="19"/>
        <v>5.0818404459582424E-3</v>
      </c>
      <c r="AK12" s="41">
        <f t="shared" ca="1" si="20"/>
        <v>8.7513855435065527E-3</v>
      </c>
      <c r="AM12" s="41">
        <f t="shared" ca="1" si="21"/>
        <v>3.5827277995045134E-2</v>
      </c>
    </row>
    <row r="13" spans="1:39" ht="15">
      <c r="A13" s="1" t="s">
        <v>17</v>
      </c>
      <c r="B13" s="1">
        <v>50</v>
      </c>
      <c r="C13" s="1">
        <v>1</v>
      </c>
      <c r="D13" s="1">
        <v>52.987000000000002</v>
      </c>
      <c r="E13" s="1">
        <v>10.651</v>
      </c>
      <c r="F13" s="1">
        <v>455</v>
      </c>
      <c r="H13" s="41" t="s">
        <v>20</v>
      </c>
      <c r="I13" s="41">
        <v>100</v>
      </c>
      <c r="J13" s="41">
        <v>1</v>
      </c>
      <c r="L13" s="41">
        <f t="shared" ca="1" si="0"/>
        <v>1759.027</v>
      </c>
      <c r="M13" s="41">
        <f t="shared" ca="1" si="1"/>
        <v>1759.8320000000001</v>
      </c>
      <c r="N13" s="41">
        <f t="shared" ca="1" si="2"/>
        <v>1761.0160000000001</v>
      </c>
      <c r="O13" s="41">
        <f t="shared" ca="1" si="3"/>
        <v>1760.0429999999999</v>
      </c>
      <c r="P13" s="41">
        <f t="shared" ca="1" si="4"/>
        <v>1761.5250000000001</v>
      </c>
      <c r="Q13" s="41">
        <f t="shared" ca="1" si="5"/>
        <v>1757.779</v>
      </c>
      <c r="R13" s="41">
        <f t="shared" ca="1" si="6"/>
        <v>1757.366</v>
      </c>
      <c r="S13" s="41">
        <f t="shared" ca="1" si="7"/>
        <v>1761.1690000000001</v>
      </c>
      <c r="T13" s="41">
        <f t="shared" ca="1" si="8"/>
        <v>1760.385</v>
      </c>
      <c r="U13" s="41">
        <f t="shared" ca="1" si="9"/>
        <v>1757.9770000000001</v>
      </c>
      <c r="W13" s="41">
        <f t="shared" ca="1" si="10"/>
        <v>1759.6118999999999</v>
      </c>
      <c r="Y13" s="41">
        <f ca="1">Total!E13</f>
        <v>1753.5050000000001</v>
      </c>
      <c r="AB13" s="41">
        <f t="shared" ca="1" si="11"/>
        <v>3.1491213312764628E-3</v>
      </c>
      <c r="AC13" s="41">
        <f t="shared" ca="1" si="12"/>
        <v>3.6082018585632761E-3</v>
      </c>
      <c r="AD13" s="41">
        <f t="shared" ca="1" si="13"/>
        <v>4.2834209198148662E-3</v>
      </c>
      <c r="AE13" s="41">
        <f t="shared" ca="1" si="14"/>
        <v>3.7285322824855264E-3</v>
      </c>
      <c r="AF13" s="41">
        <f t="shared" ca="1" si="15"/>
        <v>4.5736966817887499E-3</v>
      </c>
      <c r="AG13" s="41">
        <f t="shared" ca="1" si="16"/>
        <v>2.4374039423896063E-3</v>
      </c>
      <c r="AH13" s="41">
        <f t="shared" ca="1" si="17"/>
        <v>2.201875671868558E-3</v>
      </c>
      <c r="AI13" s="41">
        <f t="shared" ca="1" si="18"/>
        <v>4.3706747343178302E-3</v>
      </c>
      <c r="AJ13" s="41">
        <f t="shared" ca="1" si="19"/>
        <v>3.9235702207863002E-3</v>
      </c>
      <c r="AK13" s="41">
        <f t="shared" ca="1" si="20"/>
        <v>2.5503206435111276E-3</v>
      </c>
      <c r="AM13" s="41">
        <f t="shared" ca="1" si="21"/>
        <v>3.48268182868023E-2</v>
      </c>
    </row>
    <row r="14" spans="1:39">
      <c r="A14" s="1" t="s">
        <v>17</v>
      </c>
      <c r="B14" s="1">
        <v>50</v>
      </c>
      <c r="C14" s="1">
        <v>1</v>
      </c>
      <c r="D14" s="1">
        <v>53.097000000000001</v>
      </c>
      <c r="E14" s="1">
        <v>10.661</v>
      </c>
      <c r="F14" s="1">
        <v>460</v>
      </c>
    </row>
    <row r="15" spans="1:39">
      <c r="A15" s="1" t="s">
        <v>17</v>
      </c>
      <c r="B15" s="1">
        <v>50</v>
      </c>
      <c r="C15" s="1">
        <v>1</v>
      </c>
      <c r="D15" s="1">
        <v>53.097000000000001</v>
      </c>
      <c r="E15" s="1">
        <v>10.654999999999999</v>
      </c>
      <c r="F15" s="1">
        <v>464</v>
      </c>
    </row>
    <row r="16" spans="1:39">
      <c r="A16" s="1" t="s">
        <v>17</v>
      </c>
      <c r="B16" s="1">
        <v>50</v>
      </c>
      <c r="C16" s="1">
        <v>1</v>
      </c>
      <c r="D16" s="1">
        <v>53.116999999999997</v>
      </c>
      <c r="E16" s="1">
        <v>10.66</v>
      </c>
      <c r="F16" s="1">
        <v>463</v>
      </c>
    </row>
    <row r="17" spans="1:6">
      <c r="A17" s="1" t="s">
        <v>17</v>
      </c>
      <c r="B17" s="1">
        <v>50</v>
      </c>
      <c r="C17" s="1">
        <v>1</v>
      </c>
      <c r="D17" s="1">
        <v>52.988</v>
      </c>
      <c r="E17" s="1">
        <v>10.657</v>
      </c>
      <c r="F17" s="1">
        <v>464</v>
      </c>
    </row>
    <row r="18" spans="1:6">
      <c r="A18" s="1" t="s">
        <v>17</v>
      </c>
      <c r="B18" s="1">
        <v>50</v>
      </c>
      <c r="C18" s="1">
        <v>1</v>
      </c>
      <c r="D18" s="1">
        <v>53.006999999999998</v>
      </c>
      <c r="E18" s="1">
        <v>10.654999999999999</v>
      </c>
      <c r="F18" s="1">
        <v>465</v>
      </c>
    </row>
    <row r="19" spans="1:6">
      <c r="A19" s="1" t="s">
        <v>17</v>
      </c>
      <c r="B19" s="1">
        <v>50</v>
      </c>
      <c r="C19" s="1">
        <v>1</v>
      </c>
      <c r="D19" s="1">
        <v>53.067</v>
      </c>
      <c r="E19" s="1">
        <v>10.654999999999999</v>
      </c>
      <c r="F19" s="1">
        <v>468</v>
      </c>
    </row>
    <row r="20" spans="1:6">
      <c r="A20" s="1" t="s">
        <v>17</v>
      </c>
      <c r="B20" s="1">
        <v>50</v>
      </c>
      <c r="C20" s="1">
        <v>1</v>
      </c>
      <c r="D20" s="1">
        <v>53.006999999999998</v>
      </c>
      <c r="E20" s="1">
        <v>10.661</v>
      </c>
      <c r="F20" s="1">
        <v>452</v>
      </c>
    </row>
    <row r="21" spans="1:6">
      <c r="A21" s="1" t="s">
        <v>17</v>
      </c>
      <c r="B21" s="1">
        <v>100</v>
      </c>
      <c r="C21" s="1">
        <v>1</v>
      </c>
      <c r="D21" s="1">
        <v>103.34</v>
      </c>
      <c r="E21" s="1">
        <v>19.308</v>
      </c>
      <c r="F21" s="1">
        <v>190</v>
      </c>
    </row>
    <row r="22" spans="1:6">
      <c r="A22" s="1" t="s">
        <v>17</v>
      </c>
      <c r="B22" s="1">
        <v>100</v>
      </c>
      <c r="C22" s="1">
        <v>1</v>
      </c>
      <c r="D22" s="1">
        <v>103.39700000000001</v>
      </c>
      <c r="E22" s="1">
        <v>19.338000000000001</v>
      </c>
      <c r="F22" s="1">
        <v>190</v>
      </c>
    </row>
    <row r="23" spans="1:6">
      <c r="A23" s="1" t="s">
        <v>17</v>
      </c>
      <c r="B23" s="1">
        <v>100</v>
      </c>
      <c r="C23" s="1">
        <v>1</v>
      </c>
      <c r="D23" s="1">
        <v>103.071</v>
      </c>
      <c r="E23" s="1">
        <v>19.28</v>
      </c>
      <c r="F23" s="1">
        <v>191</v>
      </c>
    </row>
    <row r="24" spans="1:6">
      <c r="A24" s="1" t="s">
        <v>17</v>
      </c>
      <c r="B24" s="1">
        <v>100</v>
      </c>
      <c r="C24" s="1">
        <v>1</v>
      </c>
      <c r="D24" s="1">
        <v>103.31399999999999</v>
      </c>
      <c r="E24" s="1">
        <v>19.318000000000001</v>
      </c>
      <c r="F24" s="1">
        <v>189</v>
      </c>
    </row>
    <row r="25" spans="1:6">
      <c r="A25" s="1" t="s">
        <v>17</v>
      </c>
      <c r="B25" s="1">
        <v>100</v>
      </c>
      <c r="C25" s="1">
        <v>1</v>
      </c>
      <c r="D25" s="1">
        <v>103.396</v>
      </c>
      <c r="E25" s="1">
        <v>19.311</v>
      </c>
      <c r="F25" s="1">
        <v>190</v>
      </c>
    </row>
    <row r="26" spans="1:6">
      <c r="A26" s="1" t="s">
        <v>17</v>
      </c>
      <c r="B26" s="1">
        <v>100</v>
      </c>
      <c r="C26" s="1">
        <v>1</v>
      </c>
      <c r="D26" s="1">
        <v>103.342</v>
      </c>
      <c r="E26" s="1">
        <v>19.283999999999999</v>
      </c>
      <c r="F26" s="1">
        <v>188</v>
      </c>
    </row>
    <row r="27" spans="1:6">
      <c r="A27" s="1" t="s">
        <v>17</v>
      </c>
      <c r="B27" s="1">
        <v>100</v>
      </c>
      <c r="C27" s="1">
        <v>1</v>
      </c>
      <c r="D27" s="1">
        <v>103.384</v>
      </c>
      <c r="E27" s="1">
        <v>19.329000000000001</v>
      </c>
      <c r="F27" s="1">
        <v>187</v>
      </c>
    </row>
    <row r="28" spans="1:6">
      <c r="A28" s="1" t="s">
        <v>17</v>
      </c>
      <c r="B28" s="1">
        <v>100</v>
      </c>
      <c r="C28" s="1">
        <v>1</v>
      </c>
      <c r="D28" s="1">
        <v>103.41200000000001</v>
      </c>
      <c r="E28" s="1">
        <v>19.276</v>
      </c>
      <c r="F28" s="1">
        <v>189</v>
      </c>
    </row>
    <row r="29" spans="1:6">
      <c r="A29" s="1" t="s">
        <v>17</v>
      </c>
      <c r="B29" s="1">
        <v>100</v>
      </c>
      <c r="C29" s="1">
        <v>1</v>
      </c>
      <c r="D29" s="1">
        <v>103.337</v>
      </c>
      <c r="E29" s="1">
        <v>19.343</v>
      </c>
      <c r="F29" s="1">
        <v>189</v>
      </c>
    </row>
    <row r="30" spans="1:6">
      <c r="A30" s="1" t="s">
        <v>17</v>
      </c>
      <c r="B30" s="1">
        <v>100</v>
      </c>
      <c r="C30" s="1">
        <v>1</v>
      </c>
      <c r="D30" s="1">
        <v>103.425</v>
      </c>
      <c r="E30" s="1">
        <v>19.28</v>
      </c>
      <c r="F30" s="1">
        <v>188</v>
      </c>
    </row>
    <row r="31" spans="1:6">
      <c r="A31" s="1" t="s">
        <v>18</v>
      </c>
      <c r="B31" s="1">
        <v>30</v>
      </c>
      <c r="C31" s="1">
        <v>1</v>
      </c>
      <c r="D31" s="1">
        <v>156.12700000000001</v>
      </c>
      <c r="E31" s="1">
        <v>4.1109999999999998</v>
      </c>
      <c r="F31" s="1">
        <v>464</v>
      </c>
    </row>
    <row r="32" spans="1:6">
      <c r="A32" s="1" t="s">
        <v>18</v>
      </c>
      <c r="B32" s="1">
        <v>30</v>
      </c>
      <c r="C32" s="1">
        <v>1</v>
      </c>
      <c r="D32" s="1">
        <v>156.12700000000001</v>
      </c>
      <c r="E32" s="1">
        <v>4.1070000000000002</v>
      </c>
      <c r="F32" s="1">
        <v>466</v>
      </c>
    </row>
    <row r="33" spans="1:6">
      <c r="A33" s="1" t="s">
        <v>18</v>
      </c>
      <c r="B33" s="1">
        <v>30</v>
      </c>
      <c r="C33" s="1">
        <v>1</v>
      </c>
      <c r="D33" s="1">
        <v>156.12700000000001</v>
      </c>
      <c r="E33" s="1">
        <v>4.1059999999999999</v>
      </c>
      <c r="F33" s="1">
        <v>464</v>
      </c>
    </row>
    <row r="34" spans="1:6">
      <c r="A34" s="1" t="s">
        <v>18</v>
      </c>
      <c r="B34" s="1">
        <v>30</v>
      </c>
      <c r="C34" s="1">
        <v>1</v>
      </c>
      <c r="D34" s="1">
        <v>156.12700000000001</v>
      </c>
      <c r="E34" s="1">
        <v>4.1070000000000002</v>
      </c>
      <c r="F34" s="1">
        <v>462</v>
      </c>
    </row>
    <row r="35" spans="1:6">
      <c r="A35" s="1" t="s">
        <v>18</v>
      </c>
      <c r="B35" s="1">
        <v>30</v>
      </c>
      <c r="C35" s="1">
        <v>1</v>
      </c>
      <c r="D35" s="1">
        <v>156.12700000000001</v>
      </c>
      <c r="E35" s="1">
        <v>4.1109999999999998</v>
      </c>
      <c r="F35" s="1">
        <v>467</v>
      </c>
    </row>
    <row r="36" spans="1:6">
      <c r="A36" s="1" t="s">
        <v>18</v>
      </c>
      <c r="B36" s="1">
        <v>30</v>
      </c>
      <c r="C36" s="1">
        <v>1</v>
      </c>
      <c r="D36" s="1">
        <v>156.12700000000001</v>
      </c>
      <c r="E36" s="1">
        <v>4.1070000000000002</v>
      </c>
      <c r="F36" s="1">
        <v>467</v>
      </c>
    </row>
    <row r="37" spans="1:6">
      <c r="A37" s="1" t="s">
        <v>18</v>
      </c>
      <c r="B37" s="1">
        <v>30</v>
      </c>
      <c r="C37" s="1">
        <v>1</v>
      </c>
      <c r="D37" s="1">
        <v>156.12700000000001</v>
      </c>
      <c r="E37" s="1">
        <v>4.1120000000000001</v>
      </c>
      <c r="F37" s="1">
        <v>461</v>
      </c>
    </row>
    <row r="38" spans="1:6">
      <c r="A38" s="1" t="s">
        <v>18</v>
      </c>
      <c r="B38" s="1">
        <v>30</v>
      </c>
      <c r="C38" s="1">
        <v>1</v>
      </c>
      <c r="D38" s="1">
        <v>156.12700000000001</v>
      </c>
      <c r="E38" s="1">
        <v>4.1070000000000002</v>
      </c>
      <c r="F38" s="1">
        <v>463</v>
      </c>
    </row>
    <row r="39" spans="1:6">
      <c r="A39" s="1" t="s">
        <v>18</v>
      </c>
      <c r="B39" s="1">
        <v>30</v>
      </c>
      <c r="C39" s="1">
        <v>1</v>
      </c>
      <c r="D39" s="1">
        <v>156.12700000000001</v>
      </c>
      <c r="E39" s="1">
        <v>4.1070000000000002</v>
      </c>
      <c r="F39" s="1">
        <v>469</v>
      </c>
    </row>
    <row r="40" spans="1:6">
      <c r="A40" s="1" t="s">
        <v>18</v>
      </c>
      <c r="B40" s="1">
        <v>30</v>
      </c>
      <c r="C40" s="1">
        <v>1</v>
      </c>
      <c r="D40" s="1">
        <v>156.12700000000001</v>
      </c>
      <c r="E40" s="1">
        <v>4.1100000000000003</v>
      </c>
      <c r="F40" s="1">
        <v>463</v>
      </c>
    </row>
    <row r="41" spans="1:6">
      <c r="A41" s="1" t="s">
        <v>18</v>
      </c>
      <c r="B41" s="1">
        <v>50</v>
      </c>
      <c r="C41" s="1">
        <v>1</v>
      </c>
      <c r="D41" s="1">
        <v>179.93799999999999</v>
      </c>
      <c r="E41" s="1">
        <v>7.6449999999999996</v>
      </c>
      <c r="F41" s="1">
        <v>296</v>
      </c>
    </row>
    <row r="42" spans="1:6">
      <c r="A42" s="1" t="s">
        <v>18</v>
      </c>
      <c r="B42" s="1">
        <v>50</v>
      </c>
      <c r="C42" s="1">
        <v>1</v>
      </c>
      <c r="D42" s="1">
        <v>179.93799999999999</v>
      </c>
      <c r="E42" s="1">
        <v>7.6529999999999996</v>
      </c>
      <c r="F42" s="1">
        <v>298</v>
      </c>
    </row>
    <row r="43" spans="1:6">
      <c r="A43" s="1" t="s">
        <v>18</v>
      </c>
      <c r="B43" s="1">
        <v>50</v>
      </c>
      <c r="C43" s="1">
        <v>1</v>
      </c>
      <c r="D43" s="1">
        <v>179.93799999999999</v>
      </c>
      <c r="E43" s="1">
        <v>7.6429999999999998</v>
      </c>
      <c r="F43" s="1">
        <v>299</v>
      </c>
    </row>
    <row r="44" spans="1:6">
      <c r="A44" s="1" t="s">
        <v>18</v>
      </c>
      <c r="B44" s="1">
        <v>50</v>
      </c>
      <c r="C44" s="1">
        <v>1</v>
      </c>
      <c r="D44" s="1">
        <v>179.93799999999999</v>
      </c>
      <c r="E44" s="1">
        <v>7.65</v>
      </c>
      <c r="F44" s="1">
        <v>299</v>
      </c>
    </row>
    <row r="45" spans="1:6">
      <c r="A45" s="1" t="s">
        <v>18</v>
      </c>
      <c r="B45" s="1">
        <v>50</v>
      </c>
      <c r="C45" s="1">
        <v>1</v>
      </c>
      <c r="D45" s="1">
        <v>179.673</v>
      </c>
      <c r="E45" s="1">
        <v>7.641</v>
      </c>
      <c r="F45" s="1">
        <v>299</v>
      </c>
    </row>
    <row r="46" spans="1:6">
      <c r="A46" s="1" t="s">
        <v>18</v>
      </c>
      <c r="B46" s="1">
        <v>50</v>
      </c>
      <c r="C46" s="1">
        <v>1</v>
      </c>
      <c r="D46" s="1">
        <v>179.93799999999999</v>
      </c>
      <c r="E46" s="1">
        <v>7.6440000000000001</v>
      </c>
      <c r="F46" s="1">
        <v>300</v>
      </c>
    </row>
    <row r="47" spans="1:6">
      <c r="A47" s="1" t="s">
        <v>18</v>
      </c>
      <c r="B47" s="1">
        <v>50</v>
      </c>
      <c r="C47" s="1">
        <v>1</v>
      </c>
      <c r="D47" s="1">
        <v>179.93799999999999</v>
      </c>
      <c r="E47" s="1">
        <v>7.6479999999999997</v>
      </c>
      <c r="F47" s="1">
        <v>298</v>
      </c>
    </row>
    <row r="48" spans="1:6">
      <c r="A48" s="1" t="s">
        <v>18</v>
      </c>
      <c r="B48" s="1">
        <v>50</v>
      </c>
      <c r="C48" s="1">
        <v>1</v>
      </c>
      <c r="D48" s="1">
        <v>179.673</v>
      </c>
      <c r="E48" s="1">
        <v>7.64</v>
      </c>
      <c r="F48" s="1">
        <v>298</v>
      </c>
    </row>
    <row r="49" spans="1:6">
      <c r="A49" s="1" t="s">
        <v>18</v>
      </c>
      <c r="B49" s="1">
        <v>50</v>
      </c>
      <c r="C49" s="1">
        <v>1</v>
      </c>
      <c r="D49" s="1">
        <v>179.93799999999999</v>
      </c>
      <c r="E49" s="1">
        <v>7.6559999999999997</v>
      </c>
      <c r="F49" s="1">
        <v>300</v>
      </c>
    </row>
    <row r="50" spans="1:6">
      <c r="A50" s="1" t="s">
        <v>18</v>
      </c>
      <c r="B50" s="1">
        <v>50</v>
      </c>
      <c r="C50" s="1">
        <v>1</v>
      </c>
      <c r="D50" s="1">
        <v>179.93799999999999</v>
      </c>
      <c r="E50" s="1">
        <v>7.65</v>
      </c>
      <c r="F50" s="1">
        <v>299</v>
      </c>
    </row>
    <row r="51" spans="1:6">
      <c r="A51" s="1" t="s">
        <v>18</v>
      </c>
      <c r="B51" s="1">
        <v>100</v>
      </c>
      <c r="C51" s="1">
        <v>1</v>
      </c>
      <c r="D51" s="1">
        <v>239.22300000000001</v>
      </c>
      <c r="E51" s="1">
        <v>22.178999999999998</v>
      </c>
      <c r="F51" s="1">
        <v>185</v>
      </c>
    </row>
    <row r="52" spans="1:6">
      <c r="A52" s="1" t="s">
        <v>18</v>
      </c>
      <c r="B52" s="1">
        <v>100</v>
      </c>
      <c r="C52" s="1">
        <v>1</v>
      </c>
      <c r="D52" s="1">
        <v>239.25700000000001</v>
      </c>
      <c r="E52" s="1">
        <v>22.22</v>
      </c>
      <c r="F52" s="1">
        <v>185</v>
      </c>
    </row>
    <row r="53" spans="1:6">
      <c r="A53" s="1" t="s">
        <v>18</v>
      </c>
      <c r="B53" s="1">
        <v>100</v>
      </c>
      <c r="C53" s="1">
        <v>1</v>
      </c>
      <c r="D53" s="1">
        <v>239.26</v>
      </c>
      <c r="E53" s="1">
        <v>22.178999999999998</v>
      </c>
      <c r="F53" s="1">
        <v>185</v>
      </c>
    </row>
    <row r="54" spans="1:6">
      <c r="A54" s="1" t="s">
        <v>18</v>
      </c>
      <c r="B54" s="1">
        <v>100</v>
      </c>
      <c r="C54" s="1">
        <v>1</v>
      </c>
      <c r="D54" s="1">
        <v>239.233</v>
      </c>
      <c r="E54" s="1">
        <v>22.178999999999998</v>
      </c>
      <c r="F54" s="1">
        <v>186</v>
      </c>
    </row>
    <row r="55" spans="1:6">
      <c r="A55" s="1" t="s">
        <v>18</v>
      </c>
      <c r="B55" s="1">
        <v>100</v>
      </c>
      <c r="C55" s="1">
        <v>1</v>
      </c>
      <c r="D55" s="1">
        <v>240.577</v>
      </c>
      <c r="E55" s="1">
        <v>22.234000000000002</v>
      </c>
      <c r="F55" s="1">
        <v>185</v>
      </c>
    </row>
    <row r="56" spans="1:6">
      <c r="A56" s="1" t="s">
        <v>18</v>
      </c>
      <c r="B56" s="1">
        <v>100</v>
      </c>
      <c r="C56" s="1">
        <v>1</v>
      </c>
      <c r="D56" s="1">
        <v>240.977</v>
      </c>
      <c r="E56" s="1">
        <v>22.224</v>
      </c>
      <c r="F56" s="1">
        <v>184</v>
      </c>
    </row>
    <row r="57" spans="1:6">
      <c r="A57" s="1" t="s">
        <v>18</v>
      </c>
      <c r="B57" s="1">
        <v>100</v>
      </c>
      <c r="C57" s="1">
        <v>1</v>
      </c>
      <c r="D57" s="1">
        <v>239.50899999999999</v>
      </c>
      <c r="E57" s="1">
        <v>22.192</v>
      </c>
      <c r="F57" s="1">
        <v>185</v>
      </c>
    </row>
    <row r="58" spans="1:6">
      <c r="A58" s="1" t="s">
        <v>18</v>
      </c>
      <c r="B58" s="1">
        <v>100</v>
      </c>
      <c r="C58" s="1">
        <v>1</v>
      </c>
      <c r="D58" s="1">
        <v>239.678</v>
      </c>
      <c r="E58" s="1">
        <v>22.175000000000001</v>
      </c>
      <c r="F58" s="1">
        <v>184</v>
      </c>
    </row>
    <row r="59" spans="1:6">
      <c r="A59" s="1" t="s">
        <v>18</v>
      </c>
      <c r="B59" s="1">
        <v>100</v>
      </c>
      <c r="C59" s="1">
        <v>1</v>
      </c>
      <c r="D59" s="1">
        <v>239.26</v>
      </c>
      <c r="E59" s="1">
        <v>22.164000000000001</v>
      </c>
      <c r="F59" s="1">
        <v>185</v>
      </c>
    </row>
    <row r="60" spans="1:6">
      <c r="A60" s="1" t="s">
        <v>18</v>
      </c>
      <c r="B60" s="1">
        <v>100</v>
      </c>
      <c r="C60" s="1">
        <v>1</v>
      </c>
      <c r="D60" s="1">
        <v>239.161</v>
      </c>
      <c r="E60" s="1">
        <v>22.216999999999999</v>
      </c>
      <c r="F60" s="1">
        <v>185</v>
      </c>
    </row>
    <row r="61" spans="1:6">
      <c r="A61" s="1" t="s">
        <v>19</v>
      </c>
      <c r="B61" s="1">
        <v>24</v>
      </c>
      <c r="C61" s="1">
        <v>1</v>
      </c>
      <c r="D61" s="1">
        <v>2320.9079999999999</v>
      </c>
      <c r="E61" s="1">
        <v>3.0630000000000002</v>
      </c>
      <c r="F61" s="1">
        <v>594</v>
      </c>
    </row>
    <row r="62" spans="1:6">
      <c r="A62" s="1" t="s">
        <v>19</v>
      </c>
      <c r="B62" s="1">
        <v>24</v>
      </c>
      <c r="C62" s="1">
        <v>1</v>
      </c>
      <c r="D62" s="1">
        <v>2320.9079999999999</v>
      </c>
      <c r="E62" s="1">
        <v>3.0670000000000002</v>
      </c>
      <c r="F62" s="1">
        <v>595</v>
      </c>
    </row>
    <row r="63" spans="1:6">
      <c r="A63" s="1" t="s">
        <v>19</v>
      </c>
      <c r="B63" s="1">
        <v>24</v>
      </c>
      <c r="C63" s="1">
        <v>1</v>
      </c>
      <c r="D63" s="1">
        <v>2320.9079999999999</v>
      </c>
      <c r="E63" s="1">
        <v>3.0640000000000001</v>
      </c>
      <c r="F63" s="1">
        <v>600</v>
      </c>
    </row>
    <row r="64" spans="1:6">
      <c r="A64" s="1" t="s">
        <v>19</v>
      </c>
      <c r="B64" s="1">
        <v>24</v>
      </c>
      <c r="C64" s="1">
        <v>1</v>
      </c>
      <c r="D64" s="1">
        <v>2320.9079999999999</v>
      </c>
      <c r="E64" s="1">
        <v>3.0640000000000001</v>
      </c>
      <c r="F64" s="1">
        <v>593</v>
      </c>
    </row>
    <row r="65" spans="1:6">
      <c r="A65" s="1" t="s">
        <v>19</v>
      </c>
      <c r="B65" s="1">
        <v>24</v>
      </c>
      <c r="C65" s="1">
        <v>1</v>
      </c>
      <c r="D65" s="1">
        <v>2320.9079999999999</v>
      </c>
      <c r="E65" s="1">
        <v>3.0640000000000001</v>
      </c>
      <c r="F65" s="1">
        <v>597</v>
      </c>
    </row>
    <row r="66" spans="1:6">
      <c r="A66" s="1" t="s">
        <v>19</v>
      </c>
      <c r="B66" s="1">
        <v>24</v>
      </c>
      <c r="C66" s="1">
        <v>1</v>
      </c>
      <c r="D66" s="1">
        <v>2320.9079999999999</v>
      </c>
      <c r="E66" s="1">
        <v>3.0680000000000001</v>
      </c>
      <c r="F66" s="1">
        <v>589</v>
      </c>
    </row>
    <row r="67" spans="1:6">
      <c r="A67" s="1" t="s">
        <v>19</v>
      </c>
      <c r="B67" s="1">
        <v>24</v>
      </c>
      <c r="C67" s="1">
        <v>1</v>
      </c>
      <c r="D67" s="1">
        <v>2320.9079999999999</v>
      </c>
      <c r="E67" s="1">
        <v>3.0640000000000001</v>
      </c>
      <c r="F67" s="1">
        <v>594</v>
      </c>
    </row>
    <row r="68" spans="1:6">
      <c r="A68" s="1" t="s">
        <v>19</v>
      </c>
      <c r="B68" s="1">
        <v>24</v>
      </c>
      <c r="C68" s="1">
        <v>1</v>
      </c>
      <c r="D68" s="1">
        <v>2320.9079999999999</v>
      </c>
      <c r="E68" s="1">
        <v>3.0670000000000002</v>
      </c>
      <c r="F68" s="1">
        <v>599</v>
      </c>
    </row>
    <row r="69" spans="1:6">
      <c r="A69" s="1" t="s">
        <v>19</v>
      </c>
      <c r="B69" s="1">
        <v>24</v>
      </c>
      <c r="C69" s="1">
        <v>1</v>
      </c>
      <c r="D69" s="1">
        <v>2320.9079999999999</v>
      </c>
      <c r="E69" s="1">
        <v>3.0630000000000002</v>
      </c>
      <c r="F69" s="1">
        <v>604</v>
      </c>
    </row>
    <row r="70" spans="1:6">
      <c r="A70" s="1" t="s">
        <v>19</v>
      </c>
      <c r="B70" s="1">
        <v>24</v>
      </c>
      <c r="C70" s="1">
        <v>1</v>
      </c>
      <c r="D70" s="1">
        <v>2320.9079999999999</v>
      </c>
      <c r="E70" s="1">
        <v>3.0640000000000001</v>
      </c>
      <c r="F70" s="1">
        <v>604</v>
      </c>
    </row>
    <row r="71" spans="1:6">
      <c r="A71" s="1" t="s">
        <v>19</v>
      </c>
      <c r="B71" s="1">
        <v>47</v>
      </c>
      <c r="C71" s="1">
        <v>1</v>
      </c>
      <c r="D71" s="1">
        <v>4313.6099999999997</v>
      </c>
      <c r="E71" s="1">
        <v>7.1859999999999999</v>
      </c>
      <c r="F71" s="1">
        <v>365</v>
      </c>
    </row>
    <row r="72" spans="1:6">
      <c r="A72" s="1" t="s">
        <v>19</v>
      </c>
      <c r="B72" s="1">
        <v>47</v>
      </c>
      <c r="C72" s="1">
        <v>1</v>
      </c>
      <c r="D72" s="1">
        <v>4313.6099999999997</v>
      </c>
      <c r="E72" s="1">
        <v>7.1909999999999998</v>
      </c>
      <c r="F72" s="1">
        <v>367</v>
      </c>
    </row>
    <row r="73" spans="1:6">
      <c r="A73" s="1" t="s">
        <v>19</v>
      </c>
      <c r="B73" s="1">
        <v>47</v>
      </c>
      <c r="C73" s="1">
        <v>1</v>
      </c>
      <c r="D73" s="1">
        <v>4313.6099999999997</v>
      </c>
      <c r="E73" s="1">
        <v>7.1950000000000003</v>
      </c>
      <c r="F73" s="1">
        <v>371</v>
      </c>
    </row>
    <row r="74" spans="1:6">
      <c r="A74" s="1" t="s">
        <v>19</v>
      </c>
      <c r="B74" s="1">
        <v>47</v>
      </c>
      <c r="C74" s="1">
        <v>1</v>
      </c>
      <c r="D74" s="1">
        <v>4313.6099999999997</v>
      </c>
      <c r="E74" s="1">
        <v>7.19</v>
      </c>
      <c r="F74" s="1">
        <v>370</v>
      </c>
    </row>
    <row r="75" spans="1:6">
      <c r="A75" s="1" t="s">
        <v>19</v>
      </c>
      <c r="B75" s="1">
        <v>47</v>
      </c>
      <c r="C75" s="1">
        <v>1</v>
      </c>
      <c r="D75" s="1">
        <v>4313.6099999999997</v>
      </c>
      <c r="E75" s="1">
        <v>7.1829999999999998</v>
      </c>
      <c r="F75" s="1">
        <v>373</v>
      </c>
    </row>
    <row r="76" spans="1:6">
      <c r="A76" s="1" t="s">
        <v>19</v>
      </c>
      <c r="B76" s="1">
        <v>47</v>
      </c>
      <c r="C76" s="1">
        <v>1</v>
      </c>
      <c r="D76" s="1">
        <v>4313.6099999999997</v>
      </c>
      <c r="E76" s="1">
        <v>7.18</v>
      </c>
      <c r="F76" s="1">
        <v>371</v>
      </c>
    </row>
    <row r="77" spans="1:6">
      <c r="A77" s="1" t="s">
        <v>19</v>
      </c>
      <c r="B77" s="1">
        <v>47</v>
      </c>
      <c r="C77" s="1">
        <v>1</v>
      </c>
      <c r="D77" s="1">
        <v>4313.6099999999997</v>
      </c>
      <c r="E77" s="1">
        <v>7.1870000000000003</v>
      </c>
      <c r="F77" s="1">
        <v>371</v>
      </c>
    </row>
    <row r="78" spans="1:6">
      <c r="A78" s="1" t="s">
        <v>19</v>
      </c>
      <c r="B78" s="1">
        <v>47</v>
      </c>
      <c r="C78" s="1">
        <v>1</v>
      </c>
      <c r="D78" s="1">
        <v>4318.4880000000003</v>
      </c>
      <c r="E78" s="1">
        <v>7.1909999999999998</v>
      </c>
      <c r="F78" s="1">
        <v>378</v>
      </c>
    </row>
    <row r="79" spans="1:6">
      <c r="A79" s="1" t="s">
        <v>19</v>
      </c>
      <c r="B79" s="1">
        <v>47</v>
      </c>
      <c r="C79" s="1">
        <v>1</v>
      </c>
      <c r="D79" s="1">
        <v>4313.6099999999997</v>
      </c>
      <c r="E79" s="1">
        <v>7.1859999999999999</v>
      </c>
      <c r="F79" s="1">
        <v>367</v>
      </c>
    </row>
    <row r="80" spans="1:6">
      <c r="A80" s="1" t="s">
        <v>19</v>
      </c>
      <c r="B80" s="1">
        <v>47</v>
      </c>
      <c r="C80" s="1">
        <v>1</v>
      </c>
      <c r="D80" s="1">
        <v>4313.6099999999997</v>
      </c>
      <c r="E80" s="1">
        <v>7.1769999999999996</v>
      </c>
      <c r="F80" s="1">
        <v>368</v>
      </c>
    </row>
    <row r="81" spans="1:6">
      <c r="A81" s="1" t="s">
        <v>19</v>
      </c>
      <c r="B81" s="1">
        <v>100</v>
      </c>
      <c r="C81" s="1">
        <v>1</v>
      </c>
      <c r="D81" s="1">
        <v>35287.964999999997</v>
      </c>
      <c r="E81" s="1">
        <v>27.427</v>
      </c>
      <c r="F81" s="1">
        <v>270</v>
      </c>
    </row>
    <row r="82" spans="1:6">
      <c r="A82" s="1" t="s">
        <v>19</v>
      </c>
      <c r="B82" s="1">
        <v>100</v>
      </c>
      <c r="C82" s="1">
        <v>1</v>
      </c>
      <c r="D82" s="1">
        <v>35256.487999999998</v>
      </c>
      <c r="E82" s="1">
        <v>27.428999999999998</v>
      </c>
      <c r="F82" s="1">
        <v>270</v>
      </c>
    </row>
    <row r="83" spans="1:6">
      <c r="A83" s="1" t="s">
        <v>19</v>
      </c>
      <c r="B83" s="1">
        <v>100</v>
      </c>
      <c r="C83" s="1">
        <v>1</v>
      </c>
      <c r="D83" s="1">
        <v>35246.487999999998</v>
      </c>
      <c r="E83" s="1">
        <v>27.443999999999999</v>
      </c>
      <c r="F83" s="1">
        <v>272</v>
      </c>
    </row>
    <row r="84" spans="1:6">
      <c r="A84" s="1" t="s">
        <v>19</v>
      </c>
      <c r="B84" s="1">
        <v>100</v>
      </c>
      <c r="C84" s="1">
        <v>1</v>
      </c>
      <c r="D84" s="1">
        <v>35297.766000000003</v>
      </c>
      <c r="E84" s="1">
        <v>27.471</v>
      </c>
      <c r="F84" s="1">
        <v>268</v>
      </c>
    </row>
    <row r="85" spans="1:6">
      <c r="A85" s="1" t="s">
        <v>19</v>
      </c>
      <c r="B85" s="1">
        <v>100</v>
      </c>
      <c r="C85" s="1">
        <v>1</v>
      </c>
      <c r="D85" s="1">
        <v>35227.019999999997</v>
      </c>
      <c r="E85" s="1">
        <v>27.501000000000001</v>
      </c>
      <c r="F85" s="1">
        <v>270</v>
      </c>
    </row>
    <row r="86" spans="1:6">
      <c r="A86" s="1" t="s">
        <v>19</v>
      </c>
      <c r="B86" s="1">
        <v>100</v>
      </c>
      <c r="C86" s="1">
        <v>1</v>
      </c>
      <c r="D86" s="1">
        <v>35243.875</v>
      </c>
      <c r="E86" s="1">
        <v>27.477</v>
      </c>
      <c r="F86" s="1">
        <v>268</v>
      </c>
    </row>
    <row r="87" spans="1:6">
      <c r="A87" s="1" t="s">
        <v>19</v>
      </c>
      <c r="B87" s="1">
        <v>100</v>
      </c>
      <c r="C87" s="1">
        <v>1</v>
      </c>
      <c r="D87" s="1">
        <v>35234.074000000001</v>
      </c>
      <c r="E87" s="1">
        <v>27.498999999999999</v>
      </c>
      <c r="F87" s="1">
        <v>263</v>
      </c>
    </row>
    <row r="88" spans="1:6">
      <c r="A88" s="1" t="s">
        <v>19</v>
      </c>
      <c r="B88" s="1">
        <v>100</v>
      </c>
      <c r="C88" s="1">
        <v>1</v>
      </c>
      <c r="D88" s="1">
        <v>35270.855000000003</v>
      </c>
      <c r="E88" s="1">
        <v>27.422999999999998</v>
      </c>
      <c r="F88" s="1">
        <v>271</v>
      </c>
    </row>
    <row r="89" spans="1:6">
      <c r="A89" s="1" t="s">
        <v>19</v>
      </c>
      <c r="B89" s="1">
        <v>100</v>
      </c>
      <c r="C89" s="1">
        <v>1</v>
      </c>
      <c r="D89" s="1">
        <v>35264.302000000003</v>
      </c>
      <c r="E89" s="1">
        <v>27.5</v>
      </c>
      <c r="F89" s="1">
        <v>267</v>
      </c>
    </row>
    <row r="90" spans="1:6">
      <c r="A90" s="1" t="s">
        <v>19</v>
      </c>
      <c r="B90" s="1">
        <v>100</v>
      </c>
      <c r="C90" s="1">
        <v>1</v>
      </c>
      <c r="D90" s="1">
        <v>35246.858999999997</v>
      </c>
      <c r="E90" s="1">
        <v>27.483000000000001</v>
      </c>
      <c r="F90" s="1">
        <v>271</v>
      </c>
    </row>
    <row r="91" spans="1:6">
      <c r="A91" s="1" t="s">
        <v>20</v>
      </c>
      <c r="B91" s="1">
        <v>30</v>
      </c>
      <c r="C91" s="1">
        <v>1</v>
      </c>
      <c r="D91" s="1">
        <v>658.23299999999995</v>
      </c>
      <c r="E91" s="1">
        <v>3.8069999999999999</v>
      </c>
      <c r="F91" s="1">
        <v>472</v>
      </c>
    </row>
    <row r="92" spans="1:6">
      <c r="A92" s="1" t="s">
        <v>20</v>
      </c>
      <c r="B92" s="1">
        <v>30</v>
      </c>
      <c r="C92" s="1">
        <v>1</v>
      </c>
      <c r="D92" s="1">
        <v>657.35599999999999</v>
      </c>
      <c r="E92" s="1">
        <v>3.806</v>
      </c>
      <c r="F92" s="1">
        <v>474</v>
      </c>
    </row>
    <row r="93" spans="1:6">
      <c r="A93" s="1" t="s">
        <v>20</v>
      </c>
      <c r="B93" s="1">
        <v>30</v>
      </c>
      <c r="C93" s="1">
        <v>1</v>
      </c>
      <c r="D93" s="1">
        <v>657.35599999999999</v>
      </c>
      <c r="E93" s="1">
        <v>3.8130000000000002</v>
      </c>
      <c r="F93" s="1">
        <v>473</v>
      </c>
    </row>
    <row r="94" spans="1:6">
      <c r="A94" s="1" t="s">
        <v>20</v>
      </c>
      <c r="B94" s="1">
        <v>30</v>
      </c>
      <c r="C94" s="1">
        <v>1</v>
      </c>
      <c r="D94" s="1">
        <v>658.23299999999995</v>
      </c>
      <c r="E94" s="1">
        <v>3.8090000000000002</v>
      </c>
      <c r="F94" s="1">
        <v>474</v>
      </c>
    </row>
    <row r="95" spans="1:6">
      <c r="A95" s="1" t="s">
        <v>20</v>
      </c>
      <c r="B95" s="1">
        <v>30</v>
      </c>
      <c r="C95" s="1">
        <v>1</v>
      </c>
      <c r="D95" s="1">
        <v>657.98</v>
      </c>
      <c r="E95" s="1">
        <v>3.8069999999999999</v>
      </c>
      <c r="F95" s="1">
        <v>477</v>
      </c>
    </row>
    <row r="96" spans="1:6">
      <c r="A96" s="1" t="s">
        <v>20</v>
      </c>
      <c r="B96" s="1">
        <v>30</v>
      </c>
      <c r="C96" s="1">
        <v>1</v>
      </c>
      <c r="D96" s="1">
        <v>657.35599999999999</v>
      </c>
      <c r="E96" s="1">
        <v>3.8119999999999998</v>
      </c>
      <c r="F96" s="1">
        <v>469</v>
      </c>
    </row>
    <row r="97" spans="1:6">
      <c r="A97" s="1" t="s">
        <v>20</v>
      </c>
      <c r="B97" s="1">
        <v>30</v>
      </c>
      <c r="C97" s="1">
        <v>1</v>
      </c>
      <c r="D97" s="1">
        <v>659.84500000000003</v>
      </c>
      <c r="E97" s="1">
        <v>3.8069999999999999</v>
      </c>
      <c r="F97" s="1">
        <v>464</v>
      </c>
    </row>
    <row r="98" spans="1:6">
      <c r="A98" s="1" t="s">
        <v>20</v>
      </c>
      <c r="B98" s="1">
        <v>30</v>
      </c>
      <c r="C98" s="1">
        <v>1</v>
      </c>
      <c r="D98" s="1">
        <v>657.35599999999999</v>
      </c>
      <c r="E98" s="1">
        <v>3.8069999999999999</v>
      </c>
      <c r="F98" s="1">
        <v>474</v>
      </c>
    </row>
    <row r="99" spans="1:6">
      <c r="A99" s="1" t="s">
        <v>20</v>
      </c>
      <c r="B99" s="1">
        <v>30</v>
      </c>
      <c r="C99" s="1">
        <v>1</v>
      </c>
      <c r="D99" s="1">
        <v>657.35599999999999</v>
      </c>
      <c r="E99" s="1">
        <v>3.8140000000000001</v>
      </c>
      <c r="F99" s="1">
        <v>471</v>
      </c>
    </row>
    <row r="100" spans="1:6">
      <c r="A100" s="1" t="s">
        <v>20</v>
      </c>
      <c r="B100" s="1">
        <v>30</v>
      </c>
      <c r="C100" s="1">
        <v>1</v>
      </c>
      <c r="D100" s="1">
        <v>657.35599999999999</v>
      </c>
      <c r="E100" s="1">
        <v>3.8119999999999998</v>
      </c>
      <c r="F100" s="1">
        <v>471</v>
      </c>
    </row>
    <row r="101" spans="1:6">
      <c r="A101" s="1" t="s">
        <v>20</v>
      </c>
      <c r="B101" s="1">
        <v>50</v>
      </c>
      <c r="C101" s="1">
        <v>1</v>
      </c>
      <c r="D101" s="1">
        <v>997.09299999999996</v>
      </c>
      <c r="E101" s="1">
        <v>5.5010000000000003</v>
      </c>
      <c r="F101" s="1">
        <v>250</v>
      </c>
    </row>
    <row r="102" spans="1:6">
      <c r="A102" s="1" t="s">
        <v>20</v>
      </c>
      <c r="B102" s="1">
        <v>50</v>
      </c>
      <c r="C102" s="1">
        <v>1</v>
      </c>
      <c r="D102" s="1">
        <v>995.27599999999995</v>
      </c>
      <c r="E102" s="1">
        <v>5.5140000000000002</v>
      </c>
      <c r="F102" s="1">
        <v>248</v>
      </c>
    </row>
    <row r="103" spans="1:6">
      <c r="A103" s="1" t="s">
        <v>20</v>
      </c>
      <c r="B103" s="1">
        <v>50</v>
      </c>
      <c r="C103" s="1">
        <v>1</v>
      </c>
      <c r="D103" s="1">
        <v>990.58600000000001</v>
      </c>
      <c r="E103" s="1">
        <v>5.5</v>
      </c>
      <c r="F103" s="1">
        <v>250</v>
      </c>
    </row>
    <row r="104" spans="1:6">
      <c r="A104" s="1" t="s">
        <v>20</v>
      </c>
      <c r="B104" s="1">
        <v>50</v>
      </c>
      <c r="C104" s="1">
        <v>1</v>
      </c>
      <c r="D104" s="1">
        <v>992.35299999999995</v>
      </c>
      <c r="E104" s="1">
        <v>5.5119999999999996</v>
      </c>
      <c r="F104" s="1">
        <v>249</v>
      </c>
    </row>
    <row r="105" spans="1:6">
      <c r="A105" s="1" t="s">
        <v>20</v>
      </c>
      <c r="B105" s="1">
        <v>50</v>
      </c>
      <c r="C105" s="1">
        <v>1</v>
      </c>
      <c r="D105" s="1">
        <v>992.65300000000002</v>
      </c>
      <c r="E105" s="1">
        <v>5.5039999999999996</v>
      </c>
      <c r="F105" s="1">
        <v>250</v>
      </c>
    </row>
    <row r="106" spans="1:6">
      <c r="A106" s="1" t="s">
        <v>20</v>
      </c>
      <c r="B106" s="1">
        <v>50</v>
      </c>
      <c r="C106" s="1">
        <v>1</v>
      </c>
      <c r="D106" s="1">
        <v>991.99099999999999</v>
      </c>
      <c r="E106" s="1">
        <v>5.5190000000000001</v>
      </c>
      <c r="F106" s="1">
        <v>253</v>
      </c>
    </row>
    <row r="107" spans="1:6">
      <c r="A107" s="1" t="s">
        <v>20</v>
      </c>
      <c r="B107" s="1">
        <v>50</v>
      </c>
      <c r="C107" s="1">
        <v>1</v>
      </c>
      <c r="D107" s="1">
        <v>995.00599999999997</v>
      </c>
      <c r="E107" s="1">
        <v>5.5140000000000002</v>
      </c>
      <c r="F107" s="1">
        <v>254</v>
      </c>
    </row>
    <row r="108" spans="1:6">
      <c r="A108" s="1" t="s">
        <v>20</v>
      </c>
      <c r="B108" s="1">
        <v>50</v>
      </c>
      <c r="C108" s="1">
        <v>1</v>
      </c>
      <c r="D108" s="1">
        <v>991.51700000000005</v>
      </c>
      <c r="E108" s="1">
        <v>5.5110000000000001</v>
      </c>
      <c r="F108" s="1">
        <v>250</v>
      </c>
    </row>
    <row r="109" spans="1:6">
      <c r="A109" s="1" t="s">
        <v>20</v>
      </c>
      <c r="B109" s="1">
        <v>50</v>
      </c>
      <c r="C109" s="1">
        <v>1</v>
      </c>
      <c r="D109" s="1">
        <v>995.62</v>
      </c>
      <c r="E109" s="1">
        <v>5.51</v>
      </c>
      <c r="F109" s="1">
        <v>251</v>
      </c>
    </row>
    <row r="110" spans="1:6">
      <c r="A110" s="1" t="s">
        <v>20</v>
      </c>
      <c r="B110" s="1">
        <v>50</v>
      </c>
      <c r="C110" s="1">
        <v>1</v>
      </c>
      <c r="D110" s="1">
        <v>999.255</v>
      </c>
      <c r="E110" s="1">
        <v>5.5170000000000003</v>
      </c>
      <c r="F110" s="1">
        <v>253</v>
      </c>
    </row>
    <row r="111" spans="1:6">
      <c r="A111" s="1" t="s">
        <v>20</v>
      </c>
      <c r="B111" s="1">
        <v>100</v>
      </c>
      <c r="C111" s="1">
        <v>1</v>
      </c>
      <c r="D111" s="1">
        <v>1759.027</v>
      </c>
      <c r="E111" s="1">
        <v>19.645</v>
      </c>
      <c r="F111" s="1">
        <v>219</v>
      </c>
    </row>
    <row r="112" spans="1:6">
      <c r="A112" s="1" t="s">
        <v>20</v>
      </c>
      <c r="B112" s="1">
        <v>100</v>
      </c>
      <c r="C112" s="1">
        <v>1</v>
      </c>
      <c r="D112" s="1">
        <v>1759.8320000000001</v>
      </c>
      <c r="E112" s="1">
        <v>19.605</v>
      </c>
      <c r="F112" s="1">
        <v>217</v>
      </c>
    </row>
    <row r="113" spans="1:6">
      <c r="A113" s="1" t="s">
        <v>20</v>
      </c>
      <c r="B113" s="1">
        <v>100</v>
      </c>
      <c r="C113" s="1">
        <v>1</v>
      </c>
      <c r="D113" s="1">
        <v>1761.0160000000001</v>
      </c>
      <c r="E113" s="1">
        <v>19.675000000000001</v>
      </c>
      <c r="F113" s="1">
        <v>221</v>
      </c>
    </row>
    <row r="114" spans="1:6">
      <c r="A114" s="1" t="s">
        <v>20</v>
      </c>
      <c r="B114" s="1">
        <v>100</v>
      </c>
      <c r="C114" s="1">
        <v>1</v>
      </c>
      <c r="D114" s="1">
        <v>1760.0429999999999</v>
      </c>
      <c r="E114" s="1">
        <v>19.608000000000001</v>
      </c>
      <c r="F114" s="1">
        <v>220</v>
      </c>
    </row>
    <row r="115" spans="1:6">
      <c r="A115" s="1" t="s">
        <v>20</v>
      </c>
      <c r="B115" s="1">
        <v>100</v>
      </c>
      <c r="C115" s="1">
        <v>1</v>
      </c>
      <c r="D115" s="1">
        <v>1761.5250000000001</v>
      </c>
      <c r="E115" s="1">
        <v>19.646999999999998</v>
      </c>
      <c r="F115" s="1">
        <v>218</v>
      </c>
    </row>
    <row r="116" spans="1:6">
      <c r="A116" s="1" t="s">
        <v>20</v>
      </c>
      <c r="B116" s="1">
        <v>100</v>
      </c>
      <c r="C116" s="1">
        <v>1</v>
      </c>
      <c r="D116" s="1">
        <v>1757.779</v>
      </c>
      <c r="E116" s="1">
        <v>19.640999999999998</v>
      </c>
      <c r="F116" s="1">
        <v>225</v>
      </c>
    </row>
    <row r="117" spans="1:6">
      <c r="A117" s="1" t="s">
        <v>20</v>
      </c>
      <c r="B117" s="1">
        <v>100</v>
      </c>
      <c r="C117" s="1">
        <v>1</v>
      </c>
      <c r="D117" s="1">
        <v>1757.366</v>
      </c>
      <c r="E117" s="1">
        <v>19.678000000000001</v>
      </c>
      <c r="F117" s="1">
        <v>224</v>
      </c>
    </row>
    <row r="118" spans="1:6">
      <c r="A118" s="1" t="s">
        <v>20</v>
      </c>
      <c r="B118" s="1">
        <v>100</v>
      </c>
      <c r="C118" s="1">
        <v>1</v>
      </c>
      <c r="D118" s="1">
        <v>1761.1690000000001</v>
      </c>
      <c r="E118" s="1">
        <v>19.622</v>
      </c>
      <c r="F118" s="1">
        <v>216</v>
      </c>
    </row>
    <row r="119" spans="1:6">
      <c r="A119" s="1" t="s">
        <v>20</v>
      </c>
      <c r="B119" s="1">
        <v>100</v>
      </c>
      <c r="C119" s="1">
        <v>1</v>
      </c>
      <c r="D119" s="1">
        <v>1760.385</v>
      </c>
      <c r="E119" s="1">
        <v>19.669</v>
      </c>
      <c r="F119" s="1">
        <v>220</v>
      </c>
    </row>
    <row r="120" spans="1:6">
      <c r="A120" s="1" t="s">
        <v>20</v>
      </c>
      <c r="B120" s="1">
        <v>100</v>
      </c>
      <c r="C120" s="1">
        <v>1</v>
      </c>
      <c r="D120" s="1">
        <v>1757.9770000000001</v>
      </c>
      <c r="E120" s="1">
        <v>19.626000000000001</v>
      </c>
      <c r="F120" s="1">
        <v>226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27</vt:i4>
      </vt:variant>
      <vt:variant>
        <vt:lpstr>命名范围</vt:lpstr>
      </vt:variant>
      <vt:variant>
        <vt:i4>26</vt:i4>
      </vt:variant>
    </vt:vector>
  </HeadingPairs>
  <TitlesOfParts>
    <vt:vector size="53" baseType="lpstr">
      <vt:lpstr>Para.</vt:lpstr>
      <vt:lpstr>Total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'1'!_FilterDatabase</vt:lpstr>
      <vt:lpstr>'10'!_FilterDatabase</vt:lpstr>
      <vt:lpstr>'11'!_FilterDatabase</vt:lpstr>
      <vt:lpstr>'12'!_FilterDatabase</vt:lpstr>
      <vt:lpstr>'13'!_FilterDatabase</vt:lpstr>
      <vt:lpstr>'14'!_FilterDatabase</vt:lpstr>
      <vt:lpstr>'15'!_FilterDatabase</vt:lpstr>
      <vt:lpstr>'16'!_FilterDatabase</vt:lpstr>
      <vt:lpstr>'17'!_FilterDatabase</vt:lpstr>
      <vt:lpstr>'18'!_FilterDatabase</vt:lpstr>
      <vt:lpstr>'19'!_FilterDatabase</vt:lpstr>
      <vt:lpstr>'2'!_FilterDatabase</vt:lpstr>
      <vt:lpstr>'20'!_FilterDatabase</vt:lpstr>
      <vt:lpstr>'21'!_FilterDatabase</vt:lpstr>
      <vt:lpstr>'22'!_FilterDatabase</vt:lpstr>
      <vt:lpstr>'23'!_FilterDatabase</vt:lpstr>
      <vt:lpstr>'24'!_FilterDatabase</vt:lpstr>
      <vt:lpstr>'25'!_FilterDatabase</vt:lpstr>
      <vt:lpstr>'3'!_FilterDatabase</vt:lpstr>
      <vt:lpstr>'4'!_FilterDatabase</vt:lpstr>
      <vt:lpstr>'5'!_FilterDatabase</vt:lpstr>
      <vt:lpstr>'6'!_FilterDatabase</vt:lpstr>
      <vt:lpstr>'7'!_FilterDatabase</vt:lpstr>
      <vt:lpstr>'8'!_FilterDatabase</vt:lpstr>
      <vt:lpstr>'9'!_FilterDatabase</vt:lpstr>
      <vt:lpstr>Total!_FilterDatabase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xieyi</dc:creator>
  <dc:description/>
  <cp:lastModifiedBy>xieyi</cp:lastModifiedBy>
  <cp:revision>18</cp:revision>
  <dcterms:created xsi:type="dcterms:W3CDTF">2015-06-05T18:19:34Z</dcterms:created>
  <dcterms:modified xsi:type="dcterms:W3CDTF">2022-06-06T08:15:39Z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