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事件編訂" sheetId="1" r:id="rId1"/>
    <sheet name="檢查" sheetId="2" r:id="rId2"/>
    <sheet name="效果" sheetId="3" r:id="rId3"/>
    <sheet name="種植檔" sheetId="4" r:id="rId4"/>
    <sheet name="(舊資料)" sheetId="5" r:id="rId5"/>
  </sheets>
  <calcPr calcId="125725" concurrentCalc="0"/>
</workbook>
</file>

<file path=xl/calcChain.xml><?xml version="1.0" encoding="utf-8"?>
<calcChain xmlns="http://schemas.openxmlformats.org/spreadsheetml/2006/main">
  <c r="S9" i="1"/>
  <c r="Q9"/>
  <c r="O9"/>
  <c r="M9"/>
  <c r="S7"/>
  <c r="Q7"/>
  <c r="O7"/>
  <c r="M7"/>
  <c r="S8"/>
  <c r="Q8"/>
  <c r="O8"/>
  <c r="M8"/>
  <c r="K8"/>
  <c r="I8"/>
  <c r="G8"/>
  <c r="E8"/>
  <c r="AA6"/>
  <c r="Y6"/>
  <c r="W6"/>
  <c r="U6"/>
  <c r="S6"/>
  <c r="Q6"/>
  <c r="O6"/>
  <c r="M6"/>
  <c r="G6"/>
  <c r="I6"/>
  <c r="K6"/>
  <c r="E6"/>
</calcChain>
</file>

<file path=xl/sharedStrings.xml><?xml version="1.0" encoding="utf-8"?>
<sst xmlns="http://schemas.openxmlformats.org/spreadsheetml/2006/main" count="369" uniqueCount="156">
  <si>
    <t>事件ID</t>
    <phoneticPr fontId="1" type="noConversion"/>
  </si>
  <si>
    <t>子事件ID</t>
    <phoneticPr fontId="1" type="noConversion"/>
  </si>
  <si>
    <t>檢查標記</t>
    <phoneticPr fontId="3" type="noConversion"/>
  </si>
  <si>
    <t>檢查數值</t>
    <phoneticPr fontId="3" type="noConversion"/>
  </si>
  <si>
    <t>檢查物品</t>
    <phoneticPr fontId="3" type="noConversion"/>
  </si>
  <si>
    <t>檢查技能</t>
    <phoneticPr fontId="3" type="noConversion"/>
  </si>
  <si>
    <t>檢查NPC狀態</t>
    <phoneticPr fontId="1" type="noConversion"/>
  </si>
  <si>
    <t>觸發對話</t>
    <phoneticPr fontId="3" type="noConversion"/>
  </si>
  <si>
    <t>傳送地圖</t>
    <phoneticPr fontId="3" type="noConversion"/>
  </si>
  <si>
    <t>給予標記</t>
    <phoneticPr fontId="3" type="noConversion"/>
  </si>
  <si>
    <t>給予數值</t>
    <phoneticPr fontId="3" type="noConversion"/>
  </si>
  <si>
    <t>給予物品</t>
    <phoneticPr fontId="3" type="noConversion"/>
  </si>
  <si>
    <t>給予技能</t>
    <phoneticPr fontId="3" type="noConversion"/>
  </si>
  <si>
    <t>開啟動畫</t>
    <phoneticPr fontId="3" type="noConversion"/>
  </si>
  <si>
    <t>撥放音樂</t>
    <phoneticPr fontId="3" type="noConversion"/>
  </si>
  <si>
    <t>觸發戰鬥</t>
    <phoneticPr fontId="3" type="noConversion"/>
  </si>
  <si>
    <t>觸發移動</t>
    <phoneticPr fontId="3" type="noConversion"/>
  </si>
  <si>
    <t>NPC出現消失</t>
    <phoneticPr fontId="1" type="noConversion"/>
  </si>
  <si>
    <t>所需欄位</t>
    <phoneticPr fontId="1" type="noConversion"/>
  </si>
  <si>
    <t>地圖ID</t>
    <phoneticPr fontId="1" type="noConversion"/>
  </si>
  <si>
    <t>地圖座標X</t>
    <phoneticPr fontId="1" type="noConversion"/>
  </si>
  <si>
    <t>地圖座標Y</t>
    <phoneticPr fontId="1" type="noConversion"/>
  </si>
  <si>
    <t>標記ID</t>
    <phoneticPr fontId="1" type="noConversion"/>
  </si>
  <si>
    <t>物品ID</t>
    <phoneticPr fontId="1" type="noConversion"/>
  </si>
  <si>
    <t>物品數量</t>
    <phoneticPr fontId="1" type="noConversion"/>
  </si>
  <si>
    <t>技能ID</t>
    <phoneticPr fontId="1" type="noConversion"/>
  </si>
  <si>
    <t>動畫ID</t>
    <phoneticPr fontId="1" type="noConversion"/>
  </si>
  <si>
    <t>音樂ID</t>
    <phoneticPr fontId="1" type="noConversion"/>
  </si>
  <si>
    <t>對話ID</t>
    <phoneticPr fontId="1" type="noConversion"/>
  </si>
  <si>
    <t>?</t>
    <phoneticPr fontId="1" type="noConversion"/>
  </si>
  <si>
    <t>數值的值</t>
    <phoneticPr fontId="1" type="noConversion"/>
  </si>
  <si>
    <t>場景ID(3碼)+NPCID(4碼)+流水號(2碼)</t>
    <phoneticPr fontId="1" type="noConversion"/>
  </si>
  <si>
    <t>數值類型</t>
    <phoneticPr fontId="1" type="noConversion"/>
  </si>
  <si>
    <t>戰鬥ID?</t>
    <phoneticPr fontId="1" type="noConversion"/>
  </si>
  <si>
    <t>NPCID</t>
    <phoneticPr fontId="1" type="noConversion"/>
  </si>
  <si>
    <t>出現消失？</t>
    <phoneticPr fontId="1" type="noConversion"/>
  </si>
  <si>
    <t>（戰鬥NPC出現表？）</t>
    <phoneticPr fontId="1" type="noConversion"/>
  </si>
  <si>
    <t>數值下限</t>
    <phoneticPr fontId="1" type="noConversion"/>
  </si>
  <si>
    <t>數值上限</t>
    <phoneticPr fontId="1" type="noConversion"/>
  </si>
  <si>
    <t>數值類型</t>
    <phoneticPr fontId="1" type="noConversion"/>
  </si>
  <si>
    <t>座標X</t>
    <phoneticPr fontId="1" type="noConversion"/>
  </si>
  <si>
    <t>座標Y</t>
    <phoneticPr fontId="1" type="noConversion"/>
  </si>
  <si>
    <t>動畫中是否看到</t>
    <phoneticPr fontId="1" type="noConversion"/>
  </si>
  <si>
    <t>X</t>
    <phoneticPr fontId="1" type="noConversion"/>
  </si>
  <si>
    <t>Y</t>
    <phoneticPr fontId="1" type="noConversion"/>
  </si>
  <si>
    <t>主事件ID</t>
    <phoneticPr fontId="1" type="noConversion"/>
  </si>
  <si>
    <t>是否出現</t>
    <phoneticPr fontId="1" type="noConversion"/>
  </si>
  <si>
    <t>到底是什麼意思？？</t>
    <phoneticPr fontId="1" type="noConversion"/>
  </si>
  <si>
    <t>類型</t>
    <phoneticPr fontId="1" type="noConversion"/>
  </si>
  <si>
    <t>A欄位</t>
    <phoneticPr fontId="1" type="noConversion"/>
  </si>
  <si>
    <t>B欄位</t>
    <phoneticPr fontId="1" type="noConversion"/>
  </si>
  <si>
    <t>C欄位</t>
    <phoneticPr fontId="1" type="noConversion"/>
  </si>
  <si>
    <t>標記</t>
    <phoneticPr fontId="1" type="noConversion"/>
  </si>
  <si>
    <t>檢查</t>
    <phoneticPr fontId="1" type="noConversion"/>
  </si>
  <si>
    <t>欄位A</t>
    <phoneticPr fontId="1" type="noConversion"/>
  </si>
  <si>
    <t>欄位B</t>
    <phoneticPr fontId="1" type="noConversion"/>
  </si>
  <si>
    <t>欄位C</t>
    <phoneticPr fontId="1" type="noConversion"/>
  </si>
  <si>
    <t>0 != ；1 = ； 2  &gt;  ；3 &lt;</t>
    <phoneticPr fontId="1" type="noConversion"/>
  </si>
  <si>
    <t>數值</t>
    <phoneticPr fontId="1" type="noConversion"/>
  </si>
  <si>
    <t>檢查標記</t>
    <phoneticPr fontId="1" type="noConversion"/>
  </si>
  <si>
    <t>標記數值</t>
    <phoneticPr fontId="1" type="noConversion"/>
  </si>
  <si>
    <t>物品數量</t>
    <phoneticPr fontId="1" type="noConversion"/>
  </si>
  <si>
    <t>檢查力量</t>
  </si>
  <si>
    <t>檢查敏捷</t>
  </si>
  <si>
    <t>檢查體質</t>
  </si>
  <si>
    <t>檢查經脈</t>
  </si>
  <si>
    <t>檢查氣血上限</t>
  </si>
  <si>
    <t>檢查真氣上限</t>
  </si>
  <si>
    <t>檢查物理傷害</t>
  </si>
  <si>
    <t>檢查物理防禦</t>
  </si>
  <si>
    <t>檢查法術傷害</t>
  </si>
  <si>
    <t>檢查法術防禦</t>
  </si>
  <si>
    <t>檢查爆擊率</t>
  </si>
  <si>
    <t>檢查爆擊傷害</t>
  </si>
  <si>
    <t>檢查經驗值倍率提升</t>
  </si>
  <si>
    <t>檢查移動速度</t>
  </si>
  <si>
    <t>檢查連擊機率</t>
  </si>
  <si>
    <t>檢查命中率</t>
  </si>
  <si>
    <t>檢查閃避率</t>
  </si>
  <si>
    <t>檢查反擊機率</t>
  </si>
  <si>
    <t>檢查詠唱時間</t>
  </si>
  <si>
    <t>檢查技能</t>
    <phoneticPr fontId="1" type="noConversion"/>
  </si>
  <si>
    <t>技能編號</t>
    <phoneticPr fontId="1" type="noConversion"/>
  </si>
  <si>
    <t>0 無； 1有</t>
    <phoneticPr fontId="1" type="noConversion"/>
  </si>
  <si>
    <t>檢查NPC狀態</t>
    <phoneticPr fontId="1" type="noConversion"/>
  </si>
  <si>
    <t>NPCID</t>
    <phoneticPr fontId="1" type="noConversion"/>
  </si>
  <si>
    <t>0 消失； 1出現</t>
    <phoneticPr fontId="1" type="noConversion"/>
  </si>
  <si>
    <t>檢查等級</t>
    <phoneticPr fontId="1" type="noConversion"/>
  </si>
  <si>
    <t>檢查真氣</t>
    <phoneticPr fontId="1" type="noConversion"/>
  </si>
  <si>
    <t>檢查氣血</t>
    <phoneticPr fontId="1" type="noConversion"/>
  </si>
  <si>
    <t>1.李幕 ； 2.蘇以雪 ； 3.周小彤 ； 4.上官黛兒 ； 5.隊伍全部</t>
    <phoneticPr fontId="1" type="noConversion"/>
  </si>
  <si>
    <t>檢查金錢</t>
    <phoneticPr fontId="1" type="noConversion"/>
  </si>
  <si>
    <t>編號</t>
    <phoneticPr fontId="1" type="noConversion"/>
  </si>
  <si>
    <t>效果</t>
    <phoneticPr fontId="1" type="noConversion"/>
  </si>
  <si>
    <t>連結子事件</t>
    <phoneticPr fontId="1" type="noConversion"/>
  </si>
  <si>
    <t>連結主事件</t>
    <phoneticPr fontId="1" type="noConversion"/>
  </si>
  <si>
    <t>子事件ID</t>
    <phoneticPr fontId="1" type="noConversion"/>
  </si>
  <si>
    <t>主事件ID</t>
    <phoneticPr fontId="1" type="noConversion"/>
  </si>
  <si>
    <t>給予標記</t>
  </si>
  <si>
    <t>給予物品</t>
  </si>
  <si>
    <t>給予力量</t>
  </si>
  <si>
    <t>給予敏捷</t>
  </si>
  <si>
    <t>給予體質</t>
  </si>
  <si>
    <t>給予經脈</t>
  </si>
  <si>
    <t>給予氣血上限</t>
  </si>
  <si>
    <t>給予真氣上限</t>
  </si>
  <si>
    <t>給予物理傷害</t>
  </si>
  <si>
    <t>給予物理防禦</t>
  </si>
  <si>
    <t>給予法術傷害</t>
  </si>
  <si>
    <t>給予法術防禦</t>
  </si>
  <si>
    <t>給予爆擊率</t>
  </si>
  <si>
    <t>給予爆擊傷害</t>
  </si>
  <si>
    <t>給予經驗值倍率提升</t>
  </si>
  <si>
    <t>給予移動速度</t>
  </si>
  <si>
    <t>給予連擊機率</t>
  </si>
  <si>
    <t>給予命中率</t>
  </si>
  <si>
    <t>給予閃避率</t>
  </si>
  <si>
    <t>給予反擊機率</t>
  </si>
  <si>
    <t>給予詠唱時間</t>
  </si>
  <si>
    <t>給予等級</t>
  </si>
  <si>
    <t>給予氣血</t>
  </si>
  <si>
    <t>給予真氣</t>
  </si>
  <si>
    <t>給予金錢</t>
  </si>
  <si>
    <t>給予技能</t>
  </si>
  <si>
    <t>數量</t>
    <phoneticPr fontId="1" type="noConversion"/>
  </si>
  <si>
    <t xml:space="preserve">1.李幕 ； 2.蘇以雪 ； 3.周小彤 ； 4.上官黛兒 </t>
    <phoneticPr fontId="1" type="noConversion"/>
  </si>
  <si>
    <t>改變NPC狀態</t>
    <phoneticPr fontId="1" type="noConversion"/>
  </si>
  <si>
    <t>傳送</t>
    <phoneticPr fontId="1" type="noConversion"/>
  </si>
  <si>
    <t>場景編號</t>
    <phoneticPr fontId="1" type="noConversion"/>
  </si>
  <si>
    <t>X座標</t>
    <phoneticPr fontId="1" type="noConversion"/>
  </si>
  <si>
    <t>Y座標</t>
    <phoneticPr fontId="1" type="noConversion"/>
  </si>
  <si>
    <t>舊檔案</t>
    <phoneticPr fontId="1" type="noConversion"/>
  </si>
  <si>
    <t>檢查</t>
    <phoneticPr fontId="1" type="noConversion"/>
  </si>
  <si>
    <t>#</t>
    <phoneticPr fontId="1" type="noConversion"/>
  </si>
  <si>
    <t>ushort</t>
    <phoneticPr fontId="1" type="noConversion"/>
  </si>
  <si>
    <t>C</t>
    <phoneticPr fontId="1" type="noConversion"/>
  </si>
  <si>
    <t>C欄位</t>
    <phoneticPr fontId="1" type="noConversion"/>
  </si>
  <si>
    <t>N</t>
    <phoneticPr fontId="1" type="noConversion"/>
  </si>
  <si>
    <t>string</t>
    <phoneticPr fontId="1" type="noConversion"/>
  </si>
  <si>
    <t>ushort</t>
    <phoneticPr fontId="1" type="noConversion"/>
  </si>
  <si>
    <t>string</t>
    <phoneticPr fontId="1" type="noConversion"/>
  </si>
  <si>
    <t>C</t>
    <phoneticPr fontId="1" type="noConversion"/>
  </si>
  <si>
    <t>byte</t>
    <phoneticPr fontId="1" type="noConversion"/>
  </si>
  <si>
    <t>EOC</t>
    <phoneticPr fontId="1" type="noConversion"/>
  </si>
  <si>
    <t>EOR</t>
    <phoneticPr fontId="1" type="noConversion"/>
  </si>
  <si>
    <t>數值</t>
  </si>
  <si>
    <t>數值</t>
    <phoneticPr fontId="1" type="noConversion"/>
  </si>
  <si>
    <t>0取代；1增加；2減少</t>
    <phoneticPr fontId="1" type="noConversion"/>
  </si>
  <si>
    <t>說明</t>
    <phoneticPr fontId="1" type="noConversion"/>
  </si>
  <si>
    <t>李幕如果等級大於10級，血量上限就加50；如果李幕的等級大於20級血量上限則增加200</t>
    <phoneticPr fontId="1" type="noConversion"/>
  </si>
  <si>
    <t>檢查</t>
    <phoneticPr fontId="1" type="noConversion"/>
  </si>
  <si>
    <t>正效果</t>
    <phoneticPr fontId="1" type="noConversion"/>
  </si>
  <si>
    <t>反效果</t>
    <phoneticPr fontId="1" type="noConversion"/>
  </si>
  <si>
    <t>效果ID</t>
    <phoneticPr fontId="1" type="noConversion"/>
  </si>
  <si>
    <t>byte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</si>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</sst>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0"/>
      <name val="Arial"/>
      <family val="2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1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9" sqref="A9"/>
    </sheetView>
  </sheetViews>
  <sheetFormatPr defaultRowHeight="14.25"/>
  <cols>
    <col min="1" max="1" width="6.375" style="3" bestFit="1" customWidth="1"/>
    <col min="2" max="2" width="8" style="3" bestFit="1" customWidth="1"/>
    <col min="3" max="3" width="8" style="3" customWidth="1"/>
    <col min="4" max="4" width="8.75" style="2" bestFit="1" customWidth="1"/>
    <col min="5" max="5" width="8.75" style="3" customWidth="1"/>
    <col min="6" max="6" width="8.75" style="2" bestFit="1" customWidth="1"/>
    <col min="7" max="7" width="35.125" style="3" bestFit="1" customWidth="1"/>
    <col min="8" max="8" width="8.75" style="2" bestFit="1" customWidth="1"/>
    <col min="9" max="9" width="18.375" style="3" customWidth="1"/>
    <col min="10" max="10" width="8.75" style="2" customWidth="1"/>
    <col min="11" max="11" width="8.75" style="3" bestFit="1" customWidth="1"/>
    <col min="12" max="13" width="11.25" style="3" bestFit="1" customWidth="1"/>
    <col min="14" max="14" width="10.375" style="3" bestFit="1" customWidth="1"/>
    <col min="15" max="17" width="11.25" style="3" bestFit="1" customWidth="1"/>
    <col min="18" max="18" width="10.375" style="3" bestFit="1" customWidth="1"/>
    <col min="19" max="19" width="11.25" style="3" bestFit="1" customWidth="1"/>
    <col min="20" max="16384" width="9" style="3"/>
  </cols>
  <sheetData>
    <row r="2" spans="1:28">
      <c r="A2" s="3" t="s">
        <v>133</v>
      </c>
      <c r="D2" s="22" t="s">
        <v>150</v>
      </c>
      <c r="E2" s="23"/>
      <c r="F2" s="23"/>
      <c r="G2" s="23"/>
      <c r="H2" s="23"/>
      <c r="I2" s="23"/>
      <c r="J2" s="23"/>
      <c r="K2" s="24"/>
      <c r="L2" s="21" t="s">
        <v>151</v>
      </c>
      <c r="M2" s="21"/>
      <c r="N2" s="21"/>
      <c r="O2" s="21"/>
      <c r="P2" s="21"/>
      <c r="Q2" s="21"/>
      <c r="R2" s="21"/>
      <c r="S2" s="21"/>
      <c r="T2" s="16" t="s">
        <v>152</v>
      </c>
      <c r="U2" s="16"/>
      <c r="V2" s="16"/>
      <c r="W2" s="16"/>
      <c r="X2" s="16"/>
      <c r="Y2" s="16"/>
      <c r="Z2" s="16"/>
      <c r="AA2" s="16"/>
    </row>
    <row r="3" spans="1:28">
      <c r="A3" s="14" t="s">
        <v>0</v>
      </c>
      <c r="B3" s="15" t="s">
        <v>1</v>
      </c>
      <c r="C3" s="15" t="s">
        <v>153</v>
      </c>
      <c r="D3" s="17" t="s">
        <v>48</v>
      </c>
      <c r="E3" s="17"/>
      <c r="F3" s="18" t="s">
        <v>49</v>
      </c>
      <c r="G3" s="18"/>
      <c r="H3" s="19" t="s">
        <v>50</v>
      </c>
      <c r="I3" s="19"/>
      <c r="J3" s="20" t="s">
        <v>51</v>
      </c>
      <c r="K3" s="20"/>
      <c r="L3" s="17" t="s">
        <v>48</v>
      </c>
      <c r="M3" s="17"/>
      <c r="N3" s="18" t="s">
        <v>49</v>
      </c>
      <c r="O3" s="18"/>
      <c r="P3" s="19" t="s">
        <v>50</v>
      </c>
      <c r="Q3" s="19"/>
      <c r="R3" s="20" t="s">
        <v>51</v>
      </c>
      <c r="S3" s="20"/>
      <c r="T3" s="17" t="s">
        <v>48</v>
      </c>
      <c r="U3" s="17"/>
      <c r="V3" s="18" t="s">
        <v>49</v>
      </c>
      <c r="W3" s="18"/>
      <c r="X3" s="19" t="s">
        <v>50</v>
      </c>
      <c r="Y3" s="19"/>
      <c r="Z3" s="20" t="s">
        <v>51</v>
      </c>
      <c r="AA3" s="20"/>
      <c r="AB3" s="3" t="s">
        <v>143</v>
      </c>
    </row>
    <row r="4" spans="1:28">
      <c r="A4" s="13" t="s">
        <v>139</v>
      </c>
      <c r="B4" s="13" t="s">
        <v>139</v>
      </c>
      <c r="C4" s="13" t="s">
        <v>154</v>
      </c>
      <c r="D4" s="4" t="s">
        <v>139</v>
      </c>
      <c r="E4" s="4" t="s">
        <v>138</v>
      </c>
      <c r="F4" s="5" t="s">
        <v>134</v>
      </c>
      <c r="G4" s="5" t="s">
        <v>140</v>
      </c>
      <c r="H4" s="6" t="s">
        <v>142</v>
      </c>
      <c r="I4" s="6" t="s">
        <v>140</v>
      </c>
      <c r="J4" s="7" t="s">
        <v>134</v>
      </c>
      <c r="K4" s="7" t="s">
        <v>140</v>
      </c>
      <c r="L4" s="4" t="s">
        <v>134</v>
      </c>
      <c r="M4" s="4" t="s">
        <v>138</v>
      </c>
      <c r="N4" s="5" t="s">
        <v>142</v>
      </c>
      <c r="O4" s="5" t="s">
        <v>140</v>
      </c>
      <c r="P4" s="6" t="s">
        <v>142</v>
      </c>
      <c r="Q4" s="6" t="s">
        <v>140</v>
      </c>
      <c r="R4" s="7" t="s">
        <v>134</v>
      </c>
      <c r="S4" s="7" t="s">
        <v>140</v>
      </c>
      <c r="T4" s="4" t="s">
        <v>134</v>
      </c>
      <c r="U4" s="4" t="s">
        <v>138</v>
      </c>
      <c r="V4" s="5" t="s">
        <v>142</v>
      </c>
      <c r="W4" s="5" t="s">
        <v>140</v>
      </c>
      <c r="X4" s="6" t="s">
        <v>142</v>
      </c>
      <c r="Y4" s="6" t="s">
        <v>140</v>
      </c>
      <c r="Z4" s="7" t="s">
        <v>134</v>
      </c>
      <c r="AA4" s="7" t="s">
        <v>140</v>
      </c>
    </row>
    <row r="5" spans="1:28">
      <c r="A5" s="13" t="s">
        <v>135</v>
      </c>
      <c r="B5" s="13" t="s">
        <v>135</v>
      </c>
      <c r="C5" s="13" t="s">
        <v>155</v>
      </c>
      <c r="D5" s="4" t="s">
        <v>135</v>
      </c>
      <c r="E5" s="4" t="s">
        <v>137</v>
      </c>
      <c r="F5" s="5" t="s">
        <v>141</v>
      </c>
      <c r="G5" s="5" t="s">
        <v>137</v>
      </c>
      <c r="H5" s="6" t="s">
        <v>135</v>
      </c>
      <c r="I5" s="6" t="s">
        <v>137</v>
      </c>
      <c r="J5" s="7" t="s">
        <v>136</v>
      </c>
      <c r="K5" s="7" t="s">
        <v>137</v>
      </c>
      <c r="L5" s="4" t="s">
        <v>135</v>
      </c>
      <c r="M5" s="4" t="s">
        <v>137</v>
      </c>
      <c r="N5" s="5" t="s">
        <v>141</v>
      </c>
      <c r="O5" s="5" t="s">
        <v>137</v>
      </c>
      <c r="P5" s="6" t="s">
        <v>135</v>
      </c>
      <c r="Q5" s="6" t="s">
        <v>137</v>
      </c>
      <c r="R5" s="7" t="s">
        <v>136</v>
      </c>
      <c r="S5" s="7" t="s">
        <v>137</v>
      </c>
      <c r="T5" s="4" t="s">
        <v>135</v>
      </c>
      <c r="U5" s="4" t="s">
        <v>137</v>
      </c>
      <c r="V5" s="5" t="s">
        <v>141</v>
      </c>
      <c r="W5" s="5" t="s">
        <v>137</v>
      </c>
      <c r="X5" s="6" t="s">
        <v>135</v>
      </c>
      <c r="Y5" s="6" t="s">
        <v>137</v>
      </c>
      <c r="Z5" s="7" t="s">
        <v>136</v>
      </c>
      <c r="AA5" s="7" t="s">
        <v>137</v>
      </c>
    </row>
    <row r="6" spans="1:28">
      <c r="A6" s="2">
        <v>1</v>
      </c>
      <c r="B6" s="2">
        <v>1</v>
      </c>
      <c r="C6" s="2">
        <v>1</v>
      </c>
      <c r="D6" s="2">
        <v>22</v>
      </c>
      <c r="E6" s="3" t="str">
        <f>IF(D6&lt;&gt;"",VLOOKUP(D6,檢查!$A$3:$E$297,2,0),"")</f>
        <v>檢查等級</v>
      </c>
      <c r="F6" s="2">
        <v>1</v>
      </c>
      <c r="G6" s="3" t="str">
        <f>IF(D6&lt;&gt;"",VLOOKUP(D6,檢查!$A$3:$E$297,3,0),"")</f>
        <v>1.李幕 ； 2.蘇以雪 ； 3.周小彤 ； 4.上官黛兒 ； 5.隊伍全部</v>
      </c>
      <c r="H6" s="2">
        <v>2</v>
      </c>
      <c r="I6" s="3" t="str">
        <f>IF(D6&lt;&gt;"",VLOOKUP(D6,檢查!$A$3:$E$297,4,0),"")</f>
        <v>0 != ；1 = ； 2  &gt;  ；3 &lt;</v>
      </c>
      <c r="J6" s="2">
        <v>10</v>
      </c>
      <c r="K6" s="3" t="str">
        <f>IF(D6&lt;&gt;"",VLOOKUP(D6,檢查!$A$3:$E$297,5,0),"")</f>
        <v>數值</v>
      </c>
      <c r="L6" s="2">
        <v>10</v>
      </c>
      <c r="M6" s="3" t="str">
        <f>IF(L6&lt;&gt;"",VLOOKUP(L6,效果!$B$3:$F$246,2,0),"")</f>
        <v>給予氣血上限</v>
      </c>
      <c r="N6" s="2">
        <v>1</v>
      </c>
      <c r="O6" s="3" t="str">
        <f>IF(L6&lt;&gt;"",VLOOKUP(L6,效果!$B$3:$F$246,3,0),"")</f>
        <v xml:space="preserve">1.李幕 ； 2.蘇以雪 ； 3.周小彤 ； 4.上官黛兒 </v>
      </c>
      <c r="P6" s="2">
        <v>1</v>
      </c>
      <c r="Q6" s="3" t="str">
        <f>IF(L6&lt;&gt;"",VLOOKUP(L6,效果!$B$3:$F$246,4,0),"")</f>
        <v>0取代；1增加；2減少</v>
      </c>
      <c r="R6" s="2">
        <v>50</v>
      </c>
      <c r="S6" s="3" t="str">
        <f>IF(L6&lt;&gt;"",VLOOKUP(L6,效果!$B$3:$F$246,5,0),"")</f>
        <v>數值</v>
      </c>
      <c r="T6" s="2">
        <v>1</v>
      </c>
      <c r="U6" s="3" t="str">
        <f>IF(T6&lt;&gt;"",VLOOKUP(T6,效果!$B$3:$F$246,2,0),"")</f>
        <v>連結子事件</v>
      </c>
      <c r="V6" s="2">
        <v>2</v>
      </c>
      <c r="W6" s="3" t="str">
        <f>IF(T6&lt;&gt;"",VLOOKUP(T6,效果!$B$3:$F$246,3,0),"")</f>
        <v>子事件ID</v>
      </c>
      <c r="X6" s="2"/>
      <c r="Y6" s="3">
        <f>IF(T6&lt;&gt;"",VLOOKUP(T6,效果!$B$3:$F$246,4,0),"")</f>
        <v>0</v>
      </c>
      <c r="Z6" s="2"/>
      <c r="AA6" s="3">
        <f>IF(T6&lt;&gt;"",VLOOKUP(T6,效果!$B$3:$F$246,5,0),"")</f>
        <v>0</v>
      </c>
    </row>
    <row r="7" spans="1:28">
      <c r="A7" s="2"/>
      <c r="B7" s="2"/>
      <c r="C7" s="2">
        <v>2</v>
      </c>
      <c r="D7" s="3"/>
      <c r="F7" s="3"/>
      <c r="H7" s="3"/>
      <c r="J7" s="3"/>
      <c r="L7" s="2">
        <v>11</v>
      </c>
      <c r="M7" s="3" t="str">
        <f>IF(L7&lt;&gt;"",VLOOKUP(L7,效果!$B$3:$F$246,2,0),"")</f>
        <v>給予真氣上限</v>
      </c>
      <c r="N7" s="2">
        <v>1</v>
      </c>
      <c r="O7" s="3" t="str">
        <f>IF(L7&lt;&gt;"",VLOOKUP(L7,效果!$B$3:$F$246,3,0),"")</f>
        <v xml:space="preserve">1.李幕 ； 2.蘇以雪 ； 3.周小彤 ； 4.上官黛兒 </v>
      </c>
      <c r="P7" s="2">
        <v>1</v>
      </c>
      <c r="Q7" s="3" t="str">
        <f>IF(L7&lt;&gt;"",VLOOKUP(L7,效果!$B$3:$F$246,4,0),"")</f>
        <v>0取代；1增加；2減少</v>
      </c>
      <c r="R7" s="2">
        <v>50</v>
      </c>
      <c r="S7" s="3" t="str">
        <f>IF(L7&lt;&gt;"",VLOOKUP(L7,效果!$B$3:$F$246,5,0),"")</f>
        <v>數值</v>
      </c>
    </row>
    <row r="8" spans="1:28">
      <c r="A8" s="2"/>
      <c r="B8" s="2">
        <v>2</v>
      </c>
      <c r="C8" s="2">
        <v>1</v>
      </c>
      <c r="D8" s="2">
        <v>22</v>
      </c>
      <c r="E8" s="3" t="str">
        <f>IF(D8&lt;&gt;"",VLOOKUP(D8,檢查!$A$3:$E$297,2,0),"")</f>
        <v>檢查等級</v>
      </c>
      <c r="F8" s="2">
        <v>1</v>
      </c>
      <c r="G8" s="3" t="str">
        <f>IF(D8&lt;&gt;"",VLOOKUP(D8,檢查!$A$3:$E$297,3,0),"")</f>
        <v>1.李幕 ； 2.蘇以雪 ； 3.周小彤 ； 4.上官黛兒 ； 5.隊伍全部</v>
      </c>
      <c r="H8" s="2">
        <v>2</v>
      </c>
      <c r="I8" s="3" t="str">
        <f>IF(D8&lt;&gt;"",VLOOKUP(D8,檢查!$A$3:$E$297,4,0),"")</f>
        <v>0 != ；1 = ； 2  &gt;  ；3 &lt;</v>
      </c>
      <c r="J8" s="2">
        <v>20</v>
      </c>
      <c r="K8" s="3" t="str">
        <f>IF(D8&lt;&gt;"",VLOOKUP(D8,檢查!$A$3:$E$297,5,0),"")</f>
        <v>數值</v>
      </c>
      <c r="L8" s="2">
        <v>10</v>
      </c>
      <c r="M8" s="3" t="str">
        <f>IF(L8&lt;&gt;"",VLOOKUP(L8,效果!$B$3:$F$246,2,0),"")</f>
        <v>給予氣血上限</v>
      </c>
      <c r="N8" s="2">
        <v>1</v>
      </c>
      <c r="O8" s="3" t="str">
        <f>IF(L8&lt;&gt;"",VLOOKUP(L8,效果!$B$3:$F$246,3,0),"")</f>
        <v xml:space="preserve">1.李幕 ； 2.蘇以雪 ； 3.周小彤 ； 4.上官黛兒 </v>
      </c>
      <c r="P8" s="2">
        <v>1</v>
      </c>
      <c r="Q8" s="3" t="str">
        <f>IF(L8&lt;&gt;"",VLOOKUP(L8,效果!$B$3:$F$246,4,0),"")</f>
        <v>0取代；1增加；2減少</v>
      </c>
      <c r="R8" s="2">
        <v>200</v>
      </c>
      <c r="S8" s="3" t="str">
        <f>IF(L8&lt;&gt;"",VLOOKUP(L8,效果!$B$3:$F$246,5,0),"")</f>
        <v>數值</v>
      </c>
    </row>
    <row r="9" spans="1:28">
      <c r="A9" s="2"/>
      <c r="B9" s="2"/>
      <c r="C9" s="2">
        <v>2</v>
      </c>
      <c r="L9" s="2">
        <v>11</v>
      </c>
      <c r="M9" s="3" t="str">
        <f>IF(L9&lt;&gt;"",VLOOKUP(L9,效果!$B$3:$F$246,2,0),"")</f>
        <v>給予真氣上限</v>
      </c>
      <c r="N9" s="2">
        <v>1</v>
      </c>
      <c r="O9" s="3" t="str">
        <f>IF(L9&lt;&gt;"",VLOOKUP(L9,效果!$B$3:$F$246,3,0),"")</f>
        <v xml:space="preserve">1.李幕 ； 2.蘇以雪 ； 3.周小彤 ； 4.上官黛兒 </v>
      </c>
      <c r="P9" s="2">
        <v>1</v>
      </c>
      <c r="Q9" s="3" t="str">
        <f>IF(L9&lt;&gt;"",VLOOKUP(L9,效果!$B$3:$F$246,4,0),"")</f>
        <v>0取代；1增加；2減少</v>
      </c>
      <c r="R9" s="2">
        <v>200</v>
      </c>
      <c r="S9" s="3" t="str">
        <f>IF(L9&lt;&gt;"",VLOOKUP(L9,效果!$B$3:$F$246,5,0),"")</f>
        <v>數值</v>
      </c>
    </row>
    <row r="10" spans="1:28">
      <c r="A10" s="2"/>
      <c r="B10" s="2"/>
      <c r="C10" s="2"/>
      <c r="L10" s="2"/>
      <c r="N10" s="2"/>
      <c r="P10" s="2"/>
      <c r="R10" s="2"/>
    </row>
    <row r="11" spans="1:28">
      <c r="A11" s="2"/>
      <c r="B11" s="2"/>
      <c r="C11" s="2"/>
      <c r="L11" s="2"/>
      <c r="N11" s="2"/>
      <c r="P11" s="2"/>
      <c r="R11" s="2"/>
    </row>
    <row r="12" spans="1:28">
      <c r="A12" s="3" t="s">
        <v>144</v>
      </c>
    </row>
    <row r="15" spans="1:28">
      <c r="A15" s="3" t="s">
        <v>148</v>
      </c>
    </row>
    <row r="16" spans="1:28">
      <c r="A16" s="3" t="s">
        <v>149</v>
      </c>
    </row>
  </sheetData>
  <mergeCells count="15">
    <mergeCell ref="D2:K2"/>
    <mergeCell ref="D3:E3"/>
    <mergeCell ref="F3:G3"/>
    <mergeCell ref="H3:I3"/>
    <mergeCell ref="J3:K3"/>
    <mergeCell ref="L2:S2"/>
    <mergeCell ref="L3:M3"/>
    <mergeCell ref="N3:O3"/>
    <mergeCell ref="P3:Q3"/>
    <mergeCell ref="R3:S3"/>
    <mergeCell ref="T2:AA2"/>
    <mergeCell ref="T3:U3"/>
    <mergeCell ref="V3:W3"/>
    <mergeCell ref="X3:Y3"/>
    <mergeCell ref="Z3:AA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sqref="A1:E1"/>
    </sheetView>
  </sheetViews>
  <sheetFormatPr defaultRowHeight="16.5"/>
  <cols>
    <col min="2" max="2" width="13.5" bestFit="1" customWidth="1"/>
    <col min="3" max="4" width="22.375" bestFit="1" customWidth="1"/>
  </cols>
  <sheetData>
    <row r="1" spans="1:5">
      <c r="A1" s="4" t="s">
        <v>139</v>
      </c>
      <c r="C1" s="5" t="s">
        <v>134</v>
      </c>
      <c r="D1" s="6" t="s">
        <v>142</v>
      </c>
      <c r="E1" s="7" t="s">
        <v>134</v>
      </c>
    </row>
    <row r="2" spans="1:5">
      <c r="A2" s="12" t="s">
        <v>92</v>
      </c>
      <c r="B2" s="12" t="s">
        <v>53</v>
      </c>
      <c r="C2" s="12" t="s">
        <v>54</v>
      </c>
      <c r="D2" s="12" t="s">
        <v>55</v>
      </c>
      <c r="E2" s="12" t="s">
        <v>56</v>
      </c>
    </row>
    <row r="3" spans="1:5">
      <c r="A3" s="9">
        <v>1</v>
      </c>
      <c r="B3" s="9" t="s">
        <v>59</v>
      </c>
      <c r="C3" s="9" t="s">
        <v>52</v>
      </c>
      <c r="D3" s="9" t="s">
        <v>57</v>
      </c>
      <c r="E3" s="9" t="s">
        <v>60</v>
      </c>
    </row>
    <row r="4" spans="1:5">
      <c r="A4" s="9">
        <v>2</v>
      </c>
      <c r="B4" s="9" t="s">
        <v>4</v>
      </c>
      <c r="C4" s="9" t="s">
        <v>23</v>
      </c>
      <c r="D4" s="9" t="s">
        <v>57</v>
      </c>
      <c r="E4" s="9" t="s">
        <v>61</v>
      </c>
    </row>
    <row r="5" spans="1:5">
      <c r="A5" s="9">
        <v>3</v>
      </c>
      <c r="B5" s="9" t="s">
        <v>62</v>
      </c>
      <c r="C5" s="9" t="s">
        <v>90</v>
      </c>
      <c r="D5" s="9" t="s">
        <v>57</v>
      </c>
      <c r="E5" s="9" t="s">
        <v>58</v>
      </c>
    </row>
    <row r="6" spans="1:5">
      <c r="A6" s="9">
        <v>4</v>
      </c>
      <c r="B6" s="9" t="s">
        <v>63</v>
      </c>
      <c r="C6" s="9" t="s">
        <v>90</v>
      </c>
      <c r="D6" s="9" t="s">
        <v>57</v>
      </c>
      <c r="E6" s="9" t="s">
        <v>58</v>
      </c>
    </row>
    <row r="7" spans="1:5">
      <c r="A7" s="9">
        <v>5</v>
      </c>
      <c r="B7" s="9" t="s">
        <v>64</v>
      </c>
      <c r="C7" s="9" t="s">
        <v>90</v>
      </c>
      <c r="D7" s="9" t="s">
        <v>57</v>
      </c>
      <c r="E7" s="9" t="s">
        <v>58</v>
      </c>
    </row>
    <row r="8" spans="1:5">
      <c r="A8" s="9">
        <v>6</v>
      </c>
      <c r="B8" s="9" t="s">
        <v>65</v>
      </c>
      <c r="C8" s="9" t="s">
        <v>90</v>
      </c>
      <c r="D8" s="9" t="s">
        <v>57</v>
      </c>
      <c r="E8" s="9" t="s">
        <v>58</v>
      </c>
    </row>
    <row r="9" spans="1:5">
      <c r="A9" s="9">
        <v>7</v>
      </c>
      <c r="B9" s="9" t="s">
        <v>66</v>
      </c>
      <c r="C9" s="9" t="s">
        <v>90</v>
      </c>
      <c r="D9" s="9" t="s">
        <v>57</v>
      </c>
      <c r="E9" s="9" t="s">
        <v>58</v>
      </c>
    </row>
    <row r="10" spans="1:5">
      <c r="A10" s="9">
        <v>8</v>
      </c>
      <c r="B10" s="9" t="s">
        <v>67</v>
      </c>
      <c r="C10" s="9" t="s">
        <v>90</v>
      </c>
      <c r="D10" s="9" t="s">
        <v>57</v>
      </c>
      <c r="E10" s="9" t="s">
        <v>58</v>
      </c>
    </row>
    <row r="11" spans="1:5">
      <c r="A11" s="9">
        <v>9</v>
      </c>
      <c r="B11" s="9" t="s">
        <v>68</v>
      </c>
      <c r="C11" s="9" t="s">
        <v>90</v>
      </c>
      <c r="D11" s="9" t="s">
        <v>57</v>
      </c>
      <c r="E11" s="9" t="s">
        <v>58</v>
      </c>
    </row>
    <row r="12" spans="1:5">
      <c r="A12" s="9">
        <v>10</v>
      </c>
      <c r="B12" s="9" t="s">
        <v>69</v>
      </c>
      <c r="C12" s="9" t="s">
        <v>90</v>
      </c>
      <c r="D12" s="9" t="s">
        <v>57</v>
      </c>
      <c r="E12" s="9" t="s">
        <v>58</v>
      </c>
    </row>
    <row r="13" spans="1:5">
      <c r="A13" s="9">
        <v>11</v>
      </c>
      <c r="B13" s="9" t="s">
        <v>70</v>
      </c>
      <c r="C13" s="9" t="s">
        <v>90</v>
      </c>
      <c r="D13" s="9" t="s">
        <v>57</v>
      </c>
      <c r="E13" s="9" t="s">
        <v>58</v>
      </c>
    </row>
    <row r="14" spans="1:5">
      <c r="A14" s="9">
        <v>12</v>
      </c>
      <c r="B14" s="9" t="s">
        <v>71</v>
      </c>
      <c r="C14" s="9" t="s">
        <v>90</v>
      </c>
      <c r="D14" s="9" t="s">
        <v>57</v>
      </c>
      <c r="E14" s="9" t="s">
        <v>58</v>
      </c>
    </row>
    <row r="15" spans="1:5">
      <c r="A15" s="9">
        <v>13</v>
      </c>
      <c r="B15" s="9" t="s">
        <v>72</v>
      </c>
      <c r="C15" s="9" t="s">
        <v>90</v>
      </c>
      <c r="D15" s="9" t="s">
        <v>57</v>
      </c>
      <c r="E15" s="9" t="s">
        <v>58</v>
      </c>
    </row>
    <row r="16" spans="1:5">
      <c r="A16" s="9">
        <v>14</v>
      </c>
      <c r="B16" s="9" t="s">
        <v>73</v>
      </c>
      <c r="C16" s="9" t="s">
        <v>90</v>
      </c>
      <c r="D16" s="9" t="s">
        <v>57</v>
      </c>
      <c r="E16" s="9" t="s">
        <v>58</v>
      </c>
    </row>
    <row r="17" spans="1:5">
      <c r="A17" s="9">
        <v>15</v>
      </c>
      <c r="B17" s="9" t="s">
        <v>74</v>
      </c>
      <c r="C17" s="9" t="s">
        <v>90</v>
      </c>
      <c r="D17" s="9" t="s">
        <v>57</v>
      </c>
      <c r="E17" s="9" t="s">
        <v>58</v>
      </c>
    </row>
    <row r="18" spans="1:5">
      <c r="A18" s="9">
        <v>16</v>
      </c>
      <c r="B18" s="9" t="s">
        <v>75</v>
      </c>
      <c r="C18" s="9" t="s">
        <v>90</v>
      </c>
      <c r="D18" s="9" t="s">
        <v>57</v>
      </c>
      <c r="E18" s="9" t="s">
        <v>58</v>
      </c>
    </row>
    <row r="19" spans="1:5">
      <c r="A19" s="9">
        <v>17</v>
      </c>
      <c r="B19" s="9" t="s">
        <v>76</v>
      </c>
      <c r="C19" s="9" t="s">
        <v>90</v>
      </c>
      <c r="D19" s="9" t="s">
        <v>57</v>
      </c>
      <c r="E19" s="9" t="s">
        <v>58</v>
      </c>
    </row>
    <row r="20" spans="1:5">
      <c r="A20" s="9">
        <v>18</v>
      </c>
      <c r="B20" s="9" t="s">
        <v>77</v>
      </c>
      <c r="C20" s="9" t="s">
        <v>90</v>
      </c>
      <c r="D20" s="9" t="s">
        <v>57</v>
      </c>
      <c r="E20" s="9" t="s">
        <v>58</v>
      </c>
    </row>
    <row r="21" spans="1:5">
      <c r="A21" s="9">
        <v>19</v>
      </c>
      <c r="B21" s="9" t="s">
        <v>78</v>
      </c>
      <c r="C21" s="9" t="s">
        <v>90</v>
      </c>
      <c r="D21" s="9" t="s">
        <v>57</v>
      </c>
      <c r="E21" s="9" t="s">
        <v>58</v>
      </c>
    </row>
    <row r="22" spans="1:5">
      <c r="A22" s="9">
        <v>20</v>
      </c>
      <c r="B22" s="9" t="s">
        <v>79</v>
      </c>
      <c r="C22" s="9" t="s">
        <v>90</v>
      </c>
      <c r="D22" s="9" t="s">
        <v>57</v>
      </c>
      <c r="E22" s="9" t="s">
        <v>58</v>
      </c>
    </row>
    <row r="23" spans="1:5">
      <c r="A23" s="9">
        <v>21</v>
      </c>
      <c r="B23" s="9" t="s">
        <v>80</v>
      </c>
      <c r="C23" s="9" t="s">
        <v>90</v>
      </c>
      <c r="D23" s="9" t="s">
        <v>57</v>
      </c>
      <c r="E23" s="9" t="s">
        <v>58</v>
      </c>
    </row>
    <row r="24" spans="1:5">
      <c r="A24" s="9">
        <v>22</v>
      </c>
      <c r="B24" s="9" t="s">
        <v>87</v>
      </c>
      <c r="C24" s="9" t="s">
        <v>90</v>
      </c>
      <c r="D24" s="9" t="s">
        <v>57</v>
      </c>
      <c r="E24" s="9" t="s">
        <v>58</v>
      </c>
    </row>
    <row r="25" spans="1:5">
      <c r="A25" s="9">
        <v>23</v>
      </c>
      <c r="B25" s="9" t="s">
        <v>89</v>
      </c>
      <c r="C25" s="9" t="s">
        <v>90</v>
      </c>
      <c r="D25" s="9" t="s">
        <v>57</v>
      </c>
      <c r="E25" s="9" t="s">
        <v>58</v>
      </c>
    </row>
    <row r="26" spans="1:5">
      <c r="A26" s="9">
        <v>24</v>
      </c>
      <c r="B26" s="9" t="s">
        <v>88</v>
      </c>
      <c r="C26" s="9" t="s">
        <v>90</v>
      </c>
      <c r="D26" s="9" t="s">
        <v>57</v>
      </c>
      <c r="E26" s="9" t="s">
        <v>58</v>
      </c>
    </row>
    <row r="27" spans="1:5">
      <c r="A27" s="9">
        <v>25</v>
      </c>
      <c r="B27" s="9" t="s">
        <v>91</v>
      </c>
      <c r="C27" s="9" t="s">
        <v>57</v>
      </c>
      <c r="D27" s="9"/>
      <c r="E27" s="9" t="s">
        <v>146</v>
      </c>
    </row>
    <row r="28" spans="1:5">
      <c r="A28" s="9">
        <v>27</v>
      </c>
      <c r="B28" s="9" t="s">
        <v>81</v>
      </c>
      <c r="C28" s="9" t="s">
        <v>82</v>
      </c>
      <c r="D28" s="9" t="s">
        <v>83</v>
      </c>
      <c r="E28" s="9"/>
    </row>
    <row r="29" spans="1:5">
      <c r="A29" s="9">
        <v>28</v>
      </c>
      <c r="B29" s="9" t="s">
        <v>84</v>
      </c>
      <c r="C29" s="9" t="s">
        <v>85</v>
      </c>
      <c r="D29" s="9" t="s">
        <v>86</v>
      </c>
      <c r="E29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32"/>
  <sheetViews>
    <sheetView workbookViewId="0">
      <selection activeCell="E9" sqref="E9"/>
    </sheetView>
  </sheetViews>
  <sheetFormatPr defaultRowHeight="16.5"/>
  <cols>
    <col min="2" max="2" width="13.5" bestFit="1" customWidth="1"/>
    <col min="3" max="3" width="13.75" customWidth="1"/>
    <col min="4" max="4" width="52" customWidth="1"/>
    <col min="5" max="5" width="22.375" bestFit="1" customWidth="1"/>
  </cols>
  <sheetData>
    <row r="1" spans="2:6">
      <c r="B1" s="4" t="s">
        <v>139</v>
      </c>
      <c r="D1" s="5" t="s">
        <v>134</v>
      </c>
      <c r="E1" s="6" t="s">
        <v>142</v>
      </c>
      <c r="F1" s="7" t="s">
        <v>134</v>
      </c>
    </row>
    <row r="2" spans="2:6">
      <c r="B2" s="12" t="s">
        <v>92</v>
      </c>
      <c r="C2" s="12" t="s">
        <v>93</v>
      </c>
      <c r="D2" s="12" t="s">
        <v>54</v>
      </c>
      <c r="E2" s="12" t="s">
        <v>55</v>
      </c>
      <c r="F2" s="12" t="s">
        <v>56</v>
      </c>
    </row>
    <row r="3" spans="2:6">
      <c r="B3" s="9">
        <v>1</v>
      </c>
      <c r="C3" s="9" t="s">
        <v>94</v>
      </c>
      <c r="D3" s="9" t="s">
        <v>96</v>
      </c>
      <c r="E3" s="9"/>
      <c r="F3" s="9"/>
    </row>
    <row r="4" spans="2:6">
      <c r="B4" s="9">
        <v>2</v>
      </c>
      <c r="C4" s="9" t="s">
        <v>95</v>
      </c>
      <c r="D4" s="9" t="s">
        <v>97</v>
      </c>
      <c r="E4" s="9"/>
      <c r="F4" s="9"/>
    </row>
    <row r="5" spans="2:6">
      <c r="B5" s="9">
        <v>3</v>
      </c>
      <c r="C5" s="9" t="s">
        <v>127</v>
      </c>
      <c r="D5" s="9" t="s">
        <v>128</v>
      </c>
      <c r="E5" s="9" t="s">
        <v>129</v>
      </c>
      <c r="F5" s="9" t="s">
        <v>130</v>
      </c>
    </row>
    <row r="6" spans="2:6">
      <c r="B6" s="9">
        <v>4</v>
      </c>
      <c r="C6" s="9" t="s">
        <v>98</v>
      </c>
      <c r="D6" s="9" t="s">
        <v>52</v>
      </c>
      <c r="E6" s="9" t="s">
        <v>147</v>
      </c>
      <c r="F6" s="9" t="s">
        <v>58</v>
      </c>
    </row>
    <row r="7" spans="2:6">
      <c r="B7" s="9">
        <v>5</v>
      </c>
      <c r="C7" s="9" t="s">
        <v>99</v>
      </c>
      <c r="D7" s="9" t="s">
        <v>23</v>
      </c>
      <c r="E7" s="9" t="s">
        <v>147</v>
      </c>
      <c r="F7" s="9" t="s">
        <v>124</v>
      </c>
    </row>
    <row r="8" spans="2:6">
      <c r="B8" s="9">
        <v>6</v>
      </c>
      <c r="C8" s="9" t="s">
        <v>100</v>
      </c>
      <c r="D8" s="9" t="s">
        <v>125</v>
      </c>
      <c r="E8" s="9" t="s">
        <v>147</v>
      </c>
      <c r="F8" s="9" t="s">
        <v>58</v>
      </c>
    </row>
    <row r="9" spans="2:6">
      <c r="B9" s="9">
        <v>7</v>
      </c>
      <c r="C9" s="9" t="s">
        <v>101</v>
      </c>
      <c r="D9" s="9" t="s">
        <v>125</v>
      </c>
      <c r="E9" s="9" t="s">
        <v>147</v>
      </c>
      <c r="F9" s="9" t="s">
        <v>58</v>
      </c>
    </row>
    <row r="10" spans="2:6">
      <c r="B10" s="9">
        <v>8</v>
      </c>
      <c r="C10" s="9" t="s">
        <v>102</v>
      </c>
      <c r="D10" s="9" t="s">
        <v>125</v>
      </c>
      <c r="E10" s="9" t="s">
        <v>147</v>
      </c>
      <c r="F10" s="9" t="s">
        <v>58</v>
      </c>
    </row>
    <row r="11" spans="2:6">
      <c r="B11" s="9">
        <v>9</v>
      </c>
      <c r="C11" s="9" t="s">
        <v>103</v>
      </c>
      <c r="D11" s="9" t="s">
        <v>125</v>
      </c>
      <c r="E11" s="9" t="s">
        <v>147</v>
      </c>
      <c r="F11" s="9" t="s">
        <v>58</v>
      </c>
    </row>
    <row r="12" spans="2:6">
      <c r="B12" s="9">
        <v>10</v>
      </c>
      <c r="C12" s="9" t="s">
        <v>104</v>
      </c>
      <c r="D12" s="9" t="s">
        <v>125</v>
      </c>
      <c r="E12" s="9" t="s">
        <v>147</v>
      </c>
      <c r="F12" s="9" t="s">
        <v>58</v>
      </c>
    </row>
    <row r="13" spans="2:6">
      <c r="B13" s="9">
        <v>11</v>
      </c>
      <c r="C13" s="9" t="s">
        <v>105</v>
      </c>
      <c r="D13" s="9" t="s">
        <v>125</v>
      </c>
      <c r="E13" s="9" t="s">
        <v>147</v>
      </c>
      <c r="F13" s="9" t="s">
        <v>58</v>
      </c>
    </row>
    <row r="14" spans="2:6">
      <c r="B14" s="9">
        <v>12</v>
      </c>
      <c r="C14" s="9" t="s">
        <v>106</v>
      </c>
      <c r="D14" s="9" t="s">
        <v>125</v>
      </c>
      <c r="E14" s="9" t="s">
        <v>147</v>
      </c>
      <c r="F14" s="9" t="s">
        <v>58</v>
      </c>
    </row>
    <row r="15" spans="2:6">
      <c r="B15" s="9">
        <v>13</v>
      </c>
      <c r="C15" s="9" t="s">
        <v>107</v>
      </c>
      <c r="D15" s="9" t="s">
        <v>125</v>
      </c>
      <c r="E15" s="9" t="s">
        <v>147</v>
      </c>
      <c r="F15" s="9" t="s">
        <v>58</v>
      </c>
    </row>
    <row r="16" spans="2:6">
      <c r="B16" s="9">
        <v>14</v>
      </c>
      <c r="C16" s="9" t="s">
        <v>108</v>
      </c>
      <c r="D16" s="9" t="s">
        <v>125</v>
      </c>
      <c r="E16" s="9" t="s">
        <v>147</v>
      </c>
      <c r="F16" s="9" t="s">
        <v>58</v>
      </c>
    </row>
    <row r="17" spans="2:6">
      <c r="B17" s="9">
        <v>15</v>
      </c>
      <c r="C17" s="9" t="s">
        <v>109</v>
      </c>
      <c r="D17" s="9" t="s">
        <v>125</v>
      </c>
      <c r="E17" s="9" t="s">
        <v>147</v>
      </c>
      <c r="F17" s="9" t="s">
        <v>58</v>
      </c>
    </row>
    <row r="18" spans="2:6">
      <c r="B18" s="9">
        <v>16</v>
      </c>
      <c r="C18" s="9" t="s">
        <v>110</v>
      </c>
      <c r="D18" s="9" t="s">
        <v>125</v>
      </c>
      <c r="E18" s="9" t="s">
        <v>147</v>
      </c>
      <c r="F18" s="9" t="s">
        <v>58</v>
      </c>
    </row>
    <row r="19" spans="2:6">
      <c r="B19" s="9">
        <v>17</v>
      </c>
      <c r="C19" s="9" t="s">
        <v>111</v>
      </c>
      <c r="D19" s="9" t="s">
        <v>125</v>
      </c>
      <c r="E19" s="9" t="s">
        <v>147</v>
      </c>
      <c r="F19" s="9" t="s">
        <v>58</v>
      </c>
    </row>
    <row r="20" spans="2:6">
      <c r="B20" s="9">
        <v>18</v>
      </c>
      <c r="C20" s="9" t="s">
        <v>112</v>
      </c>
      <c r="D20" s="9" t="s">
        <v>125</v>
      </c>
      <c r="E20" s="9" t="s">
        <v>147</v>
      </c>
      <c r="F20" s="9" t="s">
        <v>58</v>
      </c>
    </row>
    <row r="21" spans="2:6">
      <c r="B21" s="9">
        <v>19</v>
      </c>
      <c r="C21" s="9" t="s">
        <v>113</v>
      </c>
      <c r="D21" s="9" t="s">
        <v>125</v>
      </c>
      <c r="E21" s="9" t="s">
        <v>147</v>
      </c>
      <c r="F21" s="9" t="s">
        <v>58</v>
      </c>
    </row>
    <row r="22" spans="2:6">
      <c r="B22" s="9">
        <v>20</v>
      </c>
      <c r="C22" s="9" t="s">
        <v>114</v>
      </c>
      <c r="D22" s="9" t="s">
        <v>125</v>
      </c>
      <c r="E22" s="9" t="s">
        <v>147</v>
      </c>
      <c r="F22" s="9" t="s">
        <v>58</v>
      </c>
    </row>
    <row r="23" spans="2:6">
      <c r="B23" s="9">
        <v>21</v>
      </c>
      <c r="C23" s="9" t="s">
        <v>115</v>
      </c>
      <c r="D23" s="9" t="s">
        <v>125</v>
      </c>
      <c r="E23" s="9" t="s">
        <v>147</v>
      </c>
      <c r="F23" s="9" t="s">
        <v>58</v>
      </c>
    </row>
    <row r="24" spans="2:6">
      <c r="B24" s="9">
        <v>22</v>
      </c>
      <c r="C24" s="9" t="s">
        <v>116</v>
      </c>
      <c r="D24" s="9" t="s">
        <v>125</v>
      </c>
      <c r="E24" s="9" t="s">
        <v>147</v>
      </c>
      <c r="F24" s="9" t="s">
        <v>58</v>
      </c>
    </row>
    <row r="25" spans="2:6">
      <c r="B25" s="9">
        <v>23</v>
      </c>
      <c r="C25" s="9" t="s">
        <v>117</v>
      </c>
      <c r="D25" s="9" t="s">
        <v>125</v>
      </c>
      <c r="E25" s="9" t="s">
        <v>147</v>
      </c>
      <c r="F25" s="9" t="s">
        <v>58</v>
      </c>
    </row>
    <row r="26" spans="2:6">
      <c r="B26" s="9">
        <v>24</v>
      </c>
      <c r="C26" s="9" t="s">
        <v>118</v>
      </c>
      <c r="D26" s="9" t="s">
        <v>125</v>
      </c>
      <c r="E26" s="9" t="s">
        <v>147</v>
      </c>
      <c r="F26" s="9" t="s">
        <v>58</v>
      </c>
    </row>
    <row r="27" spans="2:6">
      <c r="B27" s="9">
        <v>25</v>
      </c>
      <c r="C27" s="9" t="s">
        <v>119</v>
      </c>
      <c r="D27" s="9" t="s">
        <v>125</v>
      </c>
      <c r="E27" s="9" t="s">
        <v>147</v>
      </c>
      <c r="F27" s="9" t="s">
        <v>58</v>
      </c>
    </row>
    <row r="28" spans="2:6">
      <c r="B28" s="9">
        <v>27</v>
      </c>
      <c r="C28" s="9" t="s">
        <v>120</v>
      </c>
      <c r="D28" s="9" t="s">
        <v>125</v>
      </c>
      <c r="E28" s="9" t="s">
        <v>147</v>
      </c>
      <c r="F28" s="9" t="s">
        <v>58</v>
      </c>
    </row>
    <row r="29" spans="2:6">
      <c r="B29" s="9">
        <v>28</v>
      </c>
      <c r="C29" s="9" t="s">
        <v>121</v>
      </c>
      <c r="D29" s="9" t="s">
        <v>125</v>
      </c>
      <c r="E29" s="9" t="s">
        <v>147</v>
      </c>
      <c r="F29" s="9" t="s">
        <v>58</v>
      </c>
    </row>
    <row r="30" spans="2:6">
      <c r="B30" s="9">
        <v>29</v>
      </c>
      <c r="C30" s="9" t="s">
        <v>122</v>
      </c>
      <c r="D30" s="9"/>
      <c r="E30" s="9" t="s">
        <v>147</v>
      </c>
      <c r="F30" s="9" t="s">
        <v>145</v>
      </c>
    </row>
    <row r="31" spans="2:6">
      <c r="B31" s="9">
        <v>30</v>
      </c>
      <c r="C31" s="9" t="s">
        <v>123</v>
      </c>
      <c r="D31" s="9" t="s">
        <v>125</v>
      </c>
      <c r="F31" s="9" t="s">
        <v>82</v>
      </c>
    </row>
    <row r="32" spans="2:6">
      <c r="B32" s="9">
        <v>31</v>
      </c>
      <c r="C32" s="9" t="s">
        <v>126</v>
      </c>
      <c r="D32" s="9" t="s">
        <v>85</v>
      </c>
      <c r="E32" s="9" t="s">
        <v>86</v>
      </c>
      <c r="F32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1" topLeftCell="A2" activePane="bottomLeft" state="frozen"/>
      <selection pane="bottomLeft" activeCell="F1" sqref="F1"/>
    </sheetView>
  </sheetViews>
  <sheetFormatPr defaultRowHeight="16.5"/>
  <cols>
    <col min="1" max="1" width="36.5" bestFit="1" customWidth="1"/>
    <col min="5" max="5" width="20.5" bestFit="1" customWidth="1"/>
    <col min="6" max="6" width="16.125" bestFit="1" customWidth="1"/>
  </cols>
  <sheetData>
    <row r="1" spans="1:6">
      <c r="A1" t="s">
        <v>31</v>
      </c>
      <c r="B1" t="s">
        <v>40</v>
      </c>
      <c r="C1" t="s">
        <v>41</v>
      </c>
      <c r="D1" t="s">
        <v>45</v>
      </c>
      <c r="E1" t="s">
        <v>46</v>
      </c>
      <c r="F1" t="s">
        <v>42</v>
      </c>
    </row>
    <row r="2" spans="1:6">
      <c r="E2" s="1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F34" sqref="F34"/>
    </sheetView>
  </sheetViews>
  <sheetFormatPr defaultRowHeight="16.5"/>
  <cols>
    <col min="1" max="1" width="9" style="8"/>
  </cols>
  <sheetData>
    <row r="1" spans="1:7">
      <c r="A1" s="11" t="s">
        <v>131</v>
      </c>
    </row>
    <row r="2" spans="1:7">
      <c r="A2" s="11"/>
    </row>
    <row r="3" spans="1:7">
      <c r="A3" s="11" t="s">
        <v>93</v>
      </c>
      <c r="C3" t="s">
        <v>18</v>
      </c>
    </row>
    <row r="4" spans="1:7">
      <c r="A4" s="8">
        <v>1</v>
      </c>
      <c r="B4" t="s">
        <v>7</v>
      </c>
      <c r="C4" t="s">
        <v>28</v>
      </c>
    </row>
    <row r="5" spans="1:7">
      <c r="A5" s="8">
        <v>2</v>
      </c>
      <c r="B5" t="s">
        <v>8</v>
      </c>
      <c r="C5" t="s">
        <v>19</v>
      </c>
      <c r="D5" t="s">
        <v>20</v>
      </c>
      <c r="E5" t="s">
        <v>21</v>
      </c>
    </row>
    <row r="6" spans="1:7">
      <c r="A6" s="8">
        <v>3</v>
      </c>
      <c r="B6" t="s">
        <v>9</v>
      </c>
      <c r="C6" t="s">
        <v>22</v>
      </c>
    </row>
    <row r="7" spans="1:7">
      <c r="A7" s="8">
        <v>4</v>
      </c>
      <c r="B7" t="s">
        <v>10</v>
      </c>
      <c r="C7" t="s">
        <v>32</v>
      </c>
      <c r="D7" t="s">
        <v>30</v>
      </c>
    </row>
    <row r="8" spans="1:7">
      <c r="A8" s="8">
        <v>5</v>
      </c>
      <c r="B8" t="s">
        <v>11</v>
      </c>
      <c r="C8" t="s">
        <v>23</v>
      </c>
      <c r="D8" t="s">
        <v>24</v>
      </c>
    </row>
    <row r="9" spans="1:7">
      <c r="A9" s="8">
        <v>6</v>
      </c>
      <c r="B9" t="s">
        <v>12</v>
      </c>
      <c r="C9" t="s">
        <v>25</v>
      </c>
    </row>
    <row r="10" spans="1:7">
      <c r="A10" s="8">
        <v>7</v>
      </c>
      <c r="B10" t="s">
        <v>13</v>
      </c>
      <c r="C10" t="s">
        <v>26</v>
      </c>
    </row>
    <row r="11" spans="1:7">
      <c r="A11" s="8">
        <v>8</v>
      </c>
      <c r="B11" t="s">
        <v>14</v>
      </c>
      <c r="C11" t="s">
        <v>27</v>
      </c>
    </row>
    <row r="12" spans="1:7">
      <c r="A12" s="8">
        <v>9</v>
      </c>
      <c r="B12" t="s">
        <v>15</v>
      </c>
      <c r="C12" t="s">
        <v>33</v>
      </c>
      <c r="D12" t="s">
        <v>36</v>
      </c>
    </row>
    <row r="13" spans="1:7">
      <c r="A13" s="8">
        <v>10</v>
      </c>
      <c r="B13" t="s">
        <v>16</v>
      </c>
      <c r="C13" t="s">
        <v>43</v>
      </c>
      <c r="D13" t="s">
        <v>44</v>
      </c>
      <c r="E13" s="1" t="s">
        <v>29</v>
      </c>
    </row>
    <row r="14" spans="1:7">
      <c r="A14" s="10">
        <v>11</v>
      </c>
      <c r="B14" s="1" t="s">
        <v>17</v>
      </c>
      <c r="C14" s="1" t="s">
        <v>34</v>
      </c>
      <c r="D14" s="1" t="s">
        <v>35</v>
      </c>
      <c r="E14" s="1" t="s">
        <v>43</v>
      </c>
      <c r="F14" s="1" t="s">
        <v>44</v>
      </c>
      <c r="G14" s="1" t="s">
        <v>29</v>
      </c>
    </row>
    <row r="16" spans="1:7">
      <c r="A16" s="11" t="s">
        <v>132</v>
      </c>
    </row>
    <row r="17" spans="1:5">
      <c r="A17" s="8">
        <v>1</v>
      </c>
      <c r="B17" t="s">
        <v>2</v>
      </c>
      <c r="C17" t="s">
        <v>22</v>
      </c>
    </row>
    <row r="18" spans="1:5">
      <c r="A18" s="8">
        <v>2</v>
      </c>
      <c r="B18" t="s">
        <v>3</v>
      </c>
      <c r="C18" t="s">
        <v>39</v>
      </c>
      <c r="D18" t="s">
        <v>37</v>
      </c>
      <c r="E18" t="s">
        <v>38</v>
      </c>
    </row>
    <row r="19" spans="1:5">
      <c r="A19" s="8">
        <v>3</v>
      </c>
      <c r="B19" t="s">
        <v>4</v>
      </c>
      <c r="C19" t="s">
        <v>23</v>
      </c>
      <c r="D19" t="s">
        <v>24</v>
      </c>
    </row>
    <row r="20" spans="1:5">
      <c r="A20" s="8">
        <v>4</v>
      </c>
      <c r="B20" t="s">
        <v>5</v>
      </c>
      <c r="C20" t="s">
        <v>25</v>
      </c>
    </row>
    <row r="21" spans="1:5">
      <c r="A21" s="8">
        <v>5</v>
      </c>
      <c r="B21" t="s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事件編訂</vt:lpstr>
      <vt:lpstr>檢查</vt:lpstr>
      <vt:lpstr>效果</vt:lpstr>
      <vt:lpstr>種植檔</vt:lpstr>
      <vt:lpstr>(舊資料)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2013-08-29T08:39:17Z</dcterms:modified>
</cp:coreProperties>
</file>