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Sheet1!$D$1:$D$83</definedName>
  </definedNames>
  <calcPr calcId="125725"/>
</workbook>
</file>

<file path=xl/calcChain.xml><?xml version="1.0" encoding="utf-8"?>
<calcChain xmlns="http://schemas.openxmlformats.org/spreadsheetml/2006/main"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9"/>
  <c r="Y80"/>
  <c r="Y81"/>
  <c r="Y82"/>
  <c r="Y83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5"/>
  <c r="X60"/>
  <c r="X61"/>
  <c r="X65"/>
  <c r="X66"/>
  <c r="X67"/>
  <c r="X68"/>
  <c r="X69"/>
  <c r="X70"/>
  <c r="X71"/>
  <c r="X72"/>
  <c r="X73"/>
  <c r="X74"/>
  <c r="X75"/>
  <c r="X76"/>
  <c r="X77"/>
  <c r="X80"/>
  <c r="X83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2"/>
  <c r="S2" l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Q2"/>
  <c r="T2" s="1"/>
  <c r="Q3"/>
  <c r="T3" s="1"/>
  <c r="Q4"/>
  <c r="T4" s="1"/>
  <c r="Q5"/>
  <c r="T5" s="1"/>
  <c r="Q6"/>
  <c r="T6" s="1"/>
  <c r="Q7"/>
  <c r="T7" s="1"/>
  <c r="Q8"/>
  <c r="T8" s="1"/>
  <c r="Q9"/>
  <c r="T9" s="1"/>
  <c r="Q10"/>
  <c r="T10" s="1"/>
  <c r="Q11"/>
  <c r="T11" s="1"/>
  <c r="Q12"/>
  <c r="T12" s="1"/>
  <c r="Q13"/>
  <c r="T13" s="1"/>
  <c r="Q14"/>
  <c r="T14" s="1"/>
  <c r="Q15"/>
  <c r="T15" s="1"/>
  <c r="Q16"/>
  <c r="T16" s="1"/>
  <c r="Q17"/>
  <c r="T17" s="1"/>
  <c r="Q18"/>
  <c r="T18" s="1"/>
  <c r="Q19"/>
  <c r="T19" s="1"/>
  <c r="Q20"/>
  <c r="T20" s="1"/>
  <c r="Q21"/>
  <c r="T21" s="1"/>
  <c r="Q22"/>
  <c r="T22" s="1"/>
  <c r="Q23"/>
  <c r="T23" s="1"/>
  <c r="Q24"/>
  <c r="T24" s="1"/>
  <c r="Q25"/>
  <c r="T25" s="1"/>
  <c r="Q26"/>
  <c r="T26" s="1"/>
  <c r="Q27"/>
  <c r="T27" s="1"/>
  <c r="Q28"/>
  <c r="T28" s="1"/>
  <c r="Q29"/>
  <c r="T29" s="1"/>
  <c r="Q30"/>
  <c r="T30" s="1"/>
  <c r="Q31"/>
  <c r="T31" s="1"/>
  <c r="Q32"/>
  <c r="T32" s="1"/>
  <c r="Q33"/>
  <c r="T33" s="1"/>
  <c r="Q34"/>
  <c r="T34" s="1"/>
  <c r="Q35"/>
  <c r="T35" s="1"/>
  <c r="Q36"/>
  <c r="T36" s="1"/>
  <c r="Q37"/>
  <c r="T37" s="1"/>
  <c r="Q38"/>
  <c r="T38" s="1"/>
  <c r="Q39"/>
  <c r="T39" s="1"/>
  <c r="Q40"/>
  <c r="T40" s="1"/>
  <c r="Q41"/>
  <c r="T41" s="1"/>
  <c r="Q42"/>
  <c r="T42" s="1"/>
  <c r="Q43"/>
  <c r="T43" s="1"/>
  <c r="Q44"/>
  <c r="T44" s="1"/>
  <c r="Q45"/>
  <c r="T45" s="1"/>
  <c r="Q46"/>
  <c r="T46" s="1"/>
  <c r="Q47"/>
  <c r="T47" s="1"/>
  <c r="Q48"/>
  <c r="T48" s="1"/>
  <c r="Q49"/>
  <c r="T49" s="1"/>
  <c r="Q50"/>
  <c r="T50" s="1"/>
  <c r="Q51"/>
  <c r="T51" s="1"/>
  <c r="Q52"/>
  <c r="T52" s="1"/>
  <c r="Q53"/>
  <c r="T53" s="1"/>
  <c r="Q54"/>
  <c r="T54" s="1"/>
  <c r="Q55"/>
  <c r="T55" s="1"/>
  <c r="Q56"/>
  <c r="T56" s="1"/>
  <c r="Q57"/>
  <c r="T57" s="1"/>
  <c r="Q58"/>
  <c r="T58" s="1"/>
  <c r="Q59"/>
  <c r="T59" s="1"/>
  <c r="Q60"/>
  <c r="T60" s="1"/>
  <c r="Q61"/>
  <c r="T61" s="1"/>
  <c r="Q62"/>
  <c r="T62" s="1"/>
  <c r="Q63"/>
  <c r="T63" s="1"/>
  <c r="Q64"/>
  <c r="T64" s="1"/>
  <c r="Q65"/>
  <c r="T65" s="1"/>
  <c r="Q66"/>
  <c r="T66" s="1"/>
  <c r="Q67"/>
  <c r="T67" s="1"/>
  <c r="Q68"/>
  <c r="T68" s="1"/>
  <c r="Q69"/>
  <c r="T69" s="1"/>
  <c r="Q70"/>
  <c r="T70" s="1"/>
  <c r="Q71"/>
  <c r="T71" s="1"/>
  <c r="Q72"/>
  <c r="T72" s="1"/>
  <c r="Q73"/>
  <c r="T73" s="1"/>
  <c r="Q74"/>
  <c r="T74" s="1"/>
  <c r="Q75"/>
  <c r="T75" s="1"/>
  <c r="Q76"/>
  <c r="T76" s="1"/>
  <c r="Q77"/>
  <c r="T77" s="1"/>
  <c r="Q78"/>
  <c r="T78" s="1"/>
  <c r="Q79"/>
  <c r="T79" s="1"/>
  <c r="Q80"/>
  <c r="T80" s="1"/>
  <c r="Q81"/>
  <c r="T81" s="1"/>
  <c r="Q82"/>
  <c r="T82" s="1"/>
  <c r="Q83"/>
  <c r="T83" s="1"/>
</calcChain>
</file>

<file path=xl/sharedStrings.xml><?xml version="1.0" encoding="utf-8"?>
<sst xmlns="http://schemas.openxmlformats.org/spreadsheetml/2006/main" count="868" uniqueCount="301">
  <si>
    <t>RWY/Area Affected</t>
  </si>
  <si>
    <t>Marking/LGT</t>
  </si>
  <si>
    <t>VABB_432</t>
  </si>
  <si>
    <t>In circling area and at AD</t>
  </si>
  <si>
    <t>BUILDING</t>
  </si>
  <si>
    <t>NO</t>
  </si>
  <si>
    <t>NIL</t>
  </si>
  <si>
    <t>VABB_433</t>
  </si>
  <si>
    <t>VABB_434</t>
  </si>
  <si>
    <t>POLE</t>
  </si>
  <si>
    <t>Light Pole</t>
  </si>
  <si>
    <t>VABB_435</t>
  </si>
  <si>
    <t>VABB_436</t>
  </si>
  <si>
    <t>VABB_439</t>
  </si>
  <si>
    <t>VABB_440</t>
  </si>
  <si>
    <t>VABB_441</t>
  </si>
  <si>
    <t>VABB_442</t>
  </si>
  <si>
    <t>VABB_443</t>
  </si>
  <si>
    <t>VABB_444</t>
  </si>
  <si>
    <t>VABB_445</t>
  </si>
  <si>
    <t>VABB_447</t>
  </si>
  <si>
    <t>TREE</t>
  </si>
  <si>
    <t>VABB_448</t>
  </si>
  <si>
    <t>VABB_450</t>
  </si>
  <si>
    <t>OTHER</t>
  </si>
  <si>
    <t>Wind Sock</t>
  </si>
  <si>
    <t>VABB_455</t>
  </si>
  <si>
    <t>VABB_456</t>
  </si>
  <si>
    <t>VABB_457</t>
  </si>
  <si>
    <t>VABB_459</t>
  </si>
  <si>
    <t>VABB_461</t>
  </si>
  <si>
    <t>VABB_462</t>
  </si>
  <si>
    <t>VABB_465</t>
  </si>
  <si>
    <t>VABB_467</t>
  </si>
  <si>
    <t>Mosque</t>
  </si>
  <si>
    <t>VABB_468</t>
  </si>
  <si>
    <t>VABB_479</t>
  </si>
  <si>
    <t>VABB_480</t>
  </si>
  <si>
    <t>Cellphone Mast on Building</t>
  </si>
  <si>
    <t>VABB_497</t>
  </si>
  <si>
    <t>VABB_517</t>
  </si>
  <si>
    <t>Flood Light</t>
  </si>
  <si>
    <t>VABB_528</t>
  </si>
  <si>
    <t>VABB_541</t>
  </si>
  <si>
    <t>Hut</t>
  </si>
  <si>
    <t>VABB_542</t>
  </si>
  <si>
    <t>VABB_544</t>
  </si>
  <si>
    <t>Chimney Top</t>
  </si>
  <si>
    <t>VABB_551</t>
  </si>
  <si>
    <t>VABB_552</t>
  </si>
  <si>
    <t>VABB_982</t>
  </si>
  <si>
    <t>VABB_984</t>
  </si>
  <si>
    <t>VABB_985</t>
  </si>
  <si>
    <t>VABB_987</t>
  </si>
  <si>
    <t>VABB_988</t>
  </si>
  <si>
    <t>VABB_989</t>
  </si>
  <si>
    <t>VABB_990</t>
  </si>
  <si>
    <t>VABB_991</t>
  </si>
  <si>
    <t>VABB_992</t>
  </si>
  <si>
    <t>Hoarding</t>
  </si>
  <si>
    <t>VABB_994</t>
  </si>
  <si>
    <t>Group of Trees</t>
  </si>
  <si>
    <t>VABB_1000</t>
  </si>
  <si>
    <t>VABB_1007</t>
  </si>
  <si>
    <t>VABB_1009</t>
  </si>
  <si>
    <t>VABB_1011</t>
  </si>
  <si>
    <t>VABB_1012</t>
  </si>
  <si>
    <t>VABB_1013</t>
  </si>
  <si>
    <t>VABB_1014</t>
  </si>
  <si>
    <t>VABB_1022</t>
  </si>
  <si>
    <t>LGTD</t>
  </si>
  <si>
    <t>VABB_1023</t>
  </si>
  <si>
    <t>VABB_1024</t>
  </si>
  <si>
    <t>VABB_1025</t>
  </si>
  <si>
    <t>VABB_1028</t>
  </si>
  <si>
    <t>Air India Hangar No 1</t>
  </si>
  <si>
    <t>VABB_1029</t>
  </si>
  <si>
    <t>VABB_1037</t>
  </si>
  <si>
    <t>VABB_1058</t>
  </si>
  <si>
    <t>VABB_1059</t>
  </si>
  <si>
    <t>VABB_1066</t>
  </si>
  <si>
    <t>VABB_1067</t>
  </si>
  <si>
    <t>VABB_1070</t>
  </si>
  <si>
    <t>VABB_1071</t>
  </si>
  <si>
    <t>VABB_1072</t>
  </si>
  <si>
    <t>VABB_1073</t>
  </si>
  <si>
    <t>VABB_1076</t>
  </si>
  <si>
    <t>ANTENNA</t>
  </si>
  <si>
    <t>Mobile Antenna</t>
  </si>
  <si>
    <t>VABB_1077</t>
  </si>
  <si>
    <t>Antenna on Building</t>
  </si>
  <si>
    <t>VABB_1078</t>
  </si>
  <si>
    <t>TANK</t>
  </si>
  <si>
    <t>VABB_1083</t>
  </si>
  <si>
    <t>Antenna Top of Building</t>
  </si>
  <si>
    <t>VABB_1085</t>
  </si>
  <si>
    <t>VABB_1086</t>
  </si>
  <si>
    <t>VABB_1087</t>
  </si>
  <si>
    <t>Coconut</t>
  </si>
  <si>
    <t>VABB_1089</t>
  </si>
  <si>
    <t>VABB_1090</t>
  </si>
  <si>
    <t>VABB_1092</t>
  </si>
  <si>
    <t>VABB_1107</t>
  </si>
  <si>
    <t>VABB_1110</t>
  </si>
  <si>
    <t>NAVAID</t>
  </si>
  <si>
    <t>SMR 2</t>
  </si>
  <si>
    <t>VABB_1112</t>
  </si>
  <si>
    <t>VABB_1116</t>
  </si>
  <si>
    <t>VABB_1117</t>
  </si>
  <si>
    <t>VABB_1118</t>
  </si>
  <si>
    <t>19°5'25.6"N</t>
  </si>
  <si>
    <t>Latitude</t>
  </si>
  <si>
    <t>Longitude</t>
  </si>
  <si>
    <t>19°5'8.9"N</t>
  </si>
  <si>
    <t>72°50'36.4"E</t>
  </si>
  <si>
    <t>19°5'7"N</t>
  </si>
  <si>
    <t>72°50'23.1"E</t>
  </si>
  <si>
    <t>72°50'38.2"E</t>
  </si>
  <si>
    <t>19°5'9.8"N</t>
  </si>
  <si>
    <t>72°50'29.6"E</t>
  </si>
  <si>
    <t>19°5'9.1"N</t>
  </si>
  <si>
    <t>72°50'27.7"E</t>
  </si>
  <si>
    <t>19°5'7.3"N</t>
  </si>
  <si>
    <t>72°50'13.9"E</t>
  </si>
  <si>
    <t>19°5'6.7"N</t>
  </si>
  <si>
    <t>72°50'11.8"E</t>
  </si>
  <si>
    <t>19°5'8.2"N</t>
  </si>
  <si>
    <t>72°50'22.1"E</t>
  </si>
  <si>
    <t>19°5'26.4"N</t>
  </si>
  <si>
    <t>72°50'36.2"E</t>
  </si>
  <si>
    <t>19°5'26.3"N</t>
  </si>
  <si>
    <t>72°50'29.7"E</t>
  </si>
  <si>
    <t>19°5'26.5"N</t>
  </si>
  <si>
    <t>72°50'31.4"E</t>
  </si>
  <si>
    <t>19°5'11.4"N</t>
  </si>
  <si>
    <t>72°50'41.6"E</t>
  </si>
  <si>
    <t>19°5'12.4"N</t>
  </si>
  <si>
    <t>72°50'48.1"E</t>
  </si>
  <si>
    <t>19°5'12.3"N</t>
  </si>
  <si>
    <t>72°50'52"E</t>
  </si>
  <si>
    <t>72°50'49.2"E</t>
  </si>
  <si>
    <t>19°5'10.9"N</t>
  </si>
  <si>
    <t>72°50'42.1"E</t>
  </si>
  <si>
    <t>72°50'36.1"E</t>
  </si>
  <si>
    <t>19°5'12.5"N</t>
  </si>
  <si>
    <t>72°50'47.8"E</t>
  </si>
  <si>
    <t>72°50'49.1"E</t>
  </si>
  <si>
    <t>72°50'48"E</t>
  </si>
  <si>
    <t>19°5'28.4"N</t>
  </si>
  <si>
    <t>72°52'59.3"E</t>
  </si>
  <si>
    <t>19°5'29"N</t>
  </si>
  <si>
    <t>72°52'53.8"E</t>
  </si>
  <si>
    <t>19°5'28.3"N</t>
  </si>
  <si>
    <t>72°52'58.1"E</t>
  </si>
  <si>
    <t>19°5'29.1"N</t>
  </si>
  <si>
    <t>72°52'57.8"E</t>
  </si>
  <si>
    <t>19°5'29.2"N</t>
  </si>
  <si>
    <t>72°53'2.3"E</t>
  </si>
  <si>
    <t>72°52'53.5"E</t>
  </si>
  <si>
    <t>19°5'28.1"N</t>
  </si>
  <si>
    <t>72°52'19.2"E</t>
  </si>
  <si>
    <t>19°5'29.3"N</t>
  </si>
  <si>
    <t>72°53'1.6"E</t>
  </si>
  <si>
    <t>19°5'13.3"N</t>
  </si>
  <si>
    <t>72°52'49.6"E</t>
  </si>
  <si>
    <t>19°5'13"N</t>
  </si>
  <si>
    <t>19°5'12.8"N</t>
  </si>
  <si>
    <t>72°52'53.4"E</t>
  </si>
  <si>
    <t>19°5'28.5"N</t>
  </si>
  <si>
    <t>72°52'53.9"E</t>
  </si>
  <si>
    <t>19°5'50.9"N</t>
  </si>
  <si>
    <t>72°51'20"E</t>
  </si>
  <si>
    <t>19°6'27.5"N</t>
  </si>
  <si>
    <t>72°51'7.9"E</t>
  </si>
  <si>
    <t>19°6'35.3"N</t>
  </si>
  <si>
    <t>72°51'1.6"E</t>
  </si>
  <si>
    <t>19°5'51.6"N</t>
  </si>
  <si>
    <t>72°51'16.6"E</t>
  </si>
  <si>
    <t>19°5'52.7"N</t>
  </si>
  <si>
    <t>72°51'16.8"E</t>
  </si>
  <si>
    <t>19°5'48"N</t>
  </si>
  <si>
    <t>72°51'17.6"E</t>
  </si>
  <si>
    <t>19°5'48.9"N</t>
  </si>
  <si>
    <t>72°51'18.8"E</t>
  </si>
  <si>
    <t>19°6'25.5"N</t>
  </si>
  <si>
    <t>72°51'10.4"E</t>
  </si>
  <si>
    <t>19°6'18"N</t>
  </si>
  <si>
    <t>72°51'15.3"E</t>
  </si>
  <si>
    <t>19°6'9.1"N</t>
  </si>
  <si>
    <t>72°51'25.4"E</t>
  </si>
  <si>
    <t>19°5'49.3N</t>
  </si>
  <si>
    <t>72°51'19.2"E</t>
  </si>
  <si>
    <t>19°5'39.6"N</t>
  </si>
  <si>
    <t>72°51'30.2"E</t>
  </si>
  <si>
    <t>19°6'6.3"N</t>
  </si>
  <si>
    <t>72°51'25.5"E</t>
  </si>
  <si>
    <t>19°5'44.3"N</t>
  </si>
  <si>
    <t>72°51'29"E</t>
  </si>
  <si>
    <t>19°5'46.3"N</t>
  </si>
  <si>
    <t>72°51'26.9"E</t>
  </si>
  <si>
    <t>19°5'45.6"N</t>
  </si>
  <si>
    <t>72°51'25.8E</t>
  </si>
  <si>
    <t>19°5'48.1"N</t>
  </si>
  <si>
    <t>72°51'23.4"E</t>
  </si>
  <si>
    <t>19°5'43.5"N</t>
  </si>
  <si>
    <t>72°51'30.9"E</t>
  </si>
  <si>
    <t>19°5'47.8"N</t>
  </si>
  <si>
    <t>72°51'45.8"E</t>
  </si>
  <si>
    <t>19°5'48.7"N</t>
  </si>
  <si>
    <t>72°51'46.9"E</t>
  </si>
  <si>
    <t>72°51'46.5"E</t>
  </si>
  <si>
    <t>19°5'55.1"N</t>
  </si>
  <si>
    <t>72°51'40.6"E</t>
  </si>
  <si>
    <t>72°51'50"E</t>
  </si>
  <si>
    <t>19°5'37.4"N</t>
  </si>
  <si>
    <t>72°51'29.9"E</t>
  </si>
  <si>
    <t>19°5'53.5"N</t>
  </si>
  <si>
    <t>72°51'15.8"E</t>
  </si>
  <si>
    <t>19°5'53.2"N</t>
  </si>
  <si>
    <t>19°5'42.1"N</t>
  </si>
  <si>
    <t>72°51'31.3"E</t>
  </si>
  <si>
    <t>19°5'42.5"N</t>
  </si>
  <si>
    <t>72°51'31.1"E</t>
  </si>
  <si>
    <t>19°5'43.6"N</t>
  </si>
  <si>
    <t>19°5'43.9"N</t>
  </si>
  <si>
    <t>72°51'29.8"E</t>
  </si>
  <si>
    <t>19°5'44.1"N</t>
  </si>
  <si>
    <t>72°51'29.4"E</t>
  </si>
  <si>
    <t>19°5'46"N</t>
  </si>
  <si>
    <t>72°51'27.3"E</t>
  </si>
  <si>
    <t>19°6'31.5"N</t>
  </si>
  <si>
    <t>72°51'6.7"E</t>
  </si>
  <si>
    <t>19°6'26.1"N</t>
  </si>
  <si>
    <t>72°51'9.3"E</t>
  </si>
  <si>
    <t>19°6'3.7"N</t>
  </si>
  <si>
    <t>72°51'27.1"E</t>
  </si>
  <si>
    <t>19°4'41.1"N</t>
  </si>
  <si>
    <t>72°52'59.6"E</t>
  </si>
  <si>
    <t>19°4'50.7"N</t>
  </si>
  <si>
    <t>72°52'47.3"E</t>
  </si>
  <si>
    <t>19°4'47.5"N</t>
  </si>
  <si>
    <t>72°52'50.5"E</t>
  </si>
  <si>
    <t>19°4'45.9"N</t>
  </si>
  <si>
    <t>72°52'52.3"E</t>
  </si>
  <si>
    <t>19°4'38.7"N</t>
  </si>
  <si>
    <t>72°53'9.2"E</t>
  </si>
  <si>
    <t>19°4'31.6"N</t>
  </si>
  <si>
    <t>72°53'15.2"E</t>
  </si>
  <si>
    <t>19°4'36.6"N</t>
  </si>
  <si>
    <t>72°53'10.8"E</t>
  </si>
  <si>
    <t>19°5'0.1"N</t>
  </si>
  <si>
    <t>72°52'17.1"E</t>
  </si>
  <si>
    <t>19°5'8.5"N</t>
  </si>
  <si>
    <t>72°52'34.3"E</t>
  </si>
  <si>
    <t>19°4'44"N</t>
  </si>
  <si>
    <t>72°52'33.9"E</t>
  </si>
  <si>
    <t>72°52'16.5"E</t>
  </si>
  <si>
    <t>19°4'57.8"N</t>
  </si>
  <si>
    <t>72°52'15.6"E</t>
  </si>
  <si>
    <t>19°4'39.3"N</t>
  </si>
  <si>
    <t>72°53'2.6"E</t>
  </si>
  <si>
    <t>S.no</t>
  </si>
  <si>
    <t>Obstacles_ID</t>
  </si>
  <si>
    <t>Obstacle_Type</t>
  </si>
  <si>
    <t>Top_Elevation (m AMSL)</t>
  </si>
  <si>
    <t>Remarks</t>
  </si>
  <si>
    <t>Distance_From_Strip_Distance</t>
  </si>
  <si>
    <t>Distance_From_Rwy_End</t>
  </si>
  <si>
    <t>Rwy_No</t>
  </si>
  <si>
    <t>Rwy_Elevation</t>
  </si>
  <si>
    <t>OLS_Surface_1</t>
  </si>
  <si>
    <t>OLS_Surface_2</t>
  </si>
  <si>
    <t>P.T.E_from_OLS_Surface_1 (m AMSL)</t>
  </si>
  <si>
    <t>Distance (x)</t>
  </si>
  <si>
    <t>X*14.3%</t>
  </si>
  <si>
    <t>Distance (y)</t>
  </si>
  <si>
    <t>Y*2%</t>
  </si>
  <si>
    <t>P.T.E_from_OLS_Surface_2 (m AMSL)</t>
  </si>
  <si>
    <t>P.T.E_from_OLS (m AMSL)</t>
  </si>
  <si>
    <t>P.T.E from OCS in 2c@ 1.2%</t>
  </si>
  <si>
    <t>Penetration of OLS</t>
  </si>
  <si>
    <t>Penetration of OCS</t>
  </si>
  <si>
    <t>I H S</t>
  </si>
  <si>
    <t>Transtional</t>
  </si>
  <si>
    <t>nil</t>
  </si>
  <si>
    <t>ObstacleID</t>
  </si>
  <si>
    <t>RWY_Area</t>
  </si>
  <si>
    <t>Obstacle_T</t>
  </si>
  <si>
    <t>Marking</t>
  </si>
  <si>
    <t>d_Strip</t>
  </si>
  <si>
    <t>d_Rwy End</t>
  </si>
  <si>
    <t>Rwy_Ele</t>
  </si>
  <si>
    <t>OLS_Surf_1</t>
  </si>
  <si>
    <t>OLS_Surf_2</t>
  </si>
  <si>
    <t>PTE_OLS_1</t>
  </si>
  <si>
    <t>PTE_OLS_2</t>
  </si>
  <si>
    <t>PTE_OLS</t>
  </si>
  <si>
    <t>Top_Ele</t>
  </si>
  <si>
    <t>PTE_OCS</t>
  </si>
  <si>
    <t>P_OLS</t>
  </si>
  <si>
    <t>P_OCS</t>
  </si>
</sst>
</file>

<file path=xl/styles.xml><?xml version="1.0" encoding="utf-8"?>
<styleSheet xmlns="http://schemas.openxmlformats.org/spreadsheetml/2006/main">
  <numFmts count="3">
    <numFmt numFmtId="164" formatCode="0.000;[Red]0.000"/>
    <numFmt numFmtId="165" formatCode="0.000"/>
    <numFmt numFmtId="166" formatCode="0.000_);\(0.000\)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0"/>
      <color theme="1" tint="4.9989318521683403E-2"/>
      <name val="Arial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2" fontId="21" fillId="0" borderId="1" xfId="0" applyNumberFormat="1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top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3" fillId="0" borderId="1" xfId="43" applyNumberFormat="1" applyFont="1" applyBorder="1" applyAlignment="1" applyProtection="1">
      <alignment horizontal="center" vertical="center"/>
    </xf>
    <xf numFmtId="0" fontId="24" fillId="0" borderId="0" xfId="0" applyFont="1"/>
    <xf numFmtId="166" fontId="0" fillId="0" borderId="1" xfId="0" applyNumberFormat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3"/>
  <sheetViews>
    <sheetView tabSelected="1" topLeftCell="A61" workbookViewId="0">
      <selection activeCell="D8" sqref="D8"/>
    </sheetView>
  </sheetViews>
  <sheetFormatPr defaultRowHeight="12.75"/>
  <cols>
    <col min="1" max="1" width="5.140625" style="7" bestFit="1" customWidth="1"/>
    <col min="2" max="2" width="12.5703125" style="7" bestFit="1" customWidth="1"/>
    <col min="3" max="3" width="22.28515625" style="7" bestFit="1" customWidth="1"/>
    <col min="4" max="4" width="14.42578125" style="7" bestFit="1" customWidth="1"/>
    <col min="5" max="5" width="10.5703125" style="7" bestFit="1" customWidth="1"/>
    <col min="6" max="6" width="11.5703125" style="7" bestFit="1" customWidth="1"/>
    <col min="7" max="7" width="12.5703125" style="7" bestFit="1" customWidth="1"/>
    <col min="8" max="8" width="24" style="8" bestFit="1" customWidth="1"/>
    <col min="9" max="9" width="29" style="7" bestFit="1" customWidth="1"/>
    <col min="10" max="10" width="24.140625" style="7" bestFit="1" customWidth="1"/>
    <col min="11" max="11" width="11.140625" style="7" customWidth="1"/>
    <col min="12" max="12" width="16.5703125" style="7" customWidth="1"/>
    <col min="13" max="13" width="18.140625" style="7" customWidth="1"/>
    <col min="14" max="14" width="17.140625" style="7" customWidth="1"/>
    <col min="15" max="15" width="35.85546875" style="7" bestFit="1" customWidth="1"/>
    <col min="16" max="16" width="17.85546875" style="7" customWidth="1"/>
    <col min="17" max="17" width="17.42578125" style="7" customWidth="1"/>
    <col min="18" max="18" width="23.42578125" style="7" customWidth="1"/>
    <col min="19" max="19" width="29.42578125" style="7" customWidth="1"/>
    <col min="20" max="20" width="38.85546875" style="7" customWidth="1"/>
    <col min="21" max="21" width="29.140625" style="7" customWidth="1"/>
    <col min="22" max="22" width="23.5703125" style="7" bestFit="1" customWidth="1"/>
    <col min="23" max="23" width="26.85546875" style="7" bestFit="1" customWidth="1"/>
    <col min="24" max="24" width="22.28515625" style="7" customWidth="1"/>
    <col min="25" max="25" width="18.7109375" style="7" bestFit="1" customWidth="1"/>
    <col min="26" max="16384" width="9.140625" style="7"/>
  </cols>
  <sheetData>
    <row r="1" spans="1:25" s="17" customFormat="1" ht="15">
      <c r="A1" s="9" t="s">
        <v>261</v>
      </c>
      <c r="B1" s="10" t="s">
        <v>285</v>
      </c>
      <c r="C1" s="1" t="s">
        <v>286</v>
      </c>
      <c r="D1" s="10" t="s">
        <v>287</v>
      </c>
      <c r="E1" s="10" t="s">
        <v>111</v>
      </c>
      <c r="F1" s="10" t="s">
        <v>112</v>
      </c>
      <c r="G1" s="1" t="s">
        <v>288</v>
      </c>
      <c r="H1" s="10" t="s">
        <v>265</v>
      </c>
      <c r="I1" s="22" t="s">
        <v>289</v>
      </c>
      <c r="J1" s="22" t="s">
        <v>290</v>
      </c>
      <c r="K1" s="10" t="s">
        <v>268</v>
      </c>
      <c r="L1" s="22" t="s">
        <v>291</v>
      </c>
      <c r="M1" s="22" t="s">
        <v>292</v>
      </c>
      <c r="N1" s="22" t="s">
        <v>293</v>
      </c>
      <c r="O1" s="22" t="s">
        <v>294</v>
      </c>
      <c r="P1" s="15" t="s">
        <v>273</v>
      </c>
      <c r="Q1" s="15" t="s">
        <v>274</v>
      </c>
      <c r="R1" s="15" t="s">
        <v>275</v>
      </c>
      <c r="S1" s="15" t="s">
        <v>276</v>
      </c>
      <c r="T1" s="22" t="s">
        <v>295</v>
      </c>
      <c r="U1" s="22" t="s">
        <v>296</v>
      </c>
      <c r="V1" s="22" t="s">
        <v>297</v>
      </c>
      <c r="W1" s="22" t="s">
        <v>298</v>
      </c>
      <c r="X1" s="22" t="s">
        <v>299</v>
      </c>
      <c r="Y1" s="22" t="s">
        <v>300</v>
      </c>
    </row>
    <row r="2" spans="1:25" ht="15">
      <c r="A2" s="2">
        <v>991</v>
      </c>
      <c r="B2" s="2" t="s">
        <v>2</v>
      </c>
      <c r="C2" s="3" t="s">
        <v>3</v>
      </c>
      <c r="D2" s="3" t="s">
        <v>4</v>
      </c>
      <c r="E2" s="4" t="s">
        <v>113</v>
      </c>
      <c r="F2" s="4" t="s">
        <v>114</v>
      </c>
      <c r="G2" s="6" t="s">
        <v>5</v>
      </c>
      <c r="H2" s="6" t="s">
        <v>6</v>
      </c>
      <c r="I2" s="18">
        <v>438.72287492200002</v>
      </c>
      <c r="J2" s="18">
        <v>552.94105812500004</v>
      </c>
      <c r="K2" s="20">
        <v>9</v>
      </c>
      <c r="L2" s="19">
        <v>5</v>
      </c>
      <c r="M2" s="19" t="s">
        <v>282</v>
      </c>
      <c r="N2" s="19" t="s">
        <v>283</v>
      </c>
      <c r="O2" s="19">
        <v>57.13</v>
      </c>
      <c r="P2" s="18">
        <v>60.298272130448403</v>
      </c>
      <c r="Q2" s="21">
        <f>P2*14.3%</f>
        <v>8.6226529146541218</v>
      </c>
      <c r="R2" s="18">
        <v>423.38924011390702</v>
      </c>
      <c r="S2" s="21">
        <f>R2*2%</f>
        <v>8.4677848022781408</v>
      </c>
      <c r="T2" s="21">
        <f>Q2+S2+L2</f>
        <v>22.090437716932264</v>
      </c>
      <c r="U2" s="21">
        <v>22.090437716932264</v>
      </c>
      <c r="V2" s="5">
        <v>26.21</v>
      </c>
      <c r="W2" s="21">
        <f>I2*0.012+L2</f>
        <v>10.264674499064</v>
      </c>
      <c r="X2" s="21">
        <f>V2-U2</f>
        <v>4.1195622830677365</v>
      </c>
      <c r="Y2" s="21">
        <f>V2-W2</f>
        <v>15.945325500936001</v>
      </c>
    </row>
    <row r="3" spans="1:25" ht="15">
      <c r="A3" s="2">
        <v>992</v>
      </c>
      <c r="B3" s="2" t="s">
        <v>7</v>
      </c>
      <c r="C3" s="3" t="s">
        <v>3</v>
      </c>
      <c r="D3" s="3" t="s">
        <v>4</v>
      </c>
      <c r="E3" s="4" t="s">
        <v>115</v>
      </c>
      <c r="F3" s="4" t="s">
        <v>116</v>
      </c>
      <c r="G3" s="6" t="s">
        <v>5</v>
      </c>
      <c r="H3" s="6" t="s">
        <v>6</v>
      </c>
      <c r="I3" s="18">
        <v>827.713717976</v>
      </c>
      <c r="J3" s="18">
        <v>927.282353285</v>
      </c>
      <c r="K3" s="20">
        <v>9</v>
      </c>
      <c r="L3" s="19">
        <v>5</v>
      </c>
      <c r="M3" s="19" t="s">
        <v>282</v>
      </c>
      <c r="N3" s="19" t="s">
        <v>283</v>
      </c>
      <c r="O3" s="19">
        <v>57.13</v>
      </c>
      <c r="P3" s="18">
        <v>54.549514019050903</v>
      </c>
      <c r="Q3" s="21">
        <f t="shared" ref="Q3:Q66" si="0">P3*14.3%</f>
        <v>7.8005805047242802</v>
      </c>
      <c r="R3" s="18">
        <v>812.25156777457596</v>
      </c>
      <c r="S3" s="21">
        <f t="shared" ref="S3:S66" si="1">R3*2%</f>
        <v>16.24503135549152</v>
      </c>
      <c r="T3" s="21">
        <f t="shared" ref="T3:T66" si="2">Q3+S3+L3</f>
        <v>29.0456118602158</v>
      </c>
      <c r="U3" s="21">
        <v>29.0456118602158</v>
      </c>
      <c r="V3" s="5">
        <v>32.909999999999997</v>
      </c>
      <c r="W3" s="21">
        <f t="shared" ref="W3:W66" si="3">I3*0.012+L3</f>
        <v>14.932564615712</v>
      </c>
      <c r="X3" s="21">
        <f t="shared" ref="X3:X66" si="4">V3-U3</f>
        <v>3.8643881397841966</v>
      </c>
      <c r="Y3" s="21">
        <f t="shared" ref="Y3:Y66" si="5">V3-W3</f>
        <v>17.977435384287997</v>
      </c>
    </row>
    <row r="4" spans="1:25" ht="15">
      <c r="A4" s="2">
        <v>993</v>
      </c>
      <c r="B4" s="2" t="s">
        <v>8</v>
      </c>
      <c r="C4" s="3" t="s">
        <v>3</v>
      </c>
      <c r="D4" s="3" t="s">
        <v>9</v>
      </c>
      <c r="E4" s="4" t="s">
        <v>110</v>
      </c>
      <c r="F4" s="4" t="s">
        <v>117</v>
      </c>
      <c r="G4" s="6" t="s">
        <v>5</v>
      </c>
      <c r="H4" s="6" t="s">
        <v>10</v>
      </c>
      <c r="I4" s="18">
        <v>364.99618776199998</v>
      </c>
      <c r="J4" s="18">
        <v>472.94064485500002</v>
      </c>
      <c r="K4" s="20">
        <v>9</v>
      </c>
      <c r="L4" s="19">
        <v>5</v>
      </c>
      <c r="M4" s="19" t="s">
        <v>282</v>
      </c>
      <c r="N4" s="19" t="s">
        <v>283</v>
      </c>
      <c r="O4" s="19">
        <v>57.13</v>
      </c>
      <c r="P4" s="18">
        <v>14.1665072070188</v>
      </c>
      <c r="Q4" s="21">
        <f t="shared" si="0"/>
        <v>2.0258105306036884</v>
      </c>
      <c r="R4" s="18">
        <v>356.28413433821601</v>
      </c>
      <c r="S4" s="21">
        <f t="shared" si="1"/>
        <v>7.1256826867643204</v>
      </c>
      <c r="T4" s="21">
        <f t="shared" si="2"/>
        <v>14.151493217368008</v>
      </c>
      <c r="U4" s="21">
        <v>14.151493217368008</v>
      </c>
      <c r="V4" s="5">
        <v>17.059999999999999</v>
      </c>
      <c r="W4" s="21">
        <f t="shared" si="3"/>
        <v>9.3799542531439997</v>
      </c>
      <c r="X4" s="21">
        <f t="shared" si="4"/>
        <v>2.9085067826319904</v>
      </c>
      <c r="Y4" s="21">
        <f t="shared" si="5"/>
        <v>7.6800457468559991</v>
      </c>
    </row>
    <row r="5" spans="1:25" ht="15">
      <c r="A5" s="2">
        <v>994</v>
      </c>
      <c r="B5" s="2" t="s">
        <v>11</v>
      </c>
      <c r="C5" s="3" t="s">
        <v>3</v>
      </c>
      <c r="D5" s="3" t="s">
        <v>4</v>
      </c>
      <c r="E5" s="4" t="s">
        <v>118</v>
      </c>
      <c r="F5" s="4" t="s">
        <v>119</v>
      </c>
      <c r="G5" s="6" t="s">
        <v>5</v>
      </c>
      <c r="H5" s="6" t="s">
        <v>6</v>
      </c>
      <c r="I5" s="18">
        <v>623.13392145700004</v>
      </c>
      <c r="J5" s="18">
        <v>718.87732904999996</v>
      </c>
      <c r="K5" s="20">
        <v>9</v>
      </c>
      <c r="L5" s="19">
        <v>5</v>
      </c>
      <c r="M5" s="19" t="s">
        <v>282</v>
      </c>
      <c r="N5" s="19" t="s">
        <v>283</v>
      </c>
      <c r="O5" s="19">
        <v>57.13</v>
      </c>
      <c r="P5" s="18">
        <v>0.57367955415458305</v>
      </c>
      <c r="Q5" s="21">
        <f t="shared" si="0"/>
        <v>8.2036176244105391E-2</v>
      </c>
      <c r="R5" s="18">
        <v>612.92593562694401</v>
      </c>
      <c r="S5" s="21">
        <f t="shared" si="1"/>
        <v>12.25851871253888</v>
      </c>
      <c r="T5" s="21">
        <f t="shared" si="2"/>
        <v>17.340554888782986</v>
      </c>
      <c r="U5" s="21">
        <v>17.340554888782986</v>
      </c>
      <c r="V5" s="5">
        <v>24.07</v>
      </c>
      <c r="W5" s="21">
        <f t="shared" si="3"/>
        <v>12.477607057484001</v>
      </c>
      <c r="X5" s="21">
        <f t="shared" si="4"/>
        <v>6.7294451112170144</v>
      </c>
      <c r="Y5" s="21">
        <f t="shared" si="5"/>
        <v>11.592392942516</v>
      </c>
    </row>
    <row r="6" spans="1:25" ht="15">
      <c r="A6" s="2">
        <v>995</v>
      </c>
      <c r="B6" s="2" t="s">
        <v>12</v>
      </c>
      <c r="C6" s="3" t="s">
        <v>3</v>
      </c>
      <c r="D6" s="3" t="s">
        <v>4</v>
      </c>
      <c r="E6" s="4" t="s">
        <v>120</v>
      </c>
      <c r="F6" s="4" t="s">
        <v>121</v>
      </c>
      <c r="G6" s="6" t="s">
        <v>5</v>
      </c>
      <c r="H6" s="6" t="s">
        <v>6</v>
      </c>
      <c r="I6" s="18">
        <v>681.90234856400002</v>
      </c>
      <c r="J6" s="18">
        <v>778.44324615599999</v>
      </c>
      <c r="K6" s="20">
        <v>9</v>
      </c>
      <c r="L6" s="19">
        <v>5</v>
      </c>
      <c r="M6" s="19" t="s">
        <v>282</v>
      </c>
      <c r="N6" s="19" t="s">
        <v>283</v>
      </c>
      <c r="O6" s="19">
        <v>57.13</v>
      </c>
      <c r="P6" s="18">
        <v>12.756862461265101</v>
      </c>
      <c r="Q6" s="21">
        <f t="shared" si="0"/>
        <v>1.8242313319609096</v>
      </c>
      <c r="R6" s="18">
        <v>670.60275657319198</v>
      </c>
      <c r="S6" s="21">
        <f t="shared" si="1"/>
        <v>13.412055131463839</v>
      </c>
      <c r="T6" s="21">
        <f t="shared" si="2"/>
        <v>20.236286463424747</v>
      </c>
      <c r="U6" s="21">
        <v>20.236286463424747</v>
      </c>
      <c r="V6" s="5">
        <v>31.39</v>
      </c>
      <c r="W6" s="21">
        <f t="shared" si="3"/>
        <v>13.182828182768001</v>
      </c>
      <c r="X6" s="21">
        <f t="shared" si="4"/>
        <v>11.153713536575253</v>
      </c>
      <c r="Y6" s="21">
        <f t="shared" si="5"/>
        <v>18.207171817232002</v>
      </c>
    </row>
    <row r="7" spans="1:25" ht="15">
      <c r="A7" s="2">
        <v>996</v>
      </c>
      <c r="B7" s="2" t="s">
        <v>13</v>
      </c>
      <c r="C7" s="3" t="s">
        <v>3</v>
      </c>
      <c r="D7" s="3" t="s">
        <v>4</v>
      </c>
      <c r="E7" s="4" t="s">
        <v>122</v>
      </c>
      <c r="F7" s="4" t="s">
        <v>123</v>
      </c>
      <c r="G7" s="6" t="s">
        <v>5</v>
      </c>
      <c r="H7" s="6" t="s">
        <v>6</v>
      </c>
      <c r="I7" s="18">
        <v>1088.3430462599999</v>
      </c>
      <c r="J7" s="18">
        <v>1178.0386107100001</v>
      </c>
      <c r="K7" s="20">
        <v>9</v>
      </c>
      <c r="L7" s="19">
        <v>5</v>
      </c>
      <c r="M7" s="19" t="s">
        <v>282</v>
      </c>
      <c r="N7" s="19" t="s">
        <v>283</v>
      </c>
      <c r="O7" s="19">
        <v>57.13</v>
      </c>
      <c r="P7" s="18">
        <v>1.5843854884369499</v>
      </c>
      <c r="Q7" s="21">
        <f t="shared" si="0"/>
        <v>0.22656712484648386</v>
      </c>
      <c r="R7" s="18">
        <v>1073.23417438653</v>
      </c>
      <c r="S7" s="21">
        <f t="shared" si="1"/>
        <v>21.4646834877306</v>
      </c>
      <c r="T7" s="21">
        <f t="shared" si="2"/>
        <v>26.691250612577083</v>
      </c>
      <c r="U7" s="21">
        <v>26.691250612577083</v>
      </c>
      <c r="V7" s="5">
        <v>29.87</v>
      </c>
      <c r="W7" s="21">
        <f t="shared" si="3"/>
        <v>18.060116555119997</v>
      </c>
      <c r="X7" s="21">
        <f t="shared" si="4"/>
        <v>3.1787493874229185</v>
      </c>
      <c r="Y7" s="21">
        <f t="shared" si="5"/>
        <v>11.809883444880004</v>
      </c>
    </row>
    <row r="8" spans="1:25" ht="15">
      <c r="A8" s="2">
        <v>997</v>
      </c>
      <c r="B8" s="2" t="s">
        <v>14</v>
      </c>
      <c r="C8" s="3" t="s">
        <v>3</v>
      </c>
      <c r="D8" s="3" t="s">
        <v>4</v>
      </c>
      <c r="E8" s="4" t="s">
        <v>124</v>
      </c>
      <c r="F8" s="4" t="s">
        <v>125</v>
      </c>
      <c r="G8" s="6" t="s">
        <v>5</v>
      </c>
      <c r="H8" s="6" t="s">
        <v>6</v>
      </c>
      <c r="I8" s="18">
        <v>1152.09463162</v>
      </c>
      <c r="J8" s="18">
        <v>1242.13979159</v>
      </c>
      <c r="K8" s="20">
        <v>9</v>
      </c>
      <c r="L8" s="19">
        <v>5</v>
      </c>
      <c r="M8" s="19" t="s">
        <v>282</v>
      </c>
      <c r="N8" s="19" t="s">
        <v>283</v>
      </c>
      <c r="O8" s="19">
        <v>57.13</v>
      </c>
      <c r="P8" s="18">
        <v>9.7781655083672607</v>
      </c>
      <c r="Q8" s="21">
        <f t="shared" si="0"/>
        <v>1.3982776676965185</v>
      </c>
      <c r="R8" s="18">
        <v>1136.12158770211</v>
      </c>
      <c r="S8" s="21">
        <f t="shared" si="1"/>
        <v>22.722431754042201</v>
      </c>
      <c r="T8" s="21">
        <f t="shared" si="2"/>
        <v>29.12070942173872</v>
      </c>
      <c r="U8" s="21">
        <v>29.12070942173872</v>
      </c>
      <c r="V8" s="5">
        <v>32</v>
      </c>
      <c r="W8" s="21">
        <f t="shared" si="3"/>
        <v>18.825135579440001</v>
      </c>
      <c r="X8" s="21">
        <f t="shared" si="4"/>
        <v>2.8792905782612799</v>
      </c>
      <c r="Y8" s="21">
        <f t="shared" si="5"/>
        <v>13.174864420559999</v>
      </c>
    </row>
    <row r="9" spans="1:25" ht="15">
      <c r="A9" s="2">
        <v>998</v>
      </c>
      <c r="B9" s="2" t="s">
        <v>15</v>
      </c>
      <c r="C9" s="3" t="s">
        <v>3</v>
      </c>
      <c r="D9" s="3" t="s">
        <v>4</v>
      </c>
      <c r="E9" s="4" t="s">
        <v>126</v>
      </c>
      <c r="F9" s="4" t="s">
        <v>127</v>
      </c>
      <c r="G9" s="6" t="s">
        <v>5</v>
      </c>
      <c r="H9" s="6" t="s">
        <v>6</v>
      </c>
      <c r="I9" s="18">
        <v>847.78943493999998</v>
      </c>
      <c r="J9" s="18">
        <v>941.53100553399997</v>
      </c>
      <c r="K9" s="20">
        <v>9</v>
      </c>
      <c r="L9" s="19">
        <v>5</v>
      </c>
      <c r="M9" s="19" t="s">
        <v>282</v>
      </c>
      <c r="N9" s="19" t="s">
        <v>283</v>
      </c>
      <c r="O9" s="19">
        <v>57.13</v>
      </c>
      <c r="P9" s="18">
        <v>13.369455664628701</v>
      </c>
      <c r="Q9" s="21">
        <f t="shared" si="0"/>
        <v>1.9118321600419044</v>
      </c>
      <c r="R9" s="18">
        <v>834.83008264745695</v>
      </c>
      <c r="S9" s="21">
        <f t="shared" si="1"/>
        <v>16.696601652949138</v>
      </c>
      <c r="T9" s="21">
        <f t="shared" si="2"/>
        <v>23.608433812991041</v>
      </c>
      <c r="U9" s="21">
        <v>23.608433812991041</v>
      </c>
      <c r="V9" s="5">
        <v>26.82</v>
      </c>
      <c r="W9" s="21">
        <f t="shared" si="3"/>
        <v>15.17347321928</v>
      </c>
      <c r="X9" s="21">
        <f t="shared" si="4"/>
        <v>3.2115661870089589</v>
      </c>
      <c r="Y9" s="21">
        <f t="shared" si="5"/>
        <v>11.64652678072</v>
      </c>
    </row>
    <row r="10" spans="1:25" ht="15">
      <c r="A10" s="2">
        <v>999</v>
      </c>
      <c r="B10" s="2" t="s">
        <v>16</v>
      </c>
      <c r="C10" s="3" t="s">
        <v>3</v>
      </c>
      <c r="D10" s="3" t="s">
        <v>9</v>
      </c>
      <c r="E10" s="4" t="s">
        <v>128</v>
      </c>
      <c r="F10" s="4" t="s">
        <v>129</v>
      </c>
      <c r="G10" s="6" t="s">
        <v>5</v>
      </c>
      <c r="H10" s="6" t="s">
        <v>10</v>
      </c>
      <c r="I10" s="18">
        <v>427.66113979599999</v>
      </c>
      <c r="J10" s="18">
        <v>536.13674743000001</v>
      </c>
      <c r="K10" s="20">
        <v>9</v>
      </c>
      <c r="L10" s="19">
        <v>5</v>
      </c>
      <c r="M10" s="19" t="s">
        <v>282</v>
      </c>
      <c r="N10" s="19" t="s">
        <v>283</v>
      </c>
      <c r="O10" s="19">
        <v>57.13</v>
      </c>
      <c r="P10" s="18">
        <v>30.737860404906201</v>
      </c>
      <c r="Q10" s="21">
        <f t="shared" si="0"/>
        <v>4.3955140379015871</v>
      </c>
      <c r="R10" s="18">
        <v>416.84728404447901</v>
      </c>
      <c r="S10" s="21">
        <f t="shared" si="1"/>
        <v>8.3369456808895812</v>
      </c>
      <c r="T10" s="21">
        <f t="shared" si="2"/>
        <v>17.732459718791169</v>
      </c>
      <c r="U10" s="21">
        <v>17.732459718791169</v>
      </c>
      <c r="V10" s="5">
        <v>21.94</v>
      </c>
      <c r="W10" s="21">
        <f t="shared" si="3"/>
        <v>10.131933677552</v>
      </c>
      <c r="X10" s="21">
        <f t="shared" si="4"/>
        <v>4.2075402812088321</v>
      </c>
      <c r="Y10" s="21">
        <f t="shared" si="5"/>
        <v>11.808066322448001</v>
      </c>
    </row>
    <row r="11" spans="1:25" ht="15">
      <c r="A11" s="2">
        <v>1000</v>
      </c>
      <c r="B11" s="2" t="s">
        <v>17</v>
      </c>
      <c r="C11" s="3" t="s">
        <v>3</v>
      </c>
      <c r="D11" s="3" t="s">
        <v>9</v>
      </c>
      <c r="E11" s="4" t="s">
        <v>130</v>
      </c>
      <c r="F11" s="4" t="s">
        <v>131</v>
      </c>
      <c r="G11" s="6" t="s">
        <v>5</v>
      </c>
      <c r="H11" s="6" t="s">
        <v>10</v>
      </c>
      <c r="I11" s="18">
        <v>612.86948455699996</v>
      </c>
      <c r="J11" s="18">
        <v>709.14506104099996</v>
      </c>
      <c r="K11" s="20">
        <v>9</v>
      </c>
      <c r="L11" s="19">
        <v>5</v>
      </c>
      <c r="M11" s="19" t="s">
        <v>282</v>
      </c>
      <c r="N11" s="19" t="s">
        <v>283</v>
      </c>
      <c r="O11" s="19">
        <v>57.13</v>
      </c>
      <c r="P11" s="18">
        <v>2.3009252201491601</v>
      </c>
      <c r="Q11" s="21">
        <f t="shared" si="0"/>
        <v>0.32903230648132992</v>
      </c>
      <c r="R11" s="18">
        <v>602.70668972129897</v>
      </c>
      <c r="S11" s="21">
        <f t="shared" si="1"/>
        <v>12.054133794425979</v>
      </c>
      <c r="T11" s="21">
        <f t="shared" si="2"/>
        <v>17.38316610090731</v>
      </c>
      <c r="U11" s="21">
        <v>17.38316610090731</v>
      </c>
      <c r="V11" s="5">
        <v>20.72</v>
      </c>
      <c r="W11" s="21">
        <f t="shared" si="3"/>
        <v>12.354433814684</v>
      </c>
      <c r="X11" s="21">
        <f t="shared" si="4"/>
        <v>3.3368338990926887</v>
      </c>
      <c r="Y11" s="21">
        <f t="shared" si="5"/>
        <v>8.3655661853159984</v>
      </c>
    </row>
    <row r="12" spans="1:25" ht="15">
      <c r="A12" s="2">
        <v>1001</v>
      </c>
      <c r="B12" s="2" t="s">
        <v>18</v>
      </c>
      <c r="C12" s="3" t="s">
        <v>3</v>
      </c>
      <c r="D12" s="3" t="s">
        <v>9</v>
      </c>
      <c r="E12" s="4" t="s">
        <v>132</v>
      </c>
      <c r="F12" s="4" t="s">
        <v>133</v>
      </c>
      <c r="G12" s="6" t="s">
        <v>5</v>
      </c>
      <c r="H12" s="6" t="s">
        <v>10</v>
      </c>
      <c r="I12" s="18">
        <v>565.14527591199999</v>
      </c>
      <c r="J12" s="18">
        <v>664.98793966100004</v>
      </c>
      <c r="K12" s="20">
        <v>9</v>
      </c>
      <c r="L12" s="19">
        <v>5</v>
      </c>
      <c r="M12" s="19" t="s">
        <v>282</v>
      </c>
      <c r="N12" s="19" t="s">
        <v>283</v>
      </c>
      <c r="O12" s="19">
        <v>57.13</v>
      </c>
      <c r="P12" s="18">
        <v>15.036878894076001</v>
      </c>
      <c r="Q12" s="21">
        <f t="shared" si="0"/>
        <v>2.1502736818528683</v>
      </c>
      <c r="R12" s="18">
        <v>554.803606255624</v>
      </c>
      <c r="S12" s="21">
        <f t="shared" si="1"/>
        <v>11.09607212511248</v>
      </c>
      <c r="T12" s="21">
        <f t="shared" si="2"/>
        <v>18.246345806965348</v>
      </c>
      <c r="U12" s="21">
        <v>18.246345806965348</v>
      </c>
      <c r="V12" s="5">
        <v>21.64</v>
      </c>
      <c r="W12" s="21">
        <f t="shared" si="3"/>
        <v>11.781743310944</v>
      </c>
      <c r="X12" s="21">
        <f t="shared" si="4"/>
        <v>3.3936541930346529</v>
      </c>
      <c r="Y12" s="21">
        <f t="shared" si="5"/>
        <v>9.8582566890560006</v>
      </c>
    </row>
    <row r="13" spans="1:25" ht="15">
      <c r="A13" s="2">
        <v>1002</v>
      </c>
      <c r="B13" s="2" t="s">
        <v>19</v>
      </c>
      <c r="C13" s="3" t="s">
        <v>3</v>
      </c>
      <c r="D13" s="3" t="s">
        <v>9</v>
      </c>
      <c r="E13" s="4" t="s">
        <v>134</v>
      </c>
      <c r="F13" s="4" t="s">
        <v>135</v>
      </c>
      <c r="G13" s="6" t="s">
        <v>5</v>
      </c>
      <c r="H13" s="6" t="s">
        <v>10</v>
      </c>
      <c r="I13" s="18">
        <v>270.32476162299997</v>
      </c>
      <c r="J13" s="18">
        <v>383.51775209200002</v>
      </c>
      <c r="K13" s="20">
        <v>9</v>
      </c>
      <c r="L13" s="19">
        <v>5</v>
      </c>
      <c r="M13" s="19" t="s">
        <v>282</v>
      </c>
      <c r="N13" s="19" t="s">
        <v>283</v>
      </c>
      <c r="O13" s="19">
        <v>57.13</v>
      </c>
      <c r="P13" s="18">
        <v>9.2250103115120101</v>
      </c>
      <c r="Q13" s="21">
        <f t="shared" si="0"/>
        <v>1.3191764745462176</v>
      </c>
      <c r="R13" s="18">
        <v>262.64119228372198</v>
      </c>
      <c r="S13" s="21">
        <f t="shared" si="1"/>
        <v>5.2528238456744401</v>
      </c>
      <c r="T13" s="21">
        <f t="shared" si="2"/>
        <v>11.572000320220658</v>
      </c>
      <c r="U13" s="21">
        <v>11.572000320220658</v>
      </c>
      <c r="V13" s="5">
        <v>17.37</v>
      </c>
      <c r="W13" s="21">
        <f t="shared" si="3"/>
        <v>8.2438971394759992</v>
      </c>
      <c r="X13" s="21">
        <f t="shared" si="4"/>
        <v>5.7979996797793429</v>
      </c>
      <c r="Y13" s="21">
        <f t="shared" si="5"/>
        <v>9.1261028605240018</v>
      </c>
    </row>
    <row r="14" spans="1:25" ht="15">
      <c r="A14" s="2">
        <v>1003</v>
      </c>
      <c r="B14" s="2" t="s">
        <v>20</v>
      </c>
      <c r="C14" s="3" t="s">
        <v>3</v>
      </c>
      <c r="D14" s="3" t="s">
        <v>21</v>
      </c>
      <c r="E14" s="4" t="s">
        <v>136</v>
      </c>
      <c r="F14" s="4" t="s">
        <v>137</v>
      </c>
      <c r="G14" s="6" t="s">
        <v>5</v>
      </c>
      <c r="H14" s="6" t="s">
        <v>6</v>
      </c>
      <c r="I14" s="18">
        <v>82.124940095900001</v>
      </c>
      <c r="J14" s="18">
        <v>223.808536264</v>
      </c>
      <c r="K14" s="20">
        <v>9</v>
      </c>
      <c r="L14" s="19">
        <v>5</v>
      </c>
      <c r="M14" s="19" t="s">
        <v>282</v>
      </c>
      <c r="N14" s="19" t="s">
        <v>283</v>
      </c>
      <c r="O14" s="19">
        <v>57.13</v>
      </c>
      <c r="P14" s="18">
        <v>9.8624401292329793</v>
      </c>
      <c r="Q14" s="21">
        <f t="shared" si="0"/>
        <v>1.4103289384803162</v>
      </c>
      <c r="R14" s="18">
        <v>72.243179467040903</v>
      </c>
      <c r="S14" s="21">
        <f t="shared" si="1"/>
        <v>1.4448635893408182</v>
      </c>
      <c r="T14" s="21">
        <f t="shared" si="2"/>
        <v>7.8551925278211341</v>
      </c>
      <c r="U14" s="21">
        <v>7.8551925278211341</v>
      </c>
      <c r="V14" s="5">
        <v>12.49</v>
      </c>
      <c r="W14" s="21">
        <f t="shared" si="3"/>
        <v>5.9854992811508003</v>
      </c>
      <c r="X14" s="21">
        <f t="shared" si="4"/>
        <v>4.6348074721788661</v>
      </c>
      <c r="Y14" s="21">
        <f t="shared" si="5"/>
        <v>6.5045007188491999</v>
      </c>
    </row>
    <row r="15" spans="1:25" ht="15">
      <c r="A15" s="2">
        <v>1004</v>
      </c>
      <c r="B15" s="2" t="s">
        <v>22</v>
      </c>
      <c r="C15" s="3" t="s">
        <v>3</v>
      </c>
      <c r="D15" s="3" t="s">
        <v>21</v>
      </c>
      <c r="E15" s="4" t="s">
        <v>138</v>
      </c>
      <c r="F15" s="4" t="s">
        <v>139</v>
      </c>
      <c r="G15" s="6" t="s">
        <v>5</v>
      </c>
      <c r="H15" s="6" t="s">
        <v>6</v>
      </c>
      <c r="I15" s="18">
        <v>63.419862372200001</v>
      </c>
      <c r="J15" s="18">
        <v>187.16759855999999</v>
      </c>
      <c r="K15" s="20">
        <v>9</v>
      </c>
      <c r="L15" s="19">
        <v>5</v>
      </c>
      <c r="M15" s="19" t="s">
        <v>282</v>
      </c>
      <c r="N15" s="19" t="s">
        <v>283</v>
      </c>
      <c r="O15" s="19">
        <v>57.13</v>
      </c>
      <c r="P15" s="18">
        <v>31.484705838031399</v>
      </c>
      <c r="Q15" s="21">
        <f t="shared" si="0"/>
        <v>4.5023129348384909</v>
      </c>
      <c r="R15" s="18">
        <v>38.525026321422303</v>
      </c>
      <c r="S15" s="21">
        <f t="shared" si="1"/>
        <v>0.77050052642844602</v>
      </c>
      <c r="T15" s="21">
        <f t="shared" si="2"/>
        <v>10.272813461266937</v>
      </c>
      <c r="U15" s="21">
        <v>10.272813461266937</v>
      </c>
      <c r="V15" s="5">
        <v>12.19</v>
      </c>
      <c r="W15" s="21">
        <f t="shared" si="3"/>
        <v>5.7610383484663998</v>
      </c>
      <c r="X15" s="21">
        <f t="shared" si="4"/>
        <v>1.9171865387330627</v>
      </c>
      <c r="Y15" s="21">
        <f t="shared" si="5"/>
        <v>6.4289616515335997</v>
      </c>
    </row>
    <row r="16" spans="1:25" ht="15">
      <c r="A16" s="2">
        <v>1005</v>
      </c>
      <c r="B16" s="2" t="s">
        <v>23</v>
      </c>
      <c r="C16" s="3" t="s">
        <v>3</v>
      </c>
      <c r="D16" s="3" t="s">
        <v>24</v>
      </c>
      <c r="E16" s="4" t="s">
        <v>130</v>
      </c>
      <c r="F16" s="4" t="s">
        <v>140</v>
      </c>
      <c r="G16" s="6" t="s">
        <v>5</v>
      </c>
      <c r="H16" s="6" t="s">
        <v>25</v>
      </c>
      <c r="I16" s="18">
        <v>110.095677233</v>
      </c>
      <c r="J16" s="18">
        <v>262.00660055399999</v>
      </c>
      <c r="K16" s="20">
        <v>9</v>
      </c>
      <c r="L16" s="19">
        <v>5</v>
      </c>
      <c r="M16" s="19" t="s">
        <v>282</v>
      </c>
      <c r="N16" s="19" t="s">
        <v>283</v>
      </c>
      <c r="O16" s="19">
        <v>57.13</v>
      </c>
      <c r="P16" s="18">
        <v>78.473576417244104</v>
      </c>
      <c r="Q16" s="21">
        <f t="shared" si="0"/>
        <v>11.221721427665909</v>
      </c>
      <c r="R16" s="18">
        <v>43.7139601584052</v>
      </c>
      <c r="S16" s="21">
        <f t="shared" si="1"/>
        <v>0.87427920316810404</v>
      </c>
      <c r="T16" s="21">
        <f t="shared" si="2"/>
        <v>17.096000630834013</v>
      </c>
      <c r="U16" s="21">
        <v>17.096000630834013</v>
      </c>
      <c r="V16" s="5">
        <v>20.72</v>
      </c>
      <c r="W16" s="21">
        <f t="shared" si="3"/>
        <v>6.3211481267960004</v>
      </c>
      <c r="X16" s="21">
        <f t="shared" si="4"/>
        <v>3.6239993691659862</v>
      </c>
      <c r="Y16" s="21">
        <f t="shared" si="5"/>
        <v>14.398851873203999</v>
      </c>
    </row>
    <row r="17" spans="1:25" ht="15">
      <c r="A17" s="2">
        <v>1006</v>
      </c>
      <c r="B17" s="2" t="s">
        <v>26</v>
      </c>
      <c r="C17" s="3" t="s">
        <v>3</v>
      </c>
      <c r="D17" s="3" t="s">
        <v>9</v>
      </c>
      <c r="E17" s="4" t="s">
        <v>141</v>
      </c>
      <c r="F17" s="4" t="s">
        <v>142</v>
      </c>
      <c r="G17" s="6" t="s">
        <v>5</v>
      </c>
      <c r="H17" s="6" t="s">
        <v>10</v>
      </c>
      <c r="I17" s="18">
        <v>261.11266161499998</v>
      </c>
      <c r="J17" s="18">
        <v>380.56317034199998</v>
      </c>
      <c r="K17" s="20">
        <v>9</v>
      </c>
      <c r="L17" s="19">
        <v>5</v>
      </c>
      <c r="M17" s="19" t="s">
        <v>282</v>
      </c>
      <c r="N17" s="19" t="s">
        <v>283</v>
      </c>
      <c r="O17" s="19">
        <v>57.13</v>
      </c>
      <c r="P17" s="18">
        <v>26.780227486305801</v>
      </c>
      <c r="Q17" s="21">
        <f t="shared" si="0"/>
        <v>3.8295725305417299</v>
      </c>
      <c r="R17" s="18">
        <v>250.855631543398</v>
      </c>
      <c r="S17" s="21">
        <f t="shared" si="1"/>
        <v>5.0171126308679606</v>
      </c>
      <c r="T17" s="21">
        <f t="shared" si="2"/>
        <v>13.84668516140969</v>
      </c>
      <c r="U17" s="21">
        <v>13.84668516140969</v>
      </c>
      <c r="V17" s="5">
        <v>16.760000000000002</v>
      </c>
      <c r="W17" s="21">
        <f t="shared" si="3"/>
        <v>8.1333519393799989</v>
      </c>
      <c r="X17" s="21">
        <f t="shared" si="4"/>
        <v>2.9133148385903116</v>
      </c>
      <c r="Y17" s="21">
        <f t="shared" si="5"/>
        <v>8.6266480606200027</v>
      </c>
    </row>
    <row r="18" spans="1:25" ht="15">
      <c r="A18" s="2">
        <v>1007</v>
      </c>
      <c r="B18" s="2" t="s">
        <v>27</v>
      </c>
      <c r="C18" s="3" t="s">
        <v>3</v>
      </c>
      <c r="D18" s="3" t="s">
        <v>9</v>
      </c>
      <c r="E18" s="4" t="s">
        <v>128</v>
      </c>
      <c r="F18" s="4" t="s">
        <v>143</v>
      </c>
      <c r="G18" s="6" t="s">
        <v>5</v>
      </c>
      <c r="H18" s="6" t="s">
        <v>10</v>
      </c>
      <c r="I18" s="18">
        <v>430.49049579400003</v>
      </c>
      <c r="J18" s="18">
        <v>538.733199141</v>
      </c>
      <c r="K18" s="20">
        <v>9</v>
      </c>
      <c r="L18" s="19">
        <v>5</v>
      </c>
      <c r="M18" s="19" t="s">
        <v>282</v>
      </c>
      <c r="N18" s="19" t="s">
        <v>283</v>
      </c>
      <c r="O18" s="19">
        <v>57.13</v>
      </c>
      <c r="P18" s="18">
        <v>30.347246512408901</v>
      </c>
      <c r="Q18" s="21">
        <f t="shared" si="0"/>
        <v>4.339656251274473</v>
      </c>
      <c r="R18" s="18">
        <v>419.71290680870902</v>
      </c>
      <c r="S18" s="21">
        <f t="shared" si="1"/>
        <v>8.3942581361741802</v>
      </c>
      <c r="T18" s="21">
        <f t="shared" si="2"/>
        <v>17.733914387448653</v>
      </c>
      <c r="U18" s="21">
        <v>17.733914387448653</v>
      </c>
      <c r="V18" s="5">
        <v>20.72</v>
      </c>
      <c r="W18" s="21">
        <f t="shared" si="3"/>
        <v>10.165885949528001</v>
      </c>
      <c r="X18" s="21">
        <f t="shared" si="4"/>
        <v>2.9860856125513457</v>
      </c>
      <c r="Y18" s="21">
        <f t="shared" si="5"/>
        <v>10.554114050471998</v>
      </c>
    </row>
    <row r="19" spans="1:25" ht="15">
      <c r="A19" s="2">
        <v>1008</v>
      </c>
      <c r="B19" s="2" t="s">
        <v>28</v>
      </c>
      <c r="C19" s="3" t="s">
        <v>3</v>
      </c>
      <c r="D19" s="3" t="s">
        <v>21</v>
      </c>
      <c r="E19" s="4" t="s">
        <v>144</v>
      </c>
      <c r="F19" s="4" t="s">
        <v>145</v>
      </c>
      <c r="G19" s="6" t="s">
        <v>5</v>
      </c>
      <c r="H19" s="6" t="s">
        <v>6</v>
      </c>
      <c r="I19" s="18">
        <v>88.308000529799997</v>
      </c>
      <c r="J19" s="18">
        <v>226.48063635700001</v>
      </c>
      <c r="K19" s="20">
        <v>9</v>
      </c>
      <c r="L19" s="19">
        <v>5</v>
      </c>
      <c r="M19" s="19" t="s">
        <v>282</v>
      </c>
      <c r="N19" s="19" t="s">
        <v>283</v>
      </c>
      <c r="O19" s="19">
        <v>57.13</v>
      </c>
      <c r="P19" s="18">
        <v>5.3981800520056504</v>
      </c>
      <c r="Q19" s="21">
        <f t="shared" si="0"/>
        <v>0.77193974743680804</v>
      </c>
      <c r="R19" s="18">
        <v>80.306158889619795</v>
      </c>
      <c r="S19" s="21">
        <f t="shared" si="1"/>
        <v>1.6061231777923959</v>
      </c>
      <c r="T19" s="21">
        <f t="shared" si="2"/>
        <v>7.3780629252292034</v>
      </c>
      <c r="U19" s="21">
        <v>7.3780629252292034</v>
      </c>
      <c r="V19" s="5">
        <v>10.36</v>
      </c>
      <c r="W19" s="21">
        <f t="shared" si="3"/>
        <v>6.0596960063575995</v>
      </c>
      <c r="X19" s="21">
        <f t="shared" si="4"/>
        <v>2.9819370747707961</v>
      </c>
      <c r="Y19" s="21">
        <f t="shared" si="5"/>
        <v>4.3003039936423999</v>
      </c>
    </row>
    <row r="20" spans="1:25" ht="15">
      <c r="A20" s="2">
        <v>1009</v>
      </c>
      <c r="B20" s="2" t="s">
        <v>29</v>
      </c>
      <c r="C20" s="3" t="s">
        <v>3</v>
      </c>
      <c r="D20" s="3" t="s">
        <v>21</v>
      </c>
      <c r="E20" s="4" t="s">
        <v>136</v>
      </c>
      <c r="F20" s="4" t="s">
        <v>146</v>
      </c>
      <c r="G20" s="6" t="s">
        <v>5</v>
      </c>
      <c r="H20" s="6" t="s">
        <v>6</v>
      </c>
      <c r="I20" s="18">
        <v>59.147980143700003</v>
      </c>
      <c r="J20" s="18">
        <v>208.46837918099999</v>
      </c>
      <c r="K20" s="20">
        <v>9</v>
      </c>
      <c r="L20" s="19">
        <v>5</v>
      </c>
      <c r="M20" s="19" t="s">
        <v>282</v>
      </c>
      <c r="N20" s="19" t="s">
        <v>283</v>
      </c>
      <c r="O20" s="19">
        <v>57.13</v>
      </c>
      <c r="P20" s="18">
        <v>14.628628138201799</v>
      </c>
      <c r="Q20" s="21">
        <f t="shared" si="0"/>
        <v>2.0918938237628577</v>
      </c>
      <c r="R20" s="18">
        <v>43.7139601584052</v>
      </c>
      <c r="S20" s="21">
        <f t="shared" si="1"/>
        <v>0.87427920316810404</v>
      </c>
      <c r="T20" s="21">
        <f t="shared" si="2"/>
        <v>7.9661730269309619</v>
      </c>
      <c r="U20" s="21">
        <v>7.9661730269309619</v>
      </c>
      <c r="V20" s="5">
        <v>11.58</v>
      </c>
      <c r="W20" s="21">
        <f t="shared" si="3"/>
        <v>5.7097757617243996</v>
      </c>
      <c r="X20" s="21">
        <f t="shared" si="4"/>
        <v>3.6138269730690382</v>
      </c>
      <c r="Y20" s="21">
        <f t="shared" si="5"/>
        <v>5.8702242382756005</v>
      </c>
    </row>
    <row r="21" spans="1:25" ht="15">
      <c r="A21" s="2">
        <v>1010</v>
      </c>
      <c r="B21" s="2" t="s">
        <v>30</v>
      </c>
      <c r="C21" s="3" t="s">
        <v>3</v>
      </c>
      <c r="D21" s="3" t="s">
        <v>21</v>
      </c>
      <c r="E21" s="4" t="s">
        <v>136</v>
      </c>
      <c r="F21" s="4" t="s">
        <v>147</v>
      </c>
      <c r="G21" s="6" t="s">
        <v>5</v>
      </c>
      <c r="H21" s="6" t="s">
        <v>6</v>
      </c>
      <c r="I21" s="18">
        <v>84.635144214700006</v>
      </c>
      <c r="J21" s="18">
        <v>225.49363492699999</v>
      </c>
      <c r="K21" s="20">
        <v>9</v>
      </c>
      <c r="L21" s="19">
        <v>5</v>
      </c>
      <c r="M21" s="19" t="s">
        <v>282</v>
      </c>
      <c r="N21" s="19" t="s">
        <v>283</v>
      </c>
      <c r="O21" s="19">
        <v>57.13</v>
      </c>
      <c r="P21" s="18">
        <v>9.3858187708276901</v>
      </c>
      <c r="Q21" s="21">
        <f t="shared" si="0"/>
        <v>1.3421720842283598</v>
      </c>
      <c r="R21" s="18">
        <v>75.096101243681701</v>
      </c>
      <c r="S21" s="21">
        <f t="shared" si="1"/>
        <v>1.501922024873634</v>
      </c>
      <c r="T21" s="21">
        <f t="shared" si="2"/>
        <v>7.8440941091019933</v>
      </c>
      <c r="U21" s="21">
        <v>7.8440941091019933</v>
      </c>
      <c r="V21" s="5">
        <v>12.49</v>
      </c>
      <c r="W21" s="21">
        <f t="shared" si="3"/>
        <v>6.0156217305764006</v>
      </c>
      <c r="X21" s="21">
        <f t="shared" si="4"/>
        <v>4.6459058908980069</v>
      </c>
      <c r="Y21" s="21">
        <f t="shared" si="5"/>
        <v>6.4743782694235996</v>
      </c>
    </row>
    <row r="22" spans="1:25" ht="15">
      <c r="A22" s="2">
        <v>1011</v>
      </c>
      <c r="B22" s="2" t="s">
        <v>31</v>
      </c>
      <c r="C22" s="3" t="s">
        <v>3</v>
      </c>
      <c r="D22" s="3" t="s">
        <v>21</v>
      </c>
      <c r="E22" s="4" t="s">
        <v>144</v>
      </c>
      <c r="F22" s="4" t="s">
        <v>145</v>
      </c>
      <c r="G22" s="6" t="s">
        <v>5</v>
      </c>
      <c r="H22" s="6" t="s">
        <v>6</v>
      </c>
      <c r="I22" s="18">
        <v>88.308000529799997</v>
      </c>
      <c r="J22" s="18">
        <v>226.48063635700001</v>
      </c>
      <c r="K22" s="20">
        <v>9</v>
      </c>
      <c r="L22" s="19">
        <v>5</v>
      </c>
      <c r="M22" s="19" t="s">
        <v>282</v>
      </c>
      <c r="N22" s="19" t="s">
        <v>283</v>
      </c>
      <c r="O22" s="19">
        <v>57.13</v>
      </c>
      <c r="P22" s="18">
        <v>5.3981800520056504</v>
      </c>
      <c r="Q22" s="21">
        <f t="shared" si="0"/>
        <v>0.77193974743680804</v>
      </c>
      <c r="R22" s="18">
        <v>80.306158889619795</v>
      </c>
      <c r="S22" s="21">
        <f t="shared" si="1"/>
        <v>1.6061231777923959</v>
      </c>
      <c r="T22" s="21">
        <f t="shared" si="2"/>
        <v>7.3780629252292034</v>
      </c>
      <c r="U22" s="21">
        <v>7.3780629252292034</v>
      </c>
      <c r="V22" s="5">
        <v>10.36</v>
      </c>
      <c r="W22" s="21">
        <f t="shared" si="3"/>
        <v>6.0596960063575995</v>
      </c>
      <c r="X22" s="21">
        <f t="shared" si="4"/>
        <v>2.9819370747707961</v>
      </c>
      <c r="Y22" s="21">
        <f t="shared" si="5"/>
        <v>4.3003039936423999</v>
      </c>
    </row>
    <row r="23" spans="1:25" ht="15">
      <c r="A23" s="2">
        <v>1012</v>
      </c>
      <c r="B23" s="2" t="s">
        <v>32</v>
      </c>
      <c r="C23" s="3" t="s">
        <v>3</v>
      </c>
      <c r="D23" s="3" t="s">
        <v>4</v>
      </c>
      <c r="E23" s="4" t="s">
        <v>148</v>
      </c>
      <c r="F23" s="4" t="s">
        <v>149</v>
      </c>
      <c r="G23" s="6" t="s">
        <v>5</v>
      </c>
      <c r="H23" s="6" t="s">
        <v>6</v>
      </c>
      <c r="I23" s="18">
        <v>477.56743393800002</v>
      </c>
      <c r="J23" s="18">
        <v>582.02013638200003</v>
      </c>
      <c r="K23" s="20">
        <v>27</v>
      </c>
      <c r="L23" s="19">
        <v>7.13</v>
      </c>
      <c r="M23" s="19" t="s">
        <v>282</v>
      </c>
      <c r="N23" s="19" t="s">
        <v>283</v>
      </c>
      <c r="O23" s="19">
        <v>57.13</v>
      </c>
      <c r="P23" s="18">
        <v>10.5906686480941</v>
      </c>
      <c r="Q23" s="21">
        <f t="shared" si="0"/>
        <v>1.5144656166774564</v>
      </c>
      <c r="R23" s="18">
        <v>465.496317996345</v>
      </c>
      <c r="S23" s="21">
        <f t="shared" si="1"/>
        <v>9.3099263599268998</v>
      </c>
      <c r="T23" s="21">
        <f t="shared" si="2"/>
        <v>17.954391976604356</v>
      </c>
      <c r="U23" s="21">
        <v>17.954391976604356</v>
      </c>
      <c r="V23" s="5">
        <v>32.61</v>
      </c>
      <c r="W23" s="21">
        <f t="shared" si="3"/>
        <v>12.860809207256001</v>
      </c>
      <c r="X23" s="21">
        <f t="shared" si="4"/>
        <v>14.655608023395644</v>
      </c>
      <c r="Y23" s="21">
        <f t="shared" si="5"/>
        <v>19.749190792743999</v>
      </c>
    </row>
    <row r="24" spans="1:25" ht="15">
      <c r="A24" s="2">
        <v>1013</v>
      </c>
      <c r="B24" s="2" t="s">
        <v>33</v>
      </c>
      <c r="C24" s="3" t="s">
        <v>3</v>
      </c>
      <c r="D24" s="3" t="s">
        <v>4</v>
      </c>
      <c r="E24" s="4" t="s">
        <v>150</v>
      </c>
      <c r="F24" s="4" t="s">
        <v>151</v>
      </c>
      <c r="G24" s="6" t="s">
        <v>5</v>
      </c>
      <c r="H24" s="6" t="s">
        <v>34</v>
      </c>
      <c r="I24" s="18">
        <v>331.83610788200002</v>
      </c>
      <c r="J24" s="18">
        <v>455.36906884299998</v>
      </c>
      <c r="K24" s="20">
        <v>27</v>
      </c>
      <c r="L24" s="19">
        <v>7.13</v>
      </c>
      <c r="M24" s="19" t="s">
        <v>282</v>
      </c>
      <c r="N24" s="19" t="s">
        <v>283</v>
      </c>
      <c r="O24" s="19">
        <v>57.13</v>
      </c>
      <c r="P24" s="18">
        <v>54.978259748716603</v>
      </c>
      <c r="Q24" s="21">
        <f t="shared" si="0"/>
        <v>7.8618911440664752</v>
      </c>
      <c r="R24" s="18">
        <v>311.558976343854</v>
      </c>
      <c r="S24" s="21">
        <f t="shared" si="1"/>
        <v>6.2311795268770798</v>
      </c>
      <c r="T24" s="21">
        <f t="shared" si="2"/>
        <v>21.223070670943553</v>
      </c>
      <c r="U24" s="21">
        <v>21.223070670943553</v>
      </c>
      <c r="V24" s="5">
        <v>32.61</v>
      </c>
      <c r="W24" s="21">
        <f t="shared" si="3"/>
        <v>11.112033294584</v>
      </c>
      <c r="X24" s="21">
        <f t="shared" si="4"/>
        <v>11.386929329056446</v>
      </c>
      <c r="Y24" s="21">
        <f t="shared" si="5"/>
        <v>21.497966705415998</v>
      </c>
    </row>
    <row r="25" spans="1:25" ht="15">
      <c r="A25" s="2">
        <v>1014</v>
      </c>
      <c r="B25" s="2" t="s">
        <v>35</v>
      </c>
      <c r="C25" s="3" t="s">
        <v>3</v>
      </c>
      <c r="D25" s="3" t="s">
        <v>4</v>
      </c>
      <c r="E25" s="4" t="s">
        <v>152</v>
      </c>
      <c r="F25" s="4" t="s">
        <v>153</v>
      </c>
      <c r="G25" s="6" t="s">
        <v>5</v>
      </c>
      <c r="H25" s="6" t="s">
        <v>6</v>
      </c>
      <c r="I25" s="18">
        <v>442.88765793599998</v>
      </c>
      <c r="J25" s="18">
        <v>549.45062362399995</v>
      </c>
      <c r="K25" s="20">
        <v>27</v>
      </c>
      <c r="L25" s="19">
        <v>7.13</v>
      </c>
      <c r="M25" s="19" t="s">
        <v>282</v>
      </c>
      <c r="N25" s="19" t="s">
        <v>283</v>
      </c>
      <c r="O25" s="19">
        <v>57.13</v>
      </c>
      <c r="P25" s="18">
        <v>13.2683315405655</v>
      </c>
      <c r="Q25" s="21">
        <f t="shared" si="0"/>
        <v>1.8973714103008668</v>
      </c>
      <c r="R25" s="18">
        <v>430.76657766291697</v>
      </c>
      <c r="S25" s="21">
        <f t="shared" si="1"/>
        <v>8.6153315532583399</v>
      </c>
      <c r="T25" s="21">
        <f t="shared" si="2"/>
        <v>17.642702963559206</v>
      </c>
      <c r="U25" s="21">
        <v>17.642702963559206</v>
      </c>
      <c r="V25" s="5">
        <v>31.08</v>
      </c>
      <c r="W25" s="21">
        <f t="shared" si="3"/>
        <v>12.444651895231999</v>
      </c>
      <c r="X25" s="21">
        <f t="shared" si="4"/>
        <v>13.437297036440793</v>
      </c>
      <c r="Y25" s="21">
        <f t="shared" si="5"/>
        <v>18.635348104767999</v>
      </c>
    </row>
    <row r="26" spans="1:25" ht="15">
      <c r="A26" s="2">
        <v>1015</v>
      </c>
      <c r="B26" s="2" t="s">
        <v>36</v>
      </c>
      <c r="C26" s="3" t="s">
        <v>3</v>
      </c>
      <c r="D26" s="3" t="s">
        <v>4</v>
      </c>
      <c r="E26" s="4" t="s">
        <v>154</v>
      </c>
      <c r="F26" s="4" t="s">
        <v>155</v>
      </c>
      <c r="G26" s="6" t="s">
        <v>5</v>
      </c>
      <c r="H26" s="6" t="s">
        <v>6</v>
      </c>
      <c r="I26" s="18">
        <v>441.72347490300001</v>
      </c>
      <c r="J26" s="18">
        <v>553.87603816700005</v>
      </c>
      <c r="K26" s="20">
        <v>27</v>
      </c>
      <c r="L26" s="19">
        <v>7.13</v>
      </c>
      <c r="M26" s="19" t="s">
        <v>282</v>
      </c>
      <c r="N26" s="19" t="s">
        <v>283</v>
      </c>
      <c r="O26" s="19">
        <v>57.13</v>
      </c>
      <c r="P26" s="18">
        <v>38.971837799438497</v>
      </c>
      <c r="Q26" s="21">
        <f t="shared" si="0"/>
        <v>5.5729728053197061</v>
      </c>
      <c r="R26" s="18">
        <v>426.16924940617298</v>
      </c>
      <c r="S26" s="21">
        <f t="shared" si="1"/>
        <v>8.5233849881234605</v>
      </c>
      <c r="T26" s="21">
        <f t="shared" si="2"/>
        <v>21.226357793443167</v>
      </c>
      <c r="U26" s="21">
        <v>21.226357793443167</v>
      </c>
      <c r="V26" s="5">
        <v>30.48</v>
      </c>
      <c r="W26" s="21">
        <f t="shared" si="3"/>
        <v>12.430681698836</v>
      </c>
      <c r="X26" s="21">
        <f t="shared" si="4"/>
        <v>9.2536422065568331</v>
      </c>
      <c r="Y26" s="21">
        <f t="shared" si="5"/>
        <v>18.049318301164</v>
      </c>
    </row>
    <row r="27" spans="1:25" ht="15">
      <c r="A27" s="2">
        <v>1016</v>
      </c>
      <c r="B27" s="2" t="s">
        <v>37</v>
      </c>
      <c r="C27" s="3" t="s">
        <v>3</v>
      </c>
      <c r="D27" s="3" t="s">
        <v>24</v>
      </c>
      <c r="E27" s="4" t="s">
        <v>156</v>
      </c>
      <c r="F27" s="4" t="s">
        <v>157</v>
      </c>
      <c r="G27" s="6" t="s">
        <v>5</v>
      </c>
      <c r="H27" s="6" t="s">
        <v>38</v>
      </c>
      <c r="I27" s="18">
        <v>568.63451634700004</v>
      </c>
      <c r="J27" s="18">
        <v>671.64808014200003</v>
      </c>
      <c r="K27" s="20">
        <v>27</v>
      </c>
      <c r="L27" s="19">
        <v>7.13</v>
      </c>
      <c r="M27" s="19" t="s">
        <v>282</v>
      </c>
      <c r="N27" s="19" t="s">
        <v>283</v>
      </c>
      <c r="O27" s="19">
        <v>57.13</v>
      </c>
      <c r="P27" s="18">
        <v>20.5862022236687</v>
      </c>
      <c r="Q27" s="21">
        <f t="shared" si="0"/>
        <v>2.9438269179846244</v>
      </c>
      <c r="R27" s="18">
        <v>555.04392232776797</v>
      </c>
      <c r="S27" s="21">
        <f t="shared" si="1"/>
        <v>11.10087844655536</v>
      </c>
      <c r="T27" s="21">
        <f t="shared" si="2"/>
        <v>21.174705364539985</v>
      </c>
      <c r="U27" s="21">
        <v>21.174705364539985</v>
      </c>
      <c r="V27" s="5">
        <v>34.74</v>
      </c>
      <c r="W27" s="21">
        <f t="shared" si="3"/>
        <v>13.953614196164001</v>
      </c>
      <c r="X27" s="21">
        <f t="shared" si="4"/>
        <v>13.565294635460017</v>
      </c>
      <c r="Y27" s="21">
        <f t="shared" si="5"/>
        <v>20.786385803836001</v>
      </c>
    </row>
    <row r="28" spans="1:25" ht="15">
      <c r="A28" s="2">
        <v>1017</v>
      </c>
      <c r="B28" s="2" t="s">
        <v>39</v>
      </c>
      <c r="C28" s="3" t="s">
        <v>3</v>
      </c>
      <c r="D28" s="3" t="s">
        <v>21</v>
      </c>
      <c r="E28" s="4" t="s">
        <v>148</v>
      </c>
      <c r="F28" s="4" t="s">
        <v>158</v>
      </c>
      <c r="G28" s="6" t="s">
        <v>5</v>
      </c>
      <c r="H28" s="6" t="s">
        <v>6</v>
      </c>
      <c r="I28" s="18">
        <v>316.41688837300001</v>
      </c>
      <c r="J28" s="18">
        <v>437.21042720000003</v>
      </c>
      <c r="K28" s="20">
        <v>27</v>
      </c>
      <c r="L28" s="19">
        <v>7.13</v>
      </c>
      <c r="M28" s="19" t="s">
        <v>282</v>
      </c>
      <c r="N28" s="19" t="s">
        <v>283</v>
      </c>
      <c r="O28" s="19">
        <v>57.13</v>
      </c>
      <c r="P28" s="18">
        <v>38.199758291794701</v>
      </c>
      <c r="Q28" s="21">
        <f t="shared" si="0"/>
        <v>5.4625654357266429</v>
      </c>
      <c r="R28" s="18">
        <v>300.02923242644403</v>
      </c>
      <c r="S28" s="21">
        <f t="shared" si="1"/>
        <v>6.0005846485288803</v>
      </c>
      <c r="T28" s="21">
        <f t="shared" si="2"/>
        <v>18.593150084255523</v>
      </c>
      <c r="U28" s="21">
        <v>18.593150084255523</v>
      </c>
      <c r="V28" s="5">
        <v>29.56</v>
      </c>
      <c r="W28" s="21">
        <f t="shared" si="3"/>
        <v>10.927002660475999</v>
      </c>
      <c r="X28" s="21">
        <f t="shared" si="4"/>
        <v>10.966849915744476</v>
      </c>
      <c r="Y28" s="21">
        <f t="shared" si="5"/>
        <v>18.632997339524</v>
      </c>
    </row>
    <row r="29" spans="1:25" ht="15">
      <c r="A29" s="2">
        <v>1018</v>
      </c>
      <c r="B29" s="2" t="s">
        <v>40</v>
      </c>
      <c r="C29" s="3" t="s">
        <v>3</v>
      </c>
      <c r="D29" s="3" t="s">
        <v>24</v>
      </c>
      <c r="E29" s="4" t="s">
        <v>159</v>
      </c>
      <c r="F29" s="4" t="s">
        <v>160</v>
      </c>
      <c r="G29" s="6" t="s">
        <v>5</v>
      </c>
      <c r="H29" s="6" t="s">
        <v>41</v>
      </c>
      <c r="I29" s="18">
        <v>718.76015136399997</v>
      </c>
      <c r="J29" s="18">
        <v>699.20863636299998</v>
      </c>
      <c r="K29" s="20">
        <v>27</v>
      </c>
      <c r="L29" s="19">
        <v>7.13</v>
      </c>
      <c r="M29" s="19" t="s">
        <v>282</v>
      </c>
      <c r="N29" s="19" t="s">
        <v>283</v>
      </c>
      <c r="O29" s="19">
        <v>57.13</v>
      </c>
      <c r="P29" s="18">
        <v>121.745111379666</v>
      </c>
      <c r="Q29" s="21">
        <f t="shared" si="0"/>
        <v>17.409550927292241</v>
      </c>
      <c r="R29" s="18">
        <v>708.53317609984799</v>
      </c>
      <c r="S29" s="21">
        <f t="shared" si="1"/>
        <v>14.170663521996961</v>
      </c>
      <c r="T29" s="21">
        <f t="shared" si="2"/>
        <v>38.710214449289204</v>
      </c>
      <c r="U29" s="21">
        <v>38.710214449289204</v>
      </c>
      <c r="V29" s="5">
        <v>24.38</v>
      </c>
      <c r="W29" s="21">
        <f t="shared" si="3"/>
        <v>15.755121816368</v>
      </c>
      <c r="X29" s="21" t="s">
        <v>284</v>
      </c>
      <c r="Y29" s="21">
        <f t="shared" si="5"/>
        <v>8.6248781836319992</v>
      </c>
    </row>
    <row r="30" spans="1:25" ht="15">
      <c r="A30" s="2">
        <v>1019</v>
      </c>
      <c r="B30" s="2" t="s">
        <v>42</v>
      </c>
      <c r="C30" s="3" t="s">
        <v>3</v>
      </c>
      <c r="D30" s="3" t="s">
        <v>24</v>
      </c>
      <c r="E30" s="4" t="s">
        <v>161</v>
      </c>
      <c r="F30" s="4" t="s">
        <v>162</v>
      </c>
      <c r="G30" s="6" t="s">
        <v>5</v>
      </c>
      <c r="H30" s="6" t="s">
        <v>38</v>
      </c>
      <c r="I30" s="18">
        <v>549.69558800799996</v>
      </c>
      <c r="J30" s="18">
        <v>654.54291521599998</v>
      </c>
      <c r="K30" s="20">
        <v>27</v>
      </c>
      <c r="L30" s="19">
        <v>7.13</v>
      </c>
      <c r="M30" s="19" t="s">
        <v>282</v>
      </c>
      <c r="N30" s="19" t="s">
        <v>283</v>
      </c>
      <c r="O30" s="19">
        <v>57.13</v>
      </c>
      <c r="P30" s="18">
        <v>26.952586196244699</v>
      </c>
      <c r="Q30" s="21">
        <f t="shared" si="0"/>
        <v>3.8542198260629923</v>
      </c>
      <c r="R30" s="18">
        <v>535.56891935726901</v>
      </c>
      <c r="S30" s="21">
        <f t="shared" si="1"/>
        <v>10.71137838714538</v>
      </c>
      <c r="T30" s="21">
        <f t="shared" si="2"/>
        <v>21.695598213208374</v>
      </c>
      <c r="U30" s="21">
        <v>21.695598213208374</v>
      </c>
      <c r="V30" s="5">
        <v>32.31</v>
      </c>
      <c r="W30" s="21">
        <f t="shared" si="3"/>
        <v>13.726347056095999</v>
      </c>
      <c r="X30" s="21">
        <f t="shared" si="4"/>
        <v>10.614401786791628</v>
      </c>
      <c r="Y30" s="21">
        <f t="shared" si="5"/>
        <v>18.583652943904003</v>
      </c>
    </row>
    <row r="31" spans="1:25" ht="15">
      <c r="A31" s="2">
        <v>1020</v>
      </c>
      <c r="B31" s="2" t="s">
        <v>43</v>
      </c>
      <c r="C31" s="3" t="s">
        <v>3</v>
      </c>
      <c r="D31" s="3" t="s">
        <v>24</v>
      </c>
      <c r="E31" s="4" t="s">
        <v>163</v>
      </c>
      <c r="F31" s="4" t="s">
        <v>164</v>
      </c>
      <c r="G31" s="6" t="s">
        <v>5</v>
      </c>
      <c r="H31" s="6" t="s">
        <v>44</v>
      </c>
      <c r="I31" s="18">
        <v>185.77813972800001</v>
      </c>
      <c r="J31" s="18">
        <v>311.62651733299998</v>
      </c>
      <c r="K31" s="20">
        <v>27</v>
      </c>
      <c r="L31" s="19">
        <v>7.13</v>
      </c>
      <c r="M31" s="19" t="s">
        <v>282</v>
      </c>
      <c r="N31" s="19" t="s">
        <v>283</v>
      </c>
      <c r="O31" s="19">
        <v>57.13</v>
      </c>
      <c r="P31" s="18">
        <v>6.8622386512493296</v>
      </c>
      <c r="Q31" s="21">
        <f t="shared" si="0"/>
        <v>0.98130012712865422</v>
      </c>
      <c r="R31" s="18">
        <v>174.55644743235601</v>
      </c>
      <c r="S31" s="21">
        <f t="shared" si="1"/>
        <v>3.4911289486471202</v>
      </c>
      <c r="T31" s="21">
        <f t="shared" si="2"/>
        <v>11.602429075775774</v>
      </c>
      <c r="U31" s="21">
        <v>11.602429075775774</v>
      </c>
      <c r="V31" s="5">
        <v>20.72</v>
      </c>
      <c r="W31" s="21">
        <f t="shared" si="3"/>
        <v>9.3593376767360006</v>
      </c>
      <c r="X31" s="21">
        <f t="shared" si="4"/>
        <v>9.1175709242242249</v>
      </c>
      <c r="Y31" s="21">
        <f t="shared" si="5"/>
        <v>11.360662323263998</v>
      </c>
    </row>
    <row r="32" spans="1:25" ht="15">
      <c r="A32" s="2">
        <v>1021</v>
      </c>
      <c r="B32" s="2" t="s">
        <v>45</v>
      </c>
      <c r="C32" s="3" t="s">
        <v>3</v>
      </c>
      <c r="D32" s="3" t="s">
        <v>24</v>
      </c>
      <c r="E32" s="4" t="s">
        <v>165</v>
      </c>
      <c r="F32" s="4" t="s">
        <v>164</v>
      </c>
      <c r="G32" s="6" t="s">
        <v>5</v>
      </c>
      <c r="H32" s="6" t="s">
        <v>44</v>
      </c>
      <c r="I32" s="18">
        <v>189.14760434799999</v>
      </c>
      <c r="J32" s="18">
        <v>317.71082173799999</v>
      </c>
      <c r="K32" s="20">
        <v>27</v>
      </c>
      <c r="L32" s="19">
        <v>7.13</v>
      </c>
      <c r="M32" s="19" t="s">
        <v>282</v>
      </c>
      <c r="N32" s="19" t="s">
        <v>283</v>
      </c>
      <c r="O32" s="19">
        <v>57.13</v>
      </c>
      <c r="P32" s="18">
        <v>16.0056773842491</v>
      </c>
      <c r="Q32" s="21">
        <f t="shared" si="0"/>
        <v>2.2888118659476215</v>
      </c>
      <c r="R32" s="18">
        <v>175.77734599443801</v>
      </c>
      <c r="S32" s="21">
        <f t="shared" si="1"/>
        <v>3.5155469198887603</v>
      </c>
      <c r="T32" s="21">
        <f t="shared" si="2"/>
        <v>12.93435878583638</v>
      </c>
      <c r="U32" s="21">
        <v>12.93435878583638</v>
      </c>
      <c r="V32" s="5">
        <v>21.03</v>
      </c>
      <c r="W32" s="21">
        <f t="shared" si="3"/>
        <v>9.3997712521760004</v>
      </c>
      <c r="X32" s="21">
        <f t="shared" si="4"/>
        <v>8.0956412141636207</v>
      </c>
      <c r="Y32" s="21">
        <f t="shared" si="5"/>
        <v>11.630228747824001</v>
      </c>
    </row>
    <row r="33" spans="1:25" ht="15">
      <c r="A33" s="2">
        <v>1022</v>
      </c>
      <c r="B33" s="2" t="s">
        <v>46</v>
      </c>
      <c r="C33" s="3" t="s">
        <v>3</v>
      </c>
      <c r="D33" s="3" t="s">
        <v>24</v>
      </c>
      <c r="E33" s="4" t="s">
        <v>166</v>
      </c>
      <c r="F33" s="4" t="s">
        <v>167</v>
      </c>
      <c r="G33" s="6" t="s">
        <v>5</v>
      </c>
      <c r="H33" s="6" t="s">
        <v>47</v>
      </c>
      <c r="I33" s="18">
        <v>296.33022859099998</v>
      </c>
      <c r="J33" s="18">
        <v>410.44729036899997</v>
      </c>
      <c r="K33" s="20">
        <v>27</v>
      </c>
      <c r="L33" s="19">
        <v>7.13</v>
      </c>
      <c r="M33" s="19" t="s">
        <v>282</v>
      </c>
      <c r="N33" s="19" t="s">
        <v>283</v>
      </c>
      <c r="O33" s="19">
        <v>57.13</v>
      </c>
      <c r="P33" s="18">
        <v>7.2340493313295404</v>
      </c>
      <c r="Q33" s="21">
        <f t="shared" si="0"/>
        <v>1.0344690543801245</v>
      </c>
      <c r="R33" s="18">
        <v>285.48182970403201</v>
      </c>
      <c r="S33" s="21">
        <f t="shared" si="1"/>
        <v>5.7096365940806404</v>
      </c>
      <c r="T33" s="21">
        <f t="shared" si="2"/>
        <v>13.874105648460766</v>
      </c>
      <c r="U33" s="21">
        <v>13.874105648460766</v>
      </c>
      <c r="V33" s="5">
        <v>24.99</v>
      </c>
      <c r="W33" s="21">
        <f t="shared" si="3"/>
        <v>10.685962743092</v>
      </c>
      <c r="X33" s="21">
        <f t="shared" si="4"/>
        <v>11.115894351539232</v>
      </c>
      <c r="Y33" s="21">
        <f t="shared" si="5"/>
        <v>14.304037256907998</v>
      </c>
    </row>
    <row r="34" spans="1:25" ht="15">
      <c r="A34" s="2">
        <v>1023</v>
      </c>
      <c r="B34" s="2" t="s">
        <v>48</v>
      </c>
      <c r="C34" s="3" t="s">
        <v>3</v>
      </c>
      <c r="D34" s="3" t="s">
        <v>21</v>
      </c>
      <c r="E34" s="4" t="s">
        <v>168</v>
      </c>
      <c r="F34" s="4" t="s">
        <v>151</v>
      </c>
      <c r="G34" s="6" t="s">
        <v>5</v>
      </c>
      <c r="H34" s="6" t="s">
        <v>6</v>
      </c>
      <c r="I34" s="18">
        <v>325.69692566700002</v>
      </c>
      <c r="J34" s="18">
        <v>446.08732662</v>
      </c>
      <c r="K34" s="20">
        <v>27</v>
      </c>
      <c r="L34" s="19">
        <v>7.13</v>
      </c>
      <c r="M34" s="19" t="s">
        <v>282</v>
      </c>
      <c r="N34" s="19" t="s">
        <v>283</v>
      </c>
      <c r="O34" s="19">
        <v>57.13</v>
      </c>
      <c r="P34" s="18">
        <v>39.806096218518803</v>
      </c>
      <c r="Q34" s="21">
        <f t="shared" si="0"/>
        <v>5.6922717592481895</v>
      </c>
      <c r="R34" s="18">
        <v>309.08305627601999</v>
      </c>
      <c r="S34" s="21">
        <f t="shared" si="1"/>
        <v>6.1816611255203995</v>
      </c>
      <c r="T34" s="21">
        <f t="shared" si="2"/>
        <v>19.003932884768588</v>
      </c>
      <c r="U34" s="21">
        <v>19.003932884768588</v>
      </c>
      <c r="V34" s="5">
        <v>30.78</v>
      </c>
      <c r="W34" s="21">
        <f t="shared" si="3"/>
        <v>11.038363108004001</v>
      </c>
      <c r="X34" s="21">
        <f t="shared" si="4"/>
        <v>11.776067115231413</v>
      </c>
      <c r="Y34" s="21">
        <f t="shared" si="5"/>
        <v>19.741636891996002</v>
      </c>
    </row>
    <row r="35" spans="1:25" ht="15">
      <c r="A35" s="2">
        <v>1024</v>
      </c>
      <c r="B35" s="2" t="s">
        <v>49</v>
      </c>
      <c r="C35" s="3" t="s">
        <v>3</v>
      </c>
      <c r="D35" s="3" t="s">
        <v>21</v>
      </c>
      <c r="E35" s="4" t="s">
        <v>156</v>
      </c>
      <c r="F35" s="4" t="s">
        <v>169</v>
      </c>
      <c r="G35" s="6" t="s">
        <v>5</v>
      </c>
      <c r="H35" s="6" t="s">
        <v>6</v>
      </c>
      <c r="I35" s="18">
        <v>337.09420549599997</v>
      </c>
      <c r="J35" s="18">
        <v>461.46409924699998</v>
      </c>
      <c r="K35" s="20">
        <v>27</v>
      </c>
      <c r="L35" s="19">
        <v>7.13</v>
      </c>
      <c r="M35" s="19" t="s">
        <v>282</v>
      </c>
      <c r="N35" s="19" t="s">
        <v>283</v>
      </c>
      <c r="O35" s="19">
        <v>57.13</v>
      </c>
      <c r="P35" s="18">
        <v>60.571094748621597</v>
      </c>
      <c r="Q35" s="21">
        <f t="shared" si="0"/>
        <v>8.6616665490528888</v>
      </c>
      <c r="R35" s="18">
        <v>315.40222091574702</v>
      </c>
      <c r="S35" s="21">
        <f t="shared" si="1"/>
        <v>6.3080444183149407</v>
      </c>
      <c r="T35" s="21">
        <f t="shared" si="2"/>
        <v>22.09971096736783</v>
      </c>
      <c r="U35" s="21">
        <v>22.09971096736783</v>
      </c>
      <c r="V35" s="5">
        <v>33.83</v>
      </c>
      <c r="W35" s="21">
        <f t="shared" si="3"/>
        <v>11.175130465952</v>
      </c>
      <c r="X35" s="21">
        <f t="shared" si="4"/>
        <v>11.730289032632168</v>
      </c>
      <c r="Y35" s="21">
        <f t="shared" si="5"/>
        <v>22.654869534047997</v>
      </c>
    </row>
    <row r="36" spans="1:25" ht="15">
      <c r="A36" s="2">
        <v>1025</v>
      </c>
      <c r="B36" s="2" t="s">
        <v>50</v>
      </c>
      <c r="C36" s="3" t="s">
        <v>3</v>
      </c>
      <c r="D36" s="3" t="s">
        <v>4</v>
      </c>
      <c r="E36" s="4" t="s">
        <v>170</v>
      </c>
      <c r="F36" s="4" t="s">
        <v>171</v>
      </c>
      <c r="G36" s="6" t="s">
        <v>5</v>
      </c>
      <c r="H36" s="6" t="s">
        <v>6</v>
      </c>
      <c r="I36" s="18">
        <v>65.483113059700003</v>
      </c>
      <c r="J36" s="18">
        <v>207.798497957</v>
      </c>
      <c r="K36" s="20">
        <v>14</v>
      </c>
      <c r="L36" s="19">
        <v>12.11</v>
      </c>
      <c r="M36" s="19" t="s">
        <v>282</v>
      </c>
      <c r="N36" s="19" t="s">
        <v>283</v>
      </c>
      <c r="O36" s="19">
        <v>57.13</v>
      </c>
      <c r="P36" s="18">
        <v>5.6761187199661602</v>
      </c>
      <c r="Q36" s="21">
        <f t="shared" si="0"/>
        <v>0.81168497695516095</v>
      </c>
      <c r="R36" s="18">
        <v>15.954920892814499</v>
      </c>
      <c r="S36" s="21">
        <f t="shared" si="1"/>
        <v>0.31909841785629001</v>
      </c>
      <c r="T36" s="21">
        <f t="shared" si="2"/>
        <v>13.24078339481145</v>
      </c>
      <c r="U36" s="21">
        <v>13.24078339481145</v>
      </c>
      <c r="V36" s="5">
        <v>22.55</v>
      </c>
      <c r="W36" s="21">
        <f t="shared" si="3"/>
        <v>12.8957973567164</v>
      </c>
      <c r="X36" s="21">
        <f t="shared" si="4"/>
        <v>9.309216605188551</v>
      </c>
      <c r="Y36" s="21">
        <f t="shared" si="5"/>
        <v>9.6542026432836003</v>
      </c>
    </row>
    <row r="37" spans="1:25" ht="15">
      <c r="A37" s="2">
        <v>1026</v>
      </c>
      <c r="B37" s="2" t="s">
        <v>51</v>
      </c>
      <c r="C37" s="3" t="s">
        <v>3</v>
      </c>
      <c r="D37" s="3" t="s">
        <v>4</v>
      </c>
      <c r="E37" s="4" t="s">
        <v>172</v>
      </c>
      <c r="F37" s="4" t="s">
        <v>173</v>
      </c>
      <c r="G37" s="6" t="s">
        <v>5</v>
      </c>
      <c r="H37" s="6" t="s">
        <v>6</v>
      </c>
      <c r="I37" s="18">
        <v>1043.53106671</v>
      </c>
      <c r="J37" s="18">
        <v>1138.3454986900001</v>
      </c>
      <c r="K37" s="20">
        <v>14</v>
      </c>
      <c r="L37" s="19">
        <v>12.11</v>
      </c>
      <c r="M37" s="19" t="s">
        <v>282</v>
      </c>
      <c r="N37" s="19" t="s">
        <v>283</v>
      </c>
      <c r="O37" s="19">
        <v>57.13</v>
      </c>
      <c r="P37" s="18">
        <v>5.9276682703955403</v>
      </c>
      <c r="Q37" s="21">
        <f t="shared" si="0"/>
        <v>0.84765656266656242</v>
      </c>
      <c r="R37" s="18">
        <v>1021.42960669533</v>
      </c>
      <c r="S37" s="21">
        <f t="shared" si="1"/>
        <v>20.428592133906601</v>
      </c>
      <c r="T37" s="21">
        <f t="shared" si="2"/>
        <v>33.386248696573162</v>
      </c>
      <c r="U37" s="21">
        <v>33.386248696573162</v>
      </c>
      <c r="V37" s="5">
        <v>45.72</v>
      </c>
      <c r="W37" s="21">
        <f t="shared" si="3"/>
        <v>24.632372800519999</v>
      </c>
      <c r="X37" s="21">
        <f t="shared" si="4"/>
        <v>12.333751303426837</v>
      </c>
      <c r="Y37" s="21">
        <f t="shared" si="5"/>
        <v>21.08762719948</v>
      </c>
    </row>
    <row r="38" spans="1:25" ht="15">
      <c r="A38" s="2">
        <v>1027</v>
      </c>
      <c r="B38" s="2" t="s">
        <v>52</v>
      </c>
      <c r="C38" s="3" t="s">
        <v>3</v>
      </c>
      <c r="D38" s="3" t="s">
        <v>4</v>
      </c>
      <c r="E38" s="4" t="s">
        <v>174</v>
      </c>
      <c r="F38" s="4" t="s">
        <v>175</v>
      </c>
      <c r="G38" s="6" t="s">
        <v>5</v>
      </c>
      <c r="H38" s="6" t="s">
        <v>6</v>
      </c>
      <c r="I38" s="18">
        <v>1345.4096138800001</v>
      </c>
      <c r="J38" s="18">
        <v>1437.0934427499999</v>
      </c>
      <c r="K38" s="20">
        <v>14</v>
      </c>
      <c r="L38" s="19">
        <v>12.11</v>
      </c>
      <c r="M38" s="19" t="s">
        <v>282</v>
      </c>
      <c r="N38" s="19" t="s">
        <v>283</v>
      </c>
      <c r="O38" s="19">
        <v>57.13</v>
      </c>
      <c r="P38" s="18">
        <v>5.1852941769757903</v>
      </c>
      <c r="Q38" s="21">
        <f t="shared" si="0"/>
        <v>0.74149706730753806</v>
      </c>
      <c r="R38" s="18">
        <v>1320.5257488131101</v>
      </c>
      <c r="S38" s="21">
        <f t="shared" si="1"/>
        <v>26.410514976262203</v>
      </c>
      <c r="T38" s="21">
        <f t="shared" si="2"/>
        <v>39.26201204356974</v>
      </c>
      <c r="U38" s="21">
        <v>39.26201204356974</v>
      </c>
      <c r="V38" s="5">
        <v>48.46</v>
      </c>
      <c r="W38" s="21">
        <f t="shared" si="3"/>
        <v>28.254915366559999</v>
      </c>
      <c r="X38" s="21">
        <f t="shared" si="4"/>
        <v>9.1979879564302607</v>
      </c>
      <c r="Y38" s="21">
        <f t="shared" si="5"/>
        <v>20.205084633440002</v>
      </c>
    </row>
    <row r="39" spans="1:25" ht="15">
      <c r="A39" s="2">
        <v>1028</v>
      </c>
      <c r="B39" s="2" t="s">
        <v>53</v>
      </c>
      <c r="C39" s="3" t="s">
        <v>3</v>
      </c>
      <c r="D39" s="3" t="s">
        <v>4</v>
      </c>
      <c r="E39" s="4" t="s">
        <v>176</v>
      </c>
      <c r="F39" s="4" t="s">
        <v>177</v>
      </c>
      <c r="G39" s="6" t="s">
        <v>5</v>
      </c>
      <c r="H39" s="6" t="s">
        <v>6</v>
      </c>
      <c r="I39" s="18">
        <v>136.10820963899999</v>
      </c>
      <c r="J39" s="18">
        <v>287.767641841</v>
      </c>
      <c r="K39" s="20">
        <v>14</v>
      </c>
      <c r="L39" s="19">
        <v>12.11</v>
      </c>
      <c r="M39" s="19" t="s">
        <v>282</v>
      </c>
      <c r="N39" s="19" t="s">
        <v>283</v>
      </c>
      <c r="O39" s="19">
        <v>57.13</v>
      </c>
      <c r="P39" s="18">
        <v>45.933949162269101</v>
      </c>
      <c r="Q39" s="21">
        <f t="shared" si="0"/>
        <v>6.5685547302044824</v>
      </c>
      <c r="R39" s="18">
        <v>76.409966445025404</v>
      </c>
      <c r="S39" s="21">
        <f t="shared" si="1"/>
        <v>1.528199328900508</v>
      </c>
      <c r="T39" s="21">
        <f t="shared" si="2"/>
        <v>20.206754059104988</v>
      </c>
      <c r="U39" s="21">
        <v>20.206754059104988</v>
      </c>
      <c r="V39" s="5">
        <v>32.299999999999997</v>
      </c>
      <c r="W39" s="21">
        <f t="shared" si="3"/>
        <v>13.743298515668</v>
      </c>
      <c r="X39" s="21">
        <f t="shared" si="4"/>
        <v>12.093245940895009</v>
      </c>
      <c r="Y39" s="21">
        <f t="shared" si="5"/>
        <v>18.556701484331995</v>
      </c>
    </row>
    <row r="40" spans="1:25" ht="15">
      <c r="A40" s="2">
        <v>1029</v>
      </c>
      <c r="B40" s="2" t="s">
        <v>54</v>
      </c>
      <c r="C40" s="3" t="s">
        <v>3</v>
      </c>
      <c r="D40" s="3" t="s">
        <v>4</v>
      </c>
      <c r="E40" s="4" t="s">
        <v>178</v>
      </c>
      <c r="F40" s="4" t="s">
        <v>179</v>
      </c>
      <c r="G40" s="6" t="s">
        <v>5</v>
      </c>
      <c r="H40" s="6" t="s">
        <v>6</v>
      </c>
      <c r="I40" s="18">
        <v>125.53152099899999</v>
      </c>
      <c r="J40" s="18">
        <v>272.80805044800002</v>
      </c>
      <c r="K40" s="20">
        <v>14</v>
      </c>
      <c r="L40" s="19">
        <v>12.11</v>
      </c>
      <c r="M40" s="19" t="s">
        <v>282</v>
      </c>
      <c r="N40" s="19" t="s">
        <v>283</v>
      </c>
      <c r="O40" s="19">
        <v>57.13</v>
      </c>
      <c r="P40" s="18">
        <v>15.005501800422801</v>
      </c>
      <c r="Q40" s="21">
        <f t="shared" si="0"/>
        <v>2.1457867574604608</v>
      </c>
      <c r="R40" s="18">
        <v>91.1483215161456</v>
      </c>
      <c r="S40" s="21">
        <f t="shared" si="1"/>
        <v>1.8229664303229121</v>
      </c>
      <c r="T40" s="21">
        <f t="shared" si="2"/>
        <v>16.078753187783374</v>
      </c>
      <c r="U40" s="21">
        <v>16.078753187783374</v>
      </c>
      <c r="V40" s="5">
        <v>29.56</v>
      </c>
      <c r="W40" s="21">
        <f t="shared" si="3"/>
        <v>13.616378251987999</v>
      </c>
      <c r="X40" s="21">
        <f t="shared" si="4"/>
        <v>13.481246812216625</v>
      </c>
      <c r="Y40" s="21">
        <f t="shared" si="5"/>
        <v>15.943621748011999</v>
      </c>
    </row>
    <row r="41" spans="1:25" ht="15">
      <c r="A41" s="2">
        <v>1030</v>
      </c>
      <c r="B41" s="2" t="s">
        <v>55</v>
      </c>
      <c r="C41" s="3" t="s">
        <v>3</v>
      </c>
      <c r="D41" s="3" t="s">
        <v>4</v>
      </c>
      <c r="E41" s="4" t="s">
        <v>180</v>
      </c>
      <c r="F41" s="4" t="s">
        <v>181</v>
      </c>
      <c r="G41" s="6" t="s">
        <v>5</v>
      </c>
      <c r="H41" s="6" t="s">
        <v>6</v>
      </c>
      <c r="I41" s="18">
        <v>178.43402314100001</v>
      </c>
      <c r="J41" s="18">
        <v>317.68504953600001</v>
      </c>
      <c r="K41" s="20">
        <v>14</v>
      </c>
      <c r="L41" s="19">
        <v>12.11</v>
      </c>
      <c r="M41" s="19" t="s">
        <v>282</v>
      </c>
      <c r="N41" s="19" t="s">
        <v>283</v>
      </c>
      <c r="O41" s="19">
        <v>57.13</v>
      </c>
      <c r="P41" s="18">
        <v>119.038323800418</v>
      </c>
      <c r="Q41" s="21">
        <f t="shared" si="0"/>
        <v>17.022480303459776</v>
      </c>
      <c r="R41" s="18">
        <v>10.7512048709686</v>
      </c>
      <c r="S41" s="21">
        <f t="shared" si="1"/>
        <v>0.21502409741937201</v>
      </c>
      <c r="T41" s="21">
        <f t="shared" si="2"/>
        <v>29.347504400879149</v>
      </c>
      <c r="U41" s="21">
        <v>29.347504400879149</v>
      </c>
      <c r="V41" s="5">
        <v>38.4</v>
      </c>
      <c r="W41" s="21">
        <f t="shared" si="3"/>
        <v>14.251208277691999</v>
      </c>
      <c r="X41" s="21">
        <f t="shared" si="4"/>
        <v>9.0524955991208493</v>
      </c>
      <c r="Y41" s="21">
        <f t="shared" si="5"/>
        <v>24.148791722307998</v>
      </c>
    </row>
    <row r="42" spans="1:25" ht="15">
      <c r="A42" s="2">
        <v>1031</v>
      </c>
      <c r="B42" s="2" t="s">
        <v>56</v>
      </c>
      <c r="C42" s="3" t="s">
        <v>3</v>
      </c>
      <c r="D42" s="3" t="s">
        <v>4</v>
      </c>
      <c r="E42" s="4" t="s">
        <v>182</v>
      </c>
      <c r="F42" s="4" t="s">
        <v>183</v>
      </c>
      <c r="G42" s="6" t="s">
        <v>5</v>
      </c>
      <c r="H42" s="6" t="s">
        <v>6</v>
      </c>
      <c r="I42" s="18">
        <v>136.278719978</v>
      </c>
      <c r="J42" s="18">
        <v>273.03585712400002</v>
      </c>
      <c r="K42" s="20">
        <v>14</v>
      </c>
      <c r="L42" s="19">
        <v>12.11</v>
      </c>
      <c r="M42" s="19" t="s">
        <v>282</v>
      </c>
      <c r="N42" s="19" t="s">
        <v>283</v>
      </c>
      <c r="O42" s="19">
        <v>57.13</v>
      </c>
      <c r="P42" s="18">
        <v>76.122065558124405</v>
      </c>
      <c r="Q42" s="21">
        <f t="shared" si="0"/>
        <v>10.885455374811791</v>
      </c>
      <c r="R42" s="18">
        <v>23.075064335518999</v>
      </c>
      <c r="S42" s="21">
        <f t="shared" si="1"/>
        <v>0.46150128671037999</v>
      </c>
      <c r="T42" s="21">
        <f t="shared" si="2"/>
        <v>23.45695666152217</v>
      </c>
      <c r="U42" s="21">
        <v>23.45695666152217</v>
      </c>
      <c r="V42" s="5">
        <v>39.31</v>
      </c>
      <c r="W42" s="21">
        <f t="shared" si="3"/>
        <v>13.745344639736</v>
      </c>
      <c r="X42" s="21">
        <f t="shared" si="4"/>
        <v>15.853043338477832</v>
      </c>
      <c r="Y42" s="21">
        <f t="shared" si="5"/>
        <v>25.564655360264002</v>
      </c>
    </row>
    <row r="43" spans="1:25" ht="15">
      <c r="A43" s="2">
        <v>1032</v>
      </c>
      <c r="B43" s="2" t="s">
        <v>57</v>
      </c>
      <c r="C43" s="3" t="s">
        <v>3</v>
      </c>
      <c r="D43" s="3" t="s">
        <v>4</v>
      </c>
      <c r="E43" s="4" t="s">
        <v>184</v>
      </c>
      <c r="F43" s="4" t="s">
        <v>185</v>
      </c>
      <c r="G43" s="6" t="s">
        <v>5</v>
      </c>
      <c r="H43" s="6" t="s">
        <v>6</v>
      </c>
      <c r="I43" s="18">
        <v>952.14951188600003</v>
      </c>
      <c r="J43" s="18">
        <v>1050.6676913599999</v>
      </c>
      <c r="K43" s="20">
        <v>14</v>
      </c>
      <c r="L43" s="19">
        <v>12.11</v>
      </c>
      <c r="M43" s="19" t="s">
        <v>282</v>
      </c>
      <c r="N43" s="19" t="s">
        <v>283</v>
      </c>
      <c r="O43" s="19">
        <v>57.13</v>
      </c>
      <c r="P43" s="18">
        <v>26.6711690740667</v>
      </c>
      <c r="Q43" s="21">
        <f t="shared" si="0"/>
        <v>3.8139771775915388</v>
      </c>
      <c r="R43" s="18">
        <v>929.21247117099699</v>
      </c>
      <c r="S43" s="21">
        <f t="shared" si="1"/>
        <v>18.584249423419941</v>
      </c>
      <c r="T43" s="21">
        <f t="shared" si="2"/>
        <v>34.508226601011479</v>
      </c>
      <c r="U43" s="21">
        <v>34.508226601011479</v>
      </c>
      <c r="V43" s="5">
        <v>45.41</v>
      </c>
      <c r="W43" s="21">
        <f t="shared" si="3"/>
        <v>23.535794142632</v>
      </c>
      <c r="X43" s="21">
        <f t="shared" si="4"/>
        <v>10.901773398988517</v>
      </c>
      <c r="Y43" s="21">
        <f t="shared" si="5"/>
        <v>21.874205857367997</v>
      </c>
    </row>
    <row r="44" spans="1:25" ht="15">
      <c r="A44" s="2">
        <v>1033</v>
      </c>
      <c r="B44" s="2" t="s">
        <v>58</v>
      </c>
      <c r="C44" s="3" t="s">
        <v>3</v>
      </c>
      <c r="D44" s="3" t="s">
        <v>24</v>
      </c>
      <c r="E44" s="4" t="s">
        <v>186</v>
      </c>
      <c r="F44" s="4" t="s">
        <v>187</v>
      </c>
      <c r="G44" s="6" t="s">
        <v>5</v>
      </c>
      <c r="H44" s="6" t="s">
        <v>59</v>
      </c>
      <c r="I44" s="18">
        <v>680.68989234599997</v>
      </c>
      <c r="J44" s="18">
        <v>781.40646864799999</v>
      </c>
      <c r="K44" s="20">
        <v>14</v>
      </c>
      <c r="L44" s="19">
        <v>12.11</v>
      </c>
      <c r="M44" s="19" t="s">
        <v>282</v>
      </c>
      <c r="N44" s="19" t="s">
        <v>283</v>
      </c>
      <c r="O44" s="19">
        <v>57.13</v>
      </c>
      <c r="P44" s="18">
        <v>0.49457547595284501</v>
      </c>
      <c r="Q44" s="21">
        <f t="shared" si="0"/>
        <v>7.072429306125684E-2</v>
      </c>
      <c r="R44" s="18">
        <v>661.93707027512698</v>
      </c>
      <c r="S44" s="21">
        <f t="shared" si="1"/>
        <v>13.238741405502539</v>
      </c>
      <c r="T44" s="21">
        <f t="shared" si="2"/>
        <v>25.419465698563798</v>
      </c>
      <c r="U44" s="21">
        <v>25.419465698563798</v>
      </c>
      <c r="V44" s="5">
        <v>33.83</v>
      </c>
      <c r="W44" s="21">
        <f t="shared" si="3"/>
        <v>20.278278708152001</v>
      </c>
      <c r="X44" s="21">
        <f t="shared" si="4"/>
        <v>8.4105343014362006</v>
      </c>
      <c r="Y44" s="21">
        <f t="shared" si="5"/>
        <v>13.551721291847997</v>
      </c>
    </row>
    <row r="45" spans="1:25" ht="15">
      <c r="A45" s="2">
        <v>1034</v>
      </c>
      <c r="B45" s="2" t="s">
        <v>60</v>
      </c>
      <c r="C45" s="3" t="s">
        <v>3</v>
      </c>
      <c r="D45" s="3" t="s">
        <v>21</v>
      </c>
      <c r="E45" s="4" t="s">
        <v>188</v>
      </c>
      <c r="F45" s="4" t="s">
        <v>189</v>
      </c>
      <c r="G45" s="6" t="s">
        <v>5</v>
      </c>
      <c r="H45" s="6" t="s">
        <v>61</v>
      </c>
      <c r="I45" s="18">
        <v>309.21437302499999</v>
      </c>
      <c r="J45" s="18">
        <v>443.93618302099998</v>
      </c>
      <c r="K45" s="20">
        <v>14</v>
      </c>
      <c r="L45" s="19">
        <v>12.11</v>
      </c>
      <c r="M45" s="19" t="s">
        <v>282</v>
      </c>
      <c r="N45" s="19" t="s">
        <v>283</v>
      </c>
      <c r="O45" s="19">
        <v>57.13</v>
      </c>
      <c r="P45" s="18">
        <v>69.002332774621394</v>
      </c>
      <c r="Q45" s="21">
        <f t="shared" si="0"/>
        <v>9.8673335867708598</v>
      </c>
      <c r="R45" s="18">
        <v>269.55863248819202</v>
      </c>
      <c r="S45" s="21">
        <f t="shared" si="1"/>
        <v>5.3911726497638401</v>
      </c>
      <c r="T45" s="21">
        <f t="shared" si="2"/>
        <v>27.368506236534699</v>
      </c>
      <c r="U45" s="21">
        <v>27.368506236534699</v>
      </c>
      <c r="V45" s="5">
        <v>36.880000000000003</v>
      </c>
      <c r="W45" s="21">
        <f t="shared" si="3"/>
        <v>15.820572476299999</v>
      </c>
      <c r="X45" s="21">
        <f t="shared" si="4"/>
        <v>9.5114937634653032</v>
      </c>
      <c r="Y45" s="21">
        <f t="shared" si="5"/>
        <v>21.059427523700002</v>
      </c>
    </row>
    <row r="46" spans="1:25" ht="15">
      <c r="A46" s="2">
        <v>1035</v>
      </c>
      <c r="B46" s="2" t="s">
        <v>62</v>
      </c>
      <c r="C46" s="3" t="s">
        <v>3</v>
      </c>
      <c r="D46" s="3" t="s">
        <v>4</v>
      </c>
      <c r="E46" s="4" t="s">
        <v>190</v>
      </c>
      <c r="F46" s="4" t="s">
        <v>191</v>
      </c>
      <c r="G46" s="6" t="s">
        <v>5</v>
      </c>
      <c r="H46" s="6" t="s">
        <v>6</v>
      </c>
      <c r="I46" s="18">
        <v>119.889192991</v>
      </c>
      <c r="J46" s="18">
        <v>256.16240674699998</v>
      </c>
      <c r="K46" s="20">
        <v>14</v>
      </c>
      <c r="L46" s="19">
        <v>12.11</v>
      </c>
      <c r="M46" s="19" t="s">
        <v>282</v>
      </c>
      <c r="N46" s="19" t="s">
        <v>283</v>
      </c>
      <c r="O46" s="19">
        <v>57.13</v>
      </c>
      <c r="P46" s="18">
        <v>59.313947183834102</v>
      </c>
      <c r="Q46" s="21">
        <f t="shared" si="0"/>
        <v>8.481894447288278</v>
      </c>
      <c r="R46" s="18">
        <v>25.4153677140363</v>
      </c>
      <c r="S46" s="21">
        <f t="shared" si="1"/>
        <v>0.50830735428072604</v>
      </c>
      <c r="T46" s="21">
        <f t="shared" si="2"/>
        <v>21.100201801569003</v>
      </c>
      <c r="U46" s="21">
        <v>21.100201801569003</v>
      </c>
      <c r="V46" s="5">
        <v>44.5</v>
      </c>
      <c r="W46" s="21">
        <f t="shared" si="3"/>
        <v>13.548670315892</v>
      </c>
      <c r="X46" s="21">
        <f t="shared" si="4"/>
        <v>23.399798198430997</v>
      </c>
      <c r="Y46" s="21">
        <f t="shared" si="5"/>
        <v>30.951329684108</v>
      </c>
    </row>
    <row r="47" spans="1:25" ht="15">
      <c r="A47" s="2">
        <v>1036</v>
      </c>
      <c r="B47" s="2" t="s">
        <v>63</v>
      </c>
      <c r="C47" s="3" t="s">
        <v>3</v>
      </c>
      <c r="D47" s="3" t="s">
        <v>9</v>
      </c>
      <c r="E47" s="4" t="s">
        <v>192</v>
      </c>
      <c r="F47" s="4" t="s">
        <v>193</v>
      </c>
      <c r="G47" s="6" t="s">
        <v>5</v>
      </c>
      <c r="H47" s="6" t="s">
        <v>41</v>
      </c>
      <c r="I47" s="18">
        <v>484.30053929500002</v>
      </c>
      <c r="J47" s="18">
        <v>480.11902954800001</v>
      </c>
      <c r="K47" s="20">
        <v>14</v>
      </c>
      <c r="L47" s="19">
        <v>12.11</v>
      </c>
      <c r="M47" s="19" t="s">
        <v>282</v>
      </c>
      <c r="N47" s="19" t="s">
        <v>283</v>
      </c>
      <c r="O47" s="19">
        <v>57.13</v>
      </c>
      <c r="P47" s="18">
        <v>105.36706944303</v>
      </c>
      <c r="Q47" s="21">
        <f t="shared" si="0"/>
        <v>15.067490930353292</v>
      </c>
      <c r="R47" s="18">
        <v>472.81277217415601</v>
      </c>
      <c r="S47" s="21">
        <f t="shared" si="1"/>
        <v>9.456255443483121</v>
      </c>
      <c r="T47" s="21">
        <f t="shared" si="2"/>
        <v>36.633746373836416</v>
      </c>
      <c r="U47" s="21">
        <v>36.633746373836416</v>
      </c>
      <c r="V47" s="5">
        <v>38.1</v>
      </c>
      <c r="W47" s="21">
        <f t="shared" si="3"/>
        <v>17.921606471539999</v>
      </c>
      <c r="X47" s="21">
        <f t="shared" si="4"/>
        <v>1.466253626163585</v>
      </c>
      <c r="Y47" s="21">
        <f t="shared" si="5"/>
        <v>20.178393528460003</v>
      </c>
    </row>
    <row r="48" spans="1:25" ht="15">
      <c r="A48" s="2">
        <v>1037</v>
      </c>
      <c r="B48" s="2" t="s">
        <v>64</v>
      </c>
      <c r="C48" s="3" t="s">
        <v>3</v>
      </c>
      <c r="D48" s="3" t="s">
        <v>21</v>
      </c>
      <c r="E48" s="4" t="s">
        <v>194</v>
      </c>
      <c r="F48" s="4" t="s">
        <v>195</v>
      </c>
      <c r="G48" s="6" t="s">
        <v>5</v>
      </c>
      <c r="H48" s="6" t="s">
        <v>61</v>
      </c>
      <c r="I48" s="18">
        <v>225.22849002999999</v>
      </c>
      <c r="J48" s="18">
        <v>357.79184876300002</v>
      </c>
      <c r="K48" s="20">
        <v>14</v>
      </c>
      <c r="L48" s="19">
        <v>12.11</v>
      </c>
      <c r="M48" s="19" t="s">
        <v>282</v>
      </c>
      <c r="N48" s="19" t="s">
        <v>283</v>
      </c>
      <c r="O48" s="19">
        <v>57.13</v>
      </c>
      <c r="P48" s="18">
        <v>19.053468220321999</v>
      </c>
      <c r="Q48" s="21">
        <f t="shared" si="0"/>
        <v>2.724645955506046</v>
      </c>
      <c r="R48" s="18">
        <v>200.12585963155101</v>
      </c>
      <c r="S48" s="21">
        <f t="shared" si="1"/>
        <v>4.0025171926310206</v>
      </c>
      <c r="T48" s="21">
        <f t="shared" si="2"/>
        <v>18.837163148137066</v>
      </c>
      <c r="U48" s="21">
        <v>18.837163148137066</v>
      </c>
      <c r="V48" s="5">
        <v>30.17</v>
      </c>
      <c r="W48" s="21">
        <f t="shared" si="3"/>
        <v>14.812741880359999</v>
      </c>
      <c r="X48" s="21">
        <f t="shared" si="4"/>
        <v>11.332836851862936</v>
      </c>
      <c r="Y48" s="21">
        <f t="shared" si="5"/>
        <v>15.357258119640003</v>
      </c>
    </row>
    <row r="49" spans="1:25" ht="15">
      <c r="A49" s="2">
        <v>1038</v>
      </c>
      <c r="B49" s="2" t="s">
        <v>65</v>
      </c>
      <c r="C49" s="3" t="s">
        <v>3</v>
      </c>
      <c r="D49" s="3" t="s">
        <v>21</v>
      </c>
      <c r="E49" s="4" t="s">
        <v>196</v>
      </c>
      <c r="F49" s="4" t="s">
        <v>197</v>
      </c>
      <c r="G49" s="6" t="s">
        <v>5</v>
      </c>
      <c r="H49" s="6" t="s">
        <v>6</v>
      </c>
      <c r="I49" s="18">
        <v>347.91847139700002</v>
      </c>
      <c r="J49" s="18">
        <v>331.48390820499998</v>
      </c>
      <c r="K49" s="20">
        <v>14</v>
      </c>
      <c r="L49" s="19">
        <v>12.11</v>
      </c>
      <c r="M49" s="19" t="s">
        <v>282</v>
      </c>
      <c r="N49" s="19" t="s">
        <v>283</v>
      </c>
      <c r="O49" s="19">
        <v>57.13</v>
      </c>
      <c r="P49" s="18">
        <v>17.911775619211099</v>
      </c>
      <c r="Q49" s="21">
        <f t="shared" si="0"/>
        <v>2.5613839135471874</v>
      </c>
      <c r="R49" s="18">
        <v>344.36120955039098</v>
      </c>
      <c r="S49" s="21">
        <f t="shared" si="1"/>
        <v>6.88722419100782</v>
      </c>
      <c r="T49" s="21">
        <f t="shared" si="2"/>
        <v>21.558608104555006</v>
      </c>
      <c r="U49" s="21">
        <v>21.558608104555006</v>
      </c>
      <c r="V49" s="5">
        <v>23.77</v>
      </c>
      <c r="W49" s="21">
        <f t="shared" si="3"/>
        <v>16.285021656764002</v>
      </c>
      <c r="X49" s="21">
        <f t="shared" si="4"/>
        <v>2.2113918954449936</v>
      </c>
      <c r="Y49" s="21">
        <f t="shared" si="5"/>
        <v>7.4849783432359978</v>
      </c>
    </row>
    <row r="50" spans="1:25" ht="15">
      <c r="A50" s="2">
        <v>1039</v>
      </c>
      <c r="B50" s="2" t="s">
        <v>66</v>
      </c>
      <c r="C50" s="3" t="s">
        <v>3</v>
      </c>
      <c r="D50" s="3" t="s">
        <v>21</v>
      </c>
      <c r="E50" s="4" t="s">
        <v>198</v>
      </c>
      <c r="F50" s="4" t="s">
        <v>199</v>
      </c>
      <c r="G50" s="6" t="s">
        <v>5</v>
      </c>
      <c r="H50" s="6" t="s">
        <v>6</v>
      </c>
      <c r="I50" s="18">
        <v>261.22318103700002</v>
      </c>
      <c r="J50" s="18">
        <v>259.01644463000002</v>
      </c>
      <c r="K50" s="20">
        <v>14</v>
      </c>
      <c r="L50" s="19">
        <v>12.11</v>
      </c>
      <c r="M50" s="19" t="s">
        <v>282</v>
      </c>
      <c r="N50" s="19" t="s">
        <v>283</v>
      </c>
      <c r="O50" s="19">
        <v>57.13</v>
      </c>
      <c r="P50" s="18">
        <v>3.5450906294297799</v>
      </c>
      <c r="Q50" s="21">
        <f t="shared" si="0"/>
        <v>0.50694796000845854</v>
      </c>
      <c r="R50" s="18">
        <v>259.60169348815703</v>
      </c>
      <c r="S50" s="21">
        <f t="shared" si="1"/>
        <v>5.192033869763141</v>
      </c>
      <c r="T50" s="21">
        <f t="shared" si="2"/>
        <v>17.8089818297716</v>
      </c>
      <c r="U50" s="21">
        <v>17.8089818297716</v>
      </c>
      <c r="V50" s="5">
        <v>22.55</v>
      </c>
      <c r="W50" s="21">
        <f t="shared" si="3"/>
        <v>15.244678172444001</v>
      </c>
      <c r="X50" s="21">
        <f t="shared" si="4"/>
        <v>4.7410181702284007</v>
      </c>
      <c r="Y50" s="21">
        <f t="shared" si="5"/>
        <v>7.3053218275559999</v>
      </c>
    </row>
    <row r="51" spans="1:25" ht="15">
      <c r="A51" s="2">
        <v>1040</v>
      </c>
      <c r="B51" s="2" t="s">
        <v>67</v>
      </c>
      <c r="C51" s="3" t="s">
        <v>3</v>
      </c>
      <c r="D51" s="3" t="s">
        <v>21</v>
      </c>
      <c r="E51" s="4" t="s">
        <v>200</v>
      </c>
      <c r="F51" s="4" t="s">
        <v>201</v>
      </c>
      <c r="G51" s="6" t="s">
        <v>5</v>
      </c>
      <c r="H51" s="6" t="s">
        <v>6</v>
      </c>
      <c r="I51" s="18">
        <v>259.55629182299998</v>
      </c>
      <c r="J51" s="18">
        <v>278.90077503700002</v>
      </c>
      <c r="K51" s="20">
        <v>14</v>
      </c>
      <c r="L51" s="19">
        <v>12.11</v>
      </c>
      <c r="M51" s="19" t="s">
        <v>282</v>
      </c>
      <c r="N51" s="19" t="s">
        <v>283</v>
      </c>
      <c r="O51" s="19">
        <v>57.13</v>
      </c>
      <c r="P51" s="18">
        <v>39.756823377638497</v>
      </c>
      <c r="Q51" s="21">
        <f t="shared" si="0"/>
        <v>5.6852257430023059</v>
      </c>
      <c r="R51" s="18">
        <v>246.09568521252001</v>
      </c>
      <c r="S51" s="21">
        <f t="shared" si="1"/>
        <v>4.9219137042504002</v>
      </c>
      <c r="T51" s="21">
        <f t="shared" si="2"/>
        <v>22.717139447252706</v>
      </c>
      <c r="U51" s="21">
        <v>22.717139447252706</v>
      </c>
      <c r="V51" s="5">
        <v>30.17</v>
      </c>
      <c r="W51" s="21">
        <f t="shared" si="3"/>
        <v>15.224675501876</v>
      </c>
      <c r="X51" s="21">
        <f t="shared" si="4"/>
        <v>7.4528605527472962</v>
      </c>
      <c r="Y51" s="21">
        <f t="shared" si="5"/>
        <v>14.945324498124002</v>
      </c>
    </row>
    <row r="52" spans="1:25" ht="15">
      <c r="A52" s="2">
        <v>1041</v>
      </c>
      <c r="B52" s="2" t="s">
        <v>68</v>
      </c>
      <c r="C52" s="3" t="s">
        <v>3</v>
      </c>
      <c r="D52" s="3" t="s">
        <v>21</v>
      </c>
      <c r="E52" s="4" t="s">
        <v>202</v>
      </c>
      <c r="F52" s="4" t="s">
        <v>203</v>
      </c>
      <c r="G52" s="6" t="s">
        <v>5</v>
      </c>
      <c r="H52" s="6" t="s">
        <v>6</v>
      </c>
      <c r="I52" s="18">
        <v>158.304053168</v>
      </c>
      <c r="J52" s="18">
        <v>214.82628190599999</v>
      </c>
      <c r="K52" s="20">
        <v>14</v>
      </c>
      <c r="L52" s="19">
        <v>12.11</v>
      </c>
      <c r="M52" s="19" t="s">
        <v>282</v>
      </c>
      <c r="N52" s="19" t="s">
        <v>283</v>
      </c>
      <c r="O52" s="19">
        <v>57.13</v>
      </c>
      <c r="P52" s="18">
        <v>17.974195814651001</v>
      </c>
      <c r="Q52" s="21">
        <f t="shared" si="0"/>
        <v>2.5703100014950935</v>
      </c>
      <c r="R52" s="18">
        <v>145.44004102539901</v>
      </c>
      <c r="S52" s="21">
        <f t="shared" si="1"/>
        <v>2.9088008205079805</v>
      </c>
      <c r="T52" s="21">
        <f t="shared" si="2"/>
        <v>17.589110822003072</v>
      </c>
      <c r="U52" s="21">
        <v>17.589110822003072</v>
      </c>
      <c r="V52" s="5">
        <v>26.21</v>
      </c>
      <c r="W52" s="21">
        <f t="shared" si="3"/>
        <v>14.009648638015999</v>
      </c>
      <c r="X52" s="21">
        <f t="shared" si="4"/>
        <v>8.6208891779969292</v>
      </c>
      <c r="Y52" s="21">
        <f t="shared" si="5"/>
        <v>12.200351361984001</v>
      </c>
    </row>
    <row r="53" spans="1:25" ht="15">
      <c r="A53" s="2">
        <v>1042</v>
      </c>
      <c r="B53" s="2" t="s">
        <v>69</v>
      </c>
      <c r="C53" s="3" t="s">
        <v>3</v>
      </c>
      <c r="D53" s="3" t="s">
        <v>4</v>
      </c>
      <c r="E53" s="4" t="s">
        <v>204</v>
      </c>
      <c r="F53" s="4" t="s">
        <v>205</v>
      </c>
      <c r="G53" s="6" t="s">
        <v>70</v>
      </c>
      <c r="H53" s="6" t="s">
        <v>6</v>
      </c>
      <c r="I53" s="18">
        <v>403.98228173199999</v>
      </c>
      <c r="J53" s="18">
        <v>373.26043725800002</v>
      </c>
      <c r="K53" s="20">
        <v>14</v>
      </c>
      <c r="L53" s="19">
        <v>12.11</v>
      </c>
      <c r="M53" s="19" t="s">
        <v>282</v>
      </c>
      <c r="N53" s="19" t="s">
        <v>283</v>
      </c>
      <c r="O53" s="19">
        <v>57.13</v>
      </c>
      <c r="P53" s="18">
        <v>4.9853818209972696</v>
      </c>
      <c r="Q53" s="21">
        <f t="shared" si="0"/>
        <v>0.71290960040260964</v>
      </c>
      <c r="R53" s="18">
        <v>404.04374630545499</v>
      </c>
      <c r="S53" s="21">
        <f t="shared" si="1"/>
        <v>8.0808749261091002</v>
      </c>
      <c r="T53" s="21">
        <f t="shared" si="2"/>
        <v>20.903784526511707</v>
      </c>
      <c r="U53" s="21">
        <v>20.903784526511707</v>
      </c>
      <c r="V53" s="5">
        <v>17.059999999999999</v>
      </c>
      <c r="W53" s="21">
        <f t="shared" si="3"/>
        <v>16.957787380783998</v>
      </c>
      <c r="X53" s="21" t="s">
        <v>284</v>
      </c>
      <c r="Y53" s="21">
        <f t="shared" si="5"/>
        <v>0.10221261921600089</v>
      </c>
    </row>
    <row r="54" spans="1:25" ht="15">
      <c r="A54" s="2">
        <v>1043</v>
      </c>
      <c r="B54" s="2" t="s">
        <v>71</v>
      </c>
      <c r="C54" s="3" t="s">
        <v>3</v>
      </c>
      <c r="D54" s="3" t="s">
        <v>4</v>
      </c>
      <c r="E54" s="4" t="s">
        <v>206</v>
      </c>
      <c r="F54" s="4" t="s">
        <v>207</v>
      </c>
      <c r="G54" s="6" t="s">
        <v>70</v>
      </c>
      <c r="H54" s="6" t="s">
        <v>6</v>
      </c>
      <c r="I54" s="18">
        <v>634.88686333299995</v>
      </c>
      <c r="J54" s="18">
        <v>618.85888172800003</v>
      </c>
      <c r="K54" s="20">
        <v>14</v>
      </c>
      <c r="L54" s="19">
        <v>12.11</v>
      </c>
      <c r="M54" s="19" t="s">
        <v>282</v>
      </c>
      <c r="N54" s="19" t="s">
        <v>283</v>
      </c>
      <c r="O54" s="19">
        <v>57.13</v>
      </c>
      <c r="P54" s="18">
        <v>113.144229281181</v>
      </c>
      <c r="Q54" s="21">
        <f t="shared" si="0"/>
        <v>16.179624787208883</v>
      </c>
      <c r="R54" s="18">
        <v>624.86985629840603</v>
      </c>
      <c r="S54" s="21">
        <f t="shared" si="1"/>
        <v>12.497397125968121</v>
      </c>
      <c r="T54" s="21">
        <f t="shared" si="2"/>
        <v>40.787021913177</v>
      </c>
      <c r="U54" s="21">
        <v>40.787021913177</v>
      </c>
      <c r="V54" s="5">
        <v>37.49</v>
      </c>
      <c r="W54" s="21">
        <f t="shared" si="3"/>
        <v>19.728642359995998</v>
      </c>
      <c r="X54" s="21" t="s">
        <v>284</v>
      </c>
      <c r="Y54" s="21">
        <f t="shared" si="5"/>
        <v>17.761357640004004</v>
      </c>
    </row>
    <row r="55" spans="1:25" ht="15">
      <c r="A55" s="2">
        <v>1044</v>
      </c>
      <c r="B55" s="2" t="s">
        <v>72</v>
      </c>
      <c r="C55" s="3" t="s">
        <v>3</v>
      </c>
      <c r="D55" s="3" t="s">
        <v>4</v>
      </c>
      <c r="E55" s="4" t="s">
        <v>208</v>
      </c>
      <c r="F55" s="4" t="s">
        <v>209</v>
      </c>
      <c r="G55" s="6" t="s">
        <v>70</v>
      </c>
      <c r="H55" s="6" t="s">
        <v>6</v>
      </c>
      <c r="I55" s="18">
        <v>647.47893324500001</v>
      </c>
      <c r="J55" s="18">
        <v>640.703614066</v>
      </c>
      <c r="K55" s="20">
        <v>14</v>
      </c>
      <c r="L55" s="19">
        <v>12.11</v>
      </c>
      <c r="M55" s="19" t="s">
        <v>282</v>
      </c>
      <c r="N55" s="19" t="s">
        <v>283</v>
      </c>
      <c r="O55" s="19">
        <v>57.13</v>
      </c>
      <c r="P55" s="18">
        <v>155.40290202561599</v>
      </c>
      <c r="Q55" s="21">
        <f t="shared" si="0"/>
        <v>22.222614989663089</v>
      </c>
      <c r="R55" s="18">
        <v>628.70404160583598</v>
      </c>
      <c r="S55" s="21">
        <f t="shared" si="1"/>
        <v>12.574080832116721</v>
      </c>
      <c r="T55" s="21">
        <f t="shared" si="2"/>
        <v>46.906695821779806</v>
      </c>
      <c r="U55" s="21">
        <v>46.906695821779806</v>
      </c>
      <c r="V55" s="5">
        <v>46.93</v>
      </c>
      <c r="W55" s="21">
        <f t="shared" si="3"/>
        <v>19.879747198939999</v>
      </c>
      <c r="X55" s="21">
        <f t="shared" si="4"/>
        <v>2.3304178220193705E-2</v>
      </c>
      <c r="Y55" s="21">
        <f t="shared" si="5"/>
        <v>27.050252801060001</v>
      </c>
    </row>
    <row r="56" spans="1:25" ht="15">
      <c r="A56" s="2">
        <v>1045</v>
      </c>
      <c r="B56" s="2" t="s">
        <v>73</v>
      </c>
      <c r="C56" s="3" t="s">
        <v>3</v>
      </c>
      <c r="D56" s="3" t="s">
        <v>4</v>
      </c>
      <c r="E56" s="4" t="s">
        <v>206</v>
      </c>
      <c r="F56" s="4" t="s">
        <v>210</v>
      </c>
      <c r="G56" s="6" t="s">
        <v>70</v>
      </c>
      <c r="H56" s="6" t="s">
        <v>6</v>
      </c>
      <c r="I56" s="18">
        <v>651.98265963999995</v>
      </c>
      <c r="J56" s="18">
        <v>638.12968959600005</v>
      </c>
      <c r="K56" s="20">
        <v>14</v>
      </c>
      <c r="L56" s="19">
        <v>12.11</v>
      </c>
      <c r="M56" s="19" t="s">
        <v>282</v>
      </c>
      <c r="N56" s="19" t="s">
        <v>283</v>
      </c>
      <c r="O56" s="19">
        <v>57.13</v>
      </c>
      <c r="P56" s="18">
        <v>127.386587625248</v>
      </c>
      <c r="Q56" s="21">
        <f t="shared" si="0"/>
        <v>18.216282030410465</v>
      </c>
      <c r="R56" s="18">
        <v>639.56750203907495</v>
      </c>
      <c r="S56" s="21">
        <f t="shared" si="1"/>
        <v>12.791350040781499</v>
      </c>
      <c r="T56" s="21">
        <f t="shared" si="2"/>
        <v>43.117632071191963</v>
      </c>
      <c r="U56" s="21">
        <v>43.117632071191963</v>
      </c>
      <c r="V56" s="5">
        <v>37.49</v>
      </c>
      <c r="W56" s="21">
        <f t="shared" si="3"/>
        <v>19.933791915679997</v>
      </c>
      <c r="X56" s="21" t="s">
        <v>284</v>
      </c>
      <c r="Y56" s="21">
        <f t="shared" si="5"/>
        <v>17.556208084320005</v>
      </c>
    </row>
    <row r="57" spans="1:25" ht="15">
      <c r="A57" s="2">
        <v>1046</v>
      </c>
      <c r="B57" s="2" t="s">
        <v>74</v>
      </c>
      <c r="C57" s="3" t="s">
        <v>3</v>
      </c>
      <c r="D57" s="3" t="s">
        <v>24</v>
      </c>
      <c r="E57" s="4" t="s">
        <v>211</v>
      </c>
      <c r="F57" s="4" t="s">
        <v>212</v>
      </c>
      <c r="G57" s="6" t="s">
        <v>70</v>
      </c>
      <c r="H57" s="6" t="s">
        <v>75</v>
      </c>
      <c r="I57" s="18">
        <v>396.92819302200002</v>
      </c>
      <c r="J57" s="18">
        <v>429.89192267099997</v>
      </c>
      <c r="K57" s="20">
        <v>14</v>
      </c>
      <c r="L57" s="19">
        <v>12.11</v>
      </c>
      <c r="M57" s="19" t="s">
        <v>282</v>
      </c>
      <c r="N57" s="19" t="s">
        <v>283</v>
      </c>
      <c r="O57" s="19">
        <v>57.13</v>
      </c>
      <c r="P57" s="18">
        <v>160.81101403281201</v>
      </c>
      <c r="Q57" s="21">
        <f t="shared" si="0"/>
        <v>22.99597500669212</v>
      </c>
      <c r="R57" s="18">
        <v>335.59910607088602</v>
      </c>
      <c r="S57" s="21">
        <f t="shared" si="1"/>
        <v>6.7119821214177202</v>
      </c>
      <c r="T57" s="21">
        <f t="shared" si="2"/>
        <v>41.817957128109839</v>
      </c>
      <c r="U57" s="21">
        <v>41.817957128109839</v>
      </c>
      <c r="V57" s="5">
        <v>36.270000000000003</v>
      </c>
      <c r="W57" s="21">
        <f t="shared" si="3"/>
        <v>16.873138316264001</v>
      </c>
      <c r="X57" s="21" t="s">
        <v>284</v>
      </c>
      <c r="Y57" s="21">
        <f t="shared" si="5"/>
        <v>19.396861683736002</v>
      </c>
    </row>
    <row r="58" spans="1:25" ht="15">
      <c r="A58" s="2">
        <v>1047</v>
      </c>
      <c r="B58" s="2" t="s">
        <v>76</v>
      </c>
      <c r="C58" s="3" t="s">
        <v>3</v>
      </c>
      <c r="D58" s="3" t="s">
        <v>9</v>
      </c>
      <c r="E58" s="4" t="s">
        <v>192</v>
      </c>
      <c r="F58" s="4" t="s">
        <v>213</v>
      </c>
      <c r="G58" s="6" t="s">
        <v>5</v>
      </c>
      <c r="H58" s="6" t="s">
        <v>10</v>
      </c>
      <c r="I58" s="18">
        <v>888.52675538000005</v>
      </c>
      <c r="J58" s="18">
        <v>843.19974673499996</v>
      </c>
      <c r="K58" s="20">
        <v>14</v>
      </c>
      <c r="L58" s="19">
        <v>12.11</v>
      </c>
      <c r="M58" s="19" t="s">
        <v>282</v>
      </c>
      <c r="N58" s="19" t="s">
        <v>283</v>
      </c>
      <c r="O58" s="19">
        <v>57.13</v>
      </c>
      <c r="P58" s="18">
        <v>17.490712687554701</v>
      </c>
      <c r="Q58" s="21">
        <f t="shared" si="0"/>
        <v>2.5011719143203224</v>
      </c>
      <c r="R58" s="18">
        <v>888.55558923230001</v>
      </c>
      <c r="S58" s="21">
        <f t="shared" si="1"/>
        <v>17.771111784645999</v>
      </c>
      <c r="T58" s="21">
        <f t="shared" si="2"/>
        <v>32.382283698966319</v>
      </c>
      <c r="U58" s="21">
        <v>32.382283698966319</v>
      </c>
      <c r="V58" s="5">
        <v>13.41</v>
      </c>
      <c r="W58" s="21">
        <f t="shared" si="3"/>
        <v>22.77232106456</v>
      </c>
      <c r="X58" s="21" t="s">
        <v>284</v>
      </c>
      <c r="Y58" s="21" t="s">
        <v>284</v>
      </c>
    </row>
    <row r="59" spans="1:25" ht="15">
      <c r="A59" s="2">
        <v>1048</v>
      </c>
      <c r="B59" s="2" t="s">
        <v>77</v>
      </c>
      <c r="C59" s="3" t="s">
        <v>3</v>
      </c>
      <c r="D59" s="3" t="s">
        <v>9</v>
      </c>
      <c r="E59" s="4" t="s">
        <v>214</v>
      </c>
      <c r="F59" s="4" t="s">
        <v>215</v>
      </c>
      <c r="G59" s="6" t="s">
        <v>5</v>
      </c>
      <c r="H59" s="6" t="s">
        <v>41</v>
      </c>
      <c r="I59" s="18">
        <v>537.83855060200005</v>
      </c>
      <c r="J59" s="18">
        <v>543.74018851400001</v>
      </c>
      <c r="K59" s="20">
        <v>14</v>
      </c>
      <c r="L59" s="19">
        <v>12.11</v>
      </c>
      <c r="M59" s="19" t="s">
        <v>282</v>
      </c>
      <c r="N59" s="19" t="s">
        <v>283</v>
      </c>
      <c r="O59" s="19">
        <v>57.13</v>
      </c>
      <c r="P59" s="18">
        <v>160.062418464248</v>
      </c>
      <c r="Q59" s="21">
        <f t="shared" si="0"/>
        <v>22.888925840387465</v>
      </c>
      <c r="R59" s="18">
        <v>513.59756859288598</v>
      </c>
      <c r="S59" s="21">
        <f t="shared" si="1"/>
        <v>10.271951371857719</v>
      </c>
      <c r="T59" s="21">
        <f t="shared" si="2"/>
        <v>45.270877212245182</v>
      </c>
      <c r="U59" s="21">
        <v>45.270877212245182</v>
      </c>
      <c r="V59" s="5">
        <v>41.14</v>
      </c>
      <c r="W59" s="21">
        <f t="shared" si="3"/>
        <v>18.564062607223999</v>
      </c>
      <c r="X59" s="21" t="s">
        <v>284</v>
      </c>
      <c r="Y59" s="21">
        <f t="shared" si="5"/>
        <v>22.575937392776002</v>
      </c>
    </row>
    <row r="60" spans="1:25" ht="15">
      <c r="A60" s="2">
        <v>1049</v>
      </c>
      <c r="B60" s="2" t="s">
        <v>78</v>
      </c>
      <c r="C60" s="3" t="s">
        <v>3</v>
      </c>
      <c r="D60" s="3" t="s">
        <v>4</v>
      </c>
      <c r="E60" s="4" t="s">
        <v>216</v>
      </c>
      <c r="F60" s="4" t="s">
        <v>217</v>
      </c>
      <c r="G60" s="6" t="s">
        <v>5</v>
      </c>
      <c r="H60" s="6" t="s">
        <v>6</v>
      </c>
      <c r="I60" s="18">
        <v>156.42016822400001</v>
      </c>
      <c r="J60" s="18">
        <v>297.41240543999999</v>
      </c>
      <c r="K60" s="20">
        <v>14</v>
      </c>
      <c r="L60" s="19">
        <v>12.11</v>
      </c>
      <c r="M60" s="19" t="s">
        <v>282</v>
      </c>
      <c r="N60" s="19" t="s">
        <v>283</v>
      </c>
      <c r="O60" s="19">
        <v>57.13</v>
      </c>
      <c r="P60" s="18">
        <v>11.9768325245714</v>
      </c>
      <c r="Q60" s="21">
        <f t="shared" si="0"/>
        <v>1.7126870510137104</v>
      </c>
      <c r="R60" s="18">
        <v>128.81613245247601</v>
      </c>
      <c r="S60" s="21">
        <f t="shared" si="1"/>
        <v>2.5763226490495201</v>
      </c>
      <c r="T60" s="21">
        <f t="shared" si="2"/>
        <v>16.399009700063232</v>
      </c>
      <c r="U60" s="21">
        <v>16.399009700063232</v>
      </c>
      <c r="V60" s="5">
        <v>25.91</v>
      </c>
      <c r="W60" s="21">
        <f t="shared" si="3"/>
        <v>13.987042018687999</v>
      </c>
      <c r="X60" s="21">
        <f t="shared" si="4"/>
        <v>9.5109902999367684</v>
      </c>
      <c r="Y60" s="21">
        <f t="shared" si="5"/>
        <v>11.922957981312001</v>
      </c>
    </row>
    <row r="61" spans="1:25" ht="15">
      <c r="A61" s="2">
        <v>1050</v>
      </c>
      <c r="B61" s="2" t="s">
        <v>79</v>
      </c>
      <c r="C61" s="3" t="s">
        <v>3</v>
      </c>
      <c r="D61" s="3" t="s">
        <v>4</v>
      </c>
      <c r="E61" s="4" t="s">
        <v>218</v>
      </c>
      <c r="F61" s="4" t="s">
        <v>179</v>
      </c>
      <c r="G61" s="6" t="s">
        <v>5</v>
      </c>
      <c r="H61" s="6" t="s">
        <v>6</v>
      </c>
      <c r="I61" s="18">
        <v>126.25090148699999</v>
      </c>
      <c r="J61" s="18">
        <v>269.81105297099998</v>
      </c>
      <c r="K61" s="20">
        <v>14</v>
      </c>
      <c r="L61" s="19">
        <v>12.11</v>
      </c>
      <c r="M61" s="19" t="s">
        <v>282</v>
      </c>
      <c r="N61" s="19" t="s">
        <v>283</v>
      </c>
      <c r="O61" s="19">
        <v>57.13</v>
      </c>
      <c r="P61" s="18">
        <v>2.4919425556774599</v>
      </c>
      <c r="Q61" s="21">
        <f t="shared" si="0"/>
        <v>0.35634778546187679</v>
      </c>
      <c r="R61" s="18">
        <v>99.986387159960103</v>
      </c>
      <c r="S61" s="21">
        <f t="shared" si="1"/>
        <v>1.999727743199202</v>
      </c>
      <c r="T61" s="21">
        <f t="shared" si="2"/>
        <v>14.466075528661078</v>
      </c>
      <c r="U61" s="21">
        <v>14.466075528661078</v>
      </c>
      <c r="V61" s="5">
        <v>25.6</v>
      </c>
      <c r="W61" s="21">
        <f t="shared" si="3"/>
        <v>13.625010817844</v>
      </c>
      <c r="X61" s="21">
        <f t="shared" si="4"/>
        <v>11.133924471338924</v>
      </c>
      <c r="Y61" s="21">
        <f t="shared" si="5"/>
        <v>11.974989182156001</v>
      </c>
    </row>
    <row r="62" spans="1:25" ht="15">
      <c r="A62" s="2">
        <v>1051</v>
      </c>
      <c r="B62" s="2" t="s">
        <v>80</v>
      </c>
      <c r="C62" s="3" t="s">
        <v>3</v>
      </c>
      <c r="D62" s="3" t="s">
        <v>21</v>
      </c>
      <c r="E62" s="4" t="s">
        <v>219</v>
      </c>
      <c r="F62" s="4" t="s">
        <v>220</v>
      </c>
      <c r="G62" s="6" t="s">
        <v>5</v>
      </c>
      <c r="H62" s="6" t="s">
        <v>6</v>
      </c>
      <c r="I62" s="18">
        <v>443.174768787</v>
      </c>
      <c r="J62" s="18">
        <v>417.493409079</v>
      </c>
      <c r="K62" s="20">
        <v>14</v>
      </c>
      <c r="L62" s="19">
        <v>12.11</v>
      </c>
      <c r="M62" s="19" t="s">
        <v>282</v>
      </c>
      <c r="N62" s="19" t="s">
        <v>283</v>
      </c>
      <c r="O62" s="19">
        <v>57.13</v>
      </c>
      <c r="P62" s="18">
        <v>27.768844773669901</v>
      </c>
      <c r="Q62" s="21">
        <f t="shared" si="0"/>
        <v>3.9709448026347962</v>
      </c>
      <c r="R62" s="18">
        <v>442.40528263072002</v>
      </c>
      <c r="S62" s="21">
        <f t="shared" si="1"/>
        <v>8.8481056526144002</v>
      </c>
      <c r="T62" s="21">
        <f t="shared" si="2"/>
        <v>24.929050455249197</v>
      </c>
      <c r="U62" s="21">
        <v>24.929050455249197</v>
      </c>
      <c r="V62" s="5">
        <v>17.670000000000002</v>
      </c>
      <c r="W62" s="21">
        <f t="shared" si="3"/>
        <v>17.428097225443999</v>
      </c>
      <c r="X62" s="21" t="s">
        <v>284</v>
      </c>
      <c r="Y62" s="21">
        <f t="shared" si="5"/>
        <v>0.24190277455600295</v>
      </c>
    </row>
    <row r="63" spans="1:25" ht="15">
      <c r="A63" s="2">
        <v>1052</v>
      </c>
      <c r="B63" s="2" t="s">
        <v>81</v>
      </c>
      <c r="C63" s="3" t="s">
        <v>3</v>
      </c>
      <c r="D63" s="3" t="s">
        <v>21</v>
      </c>
      <c r="E63" s="4" t="s">
        <v>221</v>
      </c>
      <c r="F63" s="4" t="s">
        <v>222</v>
      </c>
      <c r="G63" s="6" t="s">
        <v>5</v>
      </c>
      <c r="H63" s="6" t="s">
        <v>6</v>
      </c>
      <c r="I63" s="18">
        <v>430.16223491699998</v>
      </c>
      <c r="J63" s="18">
        <v>403.897480868</v>
      </c>
      <c r="K63" s="20">
        <v>14</v>
      </c>
      <c r="L63" s="19">
        <v>12.11</v>
      </c>
      <c r="M63" s="19" t="s">
        <v>282</v>
      </c>
      <c r="N63" s="19" t="s">
        <v>283</v>
      </c>
      <c r="O63" s="19">
        <v>57.13</v>
      </c>
      <c r="P63" s="18">
        <v>23.003230257344001</v>
      </c>
      <c r="Q63" s="21">
        <f t="shared" si="0"/>
        <v>3.2894619268001923</v>
      </c>
      <c r="R63" s="18">
        <v>429.645068014277</v>
      </c>
      <c r="S63" s="21">
        <f t="shared" si="1"/>
        <v>8.5929013602855395</v>
      </c>
      <c r="T63" s="21">
        <f t="shared" si="2"/>
        <v>23.99236328708573</v>
      </c>
      <c r="U63" s="21">
        <v>23.99236328708573</v>
      </c>
      <c r="V63" s="5">
        <v>19.2</v>
      </c>
      <c r="W63" s="21">
        <f t="shared" si="3"/>
        <v>17.271946819004</v>
      </c>
      <c r="X63" s="21" t="s">
        <v>284</v>
      </c>
      <c r="Y63" s="21">
        <f t="shared" si="5"/>
        <v>1.9280531809959989</v>
      </c>
    </row>
    <row r="64" spans="1:25" ht="15">
      <c r="A64" s="2">
        <v>1053</v>
      </c>
      <c r="B64" s="2" t="s">
        <v>82</v>
      </c>
      <c r="C64" s="3" t="s">
        <v>3</v>
      </c>
      <c r="D64" s="3" t="s">
        <v>21</v>
      </c>
      <c r="E64" s="4" t="s">
        <v>223</v>
      </c>
      <c r="F64" s="4" t="s">
        <v>215</v>
      </c>
      <c r="G64" s="6" t="s">
        <v>5</v>
      </c>
      <c r="H64" s="6" t="s">
        <v>6</v>
      </c>
      <c r="I64" s="18">
        <v>381.52027872500003</v>
      </c>
      <c r="J64" s="18">
        <v>359.90376905300002</v>
      </c>
      <c r="K64" s="20">
        <v>14</v>
      </c>
      <c r="L64" s="19">
        <v>12.11</v>
      </c>
      <c r="M64" s="19" t="s">
        <v>282</v>
      </c>
      <c r="N64" s="19" t="s">
        <v>283</v>
      </c>
      <c r="O64" s="19">
        <v>57.13</v>
      </c>
      <c r="P64" s="18">
        <v>20.136030492306801</v>
      </c>
      <c r="Q64" s="21">
        <f t="shared" si="0"/>
        <v>2.8794523603998727</v>
      </c>
      <c r="R64" s="18">
        <v>377.90901509115503</v>
      </c>
      <c r="S64" s="21">
        <f t="shared" si="1"/>
        <v>7.5581803018231009</v>
      </c>
      <c r="T64" s="21">
        <f t="shared" si="2"/>
        <v>22.547632662222973</v>
      </c>
      <c r="U64" s="21">
        <v>22.547632662222973</v>
      </c>
      <c r="V64" s="5">
        <v>21.64</v>
      </c>
      <c r="W64" s="21">
        <f t="shared" si="3"/>
        <v>16.688243344699998</v>
      </c>
      <c r="X64" s="21" t="s">
        <v>284</v>
      </c>
      <c r="Y64" s="21">
        <f t="shared" si="5"/>
        <v>4.9517566553000023</v>
      </c>
    </row>
    <row r="65" spans="1:25" ht="15">
      <c r="A65" s="2">
        <v>1054</v>
      </c>
      <c r="B65" s="2" t="s">
        <v>83</v>
      </c>
      <c r="C65" s="3" t="s">
        <v>3</v>
      </c>
      <c r="D65" s="3" t="s">
        <v>21</v>
      </c>
      <c r="E65" s="4" t="s">
        <v>224</v>
      </c>
      <c r="F65" s="4" t="s">
        <v>225</v>
      </c>
      <c r="G65" s="6" t="s">
        <v>5</v>
      </c>
      <c r="H65" s="6" t="s">
        <v>6</v>
      </c>
      <c r="I65" s="18">
        <v>372.76161845799999</v>
      </c>
      <c r="J65" s="18">
        <v>350.230127799</v>
      </c>
      <c r="K65" s="20">
        <v>14</v>
      </c>
      <c r="L65" s="19">
        <v>12.11</v>
      </c>
      <c r="M65" s="19" t="s">
        <v>282</v>
      </c>
      <c r="N65" s="19" t="s">
        <v>283</v>
      </c>
      <c r="O65" s="19">
        <v>57.13</v>
      </c>
      <c r="P65" s="18">
        <v>14.327414147380001</v>
      </c>
      <c r="Q65" s="21">
        <f t="shared" si="0"/>
        <v>2.0488202230753405</v>
      </c>
      <c r="R65" s="18">
        <v>370.25333801293499</v>
      </c>
      <c r="S65" s="21">
        <f t="shared" si="1"/>
        <v>7.4050667602587001</v>
      </c>
      <c r="T65" s="21">
        <f t="shared" si="2"/>
        <v>21.56388698333404</v>
      </c>
      <c r="U65" s="21">
        <v>21.56388698333404</v>
      </c>
      <c r="V65" s="5">
        <v>21.94</v>
      </c>
      <c r="W65" s="21">
        <f t="shared" si="3"/>
        <v>16.583139421496</v>
      </c>
      <c r="X65" s="21">
        <f t="shared" si="4"/>
        <v>0.3761130166659612</v>
      </c>
      <c r="Y65" s="21">
        <f t="shared" si="5"/>
        <v>5.3568605785040013</v>
      </c>
    </row>
    <row r="66" spans="1:25" ht="15">
      <c r="A66" s="2">
        <v>1055</v>
      </c>
      <c r="B66" s="2" t="s">
        <v>84</v>
      </c>
      <c r="C66" s="3" t="s">
        <v>3</v>
      </c>
      <c r="D66" s="3" t="s">
        <v>21</v>
      </c>
      <c r="E66" s="4" t="s">
        <v>226</v>
      </c>
      <c r="F66" s="4" t="s">
        <v>227</v>
      </c>
      <c r="G66" s="6" t="s">
        <v>5</v>
      </c>
      <c r="H66" s="6" t="s">
        <v>6</v>
      </c>
      <c r="I66" s="18">
        <v>360.31196636300001</v>
      </c>
      <c r="J66" s="18">
        <v>340.72985352000001</v>
      </c>
      <c r="K66" s="20">
        <v>14</v>
      </c>
      <c r="L66" s="19">
        <v>12.11</v>
      </c>
      <c r="M66" s="19" t="s">
        <v>282</v>
      </c>
      <c r="N66" s="19" t="s">
        <v>283</v>
      </c>
      <c r="O66" s="19">
        <v>57.13</v>
      </c>
      <c r="P66" s="18">
        <v>16.1196003624617</v>
      </c>
      <c r="Q66" s="21">
        <f t="shared" si="0"/>
        <v>2.3051028518320233</v>
      </c>
      <c r="R66" s="18">
        <v>357.30727322387298</v>
      </c>
      <c r="S66" s="21">
        <f t="shared" si="1"/>
        <v>7.1461454644774598</v>
      </c>
      <c r="T66" s="21">
        <f t="shared" si="2"/>
        <v>21.561248316309481</v>
      </c>
      <c r="U66" s="21">
        <v>21.561248316309481</v>
      </c>
      <c r="V66" s="5">
        <v>21.94</v>
      </c>
      <c r="W66" s="21">
        <f t="shared" si="3"/>
        <v>16.433743596355999</v>
      </c>
      <c r="X66" s="21">
        <f t="shared" si="4"/>
        <v>0.37875168369052048</v>
      </c>
      <c r="Y66" s="21">
        <f t="shared" si="5"/>
        <v>5.5062564036440023</v>
      </c>
    </row>
    <row r="67" spans="1:25" ht="15">
      <c r="A67" s="2">
        <v>1056</v>
      </c>
      <c r="B67" s="2" t="s">
        <v>85</v>
      </c>
      <c r="C67" s="3" t="s">
        <v>3</v>
      </c>
      <c r="D67" s="3" t="s">
        <v>21</v>
      </c>
      <c r="E67" s="4" t="s">
        <v>228</v>
      </c>
      <c r="F67" s="4" t="s">
        <v>229</v>
      </c>
      <c r="G67" s="6" t="s">
        <v>5</v>
      </c>
      <c r="H67" s="6" t="s">
        <v>6</v>
      </c>
      <c r="I67" s="18">
        <v>275.84715721999999</v>
      </c>
      <c r="J67" s="18">
        <v>269.70892032699999</v>
      </c>
      <c r="K67" s="20">
        <v>14</v>
      </c>
      <c r="L67" s="19">
        <v>12.11</v>
      </c>
      <c r="M67" s="19" t="s">
        <v>282</v>
      </c>
      <c r="N67" s="19" t="s">
        <v>283</v>
      </c>
      <c r="O67" s="19">
        <v>57.13</v>
      </c>
      <c r="P67" s="18">
        <v>4.2556610490944804</v>
      </c>
      <c r="Q67" s="21">
        <f t="shared" ref="Q67:Q83" si="6">P67*14.3%</f>
        <v>0.60855953002051077</v>
      </c>
      <c r="R67" s="18">
        <v>274.31539087070502</v>
      </c>
      <c r="S67" s="21">
        <f t="shared" ref="S67:S83" si="7">R67*2%</f>
        <v>5.4863078174141</v>
      </c>
      <c r="T67" s="21">
        <f t="shared" ref="T67:T83" si="8">Q67+S67+L67</f>
        <v>18.204867347434611</v>
      </c>
      <c r="U67" s="21">
        <v>18.204867347434611</v>
      </c>
      <c r="V67" s="5">
        <v>21.94</v>
      </c>
      <c r="W67" s="21">
        <f t="shared" ref="W67:W83" si="9">I67*0.012+L67</f>
        <v>15.42016588664</v>
      </c>
      <c r="X67" s="21">
        <f t="shared" ref="X67:X83" si="10">V67-U67</f>
        <v>3.7351326525653903</v>
      </c>
      <c r="Y67" s="21">
        <f t="shared" ref="Y67:Y83" si="11">V67-W67</f>
        <v>6.5198341133600017</v>
      </c>
    </row>
    <row r="68" spans="1:25" ht="15">
      <c r="A68" s="2">
        <v>1057</v>
      </c>
      <c r="B68" s="2" t="s">
        <v>86</v>
      </c>
      <c r="C68" s="3" t="s">
        <v>3</v>
      </c>
      <c r="D68" s="3" t="s">
        <v>87</v>
      </c>
      <c r="E68" s="4" t="s">
        <v>230</v>
      </c>
      <c r="F68" s="4" t="s">
        <v>231</v>
      </c>
      <c r="G68" s="6" t="s">
        <v>5</v>
      </c>
      <c r="H68" s="6" t="s">
        <v>88</v>
      </c>
      <c r="I68" s="18">
        <v>1165.9113878200001</v>
      </c>
      <c r="J68" s="18">
        <v>1263.8859011899999</v>
      </c>
      <c r="K68" s="20">
        <v>14</v>
      </c>
      <c r="L68" s="19">
        <v>12.11</v>
      </c>
      <c r="M68" s="19" t="s">
        <v>282</v>
      </c>
      <c r="N68" s="19" t="s">
        <v>283</v>
      </c>
      <c r="O68" s="19">
        <v>57.13</v>
      </c>
      <c r="P68" s="18">
        <v>52.726463544268199</v>
      </c>
      <c r="Q68" s="21">
        <f t="shared" si="6"/>
        <v>7.5398842868303531</v>
      </c>
      <c r="R68" s="18">
        <v>1139.1708724185901</v>
      </c>
      <c r="S68" s="21">
        <f t="shared" si="7"/>
        <v>22.783417448371804</v>
      </c>
      <c r="T68" s="21">
        <f t="shared" si="8"/>
        <v>42.433301735202157</v>
      </c>
      <c r="U68" s="21">
        <v>42.433301735202157</v>
      </c>
      <c r="V68" s="5">
        <v>53.94</v>
      </c>
      <c r="W68" s="21">
        <f t="shared" si="9"/>
        <v>26.100936653840002</v>
      </c>
      <c r="X68" s="21">
        <f t="shared" si="10"/>
        <v>11.506698264797841</v>
      </c>
      <c r="Y68" s="21">
        <f t="shared" si="11"/>
        <v>27.839063346159996</v>
      </c>
    </row>
    <row r="69" spans="1:25" ht="15">
      <c r="A69" s="2">
        <v>1058</v>
      </c>
      <c r="B69" s="2" t="s">
        <v>89</v>
      </c>
      <c r="C69" s="3" t="s">
        <v>3</v>
      </c>
      <c r="D69" s="3" t="s">
        <v>87</v>
      </c>
      <c r="E69" s="4" t="s">
        <v>232</v>
      </c>
      <c r="F69" s="4" t="s">
        <v>233</v>
      </c>
      <c r="G69" s="6" t="s">
        <v>5</v>
      </c>
      <c r="H69" s="6" t="s">
        <v>90</v>
      </c>
      <c r="I69" s="18">
        <v>985.04734292700005</v>
      </c>
      <c r="J69" s="18">
        <v>1081.38276309</v>
      </c>
      <c r="K69" s="20">
        <v>14</v>
      </c>
      <c r="L69" s="19">
        <v>12.11</v>
      </c>
      <c r="M69" s="19" t="s">
        <v>282</v>
      </c>
      <c r="N69" s="19" t="s">
        <v>283</v>
      </c>
      <c r="O69" s="19">
        <v>57.13</v>
      </c>
      <c r="P69" s="18">
        <v>12.316514304283499</v>
      </c>
      <c r="Q69" s="21">
        <f t="shared" si="6"/>
        <v>1.7612615455125407</v>
      </c>
      <c r="R69" s="18">
        <v>963.02036910156903</v>
      </c>
      <c r="S69" s="21">
        <f t="shared" si="7"/>
        <v>19.260407382031381</v>
      </c>
      <c r="T69" s="21">
        <f t="shared" si="8"/>
        <v>33.13166892754392</v>
      </c>
      <c r="U69" s="21">
        <v>33.13166892754392</v>
      </c>
      <c r="V69" s="5">
        <v>46.32</v>
      </c>
      <c r="W69" s="21">
        <f t="shared" si="9"/>
        <v>23.930568115124</v>
      </c>
      <c r="X69" s="21">
        <f t="shared" si="10"/>
        <v>13.18833107245608</v>
      </c>
      <c r="Y69" s="21">
        <f t="shared" si="11"/>
        <v>22.389431884876</v>
      </c>
    </row>
    <row r="70" spans="1:25" ht="15">
      <c r="A70" s="2">
        <v>1059</v>
      </c>
      <c r="B70" s="2" t="s">
        <v>91</v>
      </c>
      <c r="C70" s="3" t="s">
        <v>3</v>
      </c>
      <c r="D70" s="3" t="s">
        <v>92</v>
      </c>
      <c r="E70" s="4" t="s">
        <v>234</v>
      </c>
      <c r="F70" s="4" t="s">
        <v>235</v>
      </c>
      <c r="G70" s="6" t="s">
        <v>5</v>
      </c>
      <c r="H70" s="6" t="s">
        <v>6</v>
      </c>
      <c r="I70" s="18">
        <v>136.75330695900001</v>
      </c>
      <c r="J70" s="18">
        <v>279.86244437800002</v>
      </c>
      <c r="K70" s="20">
        <v>14</v>
      </c>
      <c r="L70" s="19">
        <v>12.11</v>
      </c>
      <c r="M70" s="19" t="s">
        <v>282</v>
      </c>
      <c r="N70" s="19" t="s">
        <v>283</v>
      </c>
      <c r="O70" s="19">
        <v>57.13</v>
      </c>
      <c r="P70" s="18">
        <v>7.6898862102793499</v>
      </c>
      <c r="Q70" s="21">
        <f t="shared" si="6"/>
        <v>1.0996537280699472</v>
      </c>
      <c r="R70" s="18">
        <v>109.201227456274</v>
      </c>
      <c r="S70" s="21">
        <f t="shared" si="7"/>
        <v>2.1840245491254802</v>
      </c>
      <c r="T70" s="21">
        <f t="shared" si="8"/>
        <v>15.393678277195427</v>
      </c>
      <c r="U70" s="21">
        <v>15.393678277195427</v>
      </c>
      <c r="V70" s="5">
        <v>25.6</v>
      </c>
      <c r="W70" s="21">
        <f t="shared" si="9"/>
        <v>13.751039683507999</v>
      </c>
      <c r="X70" s="21">
        <f t="shared" si="10"/>
        <v>10.206321722804574</v>
      </c>
      <c r="Y70" s="21">
        <f t="shared" si="11"/>
        <v>11.848960316492002</v>
      </c>
    </row>
    <row r="71" spans="1:25" ht="15">
      <c r="A71" s="2">
        <v>1060</v>
      </c>
      <c r="B71" s="2" t="s">
        <v>93</v>
      </c>
      <c r="C71" s="3" t="s">
        <v>3</v>
      </c>
      <c r="D71" s="3" t="s">
        <v>87</v>
      </c>
      <c r="E71" s="4" t="s">
        <v>236</v>
      </c>
      <c r="F71" s="4" t="s">
        <v>237</v>
      </c>
      <c r="G71" s="6" t="s">
        <v>5</v>
      </c>
      <c r="H71" s="6" t="s">
        <v>94</v>
      </c>
      <c r="I71" s="18">
        <v>626.88510676400006</v>
      </c>
      <c r="J71" s="18">
        <v>727.408711993</v>
      </c>
      <c r="K71" s="20">
        <v>32</v>
      </c>
      <c r="L71" s="19">
        <v>7.67</v>
      </c>
      <c r="M71" s="19" t="s">
        <v>282</v>
      </c>
      <c r="N71" s="19" t="s">
        <v>283</v>
      </c>
      <c r="O71" s="19">
        <v>57.13</v>
      </c>
      <c r="P71" s="18">
        <v>20.2447759019053</v>
      </c>
      <c r="Q71" s="21">
        <f t="shared" si="6"/>
        <v>2.8950029539724582</v>
      </c>
      <c r="R71" s="18">
        <v>613.77791449535698</v>
      </c>
      <c r="S71" s="21">
        <f t="shared" si="7"/>
        <v>12.27555828990714</v>
      </c>
      <c r="T71" s="21">
        <f t="shared" si="8"/>
        <v>22.840561243879598</v>
      </c>
      <c r="U71" s="21">
        <v>22.840561243879598</v>
      </c>
      <c r="V71" s="5">
        <v>36.270000000000003</v>
      </c>
      <c r="W71" s="21">
        <f t="shared" si="9"/>
        <v>15.192621281168002</v>
      </c>
      <c r="X71" s="21">
        <f t="shared" si="10"/>
        <v>13.429438756120405</v>
      </c>
      <c r="Y71" s="21">
        <f t="shared" si="11"/>
        <v>21.077378718832001</v>
      </c>
    </row>
    <row r="72" spans="1:25" ht="15">
      <c r="A72" s="2">
        <v>1061</v>
      </c>
      <c r="B72" s="2" t="s">
        <v>95</v>
      </c>
      <c r="C72" s="3" t="s">
        <v>3</v>
      </c>
      <c r="D72" s="3" t="s">
        <v>87</v>
      </c>
      <c r="E72" s="4" t="s">
        <v>238</v>
      </c>
      <c r="F72" s="4" t="s">
        <v>239</v>
      </c>
      <c r="G72" s="6" t="s">
        <v>5</v>
      </c>
      <c r="H72" s="6" t="s">
        <v>94</v>
      </c>
      <c r="I72" s="18">
        <v>179.76871990399999</v>
      </c>
      <c r="J72" s="18">
        <v>319.54509971499999</v>
      </c>
      <c r="K72" s="20">
        <v>32</v>
      </c>
      <c r="L72" s="19">
        <v>7.67</v>
      </c>
      <c r="M72" s="19" t="s">
        <v>282</v>
      </c>
      <c r="N72" s="19" t="s">
        <v>283</v>
      </c>
      <c r="O72" s="19">
        <v>57.13</v>
      </c>
      <c r="P72" s="18">
        <v>51.1464762390885</v>
      </c>
      <c r="Q72" s="21">
        <f t="shared" si="6"/>
        <v>7.3139461021896564</v>
      </c>
      <c r="R72" s="18">
        <v>154.62388938876501</v>
      </c>
      <c r="S72" s="21">
        <f t="shared" si="7"/>
        <v>3.0924777877753002</v>
      </c>
      <c r="T72" s="21">
        <f t="shared" si="8"/>
        <v>18.076423889964957</v>
      </c>
      <c r="U72" s="21">
        <v>18.076423889964957</v>
      </c>
      <c r="V72" s="5">
        <v>22.55</v>
      </c>
      <c r="W72" s="21">
        <f t="shared" si="9"/>
        <v>9.8272246388479996</v>
      </c>
      <c r="X72" s="21">
        <f t="shared" si="10"/>
        <v>4.4735761100350437</v>
      </c>
      <c r="Y72" s="21">
        <f t="shared" si="11"/>
        <v>12.722775361152001</v>
      </c>
    </row>
    <row r="73" spans="1:25" ht="15">
      <c r="A73" s="2">
        <v>1062</v>
      </c>
      <c r="B73" s="2" t="s">
        <v>96</v>
      </c>
      <c r="C73" s="3" t="s">
        <v>3</v>
      </c>
      <c r="D73" s="3" t="s">
        <v>4</v>
      </c>
      <c r="E73" s="4" t="s">
        <v>240</v>
      </c>
      <c r="F73" s="4" t="s">
        <v>241</v>
      </c>
      <c r="G73" s="6" t="s">
        <v>5</v>
      </c>
      <c r="H73" s="6" t="s">
        <v>6</v>
      </c>
      <c r="I73" s="18">
        <v>299.140689802</v>
      </c>
      <c r="J73" s="18">
        <v>417.13267915900002</v>
      </c>
      <c r="K73" s="20">
        <v>32</v>
      </c>
      <c r="L73" s="19">
        <v>7.67</v>
      </c>
      <c r="M73" s="19" t="s">
        <v>282</v>
      </c>
      <c r="N73" s="19" t="s">
        <v>283</v>
      </c>
      <c r="O73" s="19">
        <v>57.13</v>
      </c>
      <c r="P73" s="18">
        <v>25.534590020872699</v>
      </c>
      <c r="Q73" s="21">
        <f t="shared" si="6"/>
        <v>3.6514463729847964</v>
      </c>
      <c r="R73" s="18">
        <v>286.50722793909199</v>
      </c>
      <c r="S73" s="21">
        <f t="shared" si="7"/>
        <v>5.7301445587818396</v>
      </c>
      <c r="T73" s="21">
        <f t="shared" si="8"/>
        <v>17.051590931766636</v>
      </c>
      <c r="U73" s="21">
        <v>17.051590931766636</v>
      </c>
      <c r="V73" s="5">
        <v>24.07</v>
      </c>
      <c r="W73" s="21">
        <f t="shared" si="9"/>
        <v>11.259688277624001</v>
      </c>
      <c r="X73" s="21">
        <f t="shared" si="10"/>
        <v>7.018409068233364</v>
      </c>
      <c r="Y73" s="21">
        <f t="shared" si="11"/>
        <v>12.810311722375999</v>
      </c>
    </row>
    <row r="74" spans="1:25" ht="15">
      <c r="A74" s="2">
        <v>1063</v>
      </c>
      <c r="B74" s="2" t="s">
        <v>97</v>
      </c>
      <c r="C74" s="3" t="s">
        <v>3</v>
      </c>
      <c r="D74" s="3" t="s">
        <v>21</v>
      </c>
      <c r="E74" s="4" t="s">
        <v>242</v>
      </c>
      <c r="F74" s="4" t="s">
        <v>243</v>
      </c>
      <c r="G74" s="6" t="s">
        <v>5</v>
      </c>
      <c r="H74" s="6" t="s">
        <v>98</v>
      </c>
      <c r="I74" s="18">
        <v>368.30071134600001</v>
      </c>
      <c r="J74" s="18">
        <v>478.71078096899998</v>
      </c>
      <c r="K74" s="20">
        <v>32</v>
      </c>
      <c r="L74" s="19">
        <v>7.67</v>
      </c>
      <c r="M74" s="19" t="s">
        <v>282</v>
      </c>
      <c r="N74" s="19" t="s">
        <v>283</v>
      </c>
      <c r="O74" s="19">
        <v>57.13</v>
      </c>
      <c r="P74" s="18">
        <v>16.1312509229375</v>
      </c>
      <c r="Q74" s="21">
        <f t="shared" si="6"/>
        <v>2.3067688819800627</v>
      </c>
      <c r="R74" s="18">
        <v>357.152971866038</v>
      </c>
      <c r="S74" s="21">
        <f t="shared" si="7"/>
        <v>7.1430594373207601</v>
      </c>
      <c r="T74" s="21">
        <f t="shared" si="8"/>
        <v>17.119828319300822</v>
      </c>
      <c r="U74" s="21">
        <v>17.119828319300822</v>
      </c>
      <c r="V74" s="5">
        <v>21.94</v>
      </c>
      <c r="W74" s="21">
        <f t="shared" si="9"/>
        <v>12.089608536151999</v>
      </c>
      <c r="X74" s="21">
        <f t="shared" si="10"/>
        <v>4.820171680699179</v>
      </c>
      <c r="Y74" s="21">
        <f t="shared" si="11"/>
        <v>9.8503914638480019</v>
      </c>
    </row>
    <row r="75" spans="1:25" ht="15">
      <c r="A75" s="2">
        <v>1064</v>
      </c>
      <c r="B75" s="2" t="s">
        <v>99</v>
      </c>
      <c r="C75" s="3" t="s">
        <v>3</v>
      </c>
      <c r="D75" s="3" t="s">
        <v>4</v>
      </c>
      <c r="E75" s="4" t="s">
        <v>244</v>
      </c>
      <c r="F75" s="4" t="s">
        <v>245</v>
      </c>
      <c r="G75" s="6" t="s">
        <v>5</v>
      </c>
      <c r="H75" s="6" t="s">
        <v>6</v>
      </c>
      <c r="I75" s="18">
        <v>909.06140699000002</v>
      </c>
      <c r="J75" s="18">
        <v>1016.22675413</v>
      </c>
      <c r="K75" s="20">
        <v>32</v>
      </c>
      <c r="L75" s="19">
        <v>7.67</v>
      </c>
      <c r="M75" s="19" t="s">
        <v>282</v>
      </c>
      <c r="N75" s="19" t="s">
        <v>283</v>
      </c>
      <c r="O75" s="19">
        <v>57.13</v>
      </c>
      <c r="P75" s="18">
        <v>123.523067801601</v>
      </c>
      <c r="Q75" s="21">
        <f t="shared" si="6"/>
        <v>17.663798695628945</v>
      </c>
      <c r="R75" s="18">
        <v>882.030744554526</v>
      </c>
      <c r="S75" s="21">
        <f t="shared" si="7"/>
        <v>17.640614891090522</v>
      </c>
      <c r="T75" s="21">
        <f t="shared" si="8"/>
        <v>42.974413586719464</v>
      </c>
      <c r="U75" s="21">
        <v>42.974413586719464</v>
      </c>
      <c r="V75" s="5">
        <v>47.54</v>
      </c>
      <c r="W75" s="21">
        <f t="shared" si="9"/>
        <v>18.578736883879998</v>
      </c>
      <c r="X75" s="21">
        <f t="shared" si="10"/>
        <v>4.5655864132805348</v>
      </c>
      <c r="Y75" s="21">
        <f t="shared" si="11"/>
        <v>28.961263116120001</v>
      </c>
    </row>
    <row r="76" spans="1:25" ht="15">
      <c r="A76" s="2">
        <v>1065</v>
      </c>
      <c r="B76" s="2" t="s">
        <v>100</v>
      </c>
      <c r="C76" s="3" t="s">
        <v>3</v>
      </c>
      <c r="D76" s="3" t="s">
        <v>4</v>
      </c>
      <c r="E76" s="4" t="s">
        <v>246</v>
      </c>
      <c r="F76" s="4" t="s">
        <v>247</v>
      </c>
      <c r="G76" s="6" t="s">
        <v>5</v>
      </c>
      <c r="H76" s="6" t="s">
        <v>6</v>
      </c>
      <c r="I76" s="18">
        <v>1168.35511694</v>
      </c>
      <c r="J76" s="18">
        <v>1262.93765005</v>
      </c>
      <c r="K76" s="20">
        <v>32</v>
      </c>
      <c r="L76" s="19">
        <v>7.67</v>
      </c>
      <c r="M76" s="19" t="s">
        <v>282</v>
      </c>
      <c r="N76" s="19" t="s">
        <v>283</v>
      </c>
      <c r="O76" s="19">
        <v>57.13</v>
      </c>
      <c r="P76" s="18">
        <v>47.998139347948502</v>
      </c>
      <c r="Q76" s="21">
        <f t="shared" si="6"/>
        <v>6.8637339267566366</v>
      </c>
      <c r="R76" s="18">
        <v>1148.7806541837101</v>
      </c>
      <c r="S76" s="21">
        <f t="shared" si="7"/>
        <v>22.975613083674201</v>
      </c>
      <c r="T76" s="21">
        <f t="shared" si="8"/>
        <v>37.509347010430837</v>
      </c>
      <c r="U76" s="21">
        <v>37.509347010430837</v>
      </c>
      <c r="V76" s="5">
        <v>44.8</v>
      </c>
      <c r="W76" s="21">
        <f t="shared" si="9"/>
        <v>21.690261403280001</v>
      </c>
      <c r="X76" s="21">
        <f t="shared" si="10"/>
        <v>7.2906529895691605</v>
      </c>
      <c r="Y76" s="21">
        <f t="shared" si="11"/>
        <v>23.109738596719996</v>
      </c>
    </row>
    <row r="77" spans="1:25" ht="15">
      <c r="A77" s="2">
        <v>1066</v>
      </c>
      <c r="B77" s="2" t="s">
        <v>101</v>
      </c>
      <c r="C77" s="3" t="s">
        <v>3</v>
      </c>
      <c r="D77" s="3" t="s">
        <v>4</v>
      </c>
      <c r="E77" s="4" t="s">
        <v>248</v>
      </c>
      <c r="F77" s="4" t="s">
        <v>249</v>
      </c>
      <c r="G77" s="6" t="s">
        <v>5</v>
      </c>
      <c r="H77" s="6" t="s">
        <v>6</v>
      </c>
      <c r="I77" s="18">
        <v>980.06331303699994</v>
      </c>
      <c r="J77" s="18">
        <v>1082.77594193</v>
      </c>
      <c r="K77" s="20">
        <v>32</v>
      </c>
      <c r="L77" s="19">
        <v>7.67</v>
      </c>
      <c r="M77" s="19" t="s">
        <v>282</v>
      </c>
      <c r="N77" s="19" t="s">
        <v>283</v>
      </c>
      <c r="O77" s="19">
        <v>57.13</v>
      </c>
      <c r="P77" s="18">
        <v>98.213162790432705</v>
      </c>
      <c r="Q77" s="21">
        <f t="shared" si="6"/>
        <v>14.044482279031879</v>
      </c>
      <c r="R77" s="18">
        <v>956.82078811000804</v>
      </c>
      <c r="S77" s="21">
        <f t="shared" si="7"/>
        <v>19.136415762200162</v>
      </c>
      <c r="T77" s="21">
        <f t="shared" si="8"/>
        <v>40.850898041232043</v>
      </c>
      <c r="U77" s="21">
        <v>40.850898041232043</v>
      </c>
      <c r="V77" s="5">
        <v>45.41</v>
      </c>
      <c r="W77" s="21">
        <f t="shared" si="9"/>
        <v>19.430759756443997</v>
      </c>
      <c r="X77" s="21">
        <f t="shared" si="10"/>
        <v>4.559101958767954</v>
      </c>
      <c r="Y77" s="21">
        <f t="shared" si="11"/>
        <v>25.979240243555999</v>
      </c>
    </row>
    <row r="78" spans="1:25" ht="15">
      <c r="A78" s="2">
        <v>1067</v>
      </c>
      <c r="B78" s="2" t="s">
        <v>102</v>
      </c>
      <c r="C78" s="3" t="s">
        <v>3</v>
      </c>
      <c r="D78" s="3" t="s">
        <v>9</v>
      </c>
      <c r="E78" s="4" t="s">
        <v>250</v>
      </c>
      <c r="F78" s="4" t="s">
        <v>251</v>
      </c>
      <c r="G78" s="6" t="s">
        <v>5</v>
      </c>
      <c r="H78" s="6" t="s">
        <v>10</v>
      </c>
      <c r="I78" s="18">
        <v>688.50798176599994</v>
      </c>
      <c r="J78" s="18">
        <v>649.03542022800002</v>
      </c>
      <c r="K78" s="20">
        <v>32</v>
      </c>
      <c r="L78" s="19">
        <v>7.67</v>
      </c>
      <c r="M78" s="19" t="s">
        <v>282</v>
      </c>
      <c r="N78" s="19" t="s">
        <v>283</v>
      </c>
      <c r="O78" s="19">
        <v>57.13</v>
      </c>
      <c r="P78" s="18">
        <v>23.4697553352371</v>
      </c>
      <c r="Q78" s="21">
        <f t="shared" si="6"/>
        <v>3.3561750129389054</v>
      </c>
      <c r="R78" s="18">
        <v>688.25849955390902</v>
      </c>
      <c r="S78" s="21">
        <f t="shared" si="7"/>
        <v>13.765169991078182</v>
      </c>
      <c r="T78" s="21">
        <f t="shared" si="8"/>
        <v>24.791345004017089</v>
      </c>
      <c r="U78" s="21">
        <v>24.791345004017089</v>
      </c>
      <c r="V78" s="5">
        <v>11.58</v>
      </c>
      <c r="W78" s="21">
        <f t="shared" si="9"/>
        <v>15.932095781191999</v>
      </c>
      <c r="X78" s="21" t="s">
        <v>284</v>
      </c>
      <c r="Y78" s="21" t="s">
        <v>284</v>
      </c>
    </row>
    <row r="79" spans="1:25" ht="15">
      <c r="A79" s="2">
        <v>1068</v>
      </c>
      <c r="B79" s="2" t="s">
        <v>103</v>
      </c>
      <c r="C79" s="3" t="s">
        <v>3</v>
      </c>
      <c r="D79" s="3" t="s">
        <v>104</v>
      </c>
      <c r="E79" s="4" t="s">
        <v>252</v>
      </c>
      <c r="F79" s="4" t="s">
        <v>253</v>
      </c>
      <c r="G79" s="6" t="s">
        <v>5</v>
      </c>
      <c r="H79" s="6" t="s">
        <v>105</v>
      </c>
      <c r="I79" s="18">
        <v>345.157006572</v>
      </c>
      <c r="J79" s="18">
        <v>409.01400321099999</v>
      </c>
      <c r="K79" s="20">
        <v>32</v>
      </c>
      <c r="L79" s="19">
        <v>7.67</v>
      </c>
      <c r="M79" s="19" t="s">
        <v>282</v>
      </c>
      <c r="N79" s="19" t="s">
        <v>283</v>
      </c>
      <c r="O79" s="19">
        <v>57.13</v>
      </c>
      <c r="P79" s="18">
        <v>209.79263752268901</v>
      </c>
      <c r="Q79" s="21">
        <f t="shared" si="6"/>
        <v>30.000347165744532</v>
      </c>
      <c r="R79" s="18">
        <v>244.81898016428201</v>
      </c>
      <c r="S79" s="21">
        <f t="shared" si="7"/>
        <v>4.8963796032856406</v>
      </c>
      <c r="T79" s="21">
        <f t="shared" si="8"/>
        <v>42.566726769030176</v>
      </c>
      <c r="U79" s="21">
        <v>42.566726769030176</v>
      </c>
      <c r="V79" s="5">
        <v>38.4</v>
      </c>
      <c r="W79" s="21">
        <f t="shared" si="9"/>
        <v>11.811884078864001</v>
      </c>
      <c r="X79" s="21" t="s">
        <v>284</v>
      </c>
      <c r="Y79" s="21">
        <f t="shared" si="11"/>
        <v>26.588115921135998</v>
      </c>
    </row>
    <row r="80" spans="1:25" ht="15">
      <c r="A80" s="2">
        <v>1069</v>
      </c>
      <c r="B80" s="2" t="s">
        <v>106</v>
      </c>
      <c r="C80" s="3" t="s">
        <v>3</v>
      </c>
      <c r="D80" s="3" t="s">
        <v>9</v>
      </c>
      <c r="E80" s="4" t="s">
        <v>254</v>
      </c>
      <c r="F80" s="4" t="s">
        <v>255</v>
      </c>
      <c r="G80" s="6" t="s">
        <v>5</v>
      </c>
      <c r="H80" s="6" t="s">
        <v>10</v>
      </c>
      <c r="I80" s="18">
        <v>38.2505039212</v>
      </c>
      <c r="J80" s="18">
        <v>190.11736599400001</v>
      </c>
      <c r="K80" s="20">
        <v>32</v>
      </c>
      <c r="L80" s="19">
        <v>7.67</v>
      </c>
      <c r="M80" s="19" t="s">
        <v>282</v>
      </c>
      <c r="N80" s="19" t="s">
        <v>283</v>
      </c>
      <c r="O80" s="19">
        <v>57.13</v>
      </c>
      <c r="P80" s="18">
        <v>6.0133972780740699</v>
      </c>
      <c r="Q80" s="21">
        <f t="shared" si="6"/>
        <v>0.85991581076459211</v>
      </c>
      <c r="R80" s="18">
        <v>9.9831071429230906</v>
      </c>
      <c r="S80" s="21">
        <f t="shared" si="7"/>
        <v>0.19966214285846182</v>
      </c>
      <c r="T80" s="21">
        <f t="shared" si="8"/>
        <v>8.7295779536230533</v>
      </c>
      <c r="U80" s="21">
        <v>8.7295779536230533</v>
      </c>
      <c r="V80" s="5">
        <v>14.32</v>
      </c>
      <c r="W80" s="21">
        <f t="shared" si="9"/>
        <v>8.1290060470543999</v>
      </c>
      <c r="X80" s="21">
        <f t="shared" si="10"/>
        <v>5.590422046376947</v>
      </c>
      <c r="Y80" s="21">
        <f t="shared" si="11"/>
        <v>6.1909939529456004</v>
      </c>
    </row>
    <row r="81" spans="1:25" ht="15">
      <c r="A81" s="2">
        <v>1070</v>
      </c>
      <c r="B81" s="2" t="s">
        <v>107</v>
      </c>
      <c r="C81" s="3" t="s">
        <v>3</v>
      </c>
      <c r="D81" s="3" t="s">
        <v>21</v>
      </c>
      <c r="E81" s="4" t="s">
        <v>250</v>
      </c>
      <c r="F81" s="4" t="s">
        <v>256</v>
      </c>
      <c r="G81" s="6" t="s">
        <v>5</v>
      </c>
      <c r="H81" s="6" t="s">
        <v>61</v>
      </c>
      <c r="I81" s="18">
        <v>701.61085261300002</v>
      </c>
      <c r="J81" s="18">
        <v>664.35497729300005</v>
      </c>
      <c r="K81" s="20">
        <v>32</v>
      </c>
      <c r="L81" s="19">
        <v>7.67</v>
      </c>
      <c r="M81" s="19" t="s">
        <v>282</v>
      </c>
      <c r="N81" s="19" t="s">
        <v>283</v>
      </c>
      <c r="O81" s="19">
        <v>57.13</v>
      </c>
      <c r="P81" s="18">
        <v>35.679118394887801</v>
      </c>
      <c r="Q81" s="21">
        <f t="shared" si="6"/>
        <v>5.1021139304689562</v>
      </c>
      <c r="R81" s="18">
        <v>700.85672908419099</v>
      </c>
      <c r="S81" s="21">
        <f t="shared" si="7"/>
        <v>14.01713458168382</v>
      </c>
      <c r="T81" s="21">
        <f t="shared" si="8"/>
        <v>26.789248512152774</v>
      </c>
      <c r="U81" s="21">
        <v>26.789248512152774</v>
      </c>
      <c r="V81" s="5">
        <v>20.420000000000002</v>
      </c>
      <c r="W81" s="21">
        <f t="shared" si="9"/>
        <v>16.089330231356001</v>
      </c>
      <c r="X81" s="21" t="s">
        <v>284</v>
      </c>
      <c r="Y81" s="21">
        <f t="shared" si="11"/>
        <v>4.3306697686440003</v>
      </c>
    </row>
    <row r="82" spans="1:25" ht="15">
      <c r="A82" s="2">
        <v>1071</v>
      </c>
      <c r="B82" s="2" t="s">
        <v>108</v>
      </c>
      <c r="C82" s="3" t="s">
        <v>3</v>
      </c>
      <c r="D82" s="3" t="s">
        <v>21</v>
      </c>
      <c r="E82" s="4" t="s">
        <v>257</v>
      </c>
      <c r="F82" s="4" t="s">
        <v>258</v>
      </c>
      <c r="G82" s="6" t="s">
        <v>5</v>
      </c>
      <c r="H82" s="6" t="s">
        <v>61</v>
      </c>
      <c r="I82" s="18">
        <v>678.51656522200005</v>
      </c>
      <c r="J82" s="18">
        <v>657.62820727799999</v>
      </c>
      <c r="K82" s="20">
        <v>32</v>
      </c>
      <c r="L82" s="19">
        <v>7.67</v>
      </c>
      <c r="M82" s="19" t="s">
        <v>282</v>
      </c>
      <c r="N82" s="19" t="s">
        <v>283</v>
      </c>
      <c r="O82" s="19">
        <v>57.13</v>
      </c>
      <c r="P82" s="18">
        <v>104.789045555679</v>
      </c>
      <c r="Q82" s="21">
        <f t="shared" si="6"/>
        <v>14.984833514462098</v>
      </c>
      <c r="R82" s="18">
        <v>655.78003171826003</v>
      </c>
      <c r="S82" s="21">
        <f t="shared" si="7"/>
        <v>13.115600634365201</v>
      </c>
      <c r="T82" s="21">
        <f t="shared" si="8"/>
        <v>35.770434148827299</v>
      </c>
      <c r="U82" s="21">
        <v>35.770434148827299</v>
      </c>
      <c r="V82" s="5">
        <v>23.46</v>
      </c>
      <c r="W82" s="21">
        <f t="shared" si="9"/>
        <v>15.812198782664002</v>
      </c>
      <c r="X82" s="21" t="s">
        <v>284</v>
      </c>
      <c r="Y82" s="21">
        <f t="shared" si="11"/>
        <v>7.6478012173359993</v>
      </c>
    </row>
    <row r="83" spans="1:25" ht="15">
      <c r="A83" s="2">
        <v>1072</v>
      </c>
      <c r="B83" s="2" t="s">
        <v>109</v>
      </c>
      <c r="C83" s="3" t="s">
        <v>3</v>
      </c>
      <c r="D83" s="3" t="s">
        <v>4</v>
      </c>
      <c r="E83" s="4" t="s">
        <v>259</v>
      </c>
      <c r="F83" s="4" t="s">
        <v>260</v>
      </c>
      <c r="G83" s="6" t="s">
        <v>5</v>
      </c>
      <c r="H83" s="6" t="s">
        <v>6</v>
      </c>
      <c r="I83" s="18">
        <v>730.57106728700001</v>
      </c>
      <c r="J83" s="18">
        <v>829.46465895699998</v>
      </c>
      <c r="K83" s="20">
        <v>32</v>
      </c>
      <c r="L83" s="19">
        <v>7.67</v>
      </c>
      <c r="M83" s="19" t="s">
        <v>282</v>
      </c>
      <c r="N83" s="19" t="s">
        <v>283</v>
      </c>
      <c r="O83" s="19">
        <v>57.13</v>
      </c>
      <c r="P83" s="18">
        <v>26.2539826472483</v>
      </c>
      <c r="Q83" s="21">
        <f t="shared" si="6"/>
        <v>3.7543195185565073</v>
      </c>
      <c r="R83" s="18">
        <v>716.18637575283299</v>
      </c>
      <c r="S83" s="21">
        <f t="shared" si="7"/>
        <v>14.32372751505666</v>
      </c>
      <c r="T83" s="21">
        <f t="shared" si="8"/>
        <v>25.748047033613169</v>
      </c>
      <c r="U83" s="21">
        <v>25.748047033613169</v>
      </c>
      <c r="V83" s="5">
        <v>36.57</v>
      </c>
      <c r="W83" s="21">
        <f t="shared" si="9"/>
        <v>16.436852807443998</v>
      </c>
      <c r="X83" s="21">
        <f t="shared" si="10"/>
        <v>10.821952966386831</v>
      </c>
      <c r="Y83" s="21">
        <f t="shared" si="11"/>
        <v>20.133147192556002</v>
      </c>
    </row>
  </sheetData>
  <conditionalFormatting sqref="B1:B83">
    <cfRule type="duplicateValues" dxfId="5" priority="4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"/>
  <sheetViews>
    <sheetView topLeftCell="Q1" workbookViewId="0">
      <selection activeCell="V15" sqref="V15"/>
    </sheetView>
  </sheetViews>
  <sheetFormatPr defaultRowHeight="15"/>
  <cols>
    <col min="1" max="1" width="5.140625" bestFit="1" customWidth="1"/>
    <col min="2" max="2" width="12.5703125" bestFit="1" customWidth="1"/>
    <col min="3" max="3" width="22.28515625" bestFit="1" customWidth="1"/>
    <col min="4" max="4" width="14.42578125" bestFit="1" customWidth="1"/>
    <col min="5" max="5" width="10.5703125" hidden="1" customWidth="1"/>
    <col min="6" max="6" width="11.5703125" hidden="1" customWidth="1"/>
    <col min="7" max="7" width="12.5703125" bestFit="1" customWidth="1"/>
    <col min="8" max="8" width="14" bestFit="1" customWidth="1"/>
    <col min="9" max="9" width="29" bestFit="1" customWidth="1"/>
    <col min="10" max="10" width="24.140625" bestFit="1" customWidth="1"/>
    <col min="11" max="11" width="8.28515625" bestFit="1" customWidth="1"/>
    <col min="12" max="12" width="14.42578125" bestFit="1" customWidth="1"/>
    <col min="13" max="14" width="15" bestFit="1" customWidth="1"/>
    <col min="15" max="15" width="35.85546875" bestFit="1" customWidth="1"/>
    <col min="16" max="16" width="11.5703125" bestFit="1" customWidth="1"/>
    <col min="17" max="17" width="8" bestFit="1" customWidth="1"/>
    <col min="18" max="18" width="11.42578125" bestFit="1" customWidth="1"/>
    <col min="19" max="19" width="7.140625" bestFit="1" customWidth="1"/>
    <col min="20" max="20" width="35.85546875" bestFit="1" customWidth="1"/>
    <col min="21" max="21" width="25.5703125" bestFit="1" customWidth="1"/>
    <col min="22" max="22" width="23.5703125" bestFit="1" customWidth="1"/>
    <col min="23" max="23" width="26.85546875" bestFit="1" customWidth="1"/>
    <col min="24" max="24" width="18.5703125" bestFit="1" customWidth="1"/>
    <col min="25" max="25" width="18.7109375" bestFit="1" customWidth="1"/>
  </cols>
  <sheetData>
    <row r="1" spans="1:25" s="17" customFormat="1" ht="12.75">
      <c r="A1" s="9" t="s">
        <v>261</v>
      </c>
      <c r="B1" s="10" t="s">
        <v>262</v>
      </c>
      <c r="C1" s="1" t="s">
        <v>0</v>
      </c>
      <c r="D1" s="10" t="s">
        <v>263</v>
      </c>
      <c r="E1" s="10" t="s">
        <v>111</v>
      </c>
      <c r="F1" s="10" t="s">
        <v>112</v>
      </c>
      <c r="G1" s="1" t="s">
        <v>1</v>
      </c>
      <c r="H1" s="10" t="s">
        <v>265</v>
      </c>
      <c r="I1" s="12" t="s">
        <v>266</v>
      </c>
      <c r="J1" s="11" t="s">
        <v>267</v>
      </c>
      <c r="K1" s="10" t="s">
        <v>268</v>
      </c>
      <c r="L1" s="10" t="s">
        <v>269</v>
      </c>
      <c r="M1" s="13" t="s">
        <v>270</v>
      </c>
      <c r="N1" s="13" t="s">
        <v>271</v>
      </c>
      <c r="O1" s="14" t="s">
        <v>272</v>
      </c>
      <c r="P1" s="15" t="s">
        <v>273</v>
      </c>
      <c r="Q1" s="15" t="s">
        <v>274</v>
      </c>
      <c r="R1" s="15" t="s">
        <v>275</v>
      </c>
      <c r="S1" s="15" t="s">
        <v>276</v>
      </c>
      <c r="T1" s="14" t="s">
        <v>277</v>
      </c>
      <c r="U1" s="14" t="s">
        <v>278</v>
      </c>
      <c r="V1" s="11" t="s">
        <v>264</v>
      </c>
      <c r="W1" s="16" t="s">
        <v>279</v>
      </c>
      <c r="X1" s="15" t="s">
        <v>280</v>
      </c>
      <c r="Y1" s="9" t="s">
        <v>281</v>
      </c>
    </row>
    <row r="2" spans="1:25" s="7" customFormat="1">
      <c r="A2" s="2">
        <v>991</v>
      </c>
      <c r="B2" s="2" t="s">
        <v>2</v>
      </c>
      <c r="C2" s="3" t="s">
        <v>3</v>
      </c>
      <c r="D2" s="3" t="s">
        <v>4</v>
      </c>
      <c r="E2" s="4" t="s">
        <v>113</v>
      </c>
      <c r="F2" s="4" t="s">
        <v>114</v>
      </c>
      <c r="G2" s="6" t="s">
        <v>5</v>
      </c>
      <c r="H2" s="6" t="s">
        <v>6</v>
      </c>
      <c r="I2" s="18">
        <v>438.72287492200002</v>
      </c>
      <c r="J2" s="18">
        <v>552.94105812500004</v>
      </c>
      <c r="K2" s="20">
        <v>9</v>
      </c>
      <c r="L2" s="19">
        <v>5</v>
      </c>
      <c r="M2" s="19" t="s">
        <v>282</v>
      </c>
      <c r="N2" s="19" t="s">
        <v>283</v>
      </c>
      <c r="O2" s="19">
        <v>57.13</v>
      </c>
      <c r="P2" s="18">
        <v>60.298272130448403</v>
      </c>
      <c r="Q2" s="21">
        <v>8.6226529146541218</v>
      </c>
      <c r="R2" s="18">
        <v>423.38924011390702</v>
      </c>
      <c r="S2" s="21">
        <v>8.4677848022781408</v>
      </c>
      <c r="T2" s="21">
        <v>22.090437716932264</v>
      </c>
      <c r="U2" s="21">
        <v>22.090437716932264</v>
      </c>
      <c r="V2" s="5">
        <v>26.21</v>
      </c>
      <c r="W2" s="21">
        <v>10.264674499064</v>
      </c>
      <c r="X2" s="21">
        <v>4.1195622830677365</v>
      </c>
      <c r="Y2" s="21">
        <v>15.945325500936001</v>
      </c>
    </row>
    <row r="3" spans="1:25" s="7" customFormat="1">
      <c r="A3" s="2">
        <v>995</v>
      </c>
      <c r="B3" s="2" t="s">
        <v>12</v>
      </c>
      <c r="C3" s="3" t="s">
        <v>3</v>
      </c>
      <c r="D3" s="3" t="s">
        <v>4</v>
      </c>
      <c r="E3" s="4" t="s">
        <v>120</v>
      </c>
      <c r="F3" s="4" t="s">
        <v>121</v>
      </c>
      <c r="G3" s="6" t="s">
        <v>5</v>
      </c>
      <c r="H3" s="6" t="s">
        <v>6</v>
      </c>
      <c r="I3" s="18">
        <v>681.90234856400002</v>
      </c>
      <c r="J3" s="18">
        <v>778.44324615599999</v>
      </c>
      <c r="K3" s="20">
        <v>9</v>
      </c>
      <c r="L3" s="19">
        <v>5</v>
      </c>
      <c r="M3" s="19" t="s">
        <v>282</v>
      </c>
      <c r="N3" s="19" t="s">
        <v>283</v>
      </c>
      <c r="O3" s="19">
        <v>57.13</v>
      </c>
      <c r="P3" s="18">
        <v>12.756862461265101</v>
      </c>
      <c r="Q3" s="21">
        <v>1.8242313319609096</v>
      </c>
      <c r="R3" s="18">
        <v>670.60275657319198</v>
      </c>
      <c r="S3" s="21">
        <v>13.412055131463839</v>
      </c>
      <c r="T3" s="21">
        <v>20.236286463424747</v>
      </c>
      <c r="U3" s="21">
        <v>20.236286463424747</v>
      </c>
      <c r="V3" s="5">
        <v>31.39</v>
      </c>
      <c r="W3" s="21">
        <v>13.182828182768001</v>
      </c>
      <c r="X3" s="21">
        <v>11.153713536575253</v>
      </c>
      <c r="Y3" s="21">
        <v>18.207171817232002</v>
      </c>
    </row>
    <row r="4" spans="1:25" s="7" customFormat="1">
      <c r="A4" s="2">
        <v>1003</v>
      </c>
      <c r="B4" s="2" t="s">
        <v>20</v>
      </c>
      <c r="C4" s="3" t="s">
        <v>3</v>
      </c>
      <c r="D4" s="3" t="s">
        <v>21</v>
      </c>
      <c r="E4" s="4" t="s">
        <v>136</v>
      </c>
      <c r="F4" s="4" t="s">
        <v>137</v>
      </c>
      <c r="G4" s="6" t="s">
        <v>5</v>
      </c>
      <c r="H4" s="6" t="s">
        <v>6</v>
      </c>
      <c r="I4" s="18">
        <v>82.124940095900001</v>
      </c>
      <c r="J4" s="18">
        <v>223.808536264</v>
      </c>
      <c r="K4" s="20">
        <v>9</v>
      </c>
      <c r="L4" s="19">
        <v>5</v>
      </c>
      <c r="M4" s="19" t="s">
        <v>282</v>
      </c>
      <c r="N4" s="19" t="s">
        <v>283</v>
      </c>
      <c r="O4" s="19">
        <v>57.13</v>
      </c>
      <c r="P4" s="18">
        <v>9.8624401292329793</v>
      </c>
      <c r="Q4" s="21">
        <v>1.4103289384803162</v>
      </c>
      <c r="R4" s="18">
        <v>72.243179467040903</v>
      </c>
      <c r="S4" s="21">
        <v>1.4448635893408182</v>
      </c>
      <c r="T4" s="21">
        <v>7.8551925278211341</v>
      </c>
      <c r="U4" s="21">
        <v>7.8551925278211341</v>
      </c>
      <c r="V4" s="5">
        <v>12.49</v>
      </c>
      <c r="W4" s="21">
        <v>5.9854992811508003</v>
      </c>
      <c r="X4" s="21">
        <v>4.6348074721788661</v>
      </c>
      <c r="Y4" s="21">
        <v>6.5045007188491999</v>
      </c>
    </row>
    <row r="5" spans="1:25" s="7" customFormat="1">
      <c r="A5" s="2">
        <v>1026</v>
      </c>
      <c r="B5" s="2" t="s">
        <v>51</v>
      </c>
      <c r="C5" s="3" t="s">
        <v>3</v>
      </c>
      <c r="D5" s="3" t="s">
        <v>4</v>
      </c>
      <c r="E5" s="4" t="s">
        <v>172</v>
      </c>
      <c r="F5" s="4" t="s">
        <v>173</v>
      </c>
      <c r="G5" s="6" t="s">
        <v>5</v>
      </c>
      <c r="H5" s="6" t="s">
        <v>6</v>
      </c>
      <c r="I5" s="18">
        <v>1043.53106671</v>
      </c>
      <c r="J5" s="18">
        <v>1138.3454986900001</v>
      </c>
      <c r="K5" s="20">
        <v>14</v>
      </c>
      <c r="L5" s="19">
        <v>12.11</v>
      </c>
      <c r="M5" s="19" t="s">
        <v>282</v>
      </c>
      <c r="N5" s="19" t="s">
        <v>283</v>
      </c>
      <c r="O5" s="19">
        <v>57.13</v>
      </c>
      <c r="P5" s="18">
        <v>5.9276682703955403</v>
      </c>
      <c r="Q5" s="21">
        <v>0.84765656266656242</v>
      </c>
      <c r="R5" s="18">
        <v>1021.42960669533</v>
      </c>
      <c r="S5" s="21">
        <v>20.428592133906601</v>
      </c>
      <c r="T5" s="21">
        <v>33.386248696573162</v>
      </c>
      <c r="U5" s="21">
        <v>33.386248696573162</v>
      </c>
      <c r="V5" s="5">
        <v>45.72</v>
      </c>
      <c r="W5" s="21">
        <v>24.632372800519999</v>
      </c>
      <c r="X5" s="21">
        <v>12.333751303426837</v>
      </c>
      <c r="Y5" s="21">
        <v>21.08762719948</v>
      </c>
    </row>
    <row r="6" spans="1:25" s="7" customFormat="1">
      <c r="A6" s="2">
        <v>1043</v>
      </c>
      <c r="B6" s="2" t="s">
        <v>71</v>
      </c>
      <c r="C6" s="3" t="s">
        <v>3</v>
      </c>
      <c r="D6" s="3" t="s">
        <v>4</v>
      </c>
      <c r="E6" s="4" t="s">
        <v>206</v>
      </c>
      <c r="F6" s="4" t="s">
        <v>207</v>
      </c>
      <c r="G6" s="6" t="s">
        <v>70</v>
      </c>
      <c r="H6" s="6" t="s">
        <v>6</v>
      </c>
      <c r="I6" s="18">
        <v>634.88686333299995</v>
      </c>
      <c r="J6" s="18">
        <v>618.85888172800003</v>
      </c>
      <c r="K6" s="20">
        <v>14</v>
      </c>
      <c r="L6" s="19">
        <v>12.11</v>
      </c>
      <c r="M6" s="19" t="s">
        <v>282</v>
      </c>
      <c r="N6" s="19" t="s">
        <v>283</v>
      </c>
      <c r="O6" s="19">
        <v>57.13</v>
      </c>
      <c r="P6" s="18">
        <v>113.144229281181</v>
      </c>
      <c r="Q6" s="21">
        <v>16.179624787208883</v>
      </c>
      <c r="R6" s="18">
        <v>624.86985629840603</v>
      </c>
      <c r="S6" s="21">
        <v>12.497397125968121</v>
      </c>
      <c r="T6" s="21">
        <v>40.787021913177</v>
      </c>
      <c r="U6" s="21">
        <v>40.787021913177</v>
      </c>
      <c r="V6" s="5">
        <v>37.49</v>
      </c>
      <c r="W6" s="21">
        <v>19.728642359995998</v>
      </c>
      <c r="X6" s="21" t="s">
        <v>284</v>
      </c>
      <c r="Y6" s="21">
        <v>17.761357640004004</v>
      </c>
    </row>
    <row r="7" spans="1:25" s="7" customFormat="1">
      <c r="A7" s="2">
        <v>1057</v>
      </c>
      <c r="B7" s="2" t="s">
        <v>86</v>
      </c>
      <c r="C7" s="3" t="s">
        <v>3</v>
      </c>
      <c r="D7" s="3" t="s">
        <v>87</v>
      </c>
      <c r="E7" s="4" t="s">
        <v>230</v>
      </c>
      <c r="F7" s="4" t="s">
        <v>231</v>
      </c>
      <c r="G7" s="6" t="s">
        <v>5</v>
      </c>
      <c r="H7" s="6" t="s">
        <v>88</v>
      </c>
      <c r="I7" s="18">
        <v>1165.9113878200001</v>
      </c>
      <c r="J7" s="18">
        <v>1263.8859011899999</v>
      </c>
      <c r="K7" s="20">
        <v>14</v>
      </c>
      <c r="L7" s="19">
        <v>12.11</v>
      </c>
      <c r="M7" s="19" t="s">
        <v>282</v>
      </c>
      <c r="N7" s="19" t="s">
        <v>283</v>
      </c>
      <c r="O7" s="19">
        <v>57.13</v>
      </c>
      <c r="P7" s="18">
        <v>52.726463544268199</v>
      </c>
      <c r="Q7" s="21">
        <v>7.5398842868303531</v>
      </c>
      <c r="R7" s="18">
        <v>1139.1708724185901</v>
      </c>
      <c r="S7" s="21">
        <v>22.783417448371804</v>
      </c>
      <c r="T7" s="21">
        <v>42.433301735202157</v>
      </c>
      <c r="U7" s="21">
        <v>42.433301735202157</v>
      </c>
      <c r="V7" s="5">
        <v>53.94</v>
      </c>
      <c r="W7" s="21">
        <v>26.100936653840002</v>
      </c>
      <c r="X7" s="21">
        <v>11.506698264797841</v>
      </c>
      <c r="Y7" s="21">
        <v>27.839063346159996</v>
      </c>
    </row>
    <row r="8" spans="1:25" s="7" customFormat="1">
      <c r="A8" s="2">
        <v>1072</v>
      </c>
      <c r="B8" s="2" t="s">
        <v>109</v>
      </c>
      <c r="C8" s="3" t="s">
        <v>3</v>
      </c>
      <c r="D8" s="3" t="s">
        <v>4</v>
      </c>
      <c r="E8" s="4" t="s">
        <v>259</v>
      </c>
      <c r="F8" s="4" t="s">
        <v>260</v>
      </c>
      <c r="G8" s="6" t="s">
        <v>5</v>
      </c>
      <c r="H8" s="6" t="s">
        <v>6</v>
      </c>
      <c r="I8" s="18">
        <v>730.57106728700001</v>
      </c>
      <c r="J8" s="18">
        <v>829.46465895699998</v>
      </c>
      <c r="K8" s="20">
        <v>32</v>
      </c>
      <c r="L8" s="19">
        <v>7.67</v>
      </c>
      <c r="M8" s="19" t="s">
        <v>282</v>
      </c>
      <c r="N8" s="19" t="s">
        <v>283</v>
      </c>
      <c r="O8" s="19">
        <v>57.13</v>
      </c>
      <c r="P8" s="18">
        <v>26.2539826472483</v>
      </c>
      <c r="Q8" s="21">
        <v>3.7543195185565073</v>
      </c>
      <c r="R8" s="18">
        <v>716.18637575283299</v>
      </c>
      <c r="S8" s="21">
        <v>14.32372751505666</v>
      </c>
      <c r="T8" s="21">
        <v>25.748047033613169</v>
      </c>
      <c r="U8" s="21">
        <v>25.748047033613169</v>
      </c>
      <c r="V8" s="5">
        <v>36.57</v>
      </c>
      <c r="W8" s="21">
        <v>16.436852807443998</v>
      </c>
      <c r="X8" s="21">
        <v>10.821952966386831</v>
      </c>
      <c r="Y8" s="21">
        <v>20.133147192556002</v>
      </c>
    </row>
  </sheetData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2:B4">
    <cfRule type="duplicateValues" dxfId="1" priority="2"/>
  </conditionalFormatting>
  <conditionalFormatting sqref="B5:B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2024-01-13T16:56:06Z</dcterms:created>
  <dcterms:modified xsi:type="dcterms:W3CDTF">2024-03-15T14:08:24Z</dcterms:modified>
</cp:coreProperties>
</file>