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bookViews>
  <sheets>
    <sheet name="IHS_2018" sheetId="4" r:id="rId1"/>
    <sheet name="Sheet1" sheetId="5" r:id="rId2"/>
  </sheets>
  <calcPr calcId="125725"/>
</workbook>
</file>

<file path=xl/calcChain.xml><?xml version="1.0" encoding="utf-8"?>
<calcChain xmlns="http://schemas.openxmlformats.org/spreadsheetml/2006/main">
  <c r="AJ5" i="5"/>
  <c r="AI5"/>
  <c r="AG5"/>
  <c r="Y5"/>
  <c r="AI7"/>
  <c r="AG7"/>
  <c r="AJ7" s="1"/>
  <c r="Y7"/>
  <c r="AI6"/>
  <c r="AG6"/>
  <c r="AJ6" s="1"/>
  <c r="Y6"/>
  <c r="AI4"/>
  <c r="AG4"/>
  <c r="AJ4" s="1"/>
  <c r="Y4"/>
  <c r="AI3"/>
  <c r="AG3"/>
  <c r="AJ3" s="1"/>
  <c r="Y3"/>
  <c r="AI2"/>
  <c r="AG2"/>
  <c r="AJ2" s="1"/>
  <c r="Y2"/>
  <c r="AI135" i="4"/>
  <c r="AG135"/>
  <c r="AJ135" s="1"/>
  <c r="Y135"/>
  <c r="AI134"/>
  <c r="AG134"/>
  <c r="AJ134" s="1"/>
  <c r="Y134"/>
  <c r="AI133"/>
  <c r="AG133"/>
  <c r="AJ133" s="1"/>
  <c r="Y133"/>
  <c r="AI132"/>
  <c r="AG132"/>
  <c r="AJ132" s="1"/>
  <c r="Y132"/>
  <c r="AG131"/>
  <c r="AI130"/>
  <c r="AG130"/>
  <c r="AJ130" s="1"/>
  <c r="Y130"/>
  <c r="AI129"/>
  <c r="AG129"/>
  <c r="AJ129" s="1"/>
  <c r="Y129"/>
  <c r="AI128"/>
  <c r="AG128"/>
  <c r="AJ128" s="1"/>
  <c r="Y128"/>
  <c r="AI127"/>
  <c r="AG127"/>
  <c r="AJ127" s="1"/>
  <c r="Y127"/>
  <c r="AI126"/>
  <c r="AG126"/>
  <c r="AJ126" s="1"/>
  <c r="Y126"/>
  <c r="AI125"/>
  <c r="AG125"/>
  <c r="AJ125" s="1"/>
  <c r="Y125"/>
  <c r="AI124"/>
  <c r="AG124"/>
  <c r="AJ124" s="1"/>
  <c r="Y124"/>
  <c r="AI123"/>
  <c r="AG123"/>
  <c r="AJ123" s="1"/>
  <c r="Y123"/>
  <c r="AI122"/>
  <c r="AG122"/>
  <c r="AJ122" s="1"/>
  <c r="Y122"/>
  <c r="AI121"/>
  <c r="AG121"/>
  <c r="AJ121" s="1"/>
  <c r="Y121"/>
  <c r="AI120"/>
  <c r="AG120"/>
  <c r="AJ120" s="1"/>
  <c r="Y120"/>
  <c r="AG119"/>
  <c r="AG118"/>
  <c r="AI117"/>
  <c r="AG117"/>
  <c r="AJ117" s="1"/>
  <c r="Y117"/>
  <c r="AI116"/>
  <c r="AG116"/>
  <c r="AJ116" s="1"/>
  <c r="Y116"/>
  <c r="AI115"/>
  <c r="AG115"/>
  <c r="AJ115" s="1"/>
  <c r="Y115"/>
  <c r="AI114"/>
  <c r="AG114"/>
  <c r="AJ114" s="1"/>
  <c r="Y114"/>
  <c r="AI113"/>
  <c r="AG113"/>
  <c r="AJ113" s="1"/>
  <c r="Y113"/>
  <c r="AI112"/>
  <c r="AG112"/>
  <c r="AJ112" s="1"/>
  <c r="Y112"/>
  <c r="AI111"/>
  <c r="AG111"/>
  <c r="AJ111" s="1"/>
  <c r="Y111"/>
  <c r="AI110"/>
  <c r="AG110"/>
  <c r="AJ110" s="1"/>
  <c r="Y110"/>
  <c r="AI109"/>
  <c r="AG109"/>
  <c r="AJ109" s="1"/>
  <c r="Y109"/>
  <c r="AI108"/>
  <c r="AG108"/>
  <c r="AJ108" s="1"/>
  <c r="Y108"/>
  <c r="AI107"/>
  <c r="AG107"/>
  <c r="AJ107" s="1"/>
  <c r="Y107"/>
  <c r="AI106"/>
  <c r="AG106"/>
  <c r="AJ106" s="1"/>
  <c r="Y106"/>
  <c r="AI105"/>
  <c r="AG105"/>
  <c r="AJ105" s="1"/>
  <c r="Y105"/>
  <c r="AI104"/>
  <c r="AG104"/>
  <c r="AJ104" s="1"/>
  <c r="Y104"/>
  <c r="AI103"/>
  <c r="AG103"/>
  <c r="AJ103" s="1"/>
  <c r="Y103"/>
  <c r="AI102"/>
  <c r="AG102"/>
  <c r="AJ102" s="1"/>
  <c r="Y102"/>
  <c r="AI101"/>
  <c r="AG101"/>
  <c r="AJ101" s="1"/>
  <c r="Y101"/>
  <c r="AG100" l="1"/>
  <c r="AG99"/>
  <c r="AG98"/>
  <c r="AG97"/>
  <c r="AI96"/>
  <c r="AG96"/>
  <c r="AJ96" s="1"/>
  <c r="Y96"/>
  <c r="AI95"/>
  <c r="AG95"/>
  <c r="AJ95" s="1"/>
  <c r="Y95"/>
  <c r="AI94"/>
  <c r="AG94"/>
  <c r="AJ94" s="1"/>
  <c r="Y94"/>
  <c r="AI93"/>
  <c r="AG93"/>
  <c r="AJ93" s="1"/>
  <c r="Y93"/>
  <c r="AI92"/>
  <c r="AG92"/>
  <c r="AJ92" s="1"/>
  <c r="Y92"/>
  <c r="AI91"/>
  <c r="AG91"/>
  <c r="AJ91" s="1"/>
  <c r="Y91"/>
  <c r="AI90"/>
  <c r="AG90"/>
  <c r="AJ90" s="1"/>
  <c r="Y90"/>
  <c r="AI89"/>
  <c r="AG89"/>
  <c r="AJ89" s="1"/>
  <c r="Y89"/>
  <c r="AI88"/>
  <c r="AG88"/>
  <c r="AJ88" s="1"/>
  <c r="Y88"/>
  <c r="AI87"/>
  <c r="AG87"/>
  <c r="AJ87" s="1"/>
  <c r="Y87"/>
  <c r="AI86"/>
  <c r="AG86"/>
  <c r="AJ86" s="1"/>
  <c r="Y86"/>
  <c r="AI85"/>
  <c r="AG85"/>
  <c r="AJ85" s="1"/>
  <c r="Y85"/>
  <c r="AI84"/>
  <c r="AG84"/>
  <c r="AJ84" s="1"/>
  <c r="Y84"/>
  <c r="AI83"/>
  <c r="AG83"/>
  <c r="AJ83" s="1"/>
  <c r="Y83"/>
  <c r="AG82"/>
  <c r="AG81"/>
  <c r="AI80"/>
  <c r="AG80"/>
  <c r="AJ80" s="1"/>
  <c r="Y80"/>
  <c r="AI79"/>
  <c r="AG79"/>
  <c r="AJ79" s="1"/>
  <c r="Y79"/>
  <c r="AI78"/>
  <c r="AG78"/>
  <c r="AJ78" s="1"/>
  <c r="Y78"/>
  <c r="AI77"/>
  <c r="AG77"/>
  <c r="AJ77" s="1"/>
  <c r="Y77"/>
  <c r="AI76"/>
  <c r="AG76"/>
  <c r="AJ76" s="1"/>
  <c r="Y76"/>
  <c r="AI75"/>
  <c r="AG75"/>
  <c r="AJ75" s="1"/>
  <c r="Y75"/>
  <c r="AI74"/>
  <c r="AG74"/>
  <c r="AJ74" s="1"/>
  <c r="Y74"/>
  <c r="AI73"/>
  <c r="AG73"/>
  <c r="AJ73" s="1"/>
  <c r="Y73"/>
  <c r="AI72"/>
  <c r="AG72"/>
  <c r="AJ72" s="1"/>
  <c r="Y72"/>
  <c r="AI71"/>
  <c r="AG71"/>
  <c r="AJ71" s="1"/>
  <c r="Y71"/>
  <c r="AI70"/>
  <c r="AG70"/>
  <c r="AJ70" s="1"/>
  <c r="Y70"/>
  <c r="AI69"/>
  <c r="AG69"/>
  <c r="AJ69" s="1"/>
  <c r="Y69"/>
  <c r="AI68"/>
  <c r="AG68"/>
  <c r="AJ68" s="1"/>
  <c r="Y68"/>
  <c r="AI67"/>
  <c r="AG67"/>
  <c r="AJ67" s="1"/>
  <c r="Y67"/>
  <c r="AI66"/>
  <c r="AG66"/>
  <c r="AJ66" s="1"/>
  <c r="Y66"/>
  <c r="AI65"/>
  <c r="AG65"/>
  <c r="AJ65" s="1"/>
  <c r="Y65"/>
  <c r="AI64"/>
  <c r="AG64"/>
  <c r="AJ64" s="1"/>
  <c r="Y64"/>
  <c r="AI63" l="1"/>
  <c r="AG63"/>
  <c r="AJ63" s="1"/>
  <c r="Y63"/>
  <c r="AI62"/>
  <c r="AG62"/>
  <c r="AJ62" s="1"/>
  <c r="Y62"/>
  <c r="AG61"/>
  <c r="AI60"/>
  <c r="AG60"/>
  <c r="AJ60" s="1"/>
  <c r="Y60"/>
  <c r="AI59"/>
  <c r="AG59"/>
  <c r="AJ59" s="1"/>
  <c r="Y59"/>
  <c r="AI58"/>
  <c r="AG58"/>
  <c r="AJ58" s="1"/>
  <c r="Y58"/>
  <c r="AI57"/>
  <c r="AG57"/>
  <c r="AJ57" s="1"/>
  <c r="Y57"/>
  <c r="AI56"/>
  <c r="AG56"/>
  <c r="AJ56" s="1"/>
  <c r="Y56"/>
  <c r="AI55"/>
  <c r="AG55"/>
  <c r="AJ55" s="1"/>
  <c r="Y55"/>
  <c r="AI54"/>
  <c r="AG54"/>
  <c r="AJ54" s="1"/>
  <c r="Y54"/>
  <c r="AI53"/>
  <c r="AG53"/>
  <c r="AJ53" s="1"/>
  <c r="Y53"/>
  <c r="AI52"/>
  <c r="AG52"/>
  <c r="AJ52" s="1"/>
  <c r="Y52"/>
  <c r="AI51"/>
  <c r="AG51"/>
  <c r="AJ51" s="1"/>
  <c r="Y51"/>
  <c r="AI50"/>
  <c r="AG50"/>
  <c r="AJ50" s="1"/>
  <c r="Y50"/>
  <c r="AI49"/>
  <c r="AG49"/>
  <c r="AJ49" s="1"/>
  <c r="Y49"/>
  <c r="AI48"/>
  <c r="AG48"/>
  <c r="AJ48" s="1"/>
  <c r="Y48"/>
  <c r="AI47"/>
  <c r="AG47"/>
  <c r="AJ47" s="1"/>
  <c r="Y47"/>
  <c r="AI46"/>
  <c r="AG46"/>
  <c r="AJ46" s="1"/>
  <c r="Y46"/>
  <c r="AI45"/>
  <c r="AG45"/>
  <c r="AJ45" s="1"/>
  <c r="Y45"/>
  <c r="AI44"/>
  <c r="AG44"/>
  <c r="AJ44" s="1"/>
  <c r="Y44"/>
  <c r="AI43"/>
  <c r="AG43"/>
  <c r="AJ43" s="1"/>
  <c r="Y43"/>
  <c r="AI42"/>
  <c r="AG42"/>
  <c r="AJ42" s="1"/>
  <c r="Y42"/>
  <c r="AI41"/>
  <c r="AG41"/>
  <c r="AJ41" s="1"/>
  <c r="Y41"/>
  <c r="AI40"/>
  <c r="AG40"/>
  <c r="AJ40" s="1"/>
  <c r="Y40"/>
  <c r="AI39"/>
  <c r="AG39"/>
  <c r="AJ39" s="1"/>
  <c r="Y39"/>
  <c r="AI38"/>
  <c r="AG38"/>
  <c r="AJ38" s="1"/>
  <c r="Y38"/>
  <c r="AJ37" l="1"/>
  <c r="AI37"/>
  <c r="Y37"/>
  <c r="AI36"/>
  <c r="AG36"/>
  <c r="AJ36" s="1"/>
  <c r="Y36"/>
  <c r="AJ35"/>
  <c r="AI35"/>
  <c r="Y35"/>
  <c r="AJ34"/>
  <c r="AI34"/>
  <c r="Y34"/>
  <c r="AJ33"/>
  <c r="AI33"/>
  <c r="Y33"/>
  <c r="AJ32"/>
  <c r="AI32"/>
  <c r="Y32"/>
  <c r="AI31"/>
  <c r="AG31"/>
  <c r="AJ31" s="1"/>
  <c r="Y31"/>
  <c r="AJ30"/>
  <c r="AI30"/>
  <c r="Y30"/>
  <c r="AI29"/>
  <c r="AG29"/>
  <c r="AJ29" s="1"/>
  <c r="Y29"/>
  <c r="AI28"/>
  <c r="AG28"/>
  <c r="AJ28" s="1"/>
  <c r="Y28"/>
  <c r="AI27"/>
  <c r="AG27"/>
  <c r="AJ27" s="1"/>
  <c r="Y27"/>
  <c r="AI26"/>
  <c r="AG26"/>
  <c r="AJ26" s="1"/>
  <c r="Y26"/>
  <c r="AI25"/>
  <c r="AG25"/>
  <c r="AJ25" s="1"/>
  <c r="Y25"/>
  <c r="AI24"/>
  <c r="AG24"/>
  <c r="AJ24" s="1"/>
  <c r="Y24"/>
  <c r="AI23"/>
  <c r="AG23"/>
  <c r="AJ23" s="1"/>
  <c r="Y23"/>
  <c r="AI22"/>
  <c r="AG22"/>
  <c r="AJ22" s="1"/>
  <c r="Y22"/>
  <c r="AI21"/>
  <c r="AG21"/>
  <c r="AJ21" s="1"/>
  <c r="Y21"/>
  <c r="AI20"/>
  <c r="AG20"/>
  <c r="AJ20" s="1"/>
  <c r="Y20"/>
  <c r="AI19"/>
  <c r="AG19"/>
  <c r="AJ19" s="1"/>
  <c r="Y19"/>
  <c r="AI18"/>
  <c r="AG18"/>
  <c r="AJ18" s="1"/>
  <c r="Y18"/>
  <c r="AI17"/>
  <c r="AG17"/>
  <c r="AJ17" s="1"/>
  <c r="Y17"/>
  <c r="AI16"/>
  <c r="AG16"/>
  <c r="AJ16" s="1"/>
  <c r="Y16"/>
  <c r="AI15"/>
  <c r="AG15"/>
  <c r="AJ15" s="1"/>
  <c r="Y15"/>
  <c r="AI14"/>
  <c r="AG14"/>
  <c r="AJ14" s="1"/>
  <c r="Y14"/>
  <c r="AI13"/>
  <c r="AG13"/>
  <c r="AJ13" s="1"/>
  <c r="Y13"/>
  <c r="AI12"/>
  <c r="AG12"/>
  <c r="AJ12" s="1"/>
  <c r="Y12"/>
  <c r="AI11"/>
  <c r="AG11"/>
  <c r="AJ11" s="1"/>
  <c r="Y11"/>
  <c r="AJ10"/>
  <c r="AI10"/>
  <c r="AG10"/>
  <c r="Y10"/>
  <c r="AJ9"/>
  <c r="AI9"/>
  <c r="AG9"/>
  <c r="Y9"/>
  <c r="AJ8"/>
  <c r="AI8"/>
  <c r="AG8"/>
  <c r="Y8"/>
  <c r="AJ7"/>
  <c r="AI7"/>
  <c r="AG7"/>
  <c r="Y7"/>
  <c r="AJ6"/>
  <c r="AI6"/>
  <c r="AG6"/>
  <c r="Y6"/>
  <c r="AJ5"/>
  <c r="AI5"/>
  <c r="AG5"/>
  <c r="Y5"/>
  <c r="AI4"/>
  <c r="AG4"/>
  <c r="AJ4" s="1"/>
  <c r="Y4"/>
  <c r="AI3"/>
  <c r="AG3"/>
  <c r="AJ3" s="1"/>
  <c r="Y3"/>
  <c r="AI2"/>
  <c r="AG2"/>
  <c r="AJ2" s="1"/>
  <c r="Y2"/>
</calcChain>
</file>

<file path=xl/sharedStrings.xml><?xml version="1.0" encoding="utf-8"?>
<sst xmlns="http://schemas.openxmlformats.org/spreadsheetml/2006/main" count="1857" uniqueCount="1472">
  <si>
    <t>SNCR/WEST/B/031416/122800</t>
  </si>
  <si>
    <t>SNCR/WEST/B/022716/122051</t>
  </si>
  <si>
    <t>SNCR/WEST/B/051617/219969</t>
  </si>
  <si>
    <t>SNCR/WEST/B/051117/218845</t>
  </si>
  <si>
    <t>SNCR/WEST/B/111016/181064</t>
  </si>
  <si>
    <t>SNCR/WEST/B/022516/121955</t>
  </si>
  <si>
    <t>SNCR/WEST/B/012617/194151</t>
  </si>
  <si>
    <t>SNCR/WEST/B/031216/122764</t>
  </si>
  <si>
    <t>SNCR/WEST/B/021816/121686</t>
  </si>
  <si>
    <t>SNCR/WEST/B/031216/122763</t>
  </si>
  <si>
    <t>SNCR/WEST/B/062916/146735</t>
  </si>
  <si>
    <t>SNCR/WEST/B/062916/146736</t>
  </si>
  <si>
    <t>SNCR/WEST/B/062916/146737</t>
  </si>
  <si>
    <t>SNCR/WEST/B/062916/146739</t>
  </si>
  <si>
    <t>SNCR/WEST/B/062916/146740</t>
  </si>
  <si>
    <t>SNCR/WEST/B/101816/177620</t>
  </si>
  <si>
    <t>SNCR/WEST/B/092617/248538</t>
  </si>
  <si>
    <t>SNCR/WEST/B/040916/126158</t>
  </si>
  <si>
    <t>SNCR/WEST/B/022817/199463</t>
  </si>
  <si>
    <t>SNCR/WEST/B/092817/248993</t>
  </si>
  <si>
    <t>SNCR/WEST/B/091917/247545</t>
  </si>
  <si>
    <t>SNCR/WEST/B/111017/255742</t>
  </si>
  <si>
    <t>SNCR/WEST/B/032317/203139</t>
  </si>
  <si>
    <t>SNCR/WEST/B/102116/177994</t>
  </si>
  <si>
    <t>SNCR/WEST/B/110317/254505</t>
  </si>
  <si>
    <t>SNCR/WEST/B/101817/252247</t>
  </si>
  <si>
    <t>SNCR/WEST/B/100617/250746</t>
  </si>
  <si>
    <t>S.No</t>
  </si>
  <si>
    <t>I H S</t>
  </si>
  <si>
    <t>72°53'23.285"E-19°02'57.088"N</t>
  </si>
  <si>
    <t>72°53'25.369"E-19°02'54.452"N</t>
  </si>
  <si>
    <t>72°53'25.53"E-19°02'58.90"N</t>
  </si>
  <si>
    <t>72°53'27.447"E-19°02'56.146"N</t>
  </si>
  <si>
    <t>72°53'31.954"E-19°03'01.790"N</t>
  </si>
  <si>
    <t>72°53'32.736"E-19°03'02.593"N</t>
  </si>
  <si>
    <t>72°53'32.994"E-19°03'00.297"N</t>
  </si>
  <si>
    <t>72°53'34.05"E-19°03'00.71"N</t>
  </si>
  <si>
    <t>72°51'23.68"E-19°06'41.80"N</t>
  </si>
  <si>
    <t>72°51'24.09"E-19°06'39.84"N</t>
  </si>
  <si>
    <t>72°51'24.25"E-19°06'41.70"N</t>
  </si>
  <si>
    <t>72°51'24.73"E-19°06'39.79"N</t>
  </si>
  <si>
    <t>72°53'00.84"E-19°07'18.81"N</t>
  </si>
  <si>
    <t>72°53'01.34"E-19°07'15.73"N</t>
  </si>
  <si>
    <t>72°53'01.46"E-19°07'18.30"N</t>
  </si>
  <si>
    <t>72°53'01.7"E-19°07'21.14"N</t>
  </si>
  <si>
    <t>72°53'01.87"E-19°07'15.69"N</t>
  </si>
  <si>
    <t>72°53'02.24"E-19°07'15.32"N</t>
  </si>
  <si>
    <t>72°53'03.17"E-19°07'20.19"N</t>
  </si>
  <si>
    <t>72°53'03.26"E-19°07'16.84"N</t>
  </si>
  <si>
    <t>72°53'03.76"E-19°07'16.90"N</t>
  </si>
  <si>
    <t>72°53'04.51"E-19°07'19.42"N</t>
  </si>
  <si>
    <t>72°50''52.52"E-19°03'09.15"N</t>
  </si>
  <si>
    <t>72°50'53.12"E-19°03'08.36"N</t>
  </si>
  <si>
    <t>72°50'53.31"E-19°03'10.16"N</t>
  </si>
  <si>
    <t>72°50'53.93"E-19°03'08.93"N</t>
  </si>
  <si>
    <t>72°50'56.46"E-19°03'12.43"N</t>
  </si>
  <si>
    <t>72°50'56.73"E-19°03'09.03"N</t>
  </si>
  <si>
    <t>72°50'58.05"E-19°03'08.36"N</t>
  </si>
  <si>
    <t>72°50'59.61"E-19°03'16.58"N</t>
  </si>
  <si>
    <t>72°51'03.19"E-19°03'19.90"N</t>
  </si>
  <si>
    <t>72°51'07.97"E-19°03'11.28"N</t>
  </si>
  <si>
    <t>72°53'05.1"E-19°07'03.99"N</t>
  </si>
  <si>
    <t>72°53'06.053"E-19°07'00.324"N</t>
  </si>
  <si>
    <t>72°53'08.341"E-19°07'03.784"N</t>
  </si>
  <si>
    <t>72°53'08.902"E-19°07'01.023"N</t>
  </si>
  <si>
    <t>72°53'26.93"E-19°07'07.17"N</t>
  </si>
  <si>
    <t>72°53'27.01"E-19°07'06.21"N</t>
  </si>
  <si>
    <t>72°53'28.09"E-19°07'06.27"N</t>
  </si>
  <si>
    <t>72°53'28.19"E-19°07'07.10"N</t>
  </si>
  <si>
    <t>72°54'13.95"E-19°06'43.06"N</t>
  </si>
  <si>
    <t>72°54'13.98"E-19°06'42.90"N</t>
  </si>
  <si>
    <t>72°54'14.01"E-19°06'43.06"N</t>
  </si>
  <si>
    <t>72°54'14.09"E-19°06'44.95"N</t>
  </si>
  <si>
    <t>72°54'16.46"E-19°06'44.36"N</t>
  </si>
  <si>
    <t>72°54'16.73"E-19°06'42.53"N</t>
  </si>
  <si>
    <t>72°54'28.69"E-19°04'30.80"N</t>
  </si>
  <si>
    <t>72°54'29.12"E-19°04'31.23"N</t>
  </si>
  <si>
    <t>72°54'29.37"E-19°04'30.05"N</t>
  </si>
  <si>
    <t>72°54'29.84"E-19°04'30.44"N</t>
  </si>
  <si>
    <t>72°54'7.43"E-19°06'28.19"N</t>
  </si>
  <si>
    <t>72°54'7.58"E-19°06'29.09"N</t>
  </si>
  <si>
    <t>72°54'9.04"E-19°06'29.02"N</t>
  </si>
  <si>
    <t>72°54'9.08"E-19°06'27.97</t>
  </si>
  <si>
    <t>72°54'31.16"E-19°06'04.73"N</t>
  </si>
  <si>
    <t>72°54'31.54-19°06'04.44"N</t>
  </si>
  <si>
    <t>72°54'32.03"E-19°06'04.89"N</t>
  </si>
  <si>
    <t>72°54'33.75"E-19°06'05.34"N</t>
  </si>
  <si>
    <t>72°54'35.22"E-19°06'07.05"N</t>
  </si>
  <si>
    <t>72°54'36.83"E-19°06'10.65"N</t>
  </si>
  <si>
    <t>72°54'38.47"E-19°06'13.96"N</t>
  </si>
  <si>
    <t>72°54'39.12"E-19°06'13.22"N</t>
  </si>
  <si>
    <t>72°54'29.75"E-19°06'05.00"N</t>
  </si>
  <si>
    <t>72°54'30.21"E-19°06'05.79"N</t>
  </si>
  <si>
    <t>72°54'30.43"E-19°06'04.13"N</t>
  </si>
  <si>
    <t>72°54'30.44"E-19°06'04.82"N</t>
  </si>
  <si>
    <t>72°54'31.1"E-19°06'04.33"N</t>
  </si>
  <si>
    <t>72°54'37.9"E-19°06'15.18"N</t>
  </si>
  <si>
    <t>72°54'38.6"E-19°06'14.80 </t>
  </si>
  <si>
    <t>72°54'29.34"E-19°06'06.81"N</t>
  </si>
  <si>
    <t>72°54'37.23"E-19°06'16.01"N</t>
  </si>
  <si>
    <t>72°54'37.44"E-19°06'15.42"N</t>
  </si>
  <si>
    <t>72°54'28.66"E-19°06'07.56"N</t>
  </si>
  <si>
    <t>72°54'32.42"E-19°06'12.81"N</t>
  </si>
  <si>
    <t>72°54'36.7"E-19°06'18.08"N</t>
  </si>
  <si>
    <t>72°54'37.5"E-19°06'17.10"N</t>
  </si>
  <si>
    <t>72°54'33.46"E-19°06'16.86"N</t>
  </si>
  <si>
    <t>72°54'35.82"E-19°06'20.03"N</t>
  </si>
  <si>
    <t>72°54'37.17"E-19°06'19.02"N</t>
  </si>
  <si>
    <t>72°51'41.562"E-19°06'53.623"N</t>
  </si>
  <si>
    <t>72°51'41.712"E-19°06'54.784"N</t>
  </si>
  <si>
    <t>72°51'43.00"E-19°06'55.71"N</t>
  </si>
  <si>
    <t>72°51'43.057"E-19°06'55.185"N</t>
  </si>
  <si>
    <t>72°51'44.229"E-19°06'55.710"N</t>
  </si>
  <si>
    <t>72°51'44.259"E-19°06'53.909"N</t>
  </si>
  <si>
    <t>72°51'44.884"E-19°06'52.915"N</t>
  </si>
  <si>
    <t>72°51'45.163"E-19°06'53.745"N</t>
  </si>
  <si>
    <t>72°54'16.6"E-19°04'18.72"N</t>
  </si>
  <si>
    <t>72°54'17.28"E-19°04'19.53"N</t>
  </si>
  <si>
    <t>72°54'19.39"E-19°04'16.86"N</t>
  </si>
  <si>
    <t>72°54'19.68"E-19°04'17.32"N</t>
  </si>
  <si>
    <t>72°53'22.28"E-19°06'28.15"N</t>
  </si>
  <si>
    <t>72°53'22.79"E-19°06'25.94"N</t>
  </si>
  <si>
    <t>72°53'24.68"E-19°06'30.76"N</t>
  </si>
  <si>
    <t>72°53'25.32"E-19°06'27.59"N</t>
  </si>
  <si>
    <t>72°53'26.34"E-19°06'30.28"N</t>
  </si>
  <si>
    <t>72°51'19.0594"E-19°08'03.3762"N</t>
  </si>
  <si>
    <t>72°51'19.3121"E-19°07'59.9217"N</t>
  </si>
  <si>
    <t>72°51'20.2959"E-19°08'01.1409"N</t>
  </si>
  <si>
    <t>72°51'30.564"E-19°08'04.5472"N</t>
  </si>
  <si>
    <t>72°51'37.3641"E-19°08'04.1778"N</t>
  </si>
  <si>
    <t>72°51'38.23"E-19°08'00.57"N</t>
  </si>
  <si>
    <t>72°52'45.792"E-19°03'11.353"N</t>
  </si>
  <si>
    <t>72°52'46.4"E-19°03'09.93"N</t>
  </si>
  <si>
    <t>72°52'47.113"E-19°03'11.997"N</t>
  </si>
  <si>
    <t>72°52'50.881"E-19°03'12.245"N</t>
  </si>
  <si>
    <t>72°52'50.955"E-19°03'11.781"N</t>
  </si>
  <si>
    <t>72°53'39.174"E-19°07'14.875"N</t>
  </si>
  <si>
    <t>72°53'39.44"E-19°07'16.08"N</t>
  </si>
  <si>
    <t>72°53'39.45"E-19°07'14.384"N</t>
  </si>
  <si>
    <t>72°53'42.151"E-19°07'17.184"N</t>
  </si>
  <si>
    <t>72°53'42.754"E-19°07'15.243"N</t>
  </si>
  <si>
    <t>72°54'14.112"E-19°04'39.972"N</t>
  </si>
  <si>
    <t>72°54'14.26"E-19°04'40.86"N</t>
  </si>
  <si>
    <t>72°54'16.156"E-19°04'39.376"N</t>
  </si>
  <si>
    <t>72°54'16.455"E-19°04'40.226"N</t>
  </si>
  <si>
    <t>72°53'28.215"E-19°07'15.010"N</t>
  </si>
  <si>
    <t>72°53'29.211"E-19°07'18.296"N</t>
  </si>
  <si>
    <t>72°53'30.96"E-19°07'20.75"N</t>
  </si>
  <si>
    <t>72°53'33.179"E-19°07'13.572"N</t>
  </si>
  <si>
    <t>72°53'36.213"E-19°07'18.448"N</t>
  </si>
  <si>
    <t>72°53'36.493"E-19°07'14.626"N</t>
  </si>
  <si>
    <t>72°53'36.986"E-19°07'19.197"N</t>
  </si>
  <si>
    <t>72°53'39.103"E-19°07'16.837"N</t>
  </si>
  <si>
    <t>72°52'26.98"E-19°03'00.57"N</t>
  </si>
  <si>
    <t>72°52'29.025"E-19°02'59.844"N</t>
  </si>
  <si>
    <t>72°52'32.952"E-19°03'00.953"N</t>
  </si>
  <si>
    <t>72°52'37.02"E-19°03'01.853"N</t>
  </si>
  <si>
    <t>72°52'39.187"E-19°03'4.479"N</t>
  </si>
  <si>
    <t>72°52'39.241"E-19°03'05.057"N</t>
  </si>
  <si>
    <t>72°52'02.43"E-19°07'30.14"N</t>
  </si>
  <si>
    <t>72°52'02.57"E-19°07'28.72"N</t>
  </si>
  <si>
    <t>72°52'02.63"E-19°07'30.82"N</t>
  </si>
  <si>
    <t>72°52'04.94"E-19°07'28.06"N</t>
  </si>
  <si>
    <t>72°5205.42"E-19°07'28.95"N</t>
  </si>
  <si>
    <t>72°52'05.64"E-19°07'24.43"N</t>
  </si>
  <si>
    <t>72°52'05.93"E-19°07'26.09"N</t>
  </si>
  <si>
    <t>72°52'08.02"E-19°07'24.18"N</t>
  </si>
  <si>
    <t>72°52'08.07"E-19°07'26.06"N</t>
  </si>
  <si>
    <t>72°52'08.31"E-19°07'28.04"N</t>
  </si>
  <si>
    <t>72°51'36.63"E-19°03'06.69"N</t>
  </si>
  <si>
    <t>72°51'37.51"E-19°02'59.06"N</t>
  </si>
  <si>
    <t>72°51'38.58"E-19°03'00.98"N</t>
  </si>
  <si>
    <t>72°51'39.35"E-19°02'58.83"N</t>
  </si>
  <si>
    <t>72°51'40.29"E-19°02'58.01"N</t>
  </si>
  <si>
    <t>72°51'43.7"E-19°02'58.76"N</t>
  </si>
  <si>
    <t>72°51'46.39"E-19°03'00.61"N</t>
  </si>
  <si>
    <t>72°51'48.33"E-19°02'59.42"N</t>
  </si>
  <si>
    <t>72°51'50.24"E-19°03'04.48"N</t>
  </si>
  <si>
    <t>72°51'51.31"E-19°03'03.89"N</t>
  </si>
  <si>
    <t>72°54'24.68"E-19°04'34.49"N</t>
  </si>
  <si>
    <t>72°54'25.32"E-19°04'35.82"N</t>
  </si>
  <si>
    <t>72°54'25.86"E-19°04'33.98"N</t>
  </si>
  <si>
    <t>72°54'26.5"E-19°04'35.30"N</t>
  </si>
  <si>
    <t>Rwy_No</t>
  </si>
  <si>
    <t>NOC_Date</t>
  </si>
  <si>
    <t>Applicant_Name</t>
  </si>
  <si>
    <t>21/04/2016</t>
  </si>
  <si>
    <t>Shri.Mohan T.Kukreja Partner of M/s. Kukreja Const</t>
  </si>
  <si>
    <t>Mr. Vilas Sawant</t>
  </si>
  <si>
    <t>16/05/2018</t>
  </si>
  <si>
    <t xml:space="preserve">Shri.Mohan T.Kukreja </t>
  </si>
  <si>
    <t>13/10/2017</t>
  </si>
  <si>
    <t>Shri Inder Mohan singh Sawhney Director of M/s. M.D. Globus Realty Pvt.Ltd.</t>
  </si>
  <si>
    <t>Arun Kumar Dube</t>
  </si>
  <si>
    <t>M/s. Greenery Rock LLP</t>
  </si>
  <si>
    <t>Dhanaji Gurkhe</t>
  </si>
  <si>
    <t>The Indian Film Combine Pvt.Ltd</t>
  </si>
  <si>
    <t>Narendra Vasant Yerandkar</t>
  </si>
  <si>
    <t>Shri Alpesh Gandhi of M/s. Shree Nman Developers L</t>
  </si>
  <si>
    <t>M/s.Sidhivinayak Realty Construction Pvt.Ltd</t>
  </si>
  <si>
    <t>M/s. Romosa Enterprises</t>
  </si>
  <si>
    <t>Rmesh Sumermal Shah</t>
  </si>
  <si>
    <t>M/s. DNK Developers</t>
  </si>
  <si>
    <t xml:space="preserve">Satra Property Developers Pvt.Ltd </t>
  </si>
  <si>
    <t>Deviprasad Shetty, Proprietor</t>
  </si>
  <si>
    <t>Madan Mistry (M/s. Omkar Ventures Pvt.Ltd)</t>
  </si>
  <si>
    <t>Mr.Rajesh Patel of M/s.Ajanta Pharma Limited</t>
  </si>
  <si>
    <t xml:space="preserve">Mr. Vilas Sawant </t>
  </si>
  <si>
    <t>M/s. Unique Property Pvt.Ltd</t>
  </si>
  <si>
    <t>M/s. Mahindra Lifespace Developers LTD</t>
  </si>
  <si>
    <t>Naredra Vasant Yerandkar</t>
  </si>
  <si>
    <t>16/05/2017</t>
  </si>
  <si>
    <t>Satra Co-operative Socity Limited</t>
  </si>
  <si>
    <t xml:space="preserve">Ramesh Valecha, Director Of M/s.Raheja Corp Private Limited (C.A to indian Cork Mills Limited) </t>
  </si>
  <si>
    <t>Arun V Dhuri</t>
  </si>
  <si>
    <t>Shri Kishor D Patel, Director of DKP Desiners and Creators  Pvt.Ltd</t>
  </si>
  <si>
    <t xml:space="preserve">Arun V Dhuri </t>
  </si>
  <si>
    <t>22/04/2018</t>
  </si>
  <si>
    <t>Larsen &amp; Toubro Limited</t>
  </si>
  <si>
    <t>Rajesh I Pereira</t>
  </si>
  <si>
    <t>26/12/2016</t>
  </si>
  <si>
    <t>Everard Co-Operative Housing Society Limited</t>
  </si>
  <si>
    <t>Domnie Romella</t>
  </si>
  <si>
    <t>M/S Tobusol Management Service Pvt.Ltd</t>
  </si>
  <si>
    <t>Mr. Subhash Gurkhe</t>
  </si>
  <si>
    <t>Executive Engineer (PPD) MHADA</t>
  </si>
  <si>
    <t>Shri Harish R Patel Entity Legally Authorized of M/s.Nutan Kaila Nt</t>
  </si>
  <si>
    <t>Rajendra Borgharkar</t>
  </si>
  <si>
    <t>NOC_ID</t>
  </si>
  <si>
    <t>Lat_Long_1</t>
  </si>
  <si>
    <t>Lat_Long_2</t>
  </si>
  <si>
    <t>Lat_Long_3</t>
  </si>
  <si>
    <t>Lat_Long_4</t>
  </si>
  <si>
    <t>Lat_Long_5</t>
  </si>
  <si>
    <t>Lat_Long_6</t>
  </si>
  <si>
    <t>Lat_Long_7</t>
  </si>
  <si>
    <t>Lat_Long_8</t>
  </si>
  <si>
    <t>Lat_Long_9</t>
  </si>
  <si>
    <t>Lat_Long_10</t>
  </si>
  <si>
    <t>Site_Elevation_(m AMSL)</t>
  </si>
  <si>
    <t>NOC Height (m AMSL)</t>
  </si>
  <si>
    <t>Building height  (m AGL)</t>
  </si>
  <si>
    <t>Rwy_Elevation</t>
  </si>
  <si>
    <t>OLS_Surface</t>
  </si>
  <si>
    <t>Distance_from_Rwy_end</t>
  </si>
  <si>
    <t>P.T.E_from_OLS_(m AMSL)</t>
  </si>
  <si>
    <t>P.T.E from OCS in 2c@ 1.2%</t>
  </si>
  <si>
    <t>Top elevation(m AMSL)</t>
  </si>
  <si>
    <t>Penetration of OLS</t>
  </si>
  <si>
    <t>Penetration of OCS</t>
  </si>
  <si>
    <t>Site_Address</t>
  </si>
  <si>
    <t>Owner_Address</t>
  </si>
  <si>
    <t xml:space="preserve">Shri. Mohan T.Kukreja Partner of Kukreja Constructi Laalasis,plot Road, Chembur, Mumbai-400071. </t>
  </si>
  <si>
    <t>CTS No-128/ B/5,of Village Chembur at Sindhi Colony,Chembur</t>
  </si>
  <si>
    <t>Laalasis,Plot No-219,11th Road,Chembur,Mumbai-400071</t>
  </si>
  <si>
    <t>CTS No-128 B/12/A of Village Chembur,Chembur,Mumbai,Maharashtra</t>
  </si>
  <si>
    <t xml:space="preserve">Mr. Inder Mohan Singh Sawhney Director of M/s. M.D. Globus Realty Pvt. Ltd. 105, Sagar Pallazio, Sakinaka, Andheri (E), Mumbai - 400072. </t>
  </si>
  <si>
    <t>CTS No. 523, 523/1 to 37,Andheri / Chakala suburban,Maharashtra</t>
  </si>
  <si>
    <t>M/s. Greenery Rock LLP 702, 7th floor, Krishna Corporate Center, Opp. Hotel Vits, Andheri Kurla Road, Andheri (East), Mumbai</t>
  </si>
  <si>
    <t>Proposed Construction on plot bearing C.T.S. No. 116/A, 146, 148, of Village Marol, at Marol, Andheri East, Mumbai,Marol, Mumbai, Maharashtra</t>
  </si>
  <si>
    <t xml:space="preserve">The Indian Film Combine Pvt. Ltd., M/S.PGN CONSULTANTS, Shop NO.18, Ground Floor, Bhima CHS.Ltd, D Wing, Shantivan, Borivali (East) Mumbai 400 066 </t>
  </si>
  <si>
    <t xml:space="preserve">The proposed construction on land bearing S.No.341(pt), CTS No.629(pt) of village Bandra and S.No.4(pt), CTS No.8(pt) of village Parighkhar in Bandra-Kurla Complex, Mumbai, Village Parighkhar in Bandra Kurla Complex Mumbai,Mumbai, Maharashtra </t>
  </si>
  <si>
    <t>Shri.Alpesh Gandhi of M/s.Shree Naman Developers L 315, Parckh Market,39,J.S.S. Road,Opera House,Mumbai-400004</t>
  </si>
  <si>
    <t>CTS No-304,305,317 and 322 of Village Marol at Military Road,Andheri (E).</t>
  </si>
  <si>
    <t>M/s Sidhivinayak Reality Construction Pvt Ltd 409-410,Fourth Floor,MahinderChambers, W.T.Patil Road, Chembur, Mumbai-71</t>
  </si>
  <si>
    <t xml:space="preserve">CTS NO-182/B.TUNGWE VILLAGE IN LWARD,Taluka/Kurla,Mumbai, Maharashtra </t>
  </si>
  <si>
    <t xml:space="preserve">Ramesh Sumermal Shah 201 commers house n.m.road fort Mumbai Maharashtra 400001 </t>
  </si>
  <si>
    <t xml:space="preserve">C.T.S. NO.11A(P)BLDG ANDHERI EAST MUMBAI NO.38 VILLAGE CHANDIVALI CHANDIVALI SAKINAKA </t>
  </si>
  <si>
    <t>M/s DNK Developers 308, Atlantic Commercial Tower, Opposite Kotak Mahindra Bank, 60 Feet Road, Ghatkopar-East, Mumbai-400077</t>
  </si>
  <si>
    <t>CTS NO-195/147, VILLAGE-GHATKOPAR</t>
  </si>
  <si>
    <t>C.TS.NO.19 BLDG NO.01 VILLAGE CHANDIVALI SAKINAKA ANDHERI EAST MUMBAI</t>
  </si>
  <si>
    <t xml:space="preserve">Satra Property Developers Pvt Ltd Dev Plaza, 2nd Floor, Opp. Andheri Fire Station, S.V. Road, Andheri (West), Mumbai 400058 </t>
  </si>
  <si>
    <t xml:space="preserve">Sector- A of CTS No. 1 (Pt), Village- Ghatkopar, At Ram Nagar, Ghatkopar (W), Mumbai,Ghatkopar West, Mumbai, Maharashtra </t>
  </si>
  <si>
    <t>Dev Plaza, 2nd Floor, Opp. Andheri Fire Station, S.V. Road, Andheri (West), Mumbai 40005</t>
  </si>
  <si>
    <t xml:space="preserve">Sector- B of CTS No. 1 (Pt), Village- Ghatkopar, At Ram Nagar, Ghatkopar (W), Mumbai,Ghatkopar West,Mumbai,Maharashtra </t>
  </si>
  <si>
    <t xml:space="preserve">Sector- C of CTS No. 1 (Pt), Village- Ghatkopar, At Ram Nagar, Ghatkopar (W), Mumbai,Ghatkopar West, Mumbai, Maharashtra </t>
  </si>
  <si>
    <t xml:space="preserve">Sector- D of CTS No. 1 (Pt), Village- Ghatkopar, At Ram Nagar, Ghatkopar (W), Mumbai,Ghatkopar West, Mumbai, Maharashtra </t>
  </si>
  <si>
    <t xml:space="preserve">Sector- E of CTS No. 1 (Pt), Village- Ghatkopar, At Ram Nagar, Ghatkopar (W), Mumbai,Ghatkopar West, Mumbai, Maharashtra </t>
  </si>
  <si>
    <t xml:space="preserve">Madan Mistry (M/s. Omkar Ventures Pvt. Ltd.) Omkar House, Off Eastern Express Highway Opp. Sion-Chunnabhatti Signal, Sion (E). Mumbai 400 022 Mumbai Maharashtra 400022 </t>
  </si>
  <si>
    <t>Mr.Rajesh Patel of M/s. Ajanta Pharma Limited Ltd,Hindustan Ind. Estate,Kandivali 98,Ajanta Pharma Naka, Charkop (W), Mumbai-67.</t>
  </si>
  <si>
    <t xml:space="preserve">C.T.S.No.18 of Village Chakala,Andheri (E),Andheri,Mumbai,Maharashtra </t>
  </si>
  <si>
    <t xml:space="preserve">M/s Unique Property Enterprises Pvt Ltd 203/204,Orbit Plaza,Second Floor, Prabhadevi,Mumbai-400025 </t>
  </si>
  <si>
    <t xml:space="preserve">CTSNO-620(Pt),621(Pt),622(Pt), 1859,1860 and 1861, Village-Chembur,PestomSagarCrossRoadNo-6, JunaRetbunder Road,Taluka/Kurla,Mumbai, Maharashtra </t>
  </si>
  <si>
    <t xml:space="preserve">M/s. Mahindra Lifespace developers LTD M/S.PGN CONSULTANTS, Shop NO.18, Ground Floor, Bhima CHS.Ltd, D Wing, Shantivan, Borivali (East) Mumbai 400 066 </t>
  </si>
  <si>
    <t xml:space="preserve">CTS No.95,95/1to 5, village Saki, Taluka Kurla, Sakinaka Andheri (E) Mumbai 400069 </t>
  </si>
  <si>
    <t>Madan Mistry (M/s. Omkar Ventures Pvt. Ltd.) 133pt,133/1to16,134pt, 135pt, 135/238to413,136pt,136/74to82,89to163,137pt,137/8to16,19to134 140,141,138pt,138/178,188to198,202,221to238,139pt,139/272,274,319,338to339,348t0376,394to 142/36to103, 106to115, 126to141, 145pt,145/1to262, 312to314, 325to327, 146pt,146/1to18, 42to56, 69to80, 202to216, Full CTS 144 of VLG Majas, CTS 324pt</t>
  </si>
  <si>
    <t>Satara Co-operative Housing Society Limited Ashok Trombay Nagar, Sion Road,opp.ATI,Chunabhatti-Sion, Mumbai-400022.</t>
  </si>
  <si>
    <t>C.T.S.No.125(part) of Village Chembur, Vithal Narayan Purav Marg,Chunabhatti (East), Mumbai.,Chembur, Mumbai, Maharashtra</t>
  </si>
  <si>
    <t xml:space="preserve">C.T.S No.119D/1A/1 of Village Tungwa,Village Tungwa,Mumbai,Maharashtra </t>
  </si>
  <si>
    <t>Ramesh Valecha, Director of M/s Raheja Corp Private Limited( C.A to Indian Cork Mills Ltd) Plot No. C-30, Block 'G', Bandra Kurla Complex, Mumbai-400051. Bandra (E)</t>
  </si>
  <si>
    <t xml:space="preserve">Shri Kishore D Patel, Director of DKP Designers And Creators Pvt.Ltd 23, Kailas Nagar, M.G.Road, Ghatkopar(E), Mumbai- 400077 </t>
  </si>
  <si>
    <t>CTS No 5955, Plot no 23, TPS III of Village Ghatkopar Kirol,N ward, M G Road, Ghatkopar East, Mumbai-400077, Village Ghatkopar,Mumbai, Maharashtra</t>
  </si>
  <si>
    <t xml:space="preserve">L &amp; T REALTY, 10TH FLOOR, TC2, TOWER NO. A, L &amp; T BUSINESS PARK, GATE NO. 5, SAKI VIHAR ROAD , POWAI MUMBAI-400 072 </t>
  </si>
  <si>
    <t xml:space="preserve">CTS NO 117A 117A1 117B 117C VILLAGE TUNGWA TALUKA KURLA POWAI L WARD MUMBAI 400 072,KURLA TUNGWA POWAI MUMBAI,Mumbai,Maharashtra </t>
  </si>
  <si>
    <t xml:space="preserve">EVERARD CO-OPERATIVE HOUSING SOCIETY LIMITED Everard Nagar, Eastern Express Highway, Sion, Mumbai 400 022 </t>
  </si>
  <si>
    <t xml:space="preserve">C.T.S.No.628C of Village KurlaIII,Everard Nagar, Eastern Express Highway, Sion, Mumbai 400 022,Kurla III,Mumbai,Maharashtra </t>
  </si>
  <si>
    <t xml:space="preserve">M/S Tobusol Management Services Pvt.Ltd. 101,1st Floor, Dilrag, N.S.Road No.9,Juhu, Vile Parle (west), Mumbai- 400049 </t>
  </si>
  <si>
    <t xml:space="preserve">Plot bearing C.T.S.No.32 of village Mulgaon And C.T.S.No.17/1,19,17/10 pt),20,20/1 To 3,21,22,22/1 of village Vyarvali,Subhash Nagar Sai Shraddha Chs. and Subhash Nagar Jivdanimata Chs.At Andheri(East) Mumbai.,Andheri,Mumbai suburban,Maharashtra </t>
  </si>
  <si>
    <t xml:space="preserve">Executive Engineer (PPD) MHADA M.H &amp; A.D. Board, Griha Nirman Bhavan, IInd Floor, ppd, Bandra (E) Mumbai 400051 </t>
  </si>
  <si>
    <t xml:space="preserve">plot bearing C.S. No. 2/501 (part) at Sector V, Dharavi, Mumbai- 400 051,Dharavi Mumbai,Mumbai, Maharashtra </t>
  </si>
  <si>
    <t>SHRI HARISH R PATEL ENTITY LEGALLY AUTHORIZED OF M/S NUTAN KAILAS NI139, SAKSERIA CHAMBER, 2ND bra FLOOR,MUMBAI 400 023 ROAD, FORT</t>
  </si>
  <si>
    <t>C.T.S NO. 5743/A, TPS-III, F.P NO. 353/4A, OF VILLAGE- GHATKOPAR KIROL, GHATKOPAR (EAST), MUMBAI-77,GHATKOPAR/MUMBAI,Mumbai suburban,Maharashtra MARG,</t>
  </si>
  <si>
    <t>JUHU/WEST/B/051216/127648</t>
  </si>
  <si>
    <t>Jade Construction Pvt.Ltd</t>
  </si>
  <si>
    <t xml:space="preserve">CTS No.399/C, 399/D and 399/E, Bandra (West), Mumbai </t>
  </si>
  <si>
    <t>Jade Construction Pvt. Ltd.505, Shalimar Morya Park, New Link Road, Andheri West, Mumbai 400053</t>
  </si>
  <si>
    <t>72 49 46.35-19 04 37.98</t>
  </si>
  <si>
    <t>72 49 46.43-19 04 39.74</t>
  </si>
  <si>
    <t>72 49 48.45-19 04 37.83</t>
  </si>
  <si>
    <t>72 49 48.61-19 04 39.62</t>
  </si>
  <si>
    <t>JUHU/WEST/B/022817/199465</t>
  </si>
  <si>
    <t xml:space="preserve">133pt, 133/17to44, 135pt, 135/414to522, 137pt, 137/135to139, 139pt, 139/580to606, 632to654, 140pt, 140/320to403, 141pt, 141/292to376, 147pt, 147/1to91, 94to97, 139, 140, 152to156, 171to177, 196to205, 219to228, 241to251, 263to277, 282to303, 306to378, 148pt, 148/1, 135, 237to242, 247to522, 149pt, 145pt, 145/263to311, 
</t>
  </si>
  <si>
    <t xml:space="preserve">Madan Mistry (M/s. Omkar Ventures Pvt. Ltd.) 
Omkar House, Off Eastern Express Highway 
Opp. Sion-Chunnabhatti Signal, Sion (E). Mumbai 400 022 </t>
  </si>
  <si>
    <t>72 51 19.3125-19 07 59.9220</t>
  </si>
  <si>
    <t>72 51 19.72-19 07 54.23</t>
  </si>
  <si>
    <t>72 51 35.5022-19 07 57.5295</t>
  </si>
  <si>
    <t>72 51 37.6569-19 07 58.4194</t>
  </si>
  <si>
    <t>72 51 38.2344-19 08 00.5753</t>
  </si>
  <si>
    <t>JUHU/WEST/B/062816/146630</t>
  </si>
  <si>
    <t>26/07/2016</t>
  </si>
  <si>
    <t>Anis H.Chandiwala(Partner of Chandiwala Enterprises</t>
  </si>
  <si>
    <t xml:space="preserve">CTS No. 815A(Pt) Village Andheri (W), Mumbai-400058, Andheri West,Mumbai, Maharashtra </t>
  </si>
  <si>
    <t xml:space="preserve">Anis H. Chandiwala (Partner of Chandiwala Enterpri 
222-A, 1st Floor, Al-Moonaz Arcade, Opp. Post 
Post office, S.V. Road, Andheri(W), Mumbai-400058 </t>
  </si>
  <si>
    <t>72 50 44.85-19 07 31.40</t>
  </si>
  <si>
    <t>72 50 44.88-19 07 30.48</t>
  </si>
  <si>
    <t>72 50 45.90-19 07 30.48</t>
  </si>
  <si>
    <t>72 50 45.92-19 07 31.46</t>
  </si>
  <si>
    <t>JUHU/WEST/B/062217/227977</t>
  </si>
  <si>
    <t>18/07/2017</t>
  </si>
  <si>
    <t xml:space="preserve">Shri Nikhil A.Minawala Secretary of new Bake Bihari CHS Ltd </t>
  </si>
  <si>
    <t>Mr. Siddharth Sawant</t>
  </si>
  <si>
    <t xml:space="preserve">C.T.S.No.F/118 of Village Bandra,F.P.No.477 of T.P.S.III of Bandra at 24th Road, Khar (West), Mumbai.,Khar,Mumbai, Maharashtra </t>
  </si>
  <si>
    <t>Shri. Nikhil A.Minawala Secretary of New Bake Bihari CHS. Ltd. 55,Ganga Vihar,Marine Drive, Mumbai-400020.</t>
  </si>
  <si>
    <t>72 49 59.120-19 03 58.706</t>
  </si>
  <si>
    <t>72 49 59.16-19 03 59.03</t>
  </si>
  <si>
    <t>72 49 59.994-19 03 58.586</t>
  </si>
  <si>
    <t>72 50 00.045-19 03 58.966</t>
  </si>
  <si>
    <t>JUHU/WEST/B/051416/127763</t>
  </si>
  <si>
    <t>M/s. AIM Realtors Pvt.Ltd</t>
  </si>
  <si>
    <t>CTS No.274, 274/1 to 15, of Shevantabai Chawl, Rahivashi Seva Sangh, village Mogra, natvar nagar, Road no.1, Jogeshwari (East), Mumbai 400 060</t>
  </si>
  <si>
    <t>M/s. AIM Realtors Private Limited Ground Floor, Farhat Apt, Bandivali Hill Road, Opp. Meena International Hotel, Jogeshwari Mumbai-400 102 (West)</t>
  </si>
  <si>
    <t>72 51 12.11-19 07 47.56</t>
  </si>
  <si>
    <t>72 51 12.42-19 07 48.16</t>
  </si>
  <si>
    <t xml:space="preserve"> 72 51 12.96-19 07 47.14</t>
  </si>
  <si>
    <t>72 51 13.29-19 07 47.84</t>
  </si>
  <si>
    <t>JUHU/WEST/B/101017/251288</t>
  </si>
  <si>
    <t>26/10/2017</t>
  </si>
  <si>
    <t>Dipti Home Makers Pvt.Ltd</t>
  </si>
  <si>
    <t xml:space="preserve">Plot Bearing C.T.S No- 61, 61/1, 61/2, 61/3 Of Ismalia Village in K/East Ward, At Jogeshwari Mumbai-400060, Village Ismalia/Jogeshwari,Mumbai, Maharashtra </t>
  </si>
  <si>
    <t>Dipti Home Makers Pvt. Ltd 1, Hendre Castle, Gokhale Road (N), Dadar (W), Mumbai-400028</t>
  </si>
  <si>
    <t>72 51 06.684-19 07 52.012</t>
  </si>
  <si>
    <t>72 51 06.70-19 07 53.01</t>
  </si>
  <si>
    <t>72 51 07.658-19 07 51.981</t>
  </si>
  <si>
    <t>72 51 07.693-19 07 52.747</t>
  </si>
  <si>
    <t>JUHU/WEST/B/072517/234431</t>
  </si>
  <si>
    <t>21/08/2017</t>
  </si>
  <si>
    <t xml:space="preserve">Madan Mistry (M/s. Omkar Ventures Pvt. Ltd.) 
147(pt), 147/70,71,92-93, 98-138, 141-151, 157-170, 178-195, 206-218, 229-240, 252-262, 278-281,304,305, 349, 149(pt), Total CTS 150, 151,152,153,154A and 155B of Village Majas and 327(pt), 327/1-3, (Total CTS 346, 347, 348, 349, 350, 351, 352. 353, 360),359(pt), 359/1 to 359/13, 359/32 to 359/35, 431(pt),354(pt), 361(pt), </t>
  </si>
  <si>
    <t>72 51 21.69-19 07 54.04</t>
  </si>
  <si>
    <t>72 51 22.07-19 07 52.34</t>
  </si>
  <si>
    <t>72 51 23.26-19 07 49.58</t>
  </si>
  <si>
    <t>72 51 23.49-19 07 50.98</t>
  </si>
  <si>
    <t>72 51 24.16-19 07 49.30</t>
  </si>
  <si>
    <t>72 51 27.31-19 07 50.78</t>
  </si>
  <si>
    <t>72 51 35.50-19 07 54.05</t>
  </si>
  <si>
    <t>72 51 35.50-19 07 57.52</t>
  </si>
  <si>
    <t>JUHU/WEST/B/110317/254499</t>
  </si>
  <si>
    <t xml:space="preserve">Mr. Alpesh Gandhi Authorised Signatory of Shree Naman Developers Private Limited </t>
  </si>
  <si>
    <t xml:space="preserve">C.T.S.No.650,651,651/1,652,653,654,654/1 to 6,660,660/1 to 5,661 and 662 of Village Ambivali,J.P.Road, Andheri (W), Mumbai.,Ambivali, Mumbai, Maharashtra </t>
  </si>
  <si>
    <t>Mr.Alpesh Gandhi Authorised Signatory of Shree Naman Developers Private Limited 315,Parekh Market,39,J.S.S.Road, Opera House,Mumbai-400004.</t>
  </si>
  <si>
    <t>72 50 25.449-19 07 35.551</t>
  </si>
  <si>
    <t>72 50 25.682-19 07 34.989</t>
  </si>
  <si>
    <t>72 50 25.761-19 07 36.227</t>
  </si>
  <si>
    <t>72 50 26.284-19 07 35.493</t>
  </si>
  <si>
    <t>72 50 26.344-19 07 36.181</t>
  </si>
  <si>
    <t>72 50 27.844-19 07 33.789</t>
  </si>
  <si>
    <t>72 50 28.15-19 07 34.25</t>
  </si>
  <si>
    <t>JUHU/WEST/B/100516/176008</t>
  </si>
  <si>
    <t>Mr.Pravin Tank Secretary of M/s. Ganga CHS Ltd.</t>
  </si>
  <si>
    <t xml:space="preserve">F.P.No.64,TPS Bandra No-III,Jn.of 28th and 24th Road,Bandra (W),Bandra,Mumbai, Maharashtra </t>
  </si>
  <si>
    <t>Mr.Pravin Tank Secretary of M/s. Neel Ganga CHS Ltd Plot No.64,Jn.of 28th &amp; 24th Road, TPS-III,Bandra (W), Mumbai-400052.</t>
  </si>
  <si>
    <t>72 49 55.561-19 03 36.591</t>
  </si>
  <si>
    <t xml:space="preserve"> 72 49 55.709-19 03 38.043</t>
  </si>
  <si>
    <t>72 49 56.392-19 03 36.573</t>
  </si>
  <si>
    <t>72 49 56.60-19 03 37.89</t>
  </si>
  <si>
    <t>Owner_Name</t>
  </si>
  <si>
    <t>Distance_from_Rwy_strip_Santacruz</t>
  </si>
  <si>
    <t>Distance_from_Rwy_strip_Juhu</t>
  </si>
  <si>
    <t>SNCR/WEST/B/021218/280720</t>
  </si>
  <si>
    <t>M/s Super Construction Company, Navi Mumbai.</t>
  </si>
  <si>
    <t>Amit Agashiwala</t>
  </si>
  <si>
    <t xml:space="preserve">CTS No. 610(pt), and 615(pt) Sai Baba Nagar, Ali Yawar Jang Marg, Bandra East Mumbai-51 for "Ganesh Darshan Sahakari Griha Nirman Sanstha Ltd", under DCR 33(10) and Non Slum Plot no.3 bearing CTS no 611(pt) Tapodhan nagar, Ali Yawar Jang marg, Bandra (E) Mumbai -51 for "Dalit Hitwardhak </t>
  </si>
  <si>
    <t xml:space="preserve">Super Construction Company 
Mangal Murti Hotel Highway view, plot no 17, sector 30 (near Sanpada Railway station) vashi, Navi Mumbai 400750 </t>
  </si>
  <si>
    <t>72°50'51.71"E,19°04'11.09"N</t>
  </si>
  <si>
    <t>72°50'51.80"E,19°04'11.84"N</t>
  </si>
  <si>
    <t>72°50'52.75"E,19°04'10.22"N</t>
  </si>
  <si>
    <t>72°50'52.75"E,19°04'11.02"N</t>
  </si>
  <si>
    <t>72°50'52.84"E,19°04'11.81"N</t>
  </si>
  <si>
    <t>72°50'52.96"E,19°04'12.29"N</t>
  </si>
  <si>
    <t>72°50'53.85"E,19°04'10.53"N</t>
  </si>
  <si>
    <t>72°50'54.23"E,19°04'12.23"N</t>
  </si>
  <si>
    <t>72°50'54.87"E,19°04'10.38"N</t>
  </si>
  <si>
    <t xml:space="preserve">I H S </t>
  </si>
  <si>
    <t>SNCR/WEST/B/030118/284600</t>
  </si>
  <si>
    <t>13/04/2018</t>
  </si>
  <si>
    <t>M/s Romell Properties Pvt. Ltd., Mumbai.</t>
  </si>
  <si>
    <t>Airop Aviation Management Service (A Division Of A)</t>
  </si>
  <si>
    <t xml:space="preserve">CTS No. 365, Village East,Mumbai, Maharashtra Mogra at Andheri (East), Andheri </t>
  </si>
  <si>
    <t xml:space="preserve">M/s. Romell Properties Pvt. Ltd. Wing B, Gharkul C.H.S., Azad Road, Vile Parle (East), Mumbai - 400057 </t>
  </si>
  <si>
    <t>72°51'36.75"E,19°07'50.37"N</t>
  </si>
  <si>
    <t>72°51'36.78"E,19°07'51.02"N</t>
  </si>
  <si>
    <t>72°51'37.25"E,19°07'52.09"N</t>
  </si>
  <si>
    <t>72°51'37.89"E,19°07'51.98"N</t>
  </si>
  <si>
    <t>72°51'38.70"E,19°07'49.62"N</t>
  </si>
  <si>
    <t>72°51'38.87"E,19°07'51.76"N</t>
  </si>
  <si>
    <t>72°51'39.38"E,19°07'51.60"N</t>
  </si>
  <si>
    <t>SNCR/WEST/B/030118/284598</t>
  </si>
  <si>
    <t>13/04/2019</t>
  </si>
  <si>
    <t>M/s Romell Properties Pvt. Ltd., Mumba</t>
  </si>
  <si>
    <t>AirOp Aviation Management Service (A division of A CTS No. 382, East,Mumbai,Maharashtra Village Mogra at Andheri (East), Andheri</t>
  </si>
  <si>
    <t xml:space="preserve">M/s. Romell Properties Pvt. Ltd. Wing B, Gharkul C.H.S., Azad Road, Vile Parle (East) Mumbai - 400057 </t>
  </si>
  <si>
    <t>72°51'34.13"E,19°07'39.93"N</t>
  </si>
  <si>
    <t>72°51'34.89"E,19°07'41.30"N</t>
  </si>
  <si>
    <t>72°51'35.36"E,19°07'41.52"N</t>
  </si>
  <si>
    <t>72°51'35.87"E,19°07'41.44"N</t>
  </si>
  <si>
    <t>72°51'36.29"E,19°07'41.49"N</t>
  </si>
  <si>
    <t>72°51'36.56"E,19°07'39.03"N</t>
  </si>
  <si>
    <t>72°51'36.61"E,19°07'39.46"N</t>
  </si>
  <si>
    <t>72°51'36.64"E,19°07'41.72"N</t>
  </si>
  <si>
    <t>72°51'36.88"E,19°07'40.85"N</t>
  </si>
  <si>
    <t>72°51'37.11"E,19°07'41.63"N</t>
  </si>
  <si>
    <t>SNCR/WEST/B/021518/281568</t>
  </si>
  <si>
    <t xml:space="preserve">M/s Samarth Erectors &amp; Developers, Mumbai. </t>
  </si>
  <si>
    <t xml:space="preserve">CTS 160A-1(PT) AND 160 (PT) OF VILLAGE MAJAS, K-E WARD AT ANDHERI(E),MUMBAI 400093,MAJAS/MUMBAI,Mumbai, Maharashtra </t>
  </si>
  <si>
    <t xml:space="preserve">MR. WAHID QURESHI DIRECTOR OF M/S. SAMARTH ERECTORS &amp; DEVELOPERS 401, SUMIT SAMARTH ARCADE, TATYA TOPE NAGAR AAREY ROAD, NEAR JAIN TEMPLE, GOREGAON(W), MUMBAI 400104 </t>
  </si>
  <si>
    <t>72°51'42.93,19°07'51.29"N</t>
  </si>
  <si>
    <t>72°51'42.95"E,19°07'52.41"N</t>
  </si>
  <si>
    <t>72°51'45.21"E,19°07'52.38"N</t>
  </si>
  <si>
    <t>72°51'45.60"E,19°07'51.53"N</t>
  </si>
  <si>
    <t>SNCR/WEST/B/042117/212640</t>
  </si>
  <si>
    <t>17/05/2017</t>
  </si>
  <si>
    <t>M/s Balan Realty LLP C/o Chembur Starview Co-op Housing Society Ltd., Mumbai.</t>
  </si>
  <si>
    <t>M/s Romosa Enterprises</t>
  </si>
  <si>
    <t xml:space="preserve">CTS NO-339/3,CHEMBUR,M WARD,Taluka/Kurla,Mumbai,Maharashtra </t>
  </si>
  <si>
    <t xml:space="preserve">M/s Chembur Starview Co-operative Housing Society Ltd 610/4, V.N.Purav Marg, Opp Corporate Park, Mumbai-400071 </t>
  </si>
  <si>
    <t>72°53'11.68"E,19°03'12.95"N</t>
  </si>
  <si>
    <t>72°53'11.76"E,19°03'11.57"N</t>
  </si>
  <si>
    <t>72°53'12.77"E,19°03'13.04"N</t>
  </si>
  <si>
    <t>72°53'12.87"E,19°03'12.05"N</t>
  </si>
  <si>
    <t>SNCR/WEST/B/120116/184672</t>
  </si>
  <si>
    <t xml:space="preserve">M/s Housing Development and Infrastructure Ltd., Mumbai. </t>
  </si>
  <si>
    <t xml:space="preserve">PROPOSED CONSTRUCTION AT CTS NO 5370(PT), 5371(PT), 5372(PT), 5373(PT), 5390(PT), 7643(PT) AND 4207(PT) OF VILLAGE KOLEKALYAN AT BANDRA COMPLEX, (EAST), KURLA BANDRA MUMBAI-400051,KOLEKALYAN/MUMBAI,Mumbai, Maharashtra </t>
  </si>
  <si>
    <t xml:space="preserve">SARANG WADHAWAN, VICE CHAIRMAN &amp; MD OF HOUSING DEV HDIL TOWERS, 9TH ANANT KANEKAR FLOOR, MARG, BANDRA (E), MUMBAI-400051 </t>
  </si>
  <si>
    <t>72°51'25.55"E,19°03'47.98"N</t>
  </si>
  <si>
    <t>72°51'26.09"E,19°03'50.42"N</t>
  </si>
  <si>
    <t>72°51'26.19"E,19°03'50.53"N</t>
  </si>
  <si>
    <t>72°51'26.63"E,19°03'46.06"N</t>
  </si>
  <si>
    <t>72°51'30.28"E,19°03'48.07"N</t>
  </si>
  <si>
    <t>72°51'34.45"E,19°03'49.38"N</t>
  </si>
  <si>
    <t>72°51'35.32"E,19°03'50.73"N</t>
  </si>
  <si>
    <t>SNCR/WEST/B/072517/234454</t>
  </si>
  <si>
    <t>20/09/2017</t>
  </si>
  <si>
    <t xml:space="preserve">M/s HGP Community Pvt. Ltd., Mumbai. </t>
  </si>
  <si>
    <t xml:space="preserve">C.T.S.NO.11A(PT), 11A/191-402,11D(PT),16,16/1-92,19,19/1-28, 20(PT), 25(PT), 25/1-32 And 50(PT) Of Village Chandivali, L Ward Mumbai Chandivali,Mumbai, Maharashtra </t>
  </si>
  <si>
    <t xml:space="preserve">M/s. Sumer Corporation 203,Peninsula Corporate Park, A-Wing, Ganpatrao Kadam Marg, Opp. Senapati Bapat Marg, Lower Parel, Mumbai- 400013 </t>
  </si>
  <si>
    <t>72°53'56.14"E,19°06'12.69"N</t>
  </si>
  <si>
    <t>72°53'57.31"E,19°06'12.34"N</t>
  </si>
  <si>
    <t>72°53'58.32"E,19°06'11.91"N</t>
  </si>
  <si>
    <t>72°53'59.33"E,19°06'11.57"N</t>
  </si>
  <si>
    <t>72°53'59.33"E,19°06'14.50"N</t>
  </si>
  <si>
    <t>72°54'0.29"E,19°06'15.46"N</t>
  </si>
  <si>
    <t>SNCR/WEST/B/120617/266143</t>
  </si>
  <si>
    <t xml:space="preserve">M/s Kaushal Mukesh Builders &amp; Developers Pvt. Ltd., Mumbai. </t>
  </si>
  <si>
    <t xml:space="preserve">C.T.S NOS. 22, 22/1 TO 22/20 OF VILLAGE CHANDIVALI AT KURLA (WEST), MUMBAI,CHANDIVALI/MUMBAI,Mumbai suburban,Maharashtra </t>
  </si>
  <si>
    <t xml:space="preserve">M/S. KAUSHAL MUKESH BUILDERS &amp; DEVELOPERS PVT. LTD. 403-A, DALAMAL CHAMBERS, 29, NEW MARINE LINES, MUMBAI 400 020 </t>
  </si>
  <si>
    <t>72°54'04.87"E,19°06'25.39"N</t>
  </si>
  <si>
    <t>72°54'05.17"E,19°06'26.98"N</t>
  </si>
  <si>
    <t>72°54'06.83"E,19°06'24.75"N</t>
  </si>
  <si>
    <t>72°54'07.06"E,19°06'26.72"N</t>
  </si>
  <si>
    <t>SNCR/WEST/B/042716/127075</t>
  </si>
  <si>
    <t xml:space="preserve">M/s Rare Township Pvt Ltd, Mumbai. </t>
  </si>
  <si>
    <t>Rutuja Patil</t>
  </si>
  <si>
    <t xml:space="preserve">C.T.S.No. 194-B of Village Ghatkoper, at Ghatkoper Mankhurd Link Road, Ghatkoper (E), Mumbai </t>
  </si>
  <si>
    <t xml:space="preserve">V M Shah of M/s. Rare Townships Private Limited Ackruti Centre Point, 6th Floor, Marol MIDC, Andheri (E), Mumbai 400093 </t>
  </si>
  <si>
    <t>72°54'40.13"E,19°04'10.30"N</t>
  </si>
  <si>
    <t>72°54'43.175"E,19°04'01.399"N</t>
  </si>
  <si>
    <t>72°54'47.713"E,19°04'16.138"N</t>
  </si>
  <si>
    <t>72°54'50.709"E,19°04'02.136"N</t>
  </si>
  <si>
    <t>72°54'51.759"E,19°04'15.952"N</t>
  </si>
  <si>
    <t>SNCR/WEST/B/081716/168314</t>
  </si>
  <si>
    <t xml:space="preserve">Shri Surjit Singh R.Mokha, Mumbai. </t>
  </si>
  <si>
    <t>M/s Airport Planner and Design Consulting Pvt.ltd</t>
  </si>
  <si>
    <t xml:space="preserve">C.T.S. of village No.188 Mumbai,Tungwa,Mumbai, Maharashtra Tungwa at Powai, </t>
  </si>
  <si>
    <t xml:space="preserve">Surjit Singh Randhir Singh Mokha Block No. 133, Shaheed Bhagat Singh Co op.Hsg. Society, Andheri Ghatkopar Link Road, Andheri (East) Mumbai 400 059 </t>
  </si>
  <si>
    <t>72°53'26.27"E,19°06'58.51"N</t>
  </si>
  <si>
    <t>72°53'27.06"E,19°06'59.08"N</t>
  </si>
  <si>
    <t>72°53'27.37"E,19°06'57.18"N</t>
  </si>
  <si>
    <t>72°53'27.71"E,19°06'59.64"N</t>
  </si>
  <si>
    <t>72°53'27.93"E,19°06'57.37"N</t>
  </si>
  <si>
    <t>72°53'28.79"E,19°06'59.86"N</t>
  </si>
  <si>
    <t>72°53'28.93"E,19°06'57.35"N</t>
  </si>
  <si>
    <t>SNCR/WEST/B/021718/281853</t>
  </si>
  <si>
    <t xml:space="preserve">M/s Nilkanth Tech Park Pvt. Ltd., Mumbai. </t>
  </si>
  <si>
    <t xml:space="preserve">CTS No- 758/A, 758/B, 758/C, 759/A, 759/B, 759/C, 759/D Of Village Marol, At Andheri Ward, Village Kurla Road, Marol,Mumbai, Maharashtra Andheri(E), Mumbai K/E </t>
  </si>
  <si>
    <t xml:space="preserve">M/s NILKANTH TECH PARK PVT LTD Grd Floor, Times Square Building, Andheri-Kurla Road, Andheri(East), Mumbai-400059 </t>
  </si>
  <si>
    <t>72°52'58.371"E,19°06'29.512"N</t>
  </si>
  <si>
    <t>72°52'58.772"E,19°06'27.374"N</t>
  </si>
  <si>
    <t>72°52'59.152"E,19°06'33.161"N</t>
  </si>
  <si>
    <t>72°53'00.082"E,19°06'32.260"N</t>
  </si>
  <si>
    <t>72°53'00.281"E,19°06'33.154"N</t>
  </si>
  <si>
    <t>72°53'01.604"E,19°06'32.071"N</t>
  </si>
  <si>
    <t>72°53'01.85"E,19°06'26.74"N</t>
  </si>
  <si>
    <t>72°53'01.913"E,19°06'32.921"N</t>
  </si>
  <si>
    <t>72°53'03.202"E,19°06'32.442"N</t>
  </si>
  <si>
    <t>72°53'03.932"E,19°06'29.271"N</t>
  </si>
  <si>
    <t>SNCR/WEST/B/041418/297767</t>
  </si>
  <si>
    <t>22/5/2018</t>
  </si>
  <si>
    <t>M/s Vighneshwar Co-op Hsg. Society Ltd., Mumbai.</t>
  </si>
  <si>
    <t>Airodynamiks</t>
  </si>
  <si>
    <t xml:space="preserve">CTS No.227A and B i.e. sub-divided plot of land bearing CTS No.194(pt) of Village Ghatkopar, at Garodia Nagar, Ghatkopar (E), Mumbai,Ghatkopar East, Mumbai, Maharashtra </t>
  </si>
  <si>
    <t>M/s. Vighneshwar Co-Op. Hsg. Soc. Shop No.6, S.N.M. Road, Samarpan Bdlg., New Maneklal Estate, Ghatkopar (West), Mumbai - 400086</t>
  </si>
  <si>
    <t>72°54'30.09"E,19°04'22.12"N</t>
  </si>
  <si>
    <t>72°54'30.26"E,19°04'22.33"N</t>
  </si>
  <si>
    <t>72°54'30.38"E,19°04'21.81"N</t>
  </si>
  <si>
    <t>72°54'30.55"E,19°04'22.56"N</t>
  </si>
  <si>
    <t>72°54'30.62"E,19°04'21.94"N</t>
  </si>
  <si>
    <t>72°54'30.89"E,19°04'22.13"N</t>
  </si>
  <si>
    <t>SNCR/WEST/B/062018/315037</t>
  </si>
  <si>
    <t>13/07/2018</t>
  </si>
  <si>
    <t xml:space="preserve">M/s Waves Hotels &amp; Estate Pvt. Ltd, Mumbai. </t>
  </si>
  <si>
    <t>Aditya Parasrampuria</t>
  </si>
  <si>
    <t>CTS No 1359/A, 1359/B, 1359/C, 1359/D and 1359/E of Village Marol, Andheri Kurla Road, Andheri East, Mumbai - 400059,Mumbai,Mumbai, Maharashtra</t>
  </si>
  <si>
    <t xml:space="preserve">M/s. Waves Hotels &amp; Estates Pvt Ltd 511 Gundecha Chambers, N M Road, Fort, Mumbai - 400023 </t>
  </si>
  <si>
    <t>72°52'29.42"E,19°06'37.08"N</t>
  </si>
  <si>
    <t>72°52'29.52"E,19°06'36.78"N</t>
  </si>
  <si>
    <t>72°52'30.33"E,19°06'36.02"N</t>
  </si>
  <si>
    <t>72°52'30.39"E,19°06'37.02"N</t>
  </si>
  <si>
    <t>72°52'30.45"E,19°06'38.19"N</t>
  </si>
  <si>
    <t>72°52'30.61"E,19°06'36.79"N</t>
  </si>
  <si>
    <t>72°52'31.52"E,19°06'35.51"N</t>
  </si>
  <si>
    <t>72°52'31.75"E,19°06'37.57"N</t>
  </si>
  <si>
    <t>72°52'31.97"E,19°06'37.91"N</t>
  </si>
  <si>
    <t>72°52'32.52"E,19°06'37.12"N</t>
  </si>
  <si>
    <t>SNCR/WEST/B/022218/282612</t>
  </si>
  <si>
    <t xml:space="preserve">M/s Karma Holdings, Mumbai. </t>
  </si>
  <si>
    <t>Mitesh Kathrothiya</t>
  </si>
  <si>
    <t xml:space="preserve">Plot no. D-8, Street no. 16, MIDC, Andheri East, Mumbai - 400093.,Andheri Kondivita,Mumbai suburban,Maharashtra </t>
  </si>
  <si>
    <t xml:space="preserve">ATV Projects India Limited Plot no. D-8, Street no. 16, MIDC, Andheri East, Mumbai - 400093. </t>
  </si>
  <si>
    <t>72°52'26.45"E,19°07'08.86"N</t>
  </si>
  <si>
    <t>72°52'26.89"E,19°07'10.07"N</t>
  </si>
  <si>
    <t>72°52'28.89"E,19°07'10.07"N</t>
  </si>
  <si>
    <t>72°52'29.33"E,19°07'09.29"N</t>
  </si>
  <si>
    <t>SNCR/WEST/B/031918/287389</t>
  </si>
  <si>
    <t>25/04/2018</t>
  </si>
  <si>
    <t xml:space="preserve"> M/s VVR Infracon LLP, Mumbai.</t>
  </si>
  <si>
    <t xml:space="preserve">C.T.S.No.90 A (pt),90 B and 89 A/3 (pt) of Village Mulgaon at Mahakali Caves Road, Andheri (E),Mumbai.,Mulgaon, Mumbai, Maharashtra </t>
  </si>
  <si>
    <t xml:space="preserve">Mr. Vikash Kawar Partner of M/s. VVR Infracon LLP 312,Ahura Center,82,Mahakali Road, Andheri (E), Mumbai-400093 Caves </t>
  </si>
  <si>
    <t>72°51'51.227"E,19°07'19.427"N</t>
  </si>
  <si>
    <t>72°51'51.27"E,19°07'20.43"N</t>
  </si>
  <si>
    <t>72°51'51.672"E,19°07'20.552"N</t>
  </si>
  <si>
    <t>72°51'52.691"E,19°03'30.1752"N</t>
  </si>
  <si>
    <t>SNCR/WEST/B/123016/189489</t>
  </si>
  <si>
    <t>Kher Nagar Mayur Co-op. Housing Society Ltd., Mumbai.</t>
  </si>
  <si>
    <t>Angad Yadav</t>
  </si>
  <si>
    <t xml:space="preserve">Proposed Residential Building on Plot Bearing C.T.S. No. 607part, of Village Bandra East, Bldg. No. 17, Known As Kher Nagar Mayur Co op Housing Society, Kher Nagar Road No. 6, Kher Nagar, BandraEast Mumbai - 400051,Bandra East,Mumbai, Maharashtra </t>
  </si>
  <si>
    <t xml:space="preserve">Kher Nagar Mayur Co-op Housing Society Ltd. Building No. 17 Kher Nagar Bandra (East) Mumbai - 400051 </t>
  </si>
  <si>
    <t>72°50'37.075"E,19°03'29.07"N</t>
  </si>
  <si>
    <t>72°50'37.32"E,19°03'29.07"N</t>
  </si>
  <si>
    <t>72°50'38.87"E,19°03'30.32"N</t>
  </si>
  <si>
    <t>72°50'38.987"E,19°03'29.163"N</t>
  </si>
  <si>
    <t>SNCR/WEST/B/022119/373724</t>
  </si>
  <si>
    <t xml:space="preserve">M/s Bombay Knitting Private Ltd, Mumbai </t>
  </si>
  <si>
    <t>M/s Aerospace Consultance</t>
  </si>
  <si>
    <t xml:space="preserve">Plot No-106,Marol Industrial Area,MIDC,Andheri-East,Marol,Mumbai, Maharashtra </t>
  </si>
  <si>
    <t xml:space="preserve">M/s Bombay Knitting Private Ltd 47,Central Road,MIDC, Opposite Hotel Tunga Paradise, Andheri-East, Mumbai-93 </t>
  </si>
  <si>
    <t>72°52'15.46"E,19°07'13.47"N</t>
  </si>
  <si>
    <t>72°52'15.64"E,19°07'15.38"N</t>
  </si>
  <si>
    <t>72°52'16.64"E,19°07'13.37"N</t>
  </si>
  <si>
    <t>72°52'16.82"E,19°07'15.28"N</t>
  </si>
  <si>
    <t>JUHU/WEST/B/042717/215885</t>
  </si>
  <si>
    <t xml:space="preserve">M/s Keyhomes Realtors Pvt. Ltd., Mumbai. </t>
  </si>
  <si>
    <t xml:space="preserve">C.T.S.No.F/1257-A,F/1258,F/1261 to F/1267 of Village Bandra at Jn of Hill Road and Ram Mandir Road, Bandra (W),Mumbai.,Bandra,Mumbai,Maharashtra </t>
  </si>
  <si>
    <t xml:space="preserve">Mohammed Ali Iqbal Wadia Director of M/s.Keyhomes Realtors Pvt Ltd 75,Laiba Floor, Mohammed Road, Mumbai-400003. </t>
  </si>
  <si>
    <t>72°50'12.688"E, 19°03'18.314"N</t>
  </si>
  <si>
    <t>72°50'12.974"E, 19°03'18.821"N</t>
  </si>
  <si>
    <t>72°50'12.998"E, 19°03'17.564"N</t>
  </si>
  <si>
    <t>72°50'13.04"E, 19°03'19.38"N</t>
  </si>
  <si>
    <t>72°50'13.108"E, 19°03'18.210"N</t>
  </si>
  <si>
    <t>72°50'13.433"E, 19°03'17.309"N</t>
  </si>
  <si>
    <t>72°50'13.717"E, 19°03'18.622"N</t>
  </si>
  <si>
    <t>72°50'14.021"E, 19°03'19.239"N</t>
  </si>
  <si>
    <t>JUHU/WEST/B/062018/315004</t>
  </si>
  <si>
    <t xml:space="preserve">M/s Excel Media &amp; Entertainment LLP, Mumbai. </t>
  </si>
  <si>
    <t>Yomesh Rao</t>
  </si>
  <si>
    <t xml:space="preserve">F. P. No. 545, TPS Bandra No. III, Corner of 33rd Road and 13th Road, Khar (West), Mumbai-400052,Khar West, Mumbai suburban,Maharashtra </t>
  </si>
  <si>
    <t xml:space="preserve">M/s. Excel Media &amp; Entertainment LLP 701, Orchid Pride, S. V. Road, Santacruz (West), Mumbai-400054 </t>
  </si>
  <si>
    <t>72°50'05.099"E, 19°03'57.562"N</t>
  </si>
  <si>
    <t>72°50'05.689"E, 19°03'56.762"N</t>
  </si>
  <si>
    <t>72°50'06.212"E, 19°03'58.047"N</t>
  </si>
  <si>
    <t>72°5006.503"E, 19°03'57.327"N</t>
  </si>
  <si>
    <t>JUHU/WEST/B/022618/284133</t>
  </si>
  <si>
    <t xml:space="preserve">M/s A.M. Enterprises, Mumbai. </t>
  </si>
  <si>
    <t xml:space="preserve">CTS No.285, 285/1 to 4, 288, 288/1 to 28, P. P. Dias Compound, Natwar Nagar Road No.1, Village-Mogra, Taluka-Andheri, Jogeshwari (E), Mumbai 400060,Jogeshwari East, Mumbai, Maharashtra </t>
  </si>
  <si>
    <t xml:space="preserve">M/s. A. M. Enterprises Ground Floor, Farhat Apartment, Bandivali Hill Road, Jogeshwari (W), Mumbai - 400102 </t>
  </si>
  <si>
    <t>72°51'12.48"E, 19°07'48.66"N</t>
  </si>
  <si>
    <t>72°51'12.66"E, 19°07'49.20"N</t>
  </si>
  <si>
    <t>72°51'12.91"E, 19°07'49.20"N</t>
  </si>
  <si>
    <t>72°51'12.93"E, 19°07'48.60"N</t>
  </si>
  <si>
    <t>72°51'13.19"E, 19°07'49.61"N</t>
  </si>
  <si>
    <t>72°51'13.44"E, 19°07'48.37"N</t>
  </si>
  <si>
    <t>72°51'13.57"E, 19°07'48.27"N</t>
  </si>
  <si>
    <t>72°51'13.86"E, 19°07'49.21"N</t>
  </si>
  <si>
    <t>72°51'14.65"E, 19°07'48.12"N</t>
  </si>
  <si>
    <t>72°51'14.72"E, 19°07'48.46"N</t>
  </si>
  <si>
    <t>JUHU/WEST/B/073018/323839</t>
  </si>
  <si>
    <t>27/08/2018</t>
  </si>
  <si>
    <t xml:space="preserve">M/s AUM Developers, Mumbai. 
</t>
  </si>
  <si>
    <t xml:space="preserve">CTS No. G/624/7, Of Village - Bandra, At Jun. of Ramkrishna Mission Marg and 17th Road Corner, Santacruz (W), Mumbai,Santacruz West, Mumbai, Maharashtra </t>
  </si>
  <si>
    <t xml:space="preserve">M/s. Aum Developers 110 Sidrah Building, 7th Floor, Opposite Khar Police Station, Above Deutsche Bank, S. V. Road, Khar (W), Mumbai - 400052 </t>
  </si>
  <si>
    <t>72°49'48.77"E, 19°04'33.79"N</t>
  </si>
  <si>
    <t>72°49'48.79"E, 19°04'32.82"N</t>
  </si>
  <si>
    <t>72°49'50.07"E, 19°04'32.50"N</t>
  </si>
  <si>
    <t>72°49'50.16"E, 19°04'33.70"N</t>
  </si>
  <si>
    <t>JUHU/WEST/B/032717/204127</t>
  </si>
  <si>
    <t xml:space="preserve">M/s Snehal Tower, Mumbai. </t>
  </si>
  <si>
    <t xml:space="preserve">CTSNO-480A,480A-3TO14,490,375/11, Village-Amboli,Yagnik Nagar, Kevini Pada, Andheri-West,Taluka/Andheri,Mumbai, Maharashtra </t>
  </si>
  <si>
    <t xml:space="preserve">M/s Snehal Tower Yagnik Nagar,KeviniPada, Andheri-West, Mumbai-400058 </t>
  </si>
  <si>
    <t>72°50'40.97"E, 19°07'50.91"N</t>
  </si>
  <si>
    <t>72°50'41.53"E, 19°07'50.84"N</t>
  </si>
  <si>
    <t>72°50'41.64"E, 19°07'51.41"N</t>
  </si>
  <si>
    <t>72°50'41.67"E, 19°07'50.49"N</t>
  </si>
  <si>
    <t>72°50'42.02"E, 19°07'50.47"N</t>
  </si>
  <si>
    <t>72°50'42.10"E, 19°07'49.98"N</t>
  </si>
  <si>
    <t>72°50'42.38"E, 19°07'51.62"N</t>
  </si>
  <si>
    <t>72°50'42.72"E, 19°07'50.00"N</t>
  </si>
  <si>
    <t>JUHU/WEST/B/011917/192818</t>
  </si>
  <si>
    <t>15/03/2017</t>
  </si>
  <si>
    <t xml:space="preserve">Shri Kishore Udharam Luthria, Partner of M/s Searock Constructions LLP, 
Mumbai 
</t>
  </si>
  <si>
    <t>Subhas Ganpat Gurkhe</t>
  </si>
  <si>
    <t>bearing Survey No. 318 (Part), C.T.S. No. C/1629A 1/3A AND C/1629A 1/3B of Village Bandra At Pali Mumbai.,Bandra,Mumbai, Maharashtra Hill Road, Khar (W)</t>
  </si>
  <si>
    <t xml:space="preserve">Shri. Kishore Udharam Luthria Partner of M/s. sear 101, 1st Floor, Sheil Estate, Dani Corporate Park, 158 CST Road, Kalina, Santacruz (E) Mumbai 400098. </t>
  </si>
  <si>
    <t>72°49'40.16"E, 19°04'13.73"N</t>
  </si>
  <si>
    <t>72°49'40.39"E, 19°04'12.80"N</t>
  </si>
  <si>
    <t>72°49'41.08"E, 19°04'13.93"N</t>
  </si>
  <si>
    <t>72°49'41.29"E, 19°04'13.05"N</t>
  </si>
  <si>
    <t>JUHU/WEST/B/112216/183304</t>
  </si>
  <si>
    <t xml:space="preserve"> Mr. Shyam Raheja Director of M/s S. Raheja Realty Pvt. Ltd., Mumbai </t>
  </si>
  <si>
    <t xml:space="preserve">F.P.No.200 of TPS No.IV at S.V.Road,Khar (W),Khar,Mumbai,Maharashtra </t>
  </si>
  <si>
    <t xml:space="preserve">Mr.Shyam Raheja Director of M/s.S.Raheja Realty Pv 61,Rahejas,2nd Floor,S.V.Road, Khar (W), Mumbai-400052. </t>
  </si>
  <si>
    <t>72°50'12.55"E, 19°04'28.21"N</t>
  </si>
  <si>
    <t>72°50'12.721"E, 19°04'30.222"N</t>
  </si>
  <si>
    <t>72°50'14.633"E, 19°04'30.101"N</t>
  </si>
  <si>
    <t>72°50'14.942"E, 19°04'29.790"N</t>
  </si>
  <si>
    <t>not known</t>
  </si>
  <si>
    <t>nil</t>
  </si>
  <si>
    <t>JUHU/WEST/B/010319/360151</t>
  </si>
  <si>
    <t>24/01/2019</t>
  </si>
  <si>
    <t xml:space="preserve">Shri Wayne C. Dlima Director of M/s Arth Housing Development Pvt. Ltd., 
Mumbai 
</t>
  </si>
  <si>
    <t xml:space="preserve">C.T.S.No.C/550 of Village Bandra (W) at Perry Road, Bandra (W), Mumbai.,Bandra, Mumbai, Maharashtra </t>
  </si>
  <si>
    <t xml:space="preserve">Shri. Wayne C.Dlima Director of M/s. Arth Housing Development Pvt Ltd 12th Floor, Links,Jn.of 14th &amp; Khar Pali Road, Khar (West), Mumbai-400052. </t>
  </si>
  <si>
    <t>72°49'42.80"E, 19°03'35.53"N</t>
  </si>
  <si>
    <t>72°49'42.81"E, 19°03'36.72"N</t>
  </si>
  <si>
    <t>72°49'43.68"E, 19°03'36.72"N</t>
  </si>
  <si>
    <t>72°49'43.78"E, 19°03'35.38"N</t>
  </si>
  <si>
    <t>JUHU/WEST/B/030917/200473</t>
  </si>
  <si>
    <t>15/05/2017</t>
  </si>
  <si>
    <t xml:space="preserve"> Mr. Kalpesh A.Patel Partner of M/s. Shresth Developer, Mumbai</t>
  </si>
  <si>
    <t xml:space="preserve">C.T.S.No.G/552A and G/552B,G/553 and G/554 of Village Bandra at F.P.No.144 and 145,TPS Santacruz No.IV at Junction of Ram Krishna Mission Road and Tagore Road,Santacruz (W), Mumbai.,Santacruz,Mumbai,Maharashtra </t>
  </si>
  <si>
    <t xml:space="preserve">Mr.Kalpesh A.Patel Partner of M/s.Shresth Develope 4th Floor, Shah House, 142,S.V.Road, Opp.Khar Police Station, Khar (West), Mumbai-400052. </t>
  </si>
  <si>
    <t>72°50'07.249"E, 19°04'31.248"N</t>
  </si>
  <si>
    <t>72°50'07.309"E, 19°04'32.141"N</t>
  </si>
  <si>
    <t>72°50'08.84"E, 19°04'31.14"N</t>
  </si>
  <si>
    <t>72°50'08.880"E, 19°04'32.053"N</t>
  </si>
  <si>
    <t>Lat_Long_11</t>
  </si>
  <si>
    <t>Lat_Long_12</t>
  </si>
  <si>
    <t>Lat_Long_13</t>
  </si>
  <si>
    <t>Lat_Long_14</t>
  </si>
  <si>
    <t>Lat_Long_15</t>
  </si>
  <si>
    <t>SNCR/WEST/B/093018/340652</t>
  </si>
  <si>
    <t>M/s Rashtriya Metal Industries Ltd</t>
  </si>
  <si>
    <t>Vijender Kumar Sharma</t>
  </si>
  <si>
    <t xml:space="preserve">243B, 243B/1 TO 9 AND 243C,VILLAGE KONDIVITA IN K/E WARD ANDHERI EAST MUMBAI,Mumbai suburban,Maharashtra </t>
  </si>
  <si>
    <t xml:space="preserve">RASHTRIYA METAL INDUSTRIES LTD. Date: 24-01-2019 5th Floor, Runwell and Omkar Square, Opp. Chunabhatti Signal, Off E.E. Highway, Sion (E), Mumbai-400022 </t>
  </si>
  <si>
    <t>72°52' 07.32"E,19°06' 43.04"N</t>
  </si>
  <si>
    <t>72°52' 07.52"E,19°06'43.73</t>
  </si>
  <si>
    <t>72°52'08.31"E,19°06'44.08"N</t>
  </si>
  <si>
    <t>72°52'08.95"E ,19°06'46.85 "N</t>
  </si>
  <si>
    <t>72°52'10.28"E,19°06'42.78"E</t>
  </si>
  <si>
    <t>72°52'10.37"E,19°06'42.18"N</t>
  </si>
  <si>
    <t>72°52'10.75"E,19°06'44.13"N</t>
  </si>
  <si>
    <t>72°52'10.92"E,19°06'44.68"N</t>
  </si>
  <si>
    <t>72°52'11.15"E,19°06'46.40"N</t>
  </si>
  <si>
    <t>SNCR/WEST/B/080318/325925</t>
  </si>
  <si>
    <t>M/s Oppidum Developers Pvt. Ltd</t>
  </si>
  <si>
    <t>Ramji Yadav</t>
  </si>
  <si>
    <t>CTS No 1(pt), 1/1 to 1/7 of Village Saki, CTS No 193(pt) of Village Tungwe and CTS No 689(pt) of Village Marol, Mumbai,Taluka Kurla Village Saki / Tungwe / Marol,Mumbai suburban,Maharashtra</t>
  </si>
  <si>
    <t>Oppidum Developers Pvt Ltd Hiranandani Business Park, Powai, Mumbai 400076</t>
  </si>
  <si>
    <t>72°53' 23.504"E,19°06' 49.555"N</t>
  </si>
  <si>
    <t>72°53'23.519"E,19°06'47.126</t>
  </si>
  <si>
    <t>72°53'24.307"E.19°06'47.031"N</t>
  </si>
  <si>
    <t>72°53'25.399"E ,19°06'49.507"N</t>
  </si>
  <si>
    <t>72°53'25.404"E,19°06'51.30"E</t>
  </si>
  <si>
    <t>72°53'28.042,19°06'49.792"N</t>
  </si>
  <si>
    <t>72°53'28.058"E,19°06'51.316 "N</t>
  </si>
  <si>
    <t>M/s Kher Nagar Mayur Co-op Housing Society Ltd.</t>
  </si>
  <si>
    <t xml:space="preserve">C.T.S. No. 607part, of Village Bandra East, Bldg. No. 17, Known As Kher Nagar Mayur Co op Housing Society, Kher Nagar Road No. 6, Kher Nagar, Bandra East Mumbai - 400051,Bandra East,Mumbai, Maharashtra </t>
  </si>
  <si>
    <t>72°50' 37.075"E,19°03' 30.1752"N</t>
  </si>
  <si>
    <t>72°50'38.987"E ,19°03'29.1636"N</t>
  </si>
  <si>
    <t>SNCR/WEST/B/112417/263887</t>
  </si>
  <si>
    <t>M/s Credence Property Developers Pvt. Ltd</t>
  </si>
  <si>
    <t>AirOp Aviation Management Service</t>
  </si>
  <si>
    <t xml:space="preserve">CTS No. 484(pt) of Village Chakala at Andheri Kurla Road, Andheri(E), Mumbai Andheri East, Mumbai, Maharashtra </t>
  </si>
  <si>
    <t xml:space="preserve">M/s. Credence Property Developers Pvt. Ltd. 702, Natraj by Rustomjee, M.V. Road Junction, W.E. Highway, Andheri (E), Mumbai - 400 069 </t>
  </si>
  <si>
    <t>72°51' 36.94"E,19°06' 51.12"N</t>
  </si>
  <si>
    <t>72°51'37.12"E,19°06'51.67"N</t>
  </si>
  <si>
    <t>72°51'37.99"E,19°06'51.78"N</t>
  </si>
  <si>
    <t>72°51'38.01"E ,19°06'50.82"N</t>
  </si>
  <si>
    <t>72°51'38.20"E,19°06'52.41"E</t>
  </si>
  <si>
    <t>72°51'38.25"E,19°06'51.62"N</t>
  </si>
  <si>
    <t>72°51'39.40"E,19°06'51.29"N</t>
  </si>
  <si>
    <t>72°51'39.57"E,19 06'51.84"N</t>
  </si>
  <si>
    <t>SNCR/WEST/B/111418/348373</t>
  </si>
  <si>
    <t>M/s Skyblu Developers</t>
  </si>
  <si>
    <t>M/s Airport Planners &amp; Design Consulting Pvt. Ltd</t>
  </si>
  <si>
    <t>CTS No. 4/2 of Village Mohili, Saki-Vihar Road, Sakinaka, Mumbai.,Sakinaka,Mumbai, Maharashtra</t>
  </si>
  <si>
    <t>M/s. Skyblu Developers 802, Skyline Epitome, Kirol Road, Near Jolly Gymkhana, Vidyavihar (West), Mumbai - 400 086</t>
  </si>
  <si>
    <t>72°53' 14.02"E,19°06' 16.68"N</t>
  </si>
  <si>
    <t>72°53'14.58"E,19°06'17.53"N</t>
  </si>
  <si>
    <t>72°53'15.59"E,19°06'15.84"N</t>
  </si>
  <si>
    <t>72°53'15.78"E ,19°06'16.89  "N</t>
  </si>
  <si>
    <t>SNCR/WEST/B/022017/197664</t>
  </si>
  <si>
    <t>M/s Aricia Construction</t>
  </si>
  <si>
    <t>Kaushik Shantilal Shah</t>
  </si>
  <si>
    <t xml:space="preserve">C.T.S. No.4601 to 4610, of Village Ghatkopar-Kirol, at Rajawadi Road No.1, Ghatkopar (E), Mumbai - 400 077.,Ghatkoper Kirol,Mumbai, Maharashtra </t>
  </si>
  <si>
    <t>Shri. Pratap C. Lodaya of M/s. Aricia Construction 1500, 15th Floor, "B" wing, 02 Commercial Complex, Opp. Asha Nagar, Mulund (West), Mumbai-400 080.</t>
  </si>
  <si>
    <t>72°54' 6.847"E,19°4' 46.9776"N</t>
  </si>
  <si>
    <t>72°54'7.175"E,19°04'48.12"N</t>
  </si>
  <si>
    <t>72°54'7.549"E,19°4'47.0674"N</t>
  </si>
  <si>
    <t>72°54'8.435"E ,19°4'46.9524"N</t>
  </si>
  <si>
    <t>72°54'9.238"E,19°4'46.1892"E</t>
  </si>
  <si>
    <t>72°54'9.266"E,19°4'47.4132"N</t>
  </si>
  <si>
    <t>SNCR/WEST/B/110118/346159</t>
  </si>
  <si>
    <t>M/s Pashmina Realty Pvt. Ltd.</t>
  </si>
  <si>
    <t>CTSNO-11H/A(Pt),11H/106/A,11H/122/Ato11H/190/A,11B/10,11B/11, 11B/11/28to11/B/11/93,11C,11Gand11/G/107T011/G/121,VILLAGE-CHANDIVALI CHANDIVALI POWAI,Powai,Mumbai,Maharashtra</t>
  </si>
  <si>
    <t xml:space="preserve">M/s Pashmina Realty Pvt Ltd 502,3rd Floor,Bengal Chemicals Building, Veer Sawarkar Marg,Prabhadevi, Mumbai-25 </t>
  </si>
  <si>
    <t>72°54' 08.13"E,19°06' 54.39"N</t>
  </si>
  <si>
    <t>72°54'08.74"E,19°06'56.09"N</t>
  </si>
  <si>
    <t>72°54'09.12"E,19°06'56.86"N</t>
  </si>
  <si>
    <t>72°54'09.63"E ,19°06'52.31"N</t>
  </si>
  <si>
    <t>72°54'09.70"E,19°06'52.96"E</t>
  </si>
  <si>
    <t>72°54'09.71"E,19°06'57.15"N</t>
  </si>
  <si>
    <t>72°54'10.74"E,19°06'56.12"N</t>
  </si>
  <si>
    <t>72°54'10.78"E,19°06'53.07"N</t>
  </si>
  <si>
    <t>72°54'11.06"E,19°06'53.83"N</t>
  </si>
  <si>
    <t>72°54'11.07"E,19°06'54.71"N</t>
  </si>
  <si>
    <t>SNCR/WEST/B/020819/369802</t>
  </si>
  <si>
    <t>Mr. Parvez Shafi Ahmed Shaikh</t>
  </si>
  <si>
    <t xml:space="preserve">C.T.S.No-121 and 121/1 to 14, Village Vile Parle (East),K/E Ward, Andheri-East,Sahar Road,Mumbai, Maharashtra </t>
  </si>
  <si>
    <t>Mr Parvez Shafi Ahmed Shaikh Rubberwala House, Dr A.R. Nair, Road, Agripada, Mumbai-400011</t>
  </si>
  <si>
    <t>72°51' 16.58"E,19°06' 34.24"N</t>
  </si>
  <si>
    <t>72°51'16.76"E,19°06'33.18"N</t>
  </si>
  <si>
    <t>72°51'17.20"E,19°06'34.34"N</t>
  </si>
  <si>
    <t>72°51'17.37"E ,19°06'33.05 "N</t>
  </si>
  <si>
    <t>SNCR/WEST/B/090518/332778</t>
  </si>
  <si>
    <t>M/s Budhrani Housing Developers Pvt Ltd</t>
  </si>
  <si>
    <t>Ms Romosa Enterprises</t>
  </si>
  <si>
    <t xml:space="preserve">CTSN0-41,41/1TO5,Village-Tungwe situated in L Ward, Saki Vihar Road, Near Telephone Exchange, Andheri/East, Mumbai, Maharashtra </t>
  </si>
  <si>
    <t>M/s Budhrani Housing Developers Pvt Ltd 2,Bhanudas Court, 1st Pasta Lane, Near Kailash Parbat Hotel, Colaba,Mumbai-5</t>
  </si>
  <si>
    <t>72°53' 18.24"E,19°07' 04.41"N</t>
  </si>
  <si>
    <t>72°53'18.60"E,19°07'06.83"N</t>
  </si>
  <si>
    <t>72°53'19.63"E,19°07'06.77"N</t>
  </si>
  <si>
    <t>72°53'20.26"E ,19°07'05.85"N</t>
  </si>
  <si>
    <t>72°53'20.91"E,19°07'05.04"E</t>
  </si>
  <si>
    <t>72°53'21.09"E,19°07'04.55"N</t>
  </si>
  <si>
    <t>72°53'22.79"E,19°07'06.87"N</t>
  </si>
  <si>
    <t>72°53'22.94"E,19°07'04.23"N</t>
  </si>
  <si>
    <t>72°53'23.97"E,19°07'07.02"N</t>
  </si>
  <si>
    <t>SNCR/WEST/B/041319/387440</t>
  </si>
  <si>
    <t>Bharat R. Morakhia</t>
  </si>
  <si>
    <t>Airop Aviation Management Service</t>
  </si>
  <si>
    <t>CTS NO 521, 522, 523, 524, 525, 526, 532, 532/1, 532/2, 533 and 447C/1 at Village/Marol, Taluka Andheri, Dist MSD Marol Maroshi road, Andheri East, Mumbai-400059,Andheri East,Mumbai, Maharashtra</t>
  </si>
  <si>
    <t>Bharat R. Morakhia Sangit Plaza, Room No.205, 2nd Floor, Opp. State Bank of India,Moral Maroshi Road, Marol Village Naka, Andheri (East), Mumbai - 400059</t>
  </si>
  <si>
    <t>72°52' 45.21"E,19°06' 45.09"N</t>
  </si>
  <si>
    <t xml:space="preserve"> 72°52'46.17"E,19°06'46.91"N</t>
  </si>
  <si>
    <t>72°52'46.44"E,19°06'44.75"N</t>
  </si>
  <si>
    <t>72°52'47.00"E ,19°06'45.73"N</t>
  </si>
  <si>
    <t>72°52'47.04"E,19°06'46.83"E</t>
  </si>
  <si>
    <t>72°52'47.45"E,19°06'45.32"N</t>
  </si>
  <si>
    <t>72°52'47.70"E,19°06'46.46"N</t>
  </si>
  <si>
    <t>72°52'47.73"E,19°06'45.95"N</t>
  </si>
  <si>
    <t>72°52'49.25"E,19°06'46.53"N</t>
  </si>
  <si>
    <t>72°52'49.26"E,19°06'47.53"N</t>
  </si>
  <si>
    <t>72°52'49.28"E,19°06'46.18"N</t>
  </si>
  <si>
    <t>72°52'49.53"E,19°06'45.96"N</t>
  </si>
  <si>
    <t>72°52'50.51"E,19°06'46.04"N</t>
  </si>
  <si>
    <t>72°52'51.08"E,19°06'47.52"N</t>
  </si>
  <si>
    <t>72°52'51.12"E,19°06'46.70"N</t>
  </si>
  <si>
    <t>SNCR/WEST/B/120318/353176</t>
  </si>
  <si>
    <t>Chandiwala Enterprises</t>
  </si>
  <si>
    <t xml:space="preserve">Plot Bearing C.T.S. No. 57, 58 and 100 Village Kondivita Taluka Andheri, Mumbai 400059,Andheri East, Mumbai, Maharashtra </t>
  </si>
  <si>
    <t>Mr. Anis Humayun Chandiwala - Partner Of Chandiwala Enterprises 222 A, 1st Floor, Al Moonaz Arcade, Opp. Andheri P.O., S.V. Road, Andheri (W), Mumbai - 400058</t>
  </si>
  <si>
    <t>72°52' 17.25"E,19°07' 01.04"N</t>
  </si>
  <si>
    <t>72°52'17.46"E,19°07'00.56"N</t>
  </si>
  <si>
    <t>72°52'18.05"E,19°06'58.47"N</t>
  </si>
  <si>
    <t>72°52'18.06"E ,19°06'59.62"N</t>
  </si>
  <si>
    <t>72°52'18.08"E,19°07'00.30"E</t>
  </si>
  <si>
    <t>72°52'18.30"E,19°07'01.40"N</t>
  </si>
  <si>
    <t>72°52'18.83"E,19°06'58.07"N</t>
  </si>
  <si>
    <t>72°52'19.10"E,19°06'58.09"N</t>
  </si>
  <si>
    <t>72°52'19.75"E,19°06'58.60"N</t>
  </si>
  <si>
    <t>72°52'19.92"E,19°06'59.05"N</t>
  </si>
  <si>
    <t>72°52'20.25"E,19°06'58.91"N</t>
  </si>
  <si>
    <t>72°52'20.69"E,19°07'01.14"N</t>
  </si>
  <si>
    <t>72°52'20.99"E,19°06'59.50"N</t>
  </si>
  <si>
    <t>72°52'21.04"E,19°06'58.95"N</t>
  </si>
  <si>
    <t xml:space="preserve">72°52'21.18"E,19°07' 00.00"N </t>
  </si>
  <si>
    <t>SNCR/WEST/B/123118/359852</t>
  </si>
  <si>
    <t>Mr Dinesh Baba Savant Partner of M/s Hiranimanthan</t>
  </si>
  <si>
    <t>Vilas Sawant</t>
  </si>
  <si>
    <t xml:space="preserve">C.T.S.No.12 (Pt) of Village Kurla III,Bldg.No.67 (E),Mumbai.,Kurla,Mumbai,Maharashtra at Nehru Nagar, Kurla </t>
  </si>
  <si>
    <t xml:space="preserve">Mr.Dinesh Baba Savant Partner of M/s. Hiranimanthan Builders &amp; Developers B/207,Hinal Heritage, S.V.P.Road, Borivali (West), Mumbai-400092 </t>
  </si>
  <si>
    <t>72°52' 57.09"E,19°03' 40.32"N</t>
  </si>
  <si>
    <t xml:space="preserve"> 72°52'57.56"E,19°03'40.70"N</t>
  </si>
  <si>
    <t>72°52'57.91"E,19°03'39.46"N</t>
  </si>
  <si>
    <t>72°52'58.38"E ,19°03'39.79"N</t>
  </si>
  <si>
    <t>SNCR/WEST/B/070916/149272</t>
  </si>
  <si>
    <t>C.T.S.No.12(pt) of Village Kurla-3,Bldg.No.69 at Nehru (East),Kurla,Mumbai, Maharashtra</t>
  </si>
  <si>
    <t>Mr.Dinesh Baba Savant Partner of M/s.Hiranimanthan B-110,Sweta Park, Daulat Nagar Road No-2.Borivali (East), Mumbai-400066.</t>
  </si>
  <si>
    <t>72°52' 56.722"E,19°03' 40.811"N</t>
  </si>
  <si>
    <t xml:space="preserve"> 72°52'57.093"E,19°03'40.328"N</t>
  </si>
  <si>
    <t>72°52'57.722"E,19°03'41.630"N</t>
  </si>
  <si>
    <t>72°52'58.13"E ,19°03'41.15"N</t>
  </si>
  <si>
    <t>SNCR/WEST/B/110218/346411</t>
  </si>
  <si>
    <t>Mohan Velji Patel HUF</t>
  </si>
  <si>
    <t>Mandar Lakhan</t>
  </si>
  <si>
    <t xml:space="preserve">C.T.S NO 5954 of Plot. No. 24 Bhaveshwar Nagar, T. P. S.,Ghatkopar(E)III, Mumbai,Ghatkopar,Mumbai, Maharashtra </t>
  </si>
  <si>
    <t>Mohan Velji Patel Karta of Mohan Velji Patel HUF Fine House ,5th floor, Anandji Lane, M.G. Road, Ghatkopar, Mumbai</t>
  </si>
  <si>
    <t>72°54' 14.52"E,19°04' 40.89"N</t>
  </si>
  <si>
    <t xml:space="preserve"> 72°54'14.67"E,19°04'41.95"N</t>
  </si>
  <si>
    <t>72°54'16.52"E,19°04'40.25"N</t>
  </si>
  <si>
    <t>72°54'16.84"E ,19°04'41.25"N</t>
  </si>
  <si>
    <t>SNCR/WEST/B/070618/318034</t>
  </si>
  <si>
    <t>Shree Rajeshwari Co-op. Housing Society Ltd</t>
  </si>
  <si>
    <t>Ms Airport Planners &amp; Design Consulting Pvt. Ltd</t>
  </si>
  <si>
    <t xml:space="preserve">F.P. No. 2 of TPS-III, C.T.S. No.5990 of village Ghatkopar-Kirol, Ghatkopar (E.), Mumbai-400077,Ghatkopar,Mumbai, Maharashtra </t>
  </si>
  <si>
    <t xml:space="preserve">Shree Rajeshwari Co-op. Housing Society Ltd. Shree Rajeshwari Co-op. Housing Society Ltd., M.G.Road, Ghatkopar(E.), Mumbai - 400 077 </t>
  </si>
  <si>
    <t>72°54' 11.93"E,19°04' 28.78"N</t>
  </si>
  <si>
    <t>72°54'12.01"E,19°04'29.05"N</t>
  </si>
  <si>
    <t>72°54'12.90"E,19°04'28.89"N</t>
  </si>
  <si>
    <t>72°54'12.98"E ,19°04'29.26"N</t>
  </si>
  <si>
    <t>72°54'14.21"E,19°04'28.24"E</t>
  </si>
  <si>
    <t>72°54'14.34"E,19°04'29.03 "N</t>
  </si>
  <si>
    <t>SNCR/WEST/B/073019/419799</t>
  </si>
  <si>
    <t>Gamma Constructions Pvt Ltd</t>
  </si>
  <si>
    <t xml:space="preserve">CTS No 2 (pt) of Village Saki, Saki Vihar Road, L Ward, Kurla West, Mumbai 400072,Taluka Kurla Village Saki,Mumbai suburban,Maharashtra </t>
  </si>
  <si>
    <t>Gamma Constructions Pvt Ltd Olympia, Central Avenue, Hiranandani Garden, Powai, Mumbai 400076</t>
  </si>
  <si>
    <t>72°53' 31.32"E,19°06' 52.74"N</t>
  </si>
  <si>
    <t>72°53'32.24"E,19°06'53.61"N</t>
  </si>
  <si>
    <t>72°53'32.34"E,19°06'51.78"N</t>
  </si>
  <si>
    <t>72°53'33.57"E ,19°06'54.88"N</t>
  </si>
  <si>
    <t>72°53'34.59"E,19°06'53.92"E</t>
  </si>
  <si>
    <t>SNCR/WEST/B/042419/389714</t>
  </si>
  <si>
    <t>Vijay S. Khetan of Krishna Developers Pvt. Ltd</t>
  </si>
  <si>
    <t>Tejas Prakash Jhadhav</t>
  </si>
  <si>
    <t>C.T.S. Nos. 379(pt), 379/1, 381, 382,382/1 to 4, 384, 386, 389(pt) Village Chakala, at Chakala Road, Andheri East, Mumbai.,Andheri / Chakala / Mumbai, Mumbai suburban,Maharashtra</t>
  </si>
  <si>
    <t>Vijay S. Khetan Director of Krishna Developers Pvt. Ltd. 508, Gundecha Chamber, N. M. Road, Fort, Mumbai - 400 023.</t>
  </si>
  <si>
    <t>72°51' 33.72"E,19°06' 35.39"N</t>
  </si>
  <si>
    <t xml:space="preserve"> 72°51'33.81"E,19°06'36.35"N</t>
  </si>
  <si>
    <t>72°51'35.55"E,19°06'36.11"N</t>
  </si>
  <si>
    <t>72°51'35.61"E ,19°06'37.28"N</t>
  </si>
  <si>
    <t>72°51'36.19"E,19°06'34.86"E</t>
  </si>
  <si>
    <t>72°51'36.43"E,19°06'37.87"N</t>
  </si>
  <si>
    <t>72°51'36.60"E,19°06'35.91"N</t>
  </si>
  <si>
    <t>72°51'36.78"E,19°06'36.73"N</t>
  </si>
  <si>
    <t>72°51'37.44"E,19°06'38.14"N</t>
  </si>
  <si>
    <t>72°51'37.92"E,19°06'36.75"N</t>
  </si>
  <si>
    <t>SNCR/WEST/B/081719/422135</t>
  </si>
  <si>
    <t>Nayan Jayantilal Vikamsey</t>
  </si>
  <si>
    <t>M/s Airport Planners &amp; Design Consulting Pvt Ltd</t>
  </si>
  <si>
    <t xml:space="preserve">CTS No.5179 to 5187, of Village Ghatkopar Kirol, at Hingwala Lane, Ghatkopar (East), Mumbai, Vidyavihar,Mumbai, Maharashtra </t>
  </si>
  <si>
    <t>Nayan Jayantilal Vikamsey PLA House, (Thakor Estate), Kurla kirol Road, Vidyavihar (West), Mumbai - 400 086</t>
  </si>
  <si>
    <t>72°54' 23.76"E,19°04' 57.63"N</t>
  </si>
  <si>
    <t>72°54'24.19"E,19°04'58.81"N</t>
  </si>
  <si>
    <t>72°54'24.93"E,19°04'57.25"N</t>
  </si>
  <si>
    <t>72°54'25.29"E ,19°04'58.43"N</t>
  </si>
  <si>
    <t>SNCR/WEST/B/061319/405272</t>
  </si>
  <si>
    <t>Mr Jetalaal L Dedhia, Rajshree Land Developers LLP</t>
  </si>
  <si>
    <t xml:space="preserve">C.T.S No.5681,Survey No.236 (A),of Village Ghatkopar Kirol at Pant Nagar,Ghatkopar (E),Mumbai.,Ghatkopar,Mumbai, Maharashtra </t>
  </si>
  <si>
    <t>Mr Jetalaal L Dedhia Partner of Rajshree Land Developers LLP Sandesh-2,off Popular 102,Karma Lane, Behind (E),Mumbai-400077</t>
  </si>
  <si>
    <t>72°54' 42.20"E,19°04' 54.16"N</t>
  </si>
  <si>
    <t>72°54'42.67"E,19°04'55.52"N</t>
  </si>
  <si>
    <t>72°54'42.80"E,19°04'53.97"N</t>
  </si>
  <si>
    <t xml:space="preserve">72°54'43.27"E ,19°04'55.34"N </t>
  </si>
  <si>
    <t>SNCR/WEST/B/060416/128781</t>
  </si>
  <si>
    <t>Rashid Gulam Rasool Maredia partner of M/s Sana</t>
  </si>
  <si>
    <t>C.T.S.No-1250,1255B/1 to B/3,1255C/1 to C/3,1255D/1 and D/2,1255 (pt) of Village Marol,Marol Maroshi Road, Andheri (East), Andheri,Mumbai,Maharashtra</t>
  </si>
  <si>
    <t>Mr.Rashid Gulam Rasool Maredia Partner of M/s.Sana Shop No-1,Ground Floor, Amina Manzil,Behram Baug, Jogeshwari (W), Mumbai-400102</t>
  </si>
  <si>
    <t>72°52' 46.298"E,19°06' 59.311"N</t>
  </si>
  <si>
    <t>72°52'46.545"E,19°06'59.661"N</t>
  </si>
  <si>
    <t>72°52'47.07"E,19°07'00.37"N</t>
  </si>
  <si>
    <t>72°52'47.209"E ,19°06'59.287"N</t>
  </si>
  <si>
    <t>72°52'47.450"E,19°07'00.295"E</t>
  </si>
  <si>
    <t>SNCR/WEST/B/070916/149265</t>
  </si>
  <si>
    <t>Dinesh Baba Savant partner of M/S Hiranimanthan</t>
  </si>
  <si>
    <t>C.T.S.No.2(pt) of Village Kurla-3,Bldg.No.120 (East),Kurla,Mumbai, Maharashtra at Nehru Nagar,Kurla</t>
  </si>
  <si>
    <t>Mr.Dinesh Baba Savant Partner of M/s.Hiranimanthan B-110,Sweta Park,Daulat Nagar Road No-2,Borivali (East).Mumbai-400066.</t>
  </si>
  <si>
    <t>72°53' 05.971"E,19°03' 47.018"N</t>
  </si>
  <si>
    <t>72°53'06.33"E,19°03'47.35"N</t>
  </si>
  <si>
    <t>72°53'06.457"E,19°03'45.682"N</t>
  </si>
  <si>
    <t>72°53'06.957"E ,19°03'45.853"N</t>
  </si>
  <si>
    <t>SNCR/WEST/B/112316/183529</t>
  </si>
  <si>
    <t>C.T.S.No.6(pt),Bldg.No.146,147 and 149 of Village Kurla at Nehru Nagar,Kurla (E),Kurla,Mumbai, Maharashtra</t>
  </si>
  <si>
    <t>Mr.Dinesh Baba Savant Partner of M/s.Hiranimanthan B-110,Sweta Park,Daulat Nagar, Road No-2,Borivali (East), Mumbai-400066.</t>
  </si>
  <si>
    <t>72°53' 00.077"E,19°03' 47.223"N</t>
  </si>
  <si>
    <t>72°53'00.394"E,19°03'47.427"N</t>
  </si>
  <si>
    <t>72°53'01.330"E,19°03'45.518"N</t>
  </si>
  <si>
    <t>72°53'01.642"E ,19°03'45.172"N</t>
  </si>
  <si>
    <t>72°53'01.767"E,19°03'45.670"E</t>
  </si>
  <si>
    <t xml:space="preserve"> 72°53'02.544"E,19°03'45.987"N</t>
  </si>
  <si>
    <t>72°53'02.62"E,19°03'45.86"N</t>
  </si>
  <si>
    <t>M/s Raheja Realty Pvt. Ltd</t>
  </si>
  <si>
    <t xml:space="preserve">F.P.No.200 of TPS No.IV at S.V.Road,Khar(W),Khar,Mumbai,Maharashtra </t>
  </si>
  <si>
    <t>Mr.Shyam Raheja Director of M/s.S.Raheja Realty Pv 61,Rahejas,2nd Floor,S.V.Road, Khar (W), Mumbai-400052.</t>
  </si>
  <si>
    <t>72°50'12.55"E , 19°04'28.21"N</t>
  </si>
  <si>
    <t>72°50'12.721"E , 19°04'30.222"N</t>
  </si>
  <si>
    <t>72°50'14.633"E , 19°04'30.101"N</t>
  </si>
  <si>
    <t>72°50'14.942"E , 19°04'29.790"N</t>
  </si>
  <si>
    <t>JUHU/WEST/B/040919/386171</t>
  </si>
  <si>
    <t>Supreme Heights LLP</t>
  </si>
  <si>
    <t>Sandeep Sadanand Agine</t>
  </si>
  <si>
    <t xml:space="preserve">CTS NO F/443A/2, F.P. NO.417 A, F-WARD AT VILLAGE-BANDRA (WEST), TALUKA-ANDHERI, DISTRICT- MUMBAI SUBURBAN DISTRICT,ANDHERI / BANDRA MUMBAI SUBURBAN,Mumbai suburban,Maharashtra </t>
  </si>
  <si>
    <t xml:space="preserve">RAMESH T BIJLANI PARTNER OF SUPREME HEIGHTS LLP 301 EVEREST CLASSIC LINKING ROAD KHAR (WEST) MUMBAI - 52 </t>
  </si>
  <si>
    <t>72°49'55.86"E , 19°03'53.89"N</t>
  </si>
  <si>
    <t>72°49'55.93"E , 19°03'55.26"N</t>
  </si>
  <si>
    <t>72°49'56.86"E , 19°03'53.81"N</t>
  </si>
  <si>
    <t>72°49'56.99"E , 19°03'55.22"N</t>
  </si>
  <si>
    <t>JUHU/WEST/B/032719/382892</t>
  </si>
  <si>
    <t>M/s Aum Serenity</t>
  </si>
  <si>
    <t xml:space="preserve">C.T.S No. G/373, Of Village-Bandra, At Junction Of Sarojani Road and North Avenue Road, Santacruz (W), Mumbai,Santacruz West,Mumbai,Maharashtra </t>
  </si>
  <si>
    <t xml:space="preserve">M/s Aum Serenity 7th floor, 110 Sidrah, Corner of SV road, opposite khar police station, above deutsche bank, Khar (W) Mumbai </t>
  </si>
  <si>
    <t>72°49'58.34"E , 19°04'43.61"N</t>
  </si>
  <si>
    <t>72°49'58.39"E , 19°04'44.52"N</t>
  </si>
  <si>
    <t>72°49'58.56"E , 19°04'43.37"N</t>
  </si>
  <si>
    <t>72°49'59.49"E , 19°04'43.30"N</t>
  </si>
  <si>
    <t>72°49'59.54"E , 19°04'44.45"N</t>
  </si>
  <si>
    <t>JUHU/WEST/B/021519/370803</t>
  </si>
  <si>
    <t>M/s G.M. Heights LLP</t>
  </si>
  <si>
    <t xml:space="preserve"> F.P. NO.128B, TPS –III, CTS NO.1493 of Village Bandra F Situated at S.V. Road, Khar (W), Mumbai-400 052,Khar West,Mumbai,Maharashtra</t>
  </si>
  <si>
    <t xml:space="preserve">Mr. Haresh H. Valia Partner Of M/S. G.M. Heights LLP Date: 15-04-2019 701, Amore, Junction of 2nd and 4th Road, Khar-West, Mumbai-400052 </t>
  </si>
  <si>
    <t>72°50'14.69"E , 19°03'57.88"N</t>
  </si>
  <si>
    <t>72°50'14.7"E , 19°03'58.83"N</t>
  </si>
  <si>
    <t>72°50'15.43"E , 19°03'58.82"N</t>
  </si>
  <si>
    <t>72°50'15.44"E , 19°03'57.87"N</t>
  </si>
  <si>
    <t>JUHU/WEST/B/122918/359399</t>
  </si>
  <si>
    <t>Vakratunda Buildcon Pvt. Ltd</t>
  </si>
  <si>
    <t xml:space="preserve">C.T.S 601, Khernagar, Bandra(East), Village in H/E Ward, Mumbai.,Village in H/E Ward,Mumbai, Maharashtra </t>
  </si>
  <si>
    <t xml:space="preserve">Vakratunda Buildcon Pvt.Ltd 3rd Floor, 236, Gomati Bhavan, Kalbadevi Road, Kalbadevi, Mumbai-400002 </t>
  </si>
  <si>
    <t>72°50'32.93"E , 19°03'34.70"N</t>
  </si>
  <si>
    <t>72°50'33.03"E , 19°03'34.26"N</t>
  </si>
  <si>
    <t>72°50'33.11"E , 19°03'34.93"N</t>
  </si>
  <si>
    <t>72°50'33.14"E , 19°03'35.02"N</t>
  </si>
  <si>
    <t>72°50'33.36"E , 19°03'32.73"N</t>
  </si>
  <si>
    <t>72°50'33.99"E , 19°03'30.50"N</t>
  </si>
  <si>
    <t>72°50'34.01"E , 19°03'35.25"N</t>
  </si>
  <si>
    <t>72°50'34.55"E , 19°03'32.93"N</t>
  </si>
  <si>
    <t>72°50'35.07"E , 19°03'30.74"N</t>
  </si>
  <si>
    <t>JUHU/WEST/B/021318/280735</t>
  </si>
  <si>
    <t>M/s Vayuputra Builders &amp; Infrastructures pvt. ltd</t>
  </si>
  <si>
    <t xml:space="preserve">C.T.S.No.183 (pt) of Village Ambivali,Building No.54 at Azad Nagar, Andheri (W), Mumbai.,Andheri,Mumbai, Maharashtra </t>
  </si>
  <si>
    <t>Mr.Shrinivas V.Nadgauda Director of M/s. Vayuputra Builders &amp; Infrastructures Pvt Ltd 703 Apartment,Raghunath A Wing,Prakriti Nagar,Wagale Estate, Mittal (West)-400604.Park Compound, Thane</t>
  </si>
  <si>
    <t>72°50'17.09"E , 19°07'45.70"N</t>
  </si>
  <si>
    <t>72°50'17.174"E , 19°07'44.301"N</t>
  </si>
  <si>
    <t>72°50'17.672"E , 19°07'45.734"N</t>
  </si>
  <si>
    <t>72°50'17.772"E , 19°07'44.331"N</t>
  </si>
  <si>
    <t>JUHU/WEST/B/071718/319457</t>
  </si>
  <si>
    <t>Siddhi Home's Realty LLP</t>
  </si>
  <si>
    <t xml:space="preserve">C.T.S. No. 694, Nittyanand Nagar-3, Village Andheri at New Nagardas Road (Sahar road), Andheri (East), Mumbai, in K/East Ward, Andheri East, Mumbai, Maharashtra </t>
  </si>
  <si>
    <t xml:space="preserve">Siddhi Home's Realty LLP 7, Mani Bhavan, Shraddhanad Road, Extension, Vile Parle (East), Mumbai 400 057 </t>
  </si>
  <si>
    <t>72°50'52.61"E , 19°06'59.84"N</t>
  </si>
  <si>
    <t>72°50'52.95"E , 19°07'01.63"N</t>
  </si>
  <si>
    <t>72°50'53.75"E , 19°06'59.67"N</t>
  </si>
  <si>
    <t>72°50'54.04"E , 19°07'01.48"N</t>
  </si>
  <si>
    <t>JUHU/WEST/B/030119/375919</t>
  </si>
  <si>
    <t>Ms Meena Bhende</t>
  </si>
  <si>
    <t xml:space="preserve">F.P.No.121,T.P.S.IV of Village Bandra Situated at 1st Road,off Waterfield Road, Bandra (West), Mumbai.,Bandra,Mumbai,Maharashtra </t>
  </si>
  <si>
    <t xml:space="preserve">Ms Meena Bhende 13,Tenerife, Little Gibbs Road, Malabar Hill,Mumbai-400006. </t>
  </si>
  <si>
    <t>72°50'00.51"E , 19°03'31.54"N</t>
  </si>
  <si>
    <t>72°50'00.58"E , 19°03'32.54"N</t>
  </si>
  <si>
    <t>72°50'01.32"E , 19°03'31.49"N</t>
  </si>
  <si>
    <t>72°50'01.33"E , 19°03'32.50"N</t>
  </si>
  <si>
    <t>72°50'01.36"E , 19°03'32.28"N</t>
  </si>
  <si>
    <t>JUHU/WEST/B/042318/300478</t>
  </si>
  <si>
    <t>M/s Evershine Builders Pvt. Ltd</t>
  </si>
  <si>
    <t xml:space="preserve">CTS No. 625/12 of Village Bandra at Ramkrishna Mission Road, Khar (W), Mumbai, Village Bandra,Mumbai suburban,Maharashtra </t>
  </si>
  <si>
    <t xml:space="preserve">Mr. Rajkumar R. Ludhani Director of M/s. Evershine Builders Pvt. Ltd. 215, 2nd floor, Veena Beena Shopping Centre, Station Road, Bandra (West), Mumbai-400050 </t>
  </si>
  <si>
    <t>72°49'46.16"E , 19°04'33.82"N</t>
  </si>
  <si>
    <t>72°49'46.23"E , 19°04'32.995"N</t>
  </si>
  <si>
    <t>72°49'48.202"E , 19°04'32.935"N</t>
  </si>
  <si>
    <t>72°49'48.279"E , 19°04'33.769"N</t>
  </si>
  <si>
    <t>JUHU/WEST/B/072919/419642</t>
  </si>
  <si>
    <t>M/s Sunblend Realtors Pvt. Ltd</t>
  </si>
  <si>
    <t xml:space="preserve">C.T.S. No. E/53, F.P. No. 1A of TPS Bandra No. VI at 16th Road, Khar (W), Mumbai 400052,Khar W,Mumbai suburban,Maharashtra </t>
  </si>
  <si>
    <t xml:space="preserve">M/r. Kamal Galani Director of M/s. Sun Blend Realtors Private Limited 308, Landmark Building, New Link Road, Andheri (West), Mumbai-400053 </t>
  </si>
  <si>
    <t>72°49'50.59"E , 19°04'24.85"N</t>
  </si>
  <si>
    <t>72°49'50.60"E , 19°04'25.76"N</t>
  </si>
  <si>
    <t>72°49'51.70"E , 19°04'24.84"N</t>
  </si>
  <si>
    <t>72°49'51.71"E , 19°04'25.74"N</t>
  </si>
  <si>
    <t>JUHU/WEST/B/021519/370736</t>
  </si>
  <si>
    <t>Amita Mandir Co Operative Housing Society Limited</t>
  </si>
  <si>
    <t>Chinmay Enterprises</t>
  </si>
  <si>
    <t>Construction At CTS no 104 5a MSD,Gundavali,Mumbai,Maharashtra Village Gundavali Taluka Andheri</t>
  </si>
  <si>
    <t xml:space="preserve">Amita Mandir Co Operative Housing Society Limited 8 Varma Nagar Azad Street Andheri East Mumbai 400069 </t>
  </si>
  <si>
    <t>72°51'4.44"E , 19°07'15.17"N</t>
  </si>
  <si>
    <t>72°51'4.99"E , 19°07'16.21"N</t>
  </si>
  <si>
    <t>72°51'5.5"E , 19°07'15.97"N</t>
  </si>
  <si>
    <t>72°51'5.81"E , 19°07'17.87"N</t>
  </si>
  <si>
    <t>72°51'.89"E , 19°07'19°.03"N</t>
  </si>
  <si>
    <t>72°51'6.12"E , 19°07'14.39"N</t>
  </si>
  <si>
    <t>72°51'6.35"E , 19°07'17.92"N</t>
  </si>
  <si>
    <t>72°51'7.17"E , 19°07'16.80"N</t>
  </si>
  <si>
    <t>72°51'7.87"E , 19°07'18.89"N</t>
  </si>
  <si>
    <t>72°51'7.9"E , 19°07'18.78"N</t>
  </si>
  <si>
    <t>JUHU/WEST/B/091019/429198</t>
  </si>
  <si>
    <t>JP Infra Mumbai Pvt Ltd</t>
  </si>
  <si>
    <t>Sachin Parab</t>
  </si>
  <si>
    <t xml:space="preserve">At CTS No. 173/A, F.P. No. 44, T.P.S.-II, Village Andheri, Andheri (West), Mumbai -400053,Andheri/Andheri/Mumbai suburban,Mumbai suburban,Maharashtra </t>
  </si>
  <si>
    <t xml:space="preserve">JP Infra Mumbai Pvt Ltd 4th Floor, Viraj Tower, Andheri East Western Express Highway Mumbai Maharashtra 400093 </t>
  </si>
  <si>
    <t>72°50'16.46"E , 19°07'34.85"N</t>
  </si>
  <si>
    <t>72°50'16.86"E , 19°07'36.09"N</t>
  </si>
  <si>
    <t>72°50'17.31"E , 19°07'34.67"N</t>
  </si>
  <si>
    <t>72°50'17.57"E , 19°07'35.94"N</t>
  </si>
  <si>
    <t>JUHU/WEST/B/031416/122788</t>
  </si>
  <si>
    <t>M/s AR. Amboli Developers</t>
  </si>
  <si>
    <t xml:space="preserve">CTS No 440/19 and 440/20 of Village Ambivali off Ceaser Road, Andheri west, Mumbai </t>
  </si>
  <si>
    <t xml:space="preserve">M/s A. R. Amboli Developers D-12, Ground floor, Pioneer Heritage Residency I, Of SV Road, Santacruz (W), Mumbai - 400054 </t>
  </si>
  <si>
    <t>72°50'33.821"E , 19°07'41.234"N</t>
  </si>
  <si>
    <t>72°50'34.058"E , 19°07'42.722"N</t>
  </si>
  <si>
    <t>72°50'34.381"E , 19°07'42.873"N</t>
  </si>
  <si>
    <t>72°50'35.1"E , 19°07'42.95"N</t>
  </si>
  <si>
    <t>72°50'35.134"E , 19°07'41.203"N</t>
  </si>
  <si>
    <t>JUHU/WEST/B/031416/122785</t>
  </si>
  <si>
    <t xml:space="preserve">CTS No 440/6 and 440/7 of Village Ambivali off Ceaser Road, Andheri west, Mumbai </t>
  </si>
  <si>
    <t>72°50'36.813"E , 19°07'43.914"N</t>
  </si>
  <si>
    <t>72°50'37.002"E , 19°07'44.931"N</t>
  </si>
  <si>
    <t>72°50'37.482"E , 19°07'45.312"N</t>
  </si>
  <si>
    <t>72°50'37.782"E , 19°07'44.105"N</t>
  </si>
  <si>
    <t>72°50'38.001"E , 19°07'45.857"N</t>
  </si>
  <si>
    <t>72°50'38.348"E , 19°07'45.403"N</t>
  </si>
  <si>
    <t>72°50'39.08"E , 19°07'44.92"N</t>
  </si>
  <si>
    <t>JUHU/WEST/B/101017/250882</t>
  </si>
  <si>
    <t>20/10/2017</t>
  </si>
  <si>
    <t>M/s.Chandiwala Enterprises, Mumbai</t>
  </si>
  <si>
    <t>Aerodynamiks</t>
  </si>
  <si>
    <t>CTS No.815A(pt), Village Andheri (W), Mumbai West,Mumbai, Maharashtra 400058 Andheri</t>
  </si>
  <si>
    <t xml:space="preserve">M/s. Chandiwala Enterprises 222-A, 1st Floor, Al-Moonaz Arcade, Opp. Andheri (W) Post Office, S. V. Road, Andheri (W), Mumbai 400058 </t>
  </si>
  <si>
    <t>72°50'44.55"E , 19°07'28.37"N</t>
  </si>
  <si>
    <t>72°50'44.68"E , 19°07'27.52"N</t>
  </si>
  <si>
    <t>72°50'44.9"E , 19°07'27.27"N</t>
  </si>
  <si>
    <t>72°50'45.24"E , 19°07'28.10"N</t>
  </si>
  <si>
    <t>72°50'45.24"E , 19°07'28.50"N</t>
  </si>
  <si>
    <t>72°50'45.51"E , 19°07'27.10"N</t>
  </si>
  <si>
    <t>72°50'45.82"E , 19°07'27.12"N</t>
  </si>
  <si>
    <t>72°50'46.12"E , 19°07'27.75"N</t>
  </si>
  <si>
    <t>72°50'46.13"E , 19°07'28.48"N</t>
  </si>
  <si>
    <t>72°50'46.67"E , 19°07'27.54"N</t>
  </si>
  <si>
    <t>25/06/2019</t>
  </si>
  <si>
    <t>Mr.JetalaalL.DedhiaPartnerofM/s.RajshreeLandDevelopersLLP,Mumbai</t>
  </si>
  <si>
    <t>Mr.VilasSawant</t>
  </si>
  <si>
    <t>C.T.S No.5681,Survey No.236 (A),of Village Ghatkopar Kirol at Pant Nagar,Ghatkopar(E),Mumbai.,Ghatkopar,Mumbai,Maharashtra</t>
  </si>
  <si>
    <t>Mr Jetalaal L Dedhia Partner of Rajshree Land Developers LLP Sandesh-2,off Popular 102,Karma Lane, Behind (E),Mumbai-400077. Hingwala Hotel, Ghatkopar</t>
  </si>
  <si>
    <t>72°54'42.20"E,19°04'54.16"N</t>
  </si>
  <si>
    <t>72°54'43.27"E,19°04'55.34"N</t>
  </si>
  <si>
    <t>SNCR/WEST/B/072117/233899</t>
  </si>
  <si>
    <t>20/09/2016</t>
  </si>
  <si>
    <t>AdvaitBuildersandDevelopers,Mumbai</t>
  </si>
  <si>
    <t>AiropAviationManagementService</t>
  </si>
  <si>
    <t xml:space="preserve"> Nehru Nagar Raigad CHSL (Building No.126, Plot no.150), 2) Nehru Nagar Kala Sadan CHSL (Building No.128, Plot No.148), 3) Nav Vishwavihar CHSL (Building No.134, Plot No.146), 4) Open Plot no.145, 5)Scheme Amenity (Plot No.142), 6) Police Housing (Building no. 135), 7) Vishal CHSL (Building no.136,</t>
  </si>
  <si>
    <t>Advait Builders and Developers Bunglow No: 81/A, Kamgar Nagar, Kurla-East, Mumbai-400024</t>
  </si>
  <si>
    <t>72°53'07.80"E,19°03'44.89"N</t>
  </si>
  <si>
    <t>72°53'08.01"E,19°03'45.55"N</t>
  </si>
  <si>
    <t>72°53'08.35"E,19°03'45.30"N</t>
  </si>
  <si>
    <t>72°53'08.40"E,19°03'45.98"N</t>
  </si>
  <si>
    <t>72°53'09.06"E,19°03'44.13"N</t>
  </si>
  <si>
    <t>72°5309.27"E,19°0344.64"N</t>
  </si>
  <si>
    <t>72°53'09.32"E,19°03'44.40"N</t>
  </si>
  <si>
    <t>72°53'09.86"E,19°03'44.39"N</t>
  </si>
  <si>
    <t>72°53'12.13"E,19°03'49.09"N</t>
  </si>
  <si>
    <t>72°53'13.10"E,19°03'48.15"N</t>
  </si>
  <si>
    <t>SNCR/WEST/B/011519/363816</t>
  </si>
  <si>
    <t>MrHasmukhHiraniProprietaryofHiraniDevelopers,Mumbai</t>
  </si>
  <si>
    <t>C.T.S.No.12 of (pt) (E),Mumbai.,Kurla,Mumbai,Maharashtra Village Kurla-III,Bldg No.54 at Nehru Nagar,Kurla</t>
  </si>
  <si>
    <t>Mr Hasmukh Hirani Proprietary of Hirani Developers B/207,Hinal Heritage, S.V.P.Road, Borivali (West), Mumbai-400092.</t>
  </si>
  <si>
    <t>72°52'56.36"E,19°03'38.44"N</t>
  </si>
  <si>
    <t>72°5256.80"E,19°03'37.95"N</t>
  </si>
  <si>
    <t>72°52'57.34"E,19°03'39.42"N</t>
  </si>
  <si>
    <t>72°52'57.77"E,19°03'38.77"N</t>
  </si>
  <si>
    <t>SNCR/WEST/B/120919/435403</t>
  </si>
  <si>
    <t>19/12/2019</t>
  </si>
  <si>
    <t>M/s.MarsHotelsandResortsPvt.Ltd.,Mumbai</t>
  </si>
  <si>
    <t>C.T.S No. 1426(pt), 1428 To 1431, 1432 (pt), 1449 (pt), 1451 to 1456, 1458, 1459, 1460 (pt), 1461 to 1463, 1464 (pt), 1465 (pt), 1466 (pt),1476 (pt), 1477 (pt), 1478 (pt), 1479 (pt), 1480 (pt), 1481 (pt), 1482, 1548, 1549, 1550 (pt), 1588 (pt), 1590 (pt), Of Village Marol,Andheri(East), Mumbai.,Andheri East, Mumbai,Maharashtra</t>
  </si>
  <si>
    <t>M/s. Mars Hotels and Resorts Pvt. Ltd Mars Hotels and Resorts Pvt. Ltd., Off International Airport Approach Road, Marol, Andheri East, Mumbai - 400059</t>
  </si>
  <si>
    <t>72°52'34.86"E,19°06'17.79"N</t>
  </si>
  <si>
    <t>72°52'35.81"E,19°06'16.25"N</t>
  </si>
  <si>
    <t>72°52'35.95"E,19°06'20.54"N</t>
  </si>
  <si>
    <t>72°52'36.38"E,19°06'21.84"N</t>
  </si>
  <si>
    <t>72°52'36.50"E,19°06'20.22"N</t>
  </si>
  <si>
    <t>72°5237.30"E,19°0621.54"N</t>
  </si>
  <si>
    <t>72°52'37.88"E,19°06'24.54"N</t>
  </si>
  <si>
    <t>72°52'38.16"E,19°06'25.44"N</t>
  </si>
  <si>
    <t>72°52'38.48"E,19°06'18.02"N</t>
  </si>
  <si>
    <t>72°52'38.62"E,19°06'24.45"N</t>
  </si>
  <si>
    <t>72°52'39.92"E,19°06'20.91"N</t>
  </si>
  <si>
    <t>72°52'41.08"E,19°06'20.48"N</t>
  </si>
  <si>
    <t>72°52'41.34"E,19°06'23.84"N</t>
  </si>
  <si>
    <t>72°52'41.51"E,19°06'24.73"N</t>
  </si>
  <si>
    <t>72°52'41.67"E,19°06'23.84"N</t>
  </si>
  <si>
    <t>SNCR/WEST/B/112118/350157</t>
  </si>
  <si>
    <t>21/12/2018</t>
  </si>
  <si>
    <t>NehruNagarPriydarshanCo-Op.HSG.Soc.LtdthroughitssecretaryMr.RajeevV.Junnarkar,Mumbai</t>
  </si>
  <si>
    <t>Mr.SubhashGurkhe</t>
  </si>
  <si>
    <t xml:space="preserve"> C.T.S.No. 11 (PT), Village- Kurla III, Building No 37, Nehru Nagar, Priydarshan CHSL, At Nehru Nagar, Kurla (East), Mumabi- 400024,Kurla,Mumbai suburban,Maharashtra </t>
  </si>
  <si>
    <t>Nehru Nagar Priydarshan Co-Op. HSG. Soc.Ltd through its secretary Mr. Rajeev V. Junnarkar Bldg No.37, Nehru Nagar Priydarshan CHSL, Nehru Nagar Kurla (E), Mumbai 400024</t>
  </si>
  <si>
    <t>72°52'53.43"E,19°03'47.73"N</t>
  </si>
  <si>
    <t>72°52'53.53"E,19°03'48.38"N</t>
  </si>
  <si>
    <t>72°52'54.03"E,19°03'47.92"N</t>
  </si>
  <si>
    <t>72°52'54.21"E,19°03'47.44"N</t>
  </si>
  <si>
    <t>72°52'54.87"E,1903'48.76"N</t>
  </si>
  <si>
    <t>72°5255.15"E,19°0348.39"N</t>
  </si>
  <si>
    <t>SNCR/WEST/B/050819/393338</t>
  </si>
  <si>
    <t>29/05/2019</t>
  </si>
  <si>
    <t>M/s.NidhaanPropertiesLLP,Mumbai</t>
  </si>
  <si>
    <t xml:space="preserve">C.T.S.No. 4797 to 4804, 4808, 4809, 4813, 4814 of Village Ghatkopar Kirol at M. G. Road, Ghatkopar (E), Mumbai,Ghatkopar East, Mumbai, Maharashtra </t>
  </si>
  <si>
    <t>M/s. Nidhaan Properties LLP. 302, Nidhaan House, Tejpal Scheme Road No.2, Near Jeevan Sarita Building, Vile Parle - East, Mumbai 400057</t>
  </si>
  <si>
    <t>72°54'12.67"E,19°04'43.58"N</t>
  </si>
  <si>
    <t>72°54'12.70"E,19°04'44.68"N</t>
  </si>
  <si>
    <t>72°54'14.07"E,19°04'43.59"N</t>
  </si>
  <si>
    <t>72°54'14.15"E,19°04'44.61"N</t>
  </si>
  <si>
    <t>SNCR/WEST/B/050719/393271</t>
  </si>
  <si>
    <t>M/s.RockfortEstateDevelopersPvt.Ltd.,Mumbai</t>
  </si>
  <si>
    <t xml:space="preserve">CTS No. 1300, 1388 A, 1387 A/1, 1387 A/2, 1388 B, VILLAGE - MAROL, TAL- ANDHERI, MUMBAI,Marol,Mumbai, Maharashtra </t>
  </si>
  <si>
    <t>M/s. Rockfort Estate Developers Pvt. Ltd. 1 Leela Baug, Andheri-Kurla Rd., Andheri East, Mumbai-400059</t>
  </si>
  <si>
    <t>72°52'22.19"E,19°06'39.01"N</t>
  </si>
  <si>
    <t>72°52'23.29"E,19°06'41.38"N</t>
  </si>
  <si>
    <t>72°52'24.17"E,19°06'42.28"N</t>
  </si>
  <si>
    <t>72°52'25.06"E,19°06'43.61"N</t>
  </si>
  <si>
    <t>72°52'25.86"E,19°06'44.14"N</t>
  </si>
  <si>
    <t>72°5226.16"E,19°0646.71"N</t>
  </si>
  <si>
    <t>72°52'26.23"E,19°06'39.68"N</t>
  </si>
  <si>
    <t>72°52'26.23"E,19°06'42.39"N</t>
  </si>
  <si>
    <t>72°52'26.31"E,19°06'45.95"N</t>
  </si>
  <si>
    <t>72°52'26.41"E,19°06'37.43"N</t>
  </si>
  <si>
    <t>72°52'26.76"E,19°06'43.28"N</t>
  </si>
  <si>
    <t>72°52'26.99"E,19°06'47.99</t>
  </si>
  <si>
    <t>72°52'27.03"E,19°06'42.04"N</t>
  </si>
  <si>
    <t>72°52'27.09"E,19°06'44.17"N</t>
  </si>
  <si>
    <t>72°52'27.12"E,19°06'39.42"N</t>
  </si>
  <si>
    <t>SNCR/WEST/B/051220/463742</t>
  </si>
  <si>
    <t>20/06/2020</t>
  </si>
  <si>
    <t>Mr.AmiteshShah,Mumbai</t>
  </si>
  <si>
    <t>AparnaBurjwal</t>
  </si>
  <si>
    <t>CTS No 24,24/1,24/2,24/3 of village Mumbai,Chandivali,Mumbai suburban,Maharashtra Chandivali, Chandivali Road, L Ward</t>
  </si>
  <si>
    <t>Mr. Amitesh Shah Godrej One, 5th Floor, Pirojshanagar, Eastern Express Highway, Vikhroli (E), Mumbai 400079</t>
  </si>
  <si>
    <t>72°54'1.25"E,19°06'16.84"N</t>
  </si>
  <si>
    <t>72°54'1.82"E,19°06'16.60"N</t>
  </si>
  <si>
    <t>72°54'2.98"E,19°06'23.51"N</t>
  </si>
  <si>
    <t>72°54'3.46"E,19°06'25.43"N</t>
  </si>
  <si>
    <t>72°54'4.23"E,19°06'19.93"N</t>
  </si>
  <si>
    <t>72°544.90"E,19°0624.98"N</t>
  </si>
  <si>
    <t>SNCR/WEST/B/073120/477293</t>
  </si>
  <si>
    <t>UtsavDevelopers,Mumbai</t>
  </si>
  <si>
    <t>M/sRomosaEnterprises</t>
  </si>
  <si>
    <t xml:space="preserve">CTS No-323,323/1 To 10, 324,324/1 To 26,28,29,47,48 and 325 of Village Chembur in M Ward,Hemu Kalani Marg,Chembur,Mumbai,Taluka/Kurla,Mumbai, Maharashtra </t>
  </si>
  <si>
    <t>M/s Utsav Developers 306,Laxmi Commercial Centre, S. B. Marg,Near Dadar Flower Market, Dadar (West), Mumbai</t>
  </si>
  <si>
    <t>72°53'21.94"E,19°03'10.68"N</t>
  </si>
  <si>
    <t>72°53'22.11"E,19°03'09.76"N</t>
  </si>
  <si>
    <t>72°53'23.98"E,19°03'10.92"N</t>
  </si>
  <si>
    <t>72°53'25.20"E,19°03'10.03"N</t>
  </si>
  <si>
    <t>SNCR/WEST/B/110519/433558</t>
  </si>
  <si>
    <t>25/11/2019</t>
  </si>
  <si>
    <t>Mr.ShovirP.Irani(M/s.DynastyInfrabuilderspvtLtd),Mumhai</t>
  </si>
  <si>
    <t>CTS No. 607 (pt), C.S No. 341 Of Vill-Bandra (E), Building No. 15, Known as Khernagar Deeplaxmi CHSL, At Kher Nagar, Bandra (E), Mumbai,Bandra East,Mumbai, Maharashtra</t>
  </si>
  <si>
    <t>Mr. Shovir P. Irani ( M/s. Dynasty Infrabuilders Pvt Ltd) M.V. Road Junction, Natraj, W.E.Highway, Andheri East, Mumbai 702, 400069</t>
  </si>
  <si>
    <t>72°50'40.58"E,19°03'30.48"N</t>
  </si>
  <si>
    <t>72°50'40.71"E,19°03'29.32"N</t>
  </si>
  <si>
    <t>72°50'42.36"E,19°03'30.64"N</t>
  </si>
  <si>
    <t>72°50'42.39"E,19°03'29.48"N</t>
  </si>
  <si>
    <t>SNCR/WEST/B/041519/387629</t>
  </si>
  <si>
    <t>M/S.AsharRealtors</t>
  </si>
  <si>
    <t>M/s.AirportPlanners&amp;DesignConsultingPvt.Ltd</t>
  </si>
  <si>
    <t>Plot No.353/30,353/31,353/32,TPS. III,CTS. No. 5743/30, 5743/31, and 5743/32 of Village Ghatkopar-Kirol at Mahavir Jyot Co.Op.HSG. Pvt. Ltd. Vallabh baug lane, Ghatkopar-Kirol, Ghatkopar (East) Mumbai 400077,Ghatkopar,Mumbai,Maharashtra</t>
  </si>
  <si>
    <t>M/S. Ashar Realtors Ashar IT Park Gr.Floor No. 16z, wagle Estate, near Agriculture office, Thane (W). 400604</t>
  </si>
  <si>
    <t>72°54'30.07"E,19°04'43.63"N</t>
  </si>
  <si>
    <t>72°54'30.40"E,19°04'44.57"N</t>
  </si>
  <si>
    <t>72°54'31.47"E,19°04'43.21"N</t>
  </si>
  <si>
    <t>72°54'31.83"E,19°04'44.14"N</t>
  </si>
  <si>
    <t>72°54'32.64"E,19°04'42.84"N</t>
  </si>
  <si>
    <t>72°5432.95"E,19°0443.79"N</t>
  </si>
  <si>
    <t>SNCR/WEST/B/111020/509267</t>
  </si>
  <si>
    <t>M/sASRRRealtyLLP</t>
  </si>
  <si>
    <t>M/sAerospaceConsultants</t>
  </si>
  <si>
    <t xml:space="preserve">Plot No -112 at MIDC Area at Junction of Road No 13 and Road 15,Seepz,Andheri-East, Mumbai,MIDC,Mumbai, Maharashtra </t>
  </si>
  <si>
    <t>M/s ASRR Realty LLP A-50,DONEAR HOUSE, Road No-1,MIDC, Mumbai-400093</t>
  </si>
  <si>
    <t>72°52'21.92"E,19°07'13.15"N</t>
  </si>
  <si>
    <t>72°52'22.24"E,19°07'14.07"N</t>
  </si>
  <si>
    <t>72°52'23.92"E,19°07'12.52"N</t>
  </si>
  <si>
    <t>72°52'24.24"E,19°07'13.38"N</t>
  </si>
  <si>
    <t>SNCR/WEST/B/031720/451939</t>
  </si>
  <si>
    <t>30/06/2020</t>
  </si>
  <si>
    <t>AntarikshRealtorsPvtLtd</t>
  </si>
  <si>
    <t>BLDG No. 147 Known as Pantnagar Suryadarshan CHSL, On Plot Bearing CTS No. 5740 (PTS), Village Ghatkopar Kirol, Mhada Pantnagar Layout, Pantnagar, Ghatkopar (East), Mumbai,Ghatkopar East,Mumbai,Maharashtra</t>
  </si>
  <si>
    <t>Antariksh Realtors Pvt Ltd 5th Floor, Dheeraj Plaza, 23 Hill Road, Bandra West, Mumbai - 400050</t>
  </si>
  <si>
    <t>72°54'40.35"E,19°04'43.72"N</t>
  </si>
  <si>
    <t>72°54'41.00"E,19°04'43.14"N</t>
  </si>
  <si>
    <t>72°54'41.29"E,19°04'44.72"N</t>
  </si>
  <si>
    <t>72°54'41.98"E,19°04'44.15"N</t>
  </si>
  <si>
    <t>SNCR/WEST/B/070320/468105</t>
  </si>
  <si>
    <t>28/07/2020</t>
  </si>
  <si>
    <t>Mr.MaheshLiraVeratDirectorofM/s.GurukrupaRealconDevelopersPvtLtd</t>
  </si>
  <si>
    <t>C.T.S.No.5740 (pt) of Village Ghatkopar Kirol,F.P.No.352 (pt),Bldg No.141 at Pantnagar Mhada Layout,Ghatkopar (E),Mumbai.,Ghatkopar, Mumbai, Maharashtra</t>
  </si>
  <si>
    <t>Mr.Mahesh Lira Verat Director of M/s. Gurukrupa Realcon Developers Pvt Ltd C-106, Vashi Plaza,Plot No.80/81,Sector-17, Vashi,NaviMumbai-400703.</t>
  </si>
  <si>
    <t>72°54'42.05"E,19°04'43.67"N</t>
  </si>
  <si>
    <t>72°54'42.42"E,19°04'44.11"N</t>
  </si>
  <si>
    <t>72°54'43.02"E,19°04'42.84"N</t>
  </si>
  <si>
    <t>72°54'43.41"E,19°04'43.25"N</t>
  </si>
  <si>
    <t>SNCR/WEST/B/031819/378776</t>
  </si>
  <si>
    <t>Mr.AtulN.Patel</t>
  </si>
  <si>
    <t xml:space="preserve">CTS No. 24/B and 17/2A/1 AT MIDC VILLAGE VYARAVALI IN K/E WARD, ANDHERI (E), MUMBAI,Andheri East, Mumbai, Maharashtra </t>
  </si>
  <si>
    <t>Mr. Atul N. Patel 5th Floor, Trade Avenue, Suren Road, Off. W.E. Highway, Andheri - (E), Mumbai - 400 093</t>
  </si>
  <si>
    <t>72°52'06.80"E,19°07'30.78"N</t>
  </si>
  <si>
    <t>72°52'07.66"E,19°07'32.12"N</t>
  </si>
  <si>
    <t>72°52'08.74"E,19°07'28.57"N</t>
  </si>
  <si>
    <t>72°52'08.98"E,19°07'31.30"N</t>
  </si>
  <si>
    <t>72°52'09.50"E,19°07'29.84"N</t>
  </si>
  <si>
    <t>72°5211.04"E,19°0727.20"N</t>
  </si>
  <si>
    <t>72°52'11.51"E,19°07'28.59"N</t>
  </si>
  <si>
    <t>SNCR/WEST/B/031919/378819</t>
  </si>
  <si>
    <t>M/sMeruRealtyLLP</t>
  </si>
  <si>
    <t xml:space="preserve">CTS No-131,131/1 TO 50 and 131/52 TO 84,Village-Kurla 4 at Hutatma Prabhakar Keluskar Marg,Kurla,Mumbai, Maharashtra </t>
  </si>
  <si>
    <t xml:space="preserve">M/s Meru Realty LLP 243,Behind Akshaya Jewellers, Opposite Kurla Police Station,Kurla-West, Mumbai-70 </t>
  </si>
  <si>
    <t>72°52'31.89"E,19°04'07.18"N</t>
  </si>
  <si>
    <t>72°52'31.90"E,19°04'07.48"N</t>
  </si>
  <si>
    <t>72°52'31.95"E,19°04'08.34"N</t>
  </si>
  <si>
    <t>72°52'32.07"E,19°04'07.45"N</t>
  </si>
  <si>
    <t>72°52'32.27"E,19°04'06.9"N3</t>
  </si>
  <si>
    <t>72°5232.89"E,19°0408.21"N</t>
  </si>
  <si>
    <t>72°52'32.94"E,19°04'08.77"N</t>
  </si>
  <si>
    <t>72°52'33.00"E,19°04'06.96"N</t>
  </si>
  <si>
    <t>72°52'33.07"E,19°04'08.75"N</t>
  </si>
  <si>
    <t>72°52'33.09"E,19°04'08.94"N</t>
  </si>
  <si>
    <t>72°52'34.00"E,19°04'06.84"N</t>
  </si>
  <si>
    <t>72°52'34.10"E,19°04'08.84"N</t>
  </si>
  <si>
    <t>SNCR/WEST/B/072518/322138</t>
  </si>
  <si>
    <t>Mr.MohammedHanifMominPartnerofM/s.SardarRealtyBuilders&amp;Developers,Mumbai</t>
  </si>
  <si>
    <t>C.T.S.No.380 of Village Mogra at (E), Mumbai.,Mogra,Mumbai, Maharashtra Jijamata Road, Pump House, Andheri</t>
  </si>
  <si>
    <t>Mr.Mohammed Hanif Momin Partner of M/s.Sardar Realty Builders &amp; Developers 2,Sunshine Apts, Tejpal Scheme No.5, Vileparle (E), Mumbai-400057</t>
  </si>
  <si>
    <t>72°51'31.415"E,19°07'41.111"N</t>
  </si>
  <si>
    <t>72°51'32.285"E,19°07'43.198"N</t>
  </si>
  <si>
    <t>72°51'32.410"E,19°07'42.435"N</t>
  </si>
  <si>
    <t>72°51'32.645"E,19°07'43.048"N</t>
  </si>
  <si>
    <t>72°51'32.714"E,19°07'40.387"N</t>
  </si>
  <si>
    <t>72°5133.071"E,19°0741.344"N</t>
  </si>
  <si>
    <t>72°51'34.265"E,19°07'41.113"N</t>
  </si>
  <si>
    <t>72°51'34.492"E,19°07'41.677"N</t>
  </si>
  <si>
    <t>SNCR/WEST/B/111519/434206</t>
  </si>
  <si>
    <t>13/12/2019</t>
  </si>
  <si>
    <t>AviHousingRealtors</t>
  </si>
  <si>
    <t>Rushiraj</t>
  </si>
  <si>
    <t>F.P. Plot no. 222, CTS no. 5773, Village - Ghatkopar Kirol, TPS III, R. N. Narkar Marg, Ghatkopar East, Mumbai - 400077,Ghatkopar/ Ghatkopar/ Mumbai,Mumbai,Maharashtra</t>
  </si>
  <si>
    <t>Avi Housing Realtors 608, Suchita Business Park, Patel chowk, Ghatkopar East, Mumbai - 400075</t>
  </si>
  <si>
    <t>72°53'50.23"E,19°04'14.40"N</t>
  </si>
  <si>
    <t>72°53'50.48"E,19°04'13.48"N</t>
  </si>
  <si>
    <t>72°53'51.75"E,19°04'14.86"N</t>
  </si>
  <si>
    <t>72°53'52.03"E,19°04'13.85"N</t>
  </si>
  <si>
    <t>SNCR/WEST/B/111116/181074</t>
  </si>
  <si>
    <t>M/sTilakNagarLoksevaCo-opHousingSocietyLtd</t>
  </si>
  <si>
    <t>CTS NO-15(Pt),Building No-12,Tilak Nagar,MAHADA Layout,Village-Chembur, Taluka/Kurla,Mumbai, Maharashtra</t>
  </si>
  <si>
    <t>M/s Tilak Nagar Lokseva Co-op Housing Society Ltd. CTS NO-15(Pt),BUILDING NO-12,TILAK NAGAR, MAHADA LAYOUT, VILLAGE-CHEMBUR,MUMBAI-89</t>
  </si>
  <si>
    <t>72°54'30.62"E,19°06'55.98"N</t>
  </si>
  <si>
    <t>72°54'31.11"E,19°06'54.19"N</t>
  </si>
  <si>
    <t>72°54'32.10"E,19°06'54.67"N</t>
  </si>
  <si>
    <t>72°54'32.28"E,19°06'54.29"N</t>
  </si>
  <si>
    <t>72°54'34.12"E,19°06'58.03"N</t>
  </si>
  <si>
    <t>72°5435.36"E,19°0655.83"N</t>
  </si>
  <si>
    <t>SNCR/WEST/B/070319/411975</t>
  </si>
  <si>
    <t>MrMohdAtaullahAnsariPartnerofGraceUrbanDevelopmentCorporation</t>
  </si>
  <si>
    <t xml:space="preserve">C.T.S.No.123 (pt),1835 (pt),116 (pt) of Village Chembur at Junction of E.E.Highway and S.G.Barve Marg,Kurla (E),Mumbai.,Chembur,Mumbai, Maharashtra </t>
  </si>
  <si>
    <t>Mr Mohd Ataullah Ansari Partner of Grace Urban Development Corporation Mass Group Construction House,7/49,Sahyog CHS Ltd, OLD MHB Colony, Anand Nagar,Santacruz (East), Mumbai-400055.</t>
  </si>
  <si>
    <t>72°53'09.47"E,19°03'22.98"N</t>
  </si>
  <si>
    <t>72°53'10.84"E,19°03'22.54"N</t>
  </si>
  <si>
    <t>72°53'10.99"E,19°03'27.59"N</t>
  </si>
  <si>
    <t>72°53'11.28"E,19°03'28.05"N</t>
  </si>
  <si>
    <t>72°53'13.71"E,19°03'24.88"N</t>
  </si>
  <si>
    <t>SNCR/WEST/B/112918/351241</t>
  </si>
  <si>
    <t>VijayaLaxmiBuilders&amp;Contractor</t>
  </si>
  <si>
    <t>ArunVDhuri</t>
  </si>
  <si>
    <t xml:space="preserve">C.T.S No 5, S No 119-A, Village Chakala, Mahakali caves Road, Andheri(E), Mumbai.,Chakala/Andheri East,Mumbai,Maharashtra </t>
  </si>
  <si>
    <t>Vijaya Laxmi Builders &amp; Contractor C/101, Chanakya Building, Plot No.G, Panchsheel Enclave, Dahanukarwadi, Mahavir Nagar, Kandivali (W), Mumbai-400067</t>
  </si>
  <si>
    <t>72°51'40.65"E,19°06'58.36"N</t>
  </si>
  <si>
    <t>72°51'41.08"E,19°06'57.69"N</t>
  </si>
  <si>
    <t>72°51'41.11"E,19°06'59.99"N</t>
  </si>
  <si>
    <t>72°51'41.30"E,19°07'00.07"N</t>
  </si>
  <si>
    <t>72°51'41.39"E,19°06'59.82"N</t>
  </si>
  <si>
    <t>72°5141.41"E,19°0700.29"N</t>
  </si>
  <si>
    <t>72°51'41.78"E,19°06'59.45"N</t>
  </si>
  <si>
    <t>72°51'42.74"E,19°06'58.74"N</t>
  </si>
  <si>
    <t>72°51'42.80"E,19°06'58.62"N</t>
  </si>
  <si>
    <t>72°51'42.99"E,19°06'59.99"N</t>
  </si>
  <si>
    <t>SNCR/WEST/B/101920/503608</t>
  </si>
  <si>
    <t>M/S.GOISUREALTYPRIVATELIMITED</t>
  </si>
  <si>
    <t>PLOT NO. C-65, G- BLOCK, BKC, BANDRA East,Mumbai,Maharashtra (EAST), MUMBAI,Bandra</t>
  </si>
  <si>
    <t>M/S. GOISU REALTY PRIVATE LIMITED Dextrus, A-802, Crescenzo, C/38-39, G-Block, Bandra Kurla Complex, Mumbai, 400051</t>
  </si>
  <si>
    <t>72°51'52.02,19°03'39.39</t>
  </si>
  <si>
    <t>72°51'52.03"E,19°03'39.45"N</t>
  </si>
  <si>
    <t>72°51'52.04"E,19°03'39.50"N</t>
  </si>
  <si>
    <t>72°51'54.25"E,19°03'45.04"N</t>
  </si>
  <si>
    <t>72°51'55.71"E,19°03'43.78"N</t>
  </si>
  <si>
    <t>72°5156.07"E,19°0339.71"N</t>
  </si>
  <si>
    <t>M/sA.R.AmboliDevelopers,Mumbai</t>
  </si>
  <si>
    <t>725033.821,190741.234</t>
  </si>
  <si>
    <t>725034.058,190742.722</t>
  </si>
  <si>
    <t>725034.381,190742.873</t>
  </si>
  <si>
    <t>725035.10,190742.95</t>
  </si>
  <si>
    <t>725035.134,190741.203</t>
  </si>
  <si>
    <t>M/s A. R. Amboli Developers D-12, Ground floor, Pioneer Heritage Residency I, Of SV Road, Santacruz (W), Mumbai - 400054</t>
  </si>
  <si>
    <t>725036.813,190743.914</t>
  </si>
  <si>
    <t>725037.002,190744.931</t>
  </si>
  <si>
    <t>725037.482,190745.312</t>
  </si>
  <si>
    <t>725037.782,190744.105</t>
  </si>
  <si>
    <t>725038.001,190745.857</t>
  </si>
  <si>
    <t>725038.348,190745.403</t>
  </si>
  <si>
    <t>725039.08,190744.92</t>
  </si>
  <si>
    <t>JUHU/WEST/B/022819/375410</t>
  </si>
  <si>
    <t>EktaWorldPvt.Ltd.,throughMr.VivekA.Mohanani,Mumbai</t>
  </si>
  <si>
    <t>AirOpAviationManagementService</t>
  </si>
  <si>
    <t>C.T.S.No. E/185, F.P. No. 2 and F.P. No. 10-11-12 (pt.) of TPS Bandra No. VI, of Village Bandra - E Existing 12.20 mt. wide 16th Road, Khar (West), Mumbai 400052,Khar West, Mumbai, Maharashtra</t>
  </si>
  <si>
    <t>Ekta World Pvt. Ltd., through Mr. Vivek A. Mohanani 401, Hallmark Business Plaza, Off. Western Express Highway, Kala Nagar, Bandra (East) Mumbai - 400051</t>
  </si>
  <si>
    <t>724952.09,190426.07</t>
  </si>
  <si>
    <t>724952.10,190425.70</t>
  </si>
  <si>
    <t>724952.11,190424.99</t>
  </si>
  <si>
    <t>724952.78,190425.00</t>
  </si>
  <si>
    <t>724953.26,190424.95</t>
  </si>
  <si>
    <t>724953.26,190425.01</t>
  </si>
  <si>
    <t>724953.36,190425.82</t>
  </si>
  <si>
    <t>724953.37,190425.64</t>
  </si>
  <si>
    <t>724953.39,190424.96</t>
  </si>
  <si>
    <t>724953.39,190425.08</t>
  </si>
  <si>
    <t>JUHU/WEST/B/061419/405334</t>
  </si>
  <si>
    <t>Mr.MaheshMestryProprietorofM/s.M.M.Developers,Mumbai</t>
  </si>
  <si>
    <t>ParmeshwarS.Londhe</t>
  </si>
  <si>
    <t xml:space="preserve">505, 505/1 to 3 of village Ambivali, At Andheri Kevni Pada, Dawood Baug Road Andheri (W), Mumbai,Ambivali andheri west, Mumbai, Maharashtra </t>
  </si>
  <si>
    <t>Mr. Mahesh Mestry Proprietor of M/s. M. M. Developers 402, "The Central", Shell Colony Road, Near Railway Crossing, Chembur(East), Mumbai 400 071</t>
  </si>
  <si>
    <t>725042.09,190748.95</t>
  </si>
  <si>
    <t>725042.10,190749.56</t>
  </si>
  <si>
    <t>725042.25,190748.88</t>
  </si>
  <si>
    <t>725042.76,190748.81</t>
  </si>
  <si>
    <t>725042.78,190749.61</t>
  </si>
  <si>
    <t>JUHU/WEST/B/011619/364063</t>
  </si>
  <si>
    <t>24/04/2019</t>
  </si>
  <si>
    <t>Mr.ShoukatG.LalaniEntityLegallyAuthorized,Mumbai</t>
  </si>
  <si>
    <t>AejazAhmedMusaMuchale</t>
  </si>
  <si>
    <t>CTS NO F/73A/1, FP NO 613A, OF TPS BANDRA NO III, AT JN OF PD HINDUJA MARG AND 15TH ROAD, KHAR (W), MUMBAI,VILLAGE BANDRA,Mumbai suburban,Maharashtra</t>
  </si>
  <si>
    <t>MR.SHOUKAT G.LALANI ENTITY LEGALLY AUTHORIZED LALANI AURA 7TH FLOOR 34TH ROAD KHAR WEST MUMBAI-400052</t>
  </si>
  <si>
    <t>724955.05,190404.70</t>
  </si>
  <si>
    <t>724955.18,190405.20</t>
  </si>
  <si>
    <t>724955.45,190405.31</t>
  </si>
  <si>
    <t>724956.05,190404.69</t>
  </si>
  <si>
    <t>724956.06,190405.16</t>
  </si>
  <si>
    <t>JUHU/WEST/B/110617/254611</t>
  </si>
  <si>
    <t>TreeShadeCo-OperativeHousingSocietyLimited,Mumbai</t>
  </si>
  <si>
    <t xml:space="preserve">CTS No 323/A/1, 323/A/3, 323/A/1 and 323/B/1/1 of Village Gundavali, Jiva Mahale Marg, Andheri East, Mumbai -400069 ,Village Gundavali,Mumbai, Maharashtra </t>
  </si>
  <si>
    <t xml:space="preserve">Tree Shade Co-Operative Housing Society Limited Tree Shade Co-Operative Housing Society Limited Jiva Mahale Marg, Near EFF Jumbo Darshan, Andheri(e), Mumbai-400069 </t>
  </si>
  <si>
    <t>725111.32,190646.21</t>
  </si>
  <si>
    <t>725111.62,190645.77</t>
  </si>
  <si>
    <t>725111.81,190647.31</t>
  </si>
  <si>
    <t>725114.62,190647.27</t>
  </si>
  <si>
    <t>725115.08,190645.82</t>
  </si>
  <si>
    <t>JUHU/WEST/B/031220/451711</t>
  </si>
  <si>
    <t>27/03/2020</t>
  </si>
  <si>
    <t>M/sSeasonsAvenuesPropertiesCAtoownerTrimurtiCo-operativeHousing SocietyLimited</t>
  </si>
  <si>
    <t xml:space="preserve">CTS No 411 and 419 of Village Bandra, At Junction of North Avenue Road and Sarojani Road, Santacruz West, Mumbai, Village/Bandra, Mumbai, Maharashtra </t>
  </si>
  <si>
    <t>M/s Seasons Avenues Properties CA to owner Trimurti Co-operative Housing Society Limited 301, Seasons Avenues, CTS No E/235, Linking Road, Near Ramkrishna Math, Khar (W), Mumbai 400052</t>
  </si>
  <si>
    <t>724955.43E,190442.12</t>
  </si>
  <si>
    <t>724955.48,190443.22</t>
  </si>
  <si>
    <t>724957.75,190442.02</t>
  </si>
  <si>
    <t>724957.91,190443.04</t>
  </si>
  <si>
    <t>JUHU/WEST/B/061819/406808</t>
  </si>
  <si>
    <t>23/07/2019</t>
  </si>
  <si>
    <t>MrBakuleshShahDirectorofKBSPropertiesPvtLtd</t>
  </si>
  <si>
    <t>C.T.S.No.1228 A of Village Bandra-F at Turner Road, Bandra (W), Mumbai.,Bandra, Mumbai, Maharashtra</t>
  </si>
  <si>
    <t>Mr Bakulesh Shah Director of KBS Properties Pvt Ltd Vrindavan Annexe,32,Mount Road, Bandra (West), Mumbai</t>
  </si>
  <si>
    <t>725013.65,190329.81</t>
  </si>
  <si>
    <t>725013.93,190328.71</t>
  </si>
  <si>
    <t>725014.32,190331.74</t>
  </si>
  <si>
    <t>725014.43,190330.04</t>
  </si>
  <si>
    <t>725014.68,190328.65</t>
  </si>
  <si>
    <t>725014.91,190329.24</t>
  </si>
  <si>
    <t>725014.95,190329.83</t>
  </si>
  <si>
    <t>725015.07,190331.79</t>
  </si>
  <si>
    <t>725016.22,190330.01</t>
  </si>
  <si>
    <t>JUHU/WEST/B/110519/433561</t>
  </si>
  <si>
    <t>M/s.JetBuildersLLP</t>
  </si>
  <si>
    <t xml:space="preserve">C.T.S No. 432A, 432A 1 To 14, 432B of village Andheri Situated At V. P. Road, Andheri (West), Mumbai - 400058,Andheri West, Mumbai, Maharashtra </t>
  </si>
  <si>
    <t>M/s. Jet Builders LLP C-50, Pravasi Industrial Estate, Off Aarey Road, Goregaon East, Mumbai - 400063</t>
  </si>
  <si>
    <t>725038.64,190707.70</t>
  </si>
  <si>
    <t>725038.74,190708.44</t>
  </si>
  <si>
    <t>725039.08,190709.63</t>
  </si>
  <si>
    <t>725039.33,190707.64</t>
  </si>
  <si>
    <t>725039.64,190709.45</t>
  </si>
  <si>
    <t>725039.66,190709.55</t>
  </si>
  <si>
    <t>725040.18,190707.57</t>
  </si>
  <si>
    <t>725040.18,190708.33</t>
  </si>
  <si>
    <t>725040.43,190709.31</t>
  </si>
  <si>
    <t>JUHU/WEST/B/062919/411456</t>
  </si>
  <si>
    <t>ShriSatishNarayanAroskarHon.SecretaryofStateBankofIndiaEmployees</t>
  </si>
  <si>
    <t xml:space="preserve">CTS No. 179 Of Vill - Morga, at Dr. S. Radhakrishnan Cross Road, Nicholas Wadi, Andheri (E) Mumbai.,Andheri,Mumbai, Maharashtra </t>
  </si>
  <si>
    <t>Shri Satish Narayan Aroskar Hon. Secretary of State Bank of India Employees "Sakar Swapna" Co-Op. Hs Dr. S. Radhakrishnan Cross Road, Nicholas Wadi, Village Morgra, Andheri (East), Mumbai - 400069.</t>
  </si>
  <si>
    <t>725111.98,190724.45</t>
  </si>
  <si>
    <t>725112.80,190726.59</t>
  </si>
  <si>
    <t>725113.01,190726.68</t>
  </si>
  <si>
    <t>725113.10,190725.21</t>
  </si>
  <si>
    <t>725113.16,190727.27</t>
  </si>
  <si>
    <t>725113.26,190724.98</t>
  </si>
  <si>
    <t>725113.46,190724.94</t>
  </si>
  <si>
    <t>725113.59,190726.39</t>
  </si>
  <si>
    <t>725113.72,190726.46</t>
  </si>
  <si>
    <t>725113.77,190727.13</t>
  </si>
  <si>
    <t>725113.84,190726.86</t>
  </si>
  <si>
    <t>JUHU/WEST/B/112717/263977</t>
  </si>
  <si>
    <t>MEBRAHIMMALIBOPARY</t>
  </si>
  <si>
    <t>MEbrahimmAlibopary</t>
  </si>
  <si>
    <t>C.T.S NO 159,159/3 TO 159/8,OF VILLAGE BANDIVALI,TALUKA ANDHERI,AT S.V ROAD,JOGESHWARI(W), MUMBAI.,TALUKA ANDHERI/VILLAGE BANDIVALI/JOGESHWARI WEST M,Mumbai suburban,Maharashtra</t>
  </si>
  <si>
    <t>M EBRAHIM M ALI BOPARY 704,A/KARISHMA CHS,AGARWAL ESTATE ,CAPTAIN SAMANT MARG,JOGESHWARI WEST MUMBAI 400102</t>
  </si>
  <si>
    <t>725051.746,190757.832</t>
  </si>
  <si>
    <t>725051.76,190757.36</t>
  </si>
  <si>
    <t>725053.608,190757.629</t>
  </si>
  <si>
    <t>725053.687,190758.102</t>
  </si>
  <si>
    <t>JUHU/WEST/B/071318/318968</t>
  </si>
  <si>
    <t>MohiniSheltorsPvt.Ltd.</t>
  </si>
  <si>
    <t xml:space="preserve">CTS No. F/1530, F/1531, Plot no. 581 and 582, Village - Bandra, Situated 3rd Road, TPS - III, Khar (W), Mumbai,Bandra / Bandra/ Mumbai,Mumbai, Maharashtra </t>
  </si>
  <si>
    <t>Mohini Sheltors Pvt. Ltd... Plot no. 06, Kumar Harshavardhan, Andheri West Juhu Versova Link Road, Mumbai Maharashtra 400053</t>
  </si>
  <si>
    <t>725018.21,190358.79</t>
  </si>
  <si>
    <t>725018.21,190359.86</t>
  </si>
  <si>
    <t>725019.64,190358.60</t>
  </si>
  <si>
    <t>725019.78,190359.64</t>
  </si>
  <si>
    <t>JUHU/WEST/B/120318/353170</t>
  </si>
  <si>
    <t>14/01/2019</t>
  </si>
  <si>
    <t>M/s.AumLifespaces</t>
  </si>
  <si>
    <t xml:space="preserve">C.T.S No. E/20(Pt) and E/21, of village- Bandra, At Jn of 18th Road and Chitrakar Dhurandhar Marg, Khar (W), Mumbai,Khar West, Mumbai, Maharashtra </t>
  </si>
  <si>
    <t>M/s. Aum Lifespaces 110 Sidrah, 7th floor, Aum Group, Opposite Khar Police Station, Above Deutsche Bank, S. V Road, Khar (W), Mumbai - 400052</t>
  </si>
  <si>
    <t>724943.21,190427.56</t>
  </si>
  <si>
    <t>724943.25,190426.96</t>
  </si>
  <si>
    <t>724945.48,190427.68</t>
  </si>
  <si>
    <t>724945.57,190426.21</t>
  </si>
  <si>
    <t>2953.77</t>
  </si>
  <si>
    <t>2023.995</t>
  </si>
  <si>
    <t>3488.614</t>
  </si>
  <si>
    <t>2682.627</t>
  </si>
  <si>
    <t>App_name</t>
  </si>
  <si>
    <t>Site_Add</t>
  </si>
  <si>
    <t>Owner_Add</t>
  </si>
  <si>
    <t>Site_Ele</t>
  </si>
  <si>
    <t>NOC_H</t>
  </si>
  <si>
    <t>Building_H</t>
  </si>
  <si>
    <t>d_Rwy_end</t>
  </si>
  <si>
    <t>OLS_Surf</t>
  </si>
  <si>
    <t>Rwy_Ele</t>
  </si>
  <si>
    <t>PTE_OLS</t>
  </si>
  <si>
    <t>dRwyStripS</t>
  </si>
  <si>
    <t>dRwyStripJ</t>
  </si>
  <si>
    <t>PTE_OCS</t>
  </si>
  <si>
    <t>Top_Ele</t>
  </si>
  <si>
    <t>P_OLS</t>
  </si>
  <si>
    <t>P_OCS</t>
  </si>
</sst>
</file>

<file path=xl/styles.xml><?xml version="1.0" encoding="utf-8"?>
<styleSheet xmlns="http://schemas.openxmlformats.org/spreadsheetml/2006/main">
  <numFmts count="4">
    <numFmt numFmtId="164" formatCode="0.000;[Red]0.000"/>
    <numFmt numFmtId="165" formatCode="dd/mm/yyyy;@"/>
    <numFmt numFmtId="166" formatCode="0.000"/>
    <numFmt numFmtId="167" formatCode="0.000_);\(0.000\)"/>
  </numFmts>
  <fonts count="2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u/>
      <sz val="11"/>
      <color theme="10"/>
      <name val="Calibri"/>
      <family val="2"/>
    </font>
    <font>
      <b/>
      <sz val="10"/>
      <color theme="1" tint="4.9989318521683403E-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alignment vertical="top"/>
      <protection locked="0"/>
    </xf>
  </cellStyleXfs>
  <cellXfs count="46">
    <xf numFmtId="0" fontId="0" fillId="0" borderId="0" xfId="0"/>
    <xf numFmtId="0" fontId="19" fillId="0" borderId="10" xfId="0" applyFont="1" applyFill="1" applyBorder="1" applyAlignment="1">
      <alignment horizontal="center"/>
    </xf>
    <xf numFmtId="0" fontId="19" fillId="0" borderId="10" xfId="0" applyFont="1" applyBorder="1" applyAlignment="1">
      <alignment horizontal="center"/>
    </xf>
    <xf numFmtId="0" fontId="18" fillId="0" borderId="0" xfId="0" applyFont="1"/>
    <xf numFmtId="0" fontId="19" fillId="0" borderId="10" xfId="0" applyFont="1" applyBorder="1" applyAlignment="1">
      <alignment horizontal="center" vertical="center"/>
    </xf>
    <xf numFmtId="164" fontId="19" fillId="0" borderId="10" xfId="0" applyNumberFormat="1" applyFont="1" applyBorder="1" applyAlignment="1">
      <alignment horizontal="center" vertical="center"/>
    </xf>
    <xf numFmtId="0" fontId="18" fillId="0" borderId="10" xfId="0" applyFont="1" applyBorder="1" applyAlignment="1">
      <alignment horizontal="center" vertical="center" wrapText="1"/>
    </xf>
    <xf numFmtId="0" fontId="18" fillId="0" borderId="10" xfId="0" applyFont="1" applyFill="1" applyBorder="1" applyAlignment="1">
      <alignment horizontal="center" vertical="center" wrapText="1"/>
    </xf>
    <xf numFmtId="164" fontId="18" fillId="0" borderId="10" xfId="0" applyNumberFormat="1" applyFont="1" applyBorder="1" applyAlignment="1">
      <alignment horizontal="center" vertical="center" wrapText="1"/>
    </xf>
    <xf numFmtId="0" fontId="18" fillId="0" borderId="10" xfId="0" applyFont="1" applyBorder="1" applyAlignment="1">
      <alignment horizontal="center" vertical="center"/>
    </xf>
    <xf numFmtId="164" fontId="18" fillId="0" borderId="10" xfId="0" applyNumberFormat="1" applyFont="1" applyBorder="1" applyAlignment="1">
      <alignment horizontal="center" vertical="center"/>
    </xf>
    <xf numFmtId="0" fontId="18" fillId="0" borderId="10" xfId="0" applyFont="1" applyFill="1" applyBorder="1" applyAlignment="1">
      <alignment horizontal="center"/>
    </xf>
    <xf numFmtId="0" fontId="18" fillId="0" borderId="10" xfId="0" applyFont="1" applyBorder="1" applyAlignment="1">
      <alignment horizontal="center"/>
    </xf>
    <xf numFmtId="165" fontId="19" fillId="0" borderId="10" xfId="0" applyNumberFormat="1" applyFont="1" applyFill="1" applyBorder="1" applyAlignment="1">
      <alignment horizontal="center"/>
    </xf>
    <xf numFmtId="165" fontId="18" fillId="0" borderId="10" xfId="0" applyNumberFormat="1" applyFont="1" applyFill="1" applyBorder="1" applyAlignment="1">
      <alignment horizontal="center"/>
    </xf>
    <xf numFmtId="0" fontId="18" fillId="0" borderId="10" xfId="0" applyFont="1" applyFill="1" applyBorder="1" applyAlignment="1">
      <alignment horizontal="center" wrapText="1"/>
    </xf>
    <xf numFmtId="0" fontId="18" fillId="0" borderId="0" xfId="0" applyFont="1" applyAlignment="1"/>
    <xf numFmtId="164" fontId="18" fillId="0" borderId="10" xfId="0" applyNumberFormat="1" applyFont="1" applyFill="1" applyBorder="1" applyAlignment="1">
      <alignment horizontal="center"/>
    </xf>
    <xf numFmtId="0" fontId="18" fillId="0" borderId="0" xfId="0" applyFont="1" applyFill="1"/>
    <xf numFmtId="164" fontId="21" fillId="0" borderId="10" xfId="42" applyNumberFormat="1" applyFont="1" applyBorder="1" applyAlignment="1" applyProtection="1">
      <alignment horizontal="center" vertical="center"/>
    </xf>
    <xf numFmtId="164" fontId="18" fillId="0" borderId="10" xfId="0" applyNumberFormat="1" applyFont="1" applyBorder="1" applyAlignment="1">
      <alignment horizontal="center"/>
    </xf>
    <xf numFmtId="0" fontId="0" fillId="0" borderId="0" xfId="0" applyFill="1"/>
    <xf numFmtId="0" fontId="18" fillId="0" borderId="10" xfId="0" applyFont="1" applyFill="1" applyBorder="1" applyAlignment="1">
      <alignment horizontal="center" vertical="center"/>
    </xf>
    <xf numFmtId="14" fontId="18" fillId="0" borderId="10" xfId="0" applyNumberFormat="1" applyFont="1" applyFill="1" applyBorder="1" applyAlignment="1">
      <alignment horizontal="center"/>
    </xf>
    <xf numFmtId="2" fontId="18" fillId="0" borderId="10" xfId="0" applyNumberFormat="1" applyFont="1" applyFill="1" applyBorder="1" applyAlignment="1">
      <alignment horizontal="center"/>
    </xf>
    <xf numFmtId="0" fontId="18" fillId="0" borderId="10" xfId="0" applyNumberFormat="1" applyFont="1" applyFill="1" applyBorder="1" applyAlignment="1">
      <alignment horizontal="center"/>
    </xf>
    <xf numFmtId="166" fontId="18" fillId="0" borderId="10" xfId="0" applyNumberFormat="1" applyFont="1" applyFill="1" applyBorder="1" applyAlignment="1">
      <alignment horizontal="center"/>
    </xf>
    <xf numFmtId="164" fontId="18" fillId="0" borderId="10" xfId="0" applyNumberFormat="1" applyFont="1" applyFill="1" applyBorder="1" applyAlignment="1">
      <alignment horizontal="center" vertical="center"/>
    </xf>
    <xf numFmtId="0" fontId="18" fillId="0" borderId="10" xfId="0" quotePrefix="1" applyFont="1" applyFill="1" applyBorder="1" applyAlignment="1">
      <alignment horizontal="center"/>
    </xf>
    <xf numFmtId="0" fontId="18" fillId="0" borderId="11" xfId="0" applyFont="1" applyFill="1" applyBorder="1" applyAlignment="1">
      <alignment horizontal="center"/>
    </xf>
    <xf numFmtId="0" fontId="18" fillId="0" borderId="10" xfId="0" applyFont="1" applyFill="1" applyBorder="1" applyAlignment="1"/>
    <xf numFmtId="0" fontId="18" fillId="0" borderId="10" xfId="0" applyFont="1" applyFill="1" applyBorder="1"/>
    <xf numFmtId="0" fontId="0" fillId="0" borderId="10" xfId="0" applyFill="1" applyBorder="1" applyAlignment="1">
      <alignment horizontal="center"/>
    </xf>
    <xf numFmtId="0" fontId="0" fillId="0" borderId="10" xfId="0" applyFill="1" applyBorder="1" applyAlignment="1"/>
    <xf numFmtId="0" fontId="0" fillId="0" borderId="10" xfId="0" applyFill="1" applyBorder="1"/>
    <xf numFmtId="49" fontId="18" fillId="0" borderId="10" xfId="0" applyNumberFormat="1" applyFont="1" applyFill="1" applyBorder="1" applyAlignment="1">
      <alignment horizontal="center"/>
    </xf>
    <xf numFmtId="49" fontId="18" fillId="0" borderId="10" xfId="0" applyNumberFormat="1" applyFont="1" applyFill="1" applyBorder="1" applyAlignment="1">
      <alignment horizontal="center" vertical="center"/>
    </xf>
    <xf numFmtId="49" fontId="18" fillId="0" borderId="10" xfId="0" applyNumberFormat="1" applyFont="1" applyFill="1" applyBorder="1" applyAlignment="1">
      <alignment horizontal="center" vertical="center" wrapText="1"/>
    </xf>
    <xf numFmtId="49" fontId="19" fillId="0" borderId="10" xfId="0" applyNumberFormat="1" applyFont="1" applyFill="1" applyBorder="1" applyAlignment="1">
      <alignment horizontal="center" vertical="center"/>
    </xf>
    <xf numFmtId="0" fontId="18" fillId="0" borderId="0" xfId="0" applyFont="1" applyFill="1" applyAlignment="1"/>
    <xf numFmtId="49" fontId="0" fillId="0" borderId="0" xfId="0" applyNumberFormat="1" applyFill="1"/>
    <xf numFmtId="167" fontId="18" fillId="0" borderId="10" xfId="0" applyNumberFormat="1" applyFont="1" applyFill="1" applyBorder="1" applyAlignment="1">
      <alignment horizontal="center" vertical="center"/>
    </xf>
    <xf numFmtId="167" fontId="18" fillId="0" borderId="10" xfId="0" applyNumberFormat="1" applyFont="1" applyFill="1" applyBorder="1" applyAlignment="1">
      <alignment horizontal="center" vertical="center" wrapText="1"/>
    </xf>
    <xf numFmtId="167" fontId="18" fillId="0" borderId="10" xfId="0" applyNumberFormat="1" applyFont="1" applyFill="1" applyBorder="1" applyAlignment="1">
      <alignment horizontal="center"/>
    </xf>
    <xf numFmtId="167" fontId="0" fillId="0" borderId="0" xfId="0" applyNumberFormat="1" applyFill="1"/>
    <xf numFmtId="0" fontId="16" fillId="0" borderId="10" xfId="0"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J135"/>
  <sheetViews>
    <sheetView tabSelected="1" topLeftCell="AE1" workbookViewId="0">
      <selection activeCell="AH8" sqref="AH8"/>
    </sheetView>
  </sheetViews>
  <sheetFormatPr defaultRowHeight="15"/>
  <cols>
    <col min="1" max="1" width="10.7109375" style="21" customWidth="1"/>
    <col min="2" max="2" width="31" style="21" customWidth="1"/>
    <col min="3" max="3" width="14.85546875" style="21" customWidth="1"/>
    <col min="4" max="4" width="83.140625" style="21" bestFit="1" customWidth="1"/>
    <col min="5" max="5" width="39.140625" style="21" bestFit="1" customWidth="1"/>
    <col min="6" max="6" width="255.7109375" style="21" bestFit="1" customWidth="1"/>
    <col min="7" max="7" width="155.5703125" style="21" bestFit="1" customWidth="1"/>
    <col min="8" max="15" width="29.28515625" style="21" bestFit="1" customWidth="1"/>
    <col min="16" max="17" width="25.140625" style="21" bestFit="1" customWidth="1"/>
    <col min="18" max="22" width="25.140625" style="21" customWidth="1"/>
    <col min="23" max="23" width="24.140625" style="40" bestFit="1" customWidth="1"/>
    <col min="24" max="24" width="21" style="40" bestFit="1" customWidth="1"/>
    <col min="25" max="25" width="23.7109375" style="40" bestFit="1" customWidth="1"/>
    <col min="26" max="26" width="23.5703125" style="40" bestFit="1" customWidth="1"/>
    <col min="27" max="27" width="12.85546875" style="40" bestFit="1" customWidth="1"/>
    <col min="28" max="28" width="8.28515625" style="40" bestFit="1" customWidth="1"/>
    <col min="29" max="29" width="14.42578125" style="40" bestFit="1" customWidth="1"/>
    <col min="30" max="30" width="26" style="40" bestFit="1" customWidth="1"/>
    <col min="31" max="31" width="34.5703125" style="40" bestFit="1" customWidth="1"/>
    <col min="32" max="32" width="29.7109375" style="40" bestFit="1" customWidth="1"/>
    <col min="33" max="33" width="26.85546875" style="44" bestFit="1" customWidth="1"/>
    <col min="34" max="34" width="22.5703125" style="40" bestFit="1" customWidth="1"/>
    <col min="35" max="35" width="18.5703125" style="40" bestFit="1" customWidth="1"/>
    <col min="36" max="36" width="18.7109375" style="44" bestFit="1" customWidth="1"/>
    <col min="37" max="16384" width="9.140625" style="21"/>
  </cols>
  <sheetData>
    <row r="1" spans="1:36" s="18" customFormat="1">
      <c r="A1" s="1" t="s">
        <v>27</v>
      </c>
      <c r="B1" s="1" t="s">
        <v>228</v>
      </c>
      <c r="C1" s="13" t="s">
        <v>184</v>
      </c>
      <c r="D1" s="1" t="s">
        <v>384</v>
      </c>
      <c r="E1" s="45" t="s">
        <v>1456</v>
      </c>
      <c r="F1" s="45" t="s">
        <v>1457</v>
      </c>
      <c r="G1" s="45" t="s">
        <v>1458</v>
      </c>
      <c r="H1" s="1" t="s">
        <v>229</v>
      </c>
      <c r="I1" s="1" t="s">
        <v>230</v>
      </c>
      <c r="J1" s="1" t="s">
        <v>231</v>
      </c>
      <c r="K1" s="1" t="s">
        <v>232</v>
      </c>
      <c r="L1" s="1" t="s">
        <v>233</v>
      </c>
      <c r="M1" s="1" t="s">
        <v>234</v>
      </c>
      <c r="N1" s="1" t="s">
        <v>235</v>
      </c>
      <c r="O1" s="1" t="s">
        <v>236</v>
      </c>
      <c r="P1" s="1" t="s">
        <v>237</v>
      </c>
      <c r="Q1" s="1" t="s">
        <v>238</v>
      </c>
      <c r="R1" s="1" t="s">
        <v>672</v>
      </c>
      <c r="S1" s="1" t="s">
        <v>673</v>
      </c>
      <c r="T1" s="1" t="s">
        <v>674</v>
      </c>
      <c r="U1" s="1" t="s">
        <v>675</v>
      </c>
      <c r="V1" s="1" t="s">
        <v>676</v>
      </c>
      <c r="W1" s="45" t="s">
        <v>1459</v>
      </c>
      <c r="X1" s="45" t="s">
        <v>1460</v>
      </c>
      <c r="Y1" s="45" t="s">
        <v>1461</v>
      </c>
      <c r="Z1" s="45" t="s">
        <v>1462</v>
      </c>
      <c r="AA1" s="45" t="s">
        <v>1463</v>
      </c>
      <c r="AB1" s="38" t="s">
        <v>183</v>
      </c>
      <c r="AC1" s="45" t="s">
        <v>1464</v>
      </c>
      <c r="AD1" s="45" t="s">
        <v>1465</v>
      </c>
      <c r="AE1" s="45" t="s">
        <v>1466</v>
      </c>
      <c r="AF1" s="45" t="s">
        <v>1467</v>
      </c>
      <c r="AG1" s="45" t="s">
        <v>1468</v>
      </c>
      <c r="AH1" s="45" t="s">
        <v>1469</v>
      </c>
      <c r="AI1" s="45" t="s">
        <v>1470</v>
      </c>
      <c r="AJ1" s="45" t="s">
        <v>1471</v>
      </c>
    </row>
    <row r="2" spans="1:36" s="39" customFormat="1" ht="12.75">
      <c r="A2" s="7">
        <v>1</v>
      </c>
      <c r="B2" s="7" t="s">
        <v>0</v>
      </c>
      <c r="C2" s="14" t="s">
        <v>186</v>
      </c>
      <c r="D2" s="11" t="s">
        <v>187</v>
      </c>
      <c r="E2" s="11" t="s">
        <v>188</v>
      </c>
      <c r="F2" s="11" t="s">
        <v>253</v>
      </c>
      <c r="G2" s="11" t="s">
        <v>252</v>
      </c>
      <c r="H2" s="11" t="s">
        <v>29</v>
      </c>
      <c r="I2" s="11" t="s">
        <v>30</v>
      </c>
      <c r="J2" s="11" t="s">
        <v>31</v>
      </c>
      <c r="K2" s="11" t="s">
        <v>32</v>
      </c>
      <c r="L2" s="11"/>
      <c r="M2" s="11"/>
      <c r="N2" s="11"/>
      <c r="O2" s="11"/>
      <c r="P2" s="11"/>
      <c r="Q2" s="11"/>
      <c r="R2" s="11"/>
      <c r="S2" s="11"/>
      <c r="T2" s="11"/>
      <c r="U2" s="11"/>
      <c r="V2" s="11"/>
      <c r="W2" s="36">
        <v>4.2350000000000003</v>
      </c>
      <c r="X2" s="36">
        <v>56.9</v>
      </c>
      <c r="Y2" s="36">
        <f t="shared" ref="Y2:Y60" si="0">AH2-W2</f>
        <v>68.094999999999999</v>
      </c>
      <c r="Z2" s="36">
        <v>3697.86</v>
      </c>
      <c r="AA2" s="36" t="s">
        <v>28</v>
      </c>
      <c r="AB2" s="36">
        <v>32</v>
      </c>
      <c r="AC2" s="36">
        <v>7.67</v>
      </c>
      <c r="AD2" s="36">
        <v>56.9</v>
      </c>
      <c r="AE2" s="36">
        <v>3589.3989999999999</v>
      </c>
      <c r="AF2" s="36"/>
      <c r="AG2" s="41">
        <f>AE2*0.012+7.67</f>
        <v>50.742788000000004</v>
      </c>
      <c r="AH2" s="36">
        <v>72.33</v>
      </c>
      <c r="AI2" s="36">
        <f t="shared" ref="AI2:AI60" si="1">AH2-AD2</f>
        <v>15.43</v>
      </c>
      <c r="AJ2" s="43">
        <f t="shared" ref="AJ2:AJ60" si="2">AH2-AG2</f>
        <v>21.587211999999994</v>
      </c>
    </row>
    <row r="3" spans="1:36" s="18" customFormat="1" ht="12.75">
      <c r="A3" s="7">
        <v>2</v>
      </c>
      <c r="B3" s="7" t="s">
        <v>1</v>
      </c>
      <c r="C3" s="14" t="s">
        <v>189</v>
      </c>
      <c r="D3" s="11" t="s">
        <v>190</v>
      </c>
      <c r="E3" s="11" t="s">
        <v>188</v>
      </c>
      <c r="F3" s="11" t="s">
        <v>255</v>
      </c>
      <c r="G3" s="11" t="s">
        <v>254</v>
      </c>
      <c r="H3" s="11" t="s">
        <v>33</v>
      </c>
      <c r="I3" s="11" t="s">
        <v>34</v>
      </c>
      <c r="J3" s="11" t="s">
        <v>35</v>
      </c>
      <c r="K3" s="11" t="s">
        <v>36</v>
      </c>
      <c r="L3" s="11"/>
      <c r="M3" s="11"/>
      <c r="N3" s="11"/>
      <c r="O3" s="11"/>
      <c r="P3" s="11"/>
      <c r="Q3" s="11"/>
      <c r="R3" s="11"/>
      <c r="S3" s="11"/>
      <c r="T3" s="11"/>
      <c r="U3" s="11"/>
      <c r="V3" s="11"/>
      <c r="W3" s="37">
        <v>4.7</v>
      </c>
      <c r="X3" s="37">
        <v>56.9</v>
      </c>
      <c r="Y3" s="36">
        <f t="shared" si="0"/>
        <v>63.25</v>
      </c>
      <c r="Z3" s="36">
        <v>3682.748</v>
      </c>
      <c r="AA3" s="36" t="s">
        <v>28</v>
      </c>
      <c r="AB3" s="36">
        <v>32</v>
      </c>
      <c r="AC3" s="36">
        <v>7.67</v>
      </c>
      <c r="AD3" s="36">
        <v>56.9</v>
      </c>
      <c r="AE3" s="36">
        <v>3581.547</v>
      </c>
      <c r="AF3" s="36"/>
      <c r="AG3" s="41">
        <f>AE3*0.012+7.67</f>
        <v>50.648564</v>
      </c>
      <c r="AH3" s="36">
        <v>67.95</v>
      </c>
      <c r="AI3" s="36">
        <f t="shared" si="1"/>
        <v>11.050000000000004</v>
      </c>
      <c r="AJ3" s="43">
        <f t="shared" si="2"/>
        <v>17.301436000000002</v>
      </c>
    </row>
    <row r="4" spans="1:36" s="18" customFormat="1" ht="15" customHeight="1">
      <c r="A4" s="7">
        <v>3</v>
      </c>
      <c r="B4" s="7" t="s">
        <v>2</v>
      </c>
      <c r="C4" s="14" t="s">
        <v>191</v>
      </c>
      <c r="D4" s="11" t="s">
        <v>192</v>
      </c>
      <c r="E4" s="11" t="s">
        <v>193</v>
      </c>
      <c r="F4" s="11" t="s">
        <v>257</v>
      </c>
      <c r="G4" s="11" t="s">
        <v>256</v>
      </c>
      <c r="H4" s="11" t="s">
        <v>37</v>
      </c>
      <c r="I4" s="11" t="s">
        <v>38</v>
      </c>
      <c r="J4" s="11" t="s">
        <v>39</v>
      </c>
      <c r="K4" s="11" t="s">
        <v>40</v>
      </c>
      <c r="L4" s="11"/>
      <c r="M4" s="11"/>
      <c r="N4" s="11"/>
      <c r="O4" s="11"/>
      <c r="P4" s="11"/>
      <c r="Q4" s="11"/>
      <c r="R4" s="11"/>
      <c r="S4" s="11"/>
      <c r="T4" s="11"/>
      <c r="U4" s="11"/>
      <c r="V4" s="11"/>
      <c r="W4" s="36">
        <v>27.13</v>
      </c>
      <c r="X4" s="36">
        <v>55.81</v>
      </c>
      <c r="Y4" s="36">
        <f t="shared" si="0"/>
        <v>35.900000000000006</v>
      </c>
      <c r="Z4" s="36">
        <v>1388.0940000000001</v>
      </c>
      <c r="AA4" s="36" t="s">
        <v>28</v>
      </c>
      <c r="AB4" s="36">
        <v>14</v>
      </c>
      <c r="AC4" s="36">
        <v>12.11</v>
      </c>
      <c r="AD4" s="36">
        <v>56.9</v>
      </c>
      <c r="AE4" s="36">
        <v>1248.52</v>
      </c>
      <c r="AF4" s="36"/>
      <c r="AG4" s="41">
        <f>AE4*0.012+12.11</f>
        <v>27.09224</v>
      </c>
      <c r="AH4" s="36">
        <v>63.03</v>
      </c>
      <c r="AI4" s="36">
        <f t="shared" si="1"/>
        <v>6.1300000000000026</v>
      </c>
      <c r="AJ4" s="43">
        <f t="shared" si="2"/>
        <v>35.937759999999997</v>
      </c>
    </row>
    <row r="5" spans="1:36" s="18" customFormat="1" ht="12.75">
      <c r="A5" s="7">
        <v>4</v>
      </c>
      <c r="B5" s="7" t="s">
        <v>3</v>
      </c>
      <c r="C5" s="14" t="s">
        <v>191</v>
      </c>
      <c r="D5" s="11" t="s">
        <v>194</v>
      </c>
      <c r="E5" s="11" t="s">
        <v>195</v>
      </c>
      <c r="F5" s="11" t="s">
        <v>259</v>
      </c>
      <c r="G5" s="11" t="s">
        <v>258</v>
      </c>
      <c r="H5" s="11" t="s">
        <v>41</v>
      </c>
      <c r="I5" s="11" t="s">
        <v>42</v>
      </c>
      <c r="J5" s="11" t="s">
        <v>43</v>
      </c>
      <c r="K5" s="11" t="s">
        <v>44</v>
      </c>
      <c r="L5" s="11" t="s">
        <v>45</v>
      </c>
      <c r="M5" s="11" t="s">
        <v>46</v>
      </c>
      <c r="N5" s="11" t="s">
        <v>47</v>
      </c>
      <c r="O5" s="11" t="s">
        <v>48</v>
      </c>
      <c r="P5" s="11" t="s">
        <v>49</v>
      </c>
      <c r="Q5" s="11" t="s">
        <v>50</v>
      </c>
      <c r="R5" s="11"/>
      <c r="S5" s="11"/>
      <c r="T5" s="11"/>
      <c r="U5" s="11"/>
      <c r="V5" s="11"/>
      <c r="W5" s="37">
        <v>52.259</v>
      </c>
      <c r="X5" s="37">
        <v>56.9</v>
      </c>
      <c r="Y5" s="36">
        <f t="shared" si="0"/>
        <v>43.980999999999995</v>
      </c>
      <c r="Z5" s="36">
        <v>3601.076</v>
      </c>
      <c r="AA5" s="36" t="s">
        <v>28</v>
      </c>
      <c r="AB5" s="36">
        <v>27</v>
      </c>
      <c r="AC5" s="36">
        <v>7.13</v>
      </c>
      <c r="AD5" s="36">
        <v>56.9</v>
      </c>
      <c r="AE5" s="36">
        <v>3452.6309999999999</v>
      </c>
      <c r="AF5" s="36"/>
      <c r="AG5" s="41">
        <f>AE5*0.012+7.13</f>
        <v>48.561571999999998</v>
      </c>
      <c r="AH5" s="36">
        <v>96.24</v>
      </c>
      <c r="AI5" s="36">
        <f t="shared" si="1"/>
        <v>39.339999999999996</v>
      </c>
      <c r="AJ5" s="43">
        <f t="shared" si="2"/>
        <v>47.678427999999997</v>
      </c>
    </row>
    <row r="6" spans="1:36" s="18" customFormat="1" ht="15" customHeight="1">
      <c r="A6" s="7">
        <v>5</v>
      </c>
      <c r="B6" s="7" t="s">
        <v>4</v>
      </c>
      <c r="C6" s="14">
        <v>42502</v>
      </c>
      <c r="D6" s="11" t="s">
        <v>196</v>
      </c>
      <c r="E6" s="11" t="s">
        <v>197</v>
      </c>
      <c r="F6" s="11" t="s">
        <v>261</v>
      </c>
      <c r="G6" s="11" t="s">
        <v>260</v>
      </c>
      <c r="H6" s="11" t="s">
        <v>51</v>
      </c>
      <c r="I6" s="11" t="s">
        <v>52</v>
      </c>
      <c r="J6" s="11" t="s">
        <v>53</v>
      </c>
      <c r="K6" s="11" t="s">
        <v>54</v>
      </c>
      <c r="L6" s="11" t="s">
        <v>55</v>
      </c>
      <c r="M6" s="11" t="s">
        <v>56</v>
      </c>
      <c r="N6" s="11" t="s">
        <v>57</v>
      </c>
      <c r="O6" s="11" t="s">
        <v>58</v>
      </c>
      <c r="P6" s="11" t="s">
        <v>59</v>
      </c>
      <c r="Q6" s="11" t="s">
        <v>60</v>
      </c>
      <c r="R6" s="11"/>
      <c r="S6" s="11"/>
      <c r="T6" s="11"/>
      <c r="U6" s="11"/>
      <c r="V6" s="11"/>
      <c r="W6" s="36">
        <v>4.8120000000000003</v>
      </c>
      <c r="X6" s="36">
        <v>56.9</v>
      </c>
      <c r="Y6" s="36">
        <f t="shared" si="0"/>
        <v>85.308000000000007</v>
      </c>
      <c r="Z6" s="36">
        <v>3657.0030000000002</v>
      </c>
      <c r="AA6" s="36" t="s">
        <v>28</v>
      </c>
      <c r="AB6" s="36">
        <v>9</v>
      </c>
      <c r="AC6" s="36">
        <v>5</v>
      </c>
      <c r="AD6" s="36">
        <v>56.9</v>
      </c>
      <c r="AE6" s="36">
        <v>3522.2979999999998</v>
      </c>
      <c r="AF6" s="36"/>
      <c r="AG6" s="41">
        <f>AE6*0.012+5</f>
        <v>47.267575999999998</v>
      </c>
      <c r="AH6" s="37">
        <v>90.12</v>
      </c>
      <c r="AI6" s="36">
        <f t="shared" si="1"/>
        <v>33.220000000000006</v>
      </c>
      <c r="AJ6" s="43">
        <f t="shared" si="2"/>
        <v>42.852424000000006</v>
      </c>
    </row>
    <row r="7" spans="1:36" s="18" customFormat="1" ht="12" customHeight="1">
      <c r="A7" s="7">
        <v>6</v>
      </c>
      <c r="B7" s="7" t="s">
        <v>5</v>
      </c>
      <c r="C7" s="14">
        <v>42373</v>
      </c>
      <c r="D7" s="11" t="s">
        <v>198</v>
      </c>
      <c r="E7" s="11" t="s">
        <v>188</v>
      </c>
      <c r="F7" s="11" t="s">
        <v>263</v>
      </c>
      <c r="G7" s="11" t="s">
        <v>262</v>
      </c>
      <c r="H7" s="11" t="s">
        <v>61</v>
      </c>
      <c r="I7" s="11" t="s">
        <v>62</v>
      </c>
      <c r="J7" s="11" t="s">
        <v>63</v>
      </c>
      <c r="K7" s="11" t="s">
        <v>64</v>
      </c>
      <c r="L7" s="11"/>
      <c r="M7" s="11"/>
      <c r="N7" s="11"/>
      <c r="O7" s="11"/>
      <c r="P7" s="11"/>
      <c r="Q7" s="11"/>
      <c r="R7" s="11"/>
      <c r="S7" s="11"/>
      <c r="T7" s="11"/>
      <c r="U7" s="11"/>
      <c r="V7" s="11"/>
      <c r="W7" s="37">
        <v>14.3</v>
      </c>
      <c r="X7" s="37">
        <v>56.9</v>
      </c>
      <c r="Y7" s="36">
        <f t="shared" si="0"/>
        <v>69.600000000000009</v>
      </c>
      <c r="Z7" s="37">
        <v>3170.7669999999998</v>
      </c>
      <c r="AA7" s="36" t="s">
        <v>28</v>
      </c>
      <c r="AB7" s="37">
        <v>27</v>
      </c>
      <c r="AC7" s="37">
        <v>7.13</v>
      </c>
      <c r="AD7" s="37">
        <v>56.9</v>
      </c>
      <c r="AE7" s="37">
        <v>3020.5450000000001</v>
      </c>
      <c r="AF7" s="37"/>
      <c r="AG7" s="42">
        <f>AE7*0.012+7.13</f>
        <v>43.376540000000006</v>
      </c>
      <c r="AH7" s="37">
        <v>83.9</v>
      </c>
      <c r="AI7" s="36">
        <f t="shared" si="1"/>
        <v>27.000000000000007</v>
      </c>
      <c r="AJ7" s="43">
        <f t="shared" si="2"/>
        <v>40.52346</v>
      </c>
    </row>
    <row r="8" spans="1:36" s="18" customFormat="1" ht="12.75" customHeight="1">
      <c r="A8" s="7">
        <v>7</v>
      </c>
      <c r="B8" s="7" t="s">
        <v>6</v>
      </c>
      <c r="C8" s="14">
        <v>42769</v>
      </c>
      <c r="D8" s="11" t="s">
        <v>199</v>
      </c>
      <c r="E8" s="11" t="s">
        <v>200</v>
      </c>
      <c r="F8" s="11" t="s">
        <v>265</v>
      </c>
      <c r="G8" s="11" t="s">
        <v>264</v>
      </c>
      <c r="H8" s="11" t="s">
        <v>65</v>
      </c>
      <c r="I8" s="11" t="s">
        <v>66</v>
      </c>
      <c r="J8" s="11" t="s">
        <v>67</v>
      </c>
      <c r="K8" s="11" t="s">
        <v>68</v>
      </c>
      <c r="L8" s="11"/>
      <c r="M8" s="11"/>
      <c r="N8" s="11"/>
      <c r="O8" s="11"/>
      <c r="P8" s="11"/>
      <c r="Q8" s="11"/>
      <c r="R8" s="11"/>
      <c r="S8" s="11"/>
      <c r="T8" s="11"/>
      <c r="U8" s="11"/>
      <c r="V8" s="11"/>
      <c r="W8" s="36">
        <v>36</v>
      </c>
      <c r="X8" s="36">
        <v>56.9</v>
      </c>
      <c r="Y8" s="36">
        <f t="shared" si="0"/>
        <v>36.950000000000003</v>
      </c>
      <c r="Z8" s="37">
        <v>3529.7779999999998</v>
      </c>
      <c r="AA8" s="36" t="s">
        <v>28</v>
      </c>
      <c r="AB8" s="37">
        <v>27</v>
      </c>
      <c r="AC8" s="37">
        <v>7.13</v>
      </c>
      <c r="AD8" s="37">
        <v>56.9</v>
      </c>
      <c r="AE8" s="37">
        <v>3377.4630000000002</v>
      </c>
      <c r="AF8" s="37"/>
      <c r="AG8" s="42">
        <f>AE8*0.012+7.13</f>
        <v>47.659556000000009</v>
      </c>
      <c r="AH8" s="37">
        <v>72.95</v>
      </c>
      <c r="AI8" s="36">
        <f t="shared" si="1"/>
        <v>16.050000000000004</v>
      </c>
      <c r="AJ8" s="43">
        <f t="shared" si="2"/>
        <v>25.290443999999994</v>
      </c>
    </row>
    <row r="9" spans="1:36" s="18" customFormat="1" ht="12.75">
      <c r="A9" s="7">
        <v>8</v>
      </c>
      <c r="B9" s="7" t="s">
        <v>7</v>
      </c>
      <c r="C9" s="14">
        <v>42557</v>
      </c>
      <c r="D9" s="11" t="s">
        <v>201</v>
      </c>
      <c r="E9" s="11" t="s">
        <v>201</v>
      </c>
      <c r="F9" s="11" t="s">
        <v>267</v>
      </c>
      <c r="G9" s="11" t="s">
        <v>266</v>
      </c>
      <c r="H9" s="11" t="s">
        <v>69</v>
      </c>
      <c r="I9" s="11" t="s">
        <v>70</v>
      </c>
      <c r="J9" s="11" t="s">
        <v>71</v>
      </c>
      <c r="K9" s="11" t="s">
        <v>72</v>
      </c>
      <c r="L9" s="11" t="s">
        <v>73</v>
      </c>
      <c r="M9" s="11" t="s">
        <v>74</v>
      </c>
      <c r="N9" s="11"/>
      <c r="O9" s="11"/>
      <c r="P9" s="11"/>
      <c r="Q9" s="11"/>
      <c r="R9" s="11"/>
      <c r="S9" s="11"/>
      <c r="T9" s="11"/>
      <c r="U9" s="11"/>
      <c r="V9" s="11"/>
      <c r="W9" s="36">
        <v>38.527000000000001</v>
      </c>
      <c r="X9" s="36">
        <v>56.9</v>
      </c>
      <c r="Y9" s="36">
        <f t="shared" si="0"/>
        <v>43.563000000000002</v>
      </c>
      <c r="Z9" s="37">
        <v>3718.1590000000001</v>
      </c>
      <c r="AA9" s="37" t="s">
        <v>28</v>
      </c>
      <c r="AB9" s="37">
        <v>27</v>
      </c>
      <c r="AC9" s="37">
        <v>7.13</v>
      </c>
      <c r="AD9" s="37">
        <v>56.9</v>
      </c>
      <c r="AE9" s="37">
        <v>3579.8670000000002</v>
      </c>
      <c r="AF9" s="37"/>
      <c r="AG9" s="42">
        <f>AE9*0.012+7.13</f>
        <v>50.088404000000004</v>
      </c>
      <c r="AH9" s="37">
        <v>82.09</v>
      </c>
      <c r="AI9" s="36">
        <f t="shared" si="1"/>
        <v>25.190000000000005</v>
      </c>
      <c r="AJ9" s="43">
        <f t="shared" si="2"/>
        <v>32.001595999999999</v>
      </c>
    </row>
    <row r="10" spans="1:36" s="18" customFormat="1" ht="12.75">
      <c r="A10" s="7">
        <v>9</v>
      </c>
      <c r="B10" s="7" t="s">
        <v>8</v>
      </c>
      <c r="C10" s="14">
        <v>42678</v>
      </c>
      <c r="D10" s="11" t="s">
        <v>202</v>
      </c>
      <c r="E10" s="11" t="s">
        <v>200</v>
      </c>
      <c r="F10" s="11" t="s">
        <v>269</v>
      </c>
      <c r="G10" s="11" t="s">
        <v>268</v>
      </c>
      <c r="H10" s="11" t="s">
        <v>75</v>
      </c>
      <c r="I10" s="11" t="s">
        <v>76</v>
      </c>
      <c r="J10" s="11" t="s">
        <v>77</v>
      </c>
      <c r="K10" s="11" t="s">
        <v>78</v>
      </c>
      <c r="L10" s="11"/>
      <c r="M10" s="11"/>
      <c r="N10" s="11"/>
      <c r="O10" s="11"/>
      <c r="P10" s="11"/>
      <c r="Q10" s="11"/>
      <c r="R10" s="11"/>
      <c r="S10" s="11"/>
      <c r="T10" s="11"/>
      <c r="U10" s="11"/>
      <c r="V10" s="11"/>
      <c r="W10" s="37">
        <v>3.4870000000000001</v>
      </c>
      <c r="X10" s="37">
        <v>56.24</v>
      </c>
      <c r="Y10" s="36">
        <f t="shared" si="0"/>
        <v>64.753</v>
      </c>
      <c r="Z10" s="37">
        <v>3333.8629999999998</v>
      </c>
      <c r="AA10" s="36" t="s">
        <v>28</v>
      </c>
      <c r="AB10" s="37">
        <v>32</v>
      </c>
      <c r="AC10" s="37">
        <v>7.67</v>
      </c>
      <c r="AD10" s="37">
        <v>56.9</v>
      </c>
      <c r="AE10" s="37">
        <v>3206.7930000000001</v>
      </c>
      <c r="AF10" s="37"/>
      <c r="AG10" s="42">
        <f>AE10*0.012+7.67</f>
        <v>46.151516000000001</v>
      </c>
      <c r="AH10" s="37">
        <v>68.239999999999995</v>
      </c>
      <c r="AI10" s="36">
        <f t="shared" si="1"/>
        <v>11.339999999999996</v>
      </c>
      <c r="AJ10" s="43">
        <f t="shared" si="2"/>
        <v>22.088483999999994</v>
      </c>
    </row>
    <row r="11" spans="1:36" s="18" customFormat="1" ht="15.75" customHeight="1">
      <c r="A11" s="7">
        <v>10</v>
      </c>
      <c r="B11" s="7" t="s">
        <v>9</v>
      </c>
      <c r="C11" s="14">
        <v>42557</v>
      </c>
      <c r="D11" s="11" t="s">
        <v>201</v>
      </c>
      <c r="E11" s="11" t="s">
        <v>201</v>
      </c>
      <c r="F11" s="11" t="s">
        <v>270</v>
      </c>
      <c r="G11" s="11" t="s">
        <v>266</v>
      </c>
      <c r="H11" s="11" t="s">
        <v>79</v>
      </c>
      <c r="I11" s="11" t="s">
        <v>80</v>
      </c>
      <c r="J11" s="11" t="s">
        <v>81</v>
      </c>
      <c r="K11" s="11" t="s">
        <v>82</v>
      </c>
      <c r="L11" s="11"/>
      <c r="M11" s="11"/>
      <c r="N11" s="11"/>
      <c r="O11" s="11"/>
      <c r="P11" s="11"/>
      <c r="Q11" s="11"/>
      <c r="R11" s="11"/>
      <c r="S11" s="11"/>
      <c r="T11" s="11"/>
      <c r="U11" s="11"/>
      <c r="V11" s="11"/>
      <c r="W11" s="37">
        <v>39.518000000000001</v>
      </c>
      <c r="X11" s="37">
        <v>56.9</v>
      </c>
      <c r="Y11" s="36">
        <f t="shared" si="0"/>
        <v>54.481999999999999</v>
      </c>
      <c r="Z11" s="37">
        <v>3274.32</v>
      </c>
      <c r="AA11" s="36" t="s">
        <v>28</v>
      </c>
      <c r="AB11" s="37">
        <v>27</v>
      </c>
      <c r="AC11" s="37">
        <v>7.13</v>
      </c>
      <c r="AD11" s="37">
        <v>56.9</v>
      </c>
      <c r="AE11" s="37">
        <v>3140.3119999999999</v>
      </c>
      <c r="AF11" s="37"/>
      <c r="AG11" s="42">
        <f>AE11*0.012+7.13</f>
        <v>44.813744</v>
      </c>
      <c r="AH11" s="37">
        <v>94</v>
      </c>
      <c r="AI11" s="36">
        <f t="shared" si="1"/>
        <v>37.1</v>
      </c>
      <c r="AJ11" s="43">
        <f t="shared" si="2"/>
        <v>49.186256</v>
      </c>
    </row>
    <row r="12" spans="1:36" s="18" customFormat="1" ht="15.75" customHeight="1">
      <c r="A12" s="7">
        <v>11</v>
      </c>
      <c r="B12" s="7" t="s">
        <v>10</v>
      </c>
      <c r="C12" s="14">
        <v>42560</v>
      </c>
      <c r="D12" s="11" t="s">
        <v>203</v>
      </c>
      <c r="E12" s="11" t="s">
        <v>204</v>
      </c>
      <c r="F12" s="11" t="s">
        <v>272</v>
      </c>
      <c r="G12" s="11" t="s">
        <v>271</v>
      </c>
      <c r="H12" s="11" t="s">
        <v>83</v>
      </c>
      <c r="I12" s="11" t="s">
        <v>84</v>
      </c>
      <c r="J12" s="11" t="s">
        <v>85</v>
      </c>
      <c r="K12" s="11" t="s">
        <v>86</v>
      </c>
      <c r="L12" s="11" t="s">
        <v>87</v>
      </c>
      <c r="M12" s="11" t="s">
        <v>88</v>
      </c>
      <c r="N12" s="11" t="s">
        <v>89</v>
      </c>
      <c r="O12" s="11" t="s">
        <v>90</v>
      </c>
      <c r="P12" s="11"/>
      <c r="Q12" s="11"/>
      <c r="R12" s="11"/>
      <c r="S12" s="11"/>
      <c r="T12" s="11"/>
      <c r="U12" s="11"/>
      <c r="V12" s="11"/>
      <c r="W12" s="37">
        <v>57.365000000000002</v>
      </c>
      <c r="X12" s="37">
        <v>56.9</v>
      </c>
      <c r="Y12" s="36">
        <f t="shared" si="0"/>
        <v>53.005000000000003</v>
      </c>
      <c r="Z12" s="37">
        <v>3489.7559999999999</v>
      </c>
      <c r="AA12" s="37" t="s">
        <v>28</v>
      </c>
      <c r="AB12" s="37">
        <v>27</v>
      </c>
      <c r="AC12" s="37">
        <v>7.13</v>
      </c>
      <c r="AD12" s="37">
        <v>56.9</v>
      </c>
      <c r="AE12" s="37">
        <v>3382.5459999999998</v>
      </c>
      <c r="AF12" s="37"/>
      <c r="AG12" s="42">
        <f>AE12*0.012+7.13</f>
        <v>47.720551999999998</v>
      </c>
      <c r="AH12" s="37">
        <v>110.37</v>
      </c>
      <c r="AI12" s="36">
        <f t="shared" si="1"/>
        <v>53.470000000000006</v>
      </c>
      <c r="AJ12" s="43">
        <f t="shared" si="2"/>
        <v>62.649448000000007</v>
      </c>
    </row>
    <row r="13" spans="1:36" s="18" customFormat="1" ht="15" customHeight="1">
      <c r="A13" s="7">
        <v>12</v>
      </c>
      <c r="B13" s="7" t="s">
        <v>11</v>
      </c>
      <c r="C13" s="14" t="s">
        <v>189</v>
      </c>
      <c r="D13" s="11" t="s">
        <v>203</v>
      </c>
      <c r="E13" s="11" t="s">
        <v>204</v>
      </c>
      <c r="F13" s="11" t="s">
        <v>274</v>
      </c>
      <c r="G13" s="11" t="s">
        <v>273</v>
      </c>
      <c r="H13" s="11" t="s">
        <v>91</v>
      </c>
      <c r="I13" s="11" t="s">
        <v>92</v>
      </c>
      <c r="J13" s="11" t="s">
        <v>93</v>
      </c>
      <c r="K13" s="11" t="s">
        <v>94</v>
      </c>
      <c r="L13" s="11" t="s">
        <v>95</v>
      </c>
      <c r="M13" s="11" t="s">
        <v>83</v>
      </c>
      <c r="N13" s="11" t="s">
        <v>96</v>
      </c>
      <c r="O13" s="11" t="s">
        <v>89</v>
      </c>
      <c r="P13" s="11" t="s">
        <v>97</v>
      </c>
      <c r="Q13" s="11"/>
      <c r="R13" s="11"/>
      <c r="S13" s="11"/>
      <c r="T13" s="11"/>
      <c r="U13" s="11"/>
      <c r="V13" s="11"/>
      <c r="W13" s="37">
        <v>68.59</v>
      </c>
      <c r="X13" s="37">
        <v>56.9</v>
      </c>
      <c r="Y13" s="36">
        <f t="shared" si="0"/>
        <v>45.41</v>
      </c>
      <c r="Z13" s="37">
        <v>3455.248</v>
      </c>
      <c r="AA13" s="37" t="s">
        <v>28</v>
      </c>
      <c r="AB13" s="37">
        <v>27</v>
      </c>
      <c r="AC13" s="37">
        <v>7.13</v>
      </c>
      <c r="AD13" s="37">
        <v>56.9</v>
      </c>
      <c r="AE13" s="37">
        <v>3347.297</v>
      </c>
      <c r="AF13" s="37"/>
      <c r="AG13" s="42">
        <f>AE13*0.012+7.13</f>
        <v>47.297564000000001</v>
      </c>
      <c r="AH13" s="37">
        <v>114</v>
      </c>
      <c r="AI13" s="36">
        <f t="shared" si="1"/>
        <v>57.1</v>
      </c>
      <c r="AJ13" s="43">
        <f t="shared" si="2"/>
        <v>66.702436000000006</v>
      </c>
    </row>
    <row r="14" spans="1:36" s="18" customFormat="1" ht="15" customHeight="1">
      <c r="A14" s="7">
        <v>13</v>
      </c>
      <c r="B14" s="7" t="s">
        <v>12</v>
      </c>
      <c r="C14" s="14">
        <v>42560</v>
      </c>
      <c r="D14" s="11" t="s">
        <v>203</v>
      </c>
      <c r="E14" s="11" t="s">
        <v>204</v>
      </c>
      <c r="F14" s="11" t="s">
        <v>275</v>
      </c>
      <c r="G14" s="11" t="s">
        <v>271</v>
      </c>
      <c r="H14" s="11" t="s">
        <v>98</v>
      </c>
      <c r="I14" s="11" t="s">
        <v>92</v>
      </c>
      <c r="J14" s="11" t="s">
        <v>99</v>
      </c>
      <c r="K14" s="11" t="s">
        <v>100</v>
      </c>
      <c r="L14" s="11" t="s">
        <v>96</v>
      </c>
      <c r="M14" s="11"/>
      <c r="N14" s="11"/>
      <c r="O14" s="11"/>
      <c r="P14" s="11"/>
      <c r="Q14" s="11"/>
      <c r="R14" s="11"/>
      <c r="S14" s="11"/>
      <c r="T14" s="11"/>
      <c r="U14" s="11"/>
      <c r="V14" s="11"/>
      <c r="W14" s="37">
        <v>92.724999999999994</v>
      </c>
      <c r="X14" s="37">
        <v>56.9</v>
      </c>
      <c r="Y14" s="36">
        <f t="shared" si="0"/>
        <v>31.275000000000006</v>
      </c>
      <c r="Z14" s="37">
        <v>3467.06</v>
      </c>
      <c r="AA14" s="37" t="s">
        <v>28</v>
      </c>
      <c r="AB14" s="37">
        <v>27</v>
      </c>
      <c r="AC14" s="37">
        <v>7.13</v>
      </c>
      <c r="AD14" s="37">
        <v>56.9</v>
      </c>
      <c r="AE14" s="37">
        <v>3357.36</v>
      </c>
      <c r="AF14" s="37"/>
      <c r="AG14" s="42">
        <f>AE14*0.012+7.13</f>
        <v>47.418320000000008</v>
      </c>
      <c r="AH14" s="37">
        <v>124</v>
      </c>
      <c r="AI14" s="36">
        <f t="shared" si="1"/>
        <v>67.099999999999994</v>
      </c>
      <c r="AJ14" s="43">
        <f t="shared" si="2"/>
        <v>76.581679999999992</v>
      </c>
    </row>
    <row r="15" spans="1:36" s="18" customFormat="1" ht="15" customHeight="1">
      <c r="A15" s="7">
        <v>14</v>
      </c>
      <c r="B15" s="7" t="s">
        <v>13</v>
      </c>
      <c r="C15" s="14">
        <v>42560</v>
      </c>
      <c r="D15" s="11" t="s">
        <v>203</v>
      </c>
      <c r="E15" s="11" t="s">
        <v>204</v>
      </c>
      <c r="F15" s="11" t="s">
        <v>276</v>
      </c>
      <c r="G15" s="11" t="s">
        <v>271</v>
      </c>
      <c r="H15" s="11" t="s">
        <v>101</v>
      </c>
      <c r="I15" s="11" t="s">
        <v>98</v>
      </c>
      <c r="J15" s="11" t="s">
        <v>102</v>
      </c>
      <c r="K15" s="11" t="s">
        <v>103</v>
      </c>
      <c r="L15" s="11" t="s">
        <v>99</v>
      </c>
      <c r="M15" s="11" t="s">
        <v>104</v>
      </c>
      <c r="N15" s="11"/>
      <c r="O15" s="11"/>
      <c r="P15" s="11"/>
      <c r="Q15" s="11"/>
      <c r="R15" s="11"/>
      <c r="S15" s="11"/>
      <c r="T15" s="11"/>
      <c r="U15" s="11"/>
      <c r="V15" s="11"/>
      <c r="W15" s="37">
        <v>102.179</v>
      </c>
      <c r="X15" s="37">
        <v>56.9</v>
      </c>
      <c r="Y15" s="36">
        <f t="shared" si="0"/>
        <v>11.820999999999998</v>
      </c>
      <c r="Z15" s="37">
        <v>3458.7020000000002</v>
      </c>
      <c r="AA15" s="37" t="s">
        <v>28</v>
      </c>
      <c r="AB15" s="37">
        <v>27</v>
      </c>
      <c r="AC15" s="37">
        <v>7.13</v>
      </c>
      <c r="AD15" s="37">
        <v>56.9</v>
      </c>
      <c r="AE15" s="37">
        <v>3348.1019999999999</v>
      </c>
      <c r="AF15" s="37"/>
      <c r="AG15" s="42">
        <f>AE15*0.012+7.13</f>
        <v>47.307224000000005</v>
      </c>
      <c r="AH15" s="37">
        <v>114</v>
      </c>
      <c r="AI15" s="36">
        <f t="shared" si="1"/>
        <v>57.1</v>
      </c>
      <c r="AJ15" s="43">
        <f t="shared" si="2"/>
        <v>66.692775999999995</v>
      </c>
    </row>
    <row r="16" spans="1:36" s="18" customFormat="1" ht="15" customHeight="1">
      <c r="A16" s="7">
        <v>15</v>
      </c>
      <c r="B16" s="7" t="s">
        <v>14</v>
      </c>
      <c r="C16" s="14">
        <v>42560</v>
      </c>
      <c r="D16" s="11" t="s">
        <v>203</v>
      </c>
      <c r="E16" s="11" t="s">
        <v>204</v>
      </c>
      <c r="F16" s="11" t="s">
        <v>277</v>
      </c>
      <c r="G16" s="11" t="s">
        <v>271</v>
      </c>
      <c r="H16" s="11" t="s">
        <v>102</v>
      </c>
      <c r="I16" s="11" t="s">
        <v>105</v>
      </c>
      <c r="J16" s="11" t="s">
        <v>106</v>
      </c>
      <c r="K16" s="11" t="s">
        <v>103</v>
      </c>
      <c r="L16" s="11" t="s">
        <v>107</v>
      </c>
      <c r="M16" s="11"/>
      <c r="N16" s="11"/>
      <c r="O16" s="11"/>
      <c r="P16" s="11"/>
      <c r="Q16" s="11"/>
      <c r="R16" s="11"/>
      <c r="S16" s="11"/>
      <c r="T16" s="11"/>
      <c r="U16" s="11"/>
      <c r="V16" s="11"/>
      <c r="W16" s="37">
        <v>102.179</v>
      </c>
      <c r="X16" s="37">
        <v>56.9</v>
      </c>
      <c r="Y16" s="36">
        <f t="shared" si="0"/>
        <v>43.281000000000006</v>
      </c>
      <c r="Z16" s="37">
        <v>3628.0540000000001</v>
      </c>
      <c r="AA16" s="37" t="s">
        <v>28</v>
      </c>
      <c r="AB16" s="37">
        <v>27</v>
      </c>
      <c r="AC16" s="37">
        <v>7.13</v>
      </c>
      <c r="AD16" s="37">
        <v>56.9</v>
      </c>
      <c r="AE16" s="37">
        <v>3596.1129999999998</v>
      </c>
      <c r="AF16" s="37"/>
      <c r="AG16" s="42">
        <f>AE16*0.012+7.11</f>
        <v>50.263356000000002</v>
      </c>
      <c r="AH16" s="37">
        <v>145.46</v>
      </c>
      <c r="AI16" s="36">
        <f t="shared" si="1"/>
        <v>88.56</v>
      </c>
      <c r="AJ16" s="43">
        <f t="shared" si="2"/>
        <v>95.196644000000006</v>
      </c>
    </row>
    <row r="17" spans="1:36" s="18" customFormat="1" ht="15" customHeight="1">
      <c r="A17" s="7">
        <v>16</v>
      </c>
      <c r="B17" s="7" t="s">
        <v>15</v>
      </c>
      <c r="C17" s="14">
        <v>42502</v>
      </c>
      <c r="D17" s="11" t="s">
        <v>206</v>
      </c>
      <c r="E17" s="11" t="s">
        <v>207</v>
      </c>
      <c r="F17" s="11" t="s">
        <v>280</v>
      </c>
      <c r="G17" s="11" t="s">
        <v>279</v>
      </c>
      <c r="H17" s="11" t="s">
        <v>108</v>
      </c>
      <c r="I17" s="11" t="s">
        <v>109</v>
      </c>
      <c r="J17" s="11" t="s">
        <v>110</v>
      </c>
      <c r="K17" s="11" t="s">
        <v>111</v>
      </c>
      <c r="L17" s="11" t="s">
        <v>112</v>
      </c>
      <c r="M17" s="11" t="s">
        <v>113</v>
      </c>
      <c r="N17" s="11" t="s">
        <v>114</v>
      </c>
      <c r="O17" s="11" t="s">
        <v>115</v>
      </c>
      <c r="P17" s="11"/>
      <c r="Q17" s="11"/>
      <c r="R17" s="11"/>
      <c r="S17" s="11"/>
      <c r="T17" s="11"/>
      <c r="U17" s="11"/>
      <c r="V17" s="11"/>
      <c r="W17" s="37">
        <v>33.979999999999997</v>
      </c>
      <c r="X17" s="37">
        <v>56.9</v>
      </c>
      <c r="Y17" s="36">
        <f t="shared" si="0"/>
        <v>37.43</v>
      </c>
      <c r="Z17" s="37">
        <v>1870.0319999999999</v>
      </c>
      <c r="AA17" s="37" t="s">
        <v>28</v>
      </c>
      <c r="AB17" s="37">
        <v>14</v>
      </c>
      <c r="AC17" s="37">
        <v>12.11</v>
      </c>
      <c r="AD17" s="37">
        <v>56.9</v>
      </c>
      <c r="AE17" s="37">
        <v>1718.857</v>
      </c>
      <c r="AF17" s="37"/>
      <c r="AG17" s="42">
        <f>AE17*0.012+12.11</f>
        <v>32.736283999999998</v>
      </c>
      <c r="AH17" s="37">
        <v>71.41</v>
      </c>
      <c r="AI17" s="36">
        <f t="shared" si="1"/>
        <v>14.509999999999998</v>
      </c>
      <c r="AJ17" s="43">
        <f t="shared" si="2"/>
        <v>38.673715999999999</v>
      </c>
    </row>
    <row r="18" spans="1:36" s="18" customFormat="1" ht="15" customHeight="1">
      <c r="A18" s="7">
        <v>17</v>
      </c>
      <c r="B18" s="7" t="s">
        <v>16</v>
      </c>
      <c r="C18" s="14">
        <v>43018</v>
      </c>
      <c r="D18" s="11" t="s">
        <v>208</v>
      </c>
      <c r="E18" s="11" t="s">
        <v>200</v>
      </c>
      <c r="F18" s="11" t="s">
        <v>281</v>
      </c>
      <c r="G18" s="11" t="s">
        <v>282</v>
      </c>
      <c r="H18" s="11" t="s">
        <v>116</v>
      </c>
      <c r="I18" s="11" t="s">
        <v>117</v>
      </c>
      <c r="J18" s="11" t="s">
        <v>118</v>
      </c>
      <c r="K18" s="11" t="s">
        <v>119</v>
      </c>
      <c r="L18" s="11"/>
      <c r="M18" s="11"/>
      <c r="N18" s="11"/>
      <c r="O18" s="11"/>
      <c r="P18" s="11"/>
      <c r="Q18" s="11"/>
      <c r="R18" s="11"/>
      <c r="S18" s="11"/>
      <c r="T18" s="11"/>
      <c r="U18" s="11"/>
      <c r="V18" s="11"/>
      <c r="W18" s="37">
        <v>4.04</v>
      </c>
      <c r="X18" s="37">
        <v>56.9</v>
      </c>
      <c r="Y18" s="36">
        <f t="shared" si="0"/>
        <v>63.949999999999996</v>
      </c>
      <c r="Z18" s="37">
        <v>3080.3710000000001</v>
      </c>
      <c r="AA18" s="36" t="s">
        <v>28</v>
      </c>
      <c r="AB18" s="37">
        <v>32</v>
      </c>
      <c r="AC18" s="37">
        <v>7.67</v>
      </c>
      <c r="AD18" s="37">
        <v>56.9</v>
      </c>
      <c r="AE18" s="37">
        <v>2966.5770000000002</v>
      </c>
      <c r="AF18" s="37"/>
      <c r="AG18" s="42">
        <f>AE18*0.012+7.67</f>
        <v>43.268924000000005</v>
      </c>
      <c r="AH18" s="37">
        <v>67.989999999999995</v>
      </c>
      <c r="AI18" s="36">
        <f t="shared" si="1"/>
        <v>11.089999999999996</v>
      </c>
      <c r="AJ18" s="43">
        <f t="shared" si="2"/>
        <v>24.721075999999989</v>
      </c>
    </row>
    <row r="19" spans="1:36" s="18" customFormat="1" ht="15" customHeight="1">
      <c r="A19" s="7">
        <v>18</v>
      </c>
      <c r="B19" s="7" t="s">
        <v>17</v>
      </c>
      <c r="C19" s="14">
        <v>42557</v>
      </c>
      <c r="D19" s="11" t="s">
        <v>209</v>
      </c>
      <c r="E19" s="11" t="s">
        <v>210</v>
      </c>
      <c r="F19" s="11" t="s">
        <v>284</v>
      </c>
      <c r="G19" s="11" t="s">
        <v>283</v>
      </c>
      <c r="H19" s="11" t="s">
        <v>120</v>
      </c>
      <c r="I19" s="11" t="s">
        <v>121</v>
      </c>
      <c r="J19" s="11" t="s">
        <v>122</v>
      </c>
      <c r="K19" s="11" t="s">
        <v>123</v>
      </c>
      <c r="L19" s="11" t="s">
        <v>124</v>
      </c>
      <c r="M19" s="11"/>
      <c r="N19" s="11"/>
      <c r="O19" s="11"/>
      <c r="P19" s="11"/>
      <c r="Q19" s="11"/>
      <c r="R19" s="11"/>
      <c r="S19" s="11"/>
      <c r="T19" s="11"/>
      <c r="U19" s="11"/>
      <c r="V19" s="11"/>
      <c r="W19" s="37">
        <v>25.7</v>
      </c>
      <c r="X19" s="37">
        <v>56.9</v>
      </c>
      <c r="Y19" s="36">
        <f t="shared" si="0"/>
        <v>50.45</v>
      </c>
      <c r="Z19" s="37">
        <v>2362.5650000000001</v>
      </c>
      <c r="AA19" s="37" t="s">
        <v>28</v>
      </c>
      <c r="AB19" s="37">
        <v>27</v>
      </c>
      <c r="AC19" s="37">
        <v>7.13</v>
      </c>
      <c r="AD19" s="37">
        <v>56.9</v>
      </c>
      <c r="AE19" s="37">
        <v>2211.9789999999998</v>
      </c>
      <c r="AF19" s="37"/>
      <c r="AG19" s="42">
        <f>AE19*0.012+7.13</f>
        <v>33.673747999999996</v>
      </c>
      <c r="AH19" s="37">
        <v>76.150000000000006</v>
      </c>
      <c r="AI19" s="36">
        <f t="shared" si="1"/>
        <v>19.250000000000007</v>
      </c>
      <c r="AJ19" s="43">
        <f t="shared" si="2"/>
        <v>42.476252000000009</v>
      </c>
    </row>
    <row r="20" spans="1:36" s="18" customFormat="1" ht="15" customHeight="1">
      <c r="A20" s="7">
        <v>19</v>
      </c>
      <c r="B20" s="7" t="s">
        <v>18</v>
      </c>
      <c r="C20" s="14" t="s">
        <v>211</v>
      </c>
      <c r="D20" s="11" t="s">
        <v>205</v>
      </c>
      <c r="E20" s="11" t="s">
        <v>205</v>
      </c>
      <c r="F20" s="15" t="s">
        <v>285</v>
      </c>
      <c r="G20" s="11" t="s">
        <v>278</v>
      </c>
      <c r="H20" s="11" t="s">
        <v>125</v>
      </c>
      <c r="I20" s="11" t="s">
        <v>126</v>
      </c>
      <c r="J20" s="11" t="s">
        <v>127</v>
      </c>
      <c r="K20" s="11" t="s">
        <v>128</v>
      </c>
      <c r="L20" s="11" t="s">
        <v>129</v>
      </c>
      <c r="M20" s="11" t="s">
        <v>130</v>
      </c>
      <c r="N20" s="11"/>
      <c r="O20" s="11"/>
      <c r="P20" s="11"/>
      <c r="Q20" s="11"/>
      <c r="R20" s="11"/>
      <c r="S20" s="11"/>
      <c r="T20" s="11"/>
      <c r="U20" s="11"/>
      <c r="V20" s="11"/>
      <c r="W20" s="37">
        <v>38.875999999999998</v>
      </c>
      <c r="X20" s="37">
        <v>56.9</v>
      </c>
      <c r="Y20" s="36">
        <f t="shared" si="0"/>
        <v>50.234000000000002</v>
      </c>
      <c r="Z20" s="37">
        <v>3856.9540000000002</v>
      </c>
      <c r="AA20" s="37" t="s">
        <v>28</v>
      </c>
      <c r="AB20" s="37">
        <v>14</v>
      </c>
      <c r="AC20" s="37">
        <v>12.11</v>
      </c>
      <c r="AD20" s="37">
        <v>56.9</v>
      </c>
      <c r="AE20" s="37">
        <v>3718.0540000000001</v>
      </c>
      <c r="AF20" s="37"/>
      <c r="AG20" s="42">
        <f>AE20*0.012+12.11</f>
        <v>56.726648000000004</v>
      </c>
      <c r="AH20" s="37">
        <v>89.11</v>
      </c>
      <c r="AI20" s="36">
        <f t="shared" si="1"/>
        <v>32.21</v>
      </c>
      <c r="AJ20" s="43">
        <f t="shared" si="2"/>
        <v>32.383351999999995</v>
      </c>
    </row>
    <row r="21" spans="1:36" s="18" customFormat="1" ht="15" customHeight="1">
      <c r="A21" s="7">
        <v>20</v>
      </c>
      <c r="B21" s="7" t="s">
        <v>19</v>
      </c>
      <c r="C21" s="14">
        <v>43018</v>
      </c>
      <c r="D21" s="11" t="s">
        <v>212</v>
      </c>
      <c r="E21" s="11" t="s">
        <v>188</v>
      </c>
      <c r="F21" s="11" t="s">
        <v>287</v>
      </c>
      <c r="G21" s="11" t="s">
        <v>286</v>
      </c>
      <c r="H21" s="11" t="s">
        <v>131</v>
      </c>
      <c r="I21" s="11" t="s">
        <v>132</v>
      </c>
      <c r="J21" s="11" t="s">
        <v>133</v>
      </c>
      <c r="K21" s="11" t="s">
        <v>134</v>
      </c>
      <c r="L21" s="11" t="s">
        <v>135</v>
      </c>
      <c r="M21" s="11"/>
      <c r="N21" s="11"/>
      <c r="O21" s="11"/>
      <c r="P21" s="11"/>
      <c r="Q21" s="11"/>
      <c r="R21" s="11"/>
      <c r="S21" s="11"/>
      <c r="T21" s="11"/>
      <c r="U21" s="11"/>
      <c r="V21" s="11"/>
      <c r="W21" s="37">
        <v>3.8050000000000002</v>
      </c>
      <c r="X21" s="37">
        <v>56.9</v>
      </c>
      <c r="Y21" s="36">
        <f t="shared" si="0"/>
        <v>71.264999999999986</v>
      </c>
      <c r="Z21" s="37">
        <v>3026.8789999999999</v>
      </c>
      <c r="AA21" s="37" t="s">
        <v>28</v>
      </c>
      <c r="AB21" s="37">
        <v>32</v>
      </c>
      <c r="AC21" s="37">
        <v>7.67</v>
      </c>
      <c r="AD21" s="37">
        <v>56.9</v>
      </c>
      <c r="AE21" s="37">
        <v>2894.5189999999998</v>
      </c>
      <c r="AF21" s="37"/>
      <c r="AG21" s="42">
        <f>AE21*0.012+7.67</f>
        <v>42.404227999999996</v>
      </c>
      <c r="AH21" s="37">
        <v>75.069999999999993</v>
      </c>
      <c r="AI21" s="36">
        <f t="shared" si="1"/>
        <v>18.169999999999995</v>
      </c>
      <c r="AJ21" s="43">
        <f t="shared" si="2"/>
        <v>32.665771999999997</v>
      </c>
    </row>
    <row r="22" spans="1:36" s="18" customFormat="1" ht="15.75" customHeight="1">
      <c r="A22" s="7">
        <v>21</v>
      </c>
      <c r="B22" s="7" t="s">
        <v>20</v>
      </c>
      <c r="C22" s="14">
        <v>43018</v>
      </c>
      <c r="D22" s="11" t="s">
        <v>213</v>
      </c>
      <c r="E22" s="11" t="s">
        <v>214</v>
      </c>
      <c r="F22" s="11" t="s">
        <v>288</v>
      </c>
      <c r="G22" s="11" t="s">
        <v>289</v>
      </c>
      <c r="H22" s="11" t="s">
        <v>136</v>
      </c>
      <c r="I22" s="11" t="s">
        <v>137</v>
      </c>
      <c r="J22" s="11" t="s">
        <v>138</v>
      </c>
      <c r="K22" s="11" t="s">
        <v>139</v>
      </c>
      <c r="L22" s="11" t="s">
        <v>140</v>
      </c>
      <c r="M22" s="11"/>
      <c r="N22" s="11"/>
      <c r="O22" s="11"/>
      <c r="P22" s="11"/>
      <c r="Q22" s="11"/>
      <c r="R22" s="11"/>
      <c r="S22" s="11"/>
      <c r="T22" s="11"/>
      <c r="U22" s="11"/>
      <c r="V22" s="11"/>
      <c r="W22" s="37">
        <v>39.18</v>
      </c>
      <c r="X22" s="37">
        <v>56.9</v>
      </c>
      <c r="Y22" s="36">
        <f t="shared" si="0"/>
        <v>55.750000000000007</v>
      </c>
      <c r="Z22" s="37">
        <v>3907.1950000000002</v>
      </c>
      <c r="AA22" s="37" t="s">
        <v>28</v>
      </c>
      <c r="AB22" s="37">
        <v>27</v>
      </c>
      <c r="AC22" s="37">
        <v>7.13</v>
      </c>
      <c r="AD22" s="37">
        <v>56.9</v>
      </c>
      <c r="AE22" s="37">
        <v>3755.1469999999999</v>
      </c>
      <c r="AF22" s="37"/>
      <c r="AG22" s="42">
        <f>AE22*0.012+7.13</f>
        <v>52.191763999999999</v>
      </c>
      <c r="AH22" s="37">
        <v>94.93</v>
      </c>
      <c r="AI22" s="36">
        <f t="shared" si="1"/>
        <v>38.030000000000008</v>
      </c>
      <c r="AJ22" s="43">
        <f t="shared" si="2"/>
        <v>42.738236000000008</v>
      </c>
    </row>
    <row r="23" spans="1:36" s="18" customFormat="1" ht="15" customHeight="1">
      <c r="A23" s="7">
        <v>22</v>
      </c>
      <c r="B23" s="7" t="s">
        <v>21</v>
      </c>
      <c r="C23" s="14">
        <v>43051</v>
      </c>
      <c r="D23" s="11" t="s">
        <v>215</v>
      </c>
      <c r="E23" s="11" t="s">
        <v>216</v>
      </c>
      <c r="F23" s="11" t="s">
        <v>291</v>
      </c>
      <c r="G23" s="11" t="s">
        <v>290</v>
      </c>
      <c r="H23" s="11" t="s">
        <v>141</v>
      </c>
      <c r="I23" s="11" t="s">
        <v>142</v>
      </c>
      <c r="J23" s="11" t="s">
        <v>143</v>
      </c>
      <c r="K23" s="11" t="s">
        <v>144</v>
      </c>
      <c r="L23" s="11"/>
      <c r="M23" s="11"/>
      <c r="N23" s="11"/>
      <c r="O23" s="11"/>
      <c r="P23" s="11"/>
      <c r="Q23" s="11"/>
      <c r="R23" s="11"/>
      <c r="S23" s="11"/>
      <c r="T23" s="11"/>
      <c r="U23" s="11"/>
      <c r="V23" s="11"/>
      <c r="W23" s="37">
        <v>8.3759999999999994</v>
      </c>
      <c r="X23" s="37">
        <v>56.9</v>
      </c>
      <c r="Y23" s="36">
        <f t="shared" si="0"/>
        <v>57.973999999999997</v>
      </c>
      <c r="Z23" s="37">
        <v>2872.1419999999998</v>
      </c>
      <c r="AA23" s="36" t="s">
        <v>28</v>
      </c>
      <c r="AB23" s="37">
        <v>32</v>
      </c>
      <c r="AC23" s="37">
        <v>7.67</v>
      </c>
      <c r="AD23" s="37">
        <v>56.9</v>
      </c>
      <c r="AE23" s="37">
        <v>2739.4789999999998</v>
      </c>
      <c r="AF23" s="37"/>
      <c r="AG23" s="42">
        <f>AE23*0.012+7.67</f>
        <v>40.543748000000001</v>
      </c>
      <c r="AH23" s="37">
        <v>66.349999999999994</v>
      </c>
      <c r="AI23" s="36">
        <f t="shared" si="1"/>
        <v>9.4499999999999957</v>
      </c>
      <c r="AJ23" s="43">
        <f t="shared" si="2"/>
        <v>25.806251999999994</v>
      </c>
    </row>
    <row r="24" spans="1:36" s="18" customFormat="1" ht="15" customHeight="1">
      <c r="A24" s="7">
        <v>23</v>
      </c>
      <c r="B24" s="7" t="s">
        <v>22</v>
      </c>
      <c r="C24" s="14" t="s">
        <v>217</v>
      </c>
      <c r="D24" s="11" t="s">
        <v>218</v>
      </c>
      <c r="E24" s="11" t="s">
        <v>219</v>
      </c>
      <c r="F24" s="11" t="s">
        <v>293</v>
      </c>
      <c r="G24" s="11" t="s">
        <v>292</v>
      </c>
      <c r="H24" s="11" t="s">
        <v>145</v>
      </c>
      <c r="I24" s="11" t="s">
        <v>146</v>
      </c>
      <c r="J24" s="11" t="s">
        <v>147</v>
      </c>
      <c r="K24" s="11" t="s">
        <v>148</v>
      </c>
      <c r="L24" s="11" t="s">
        <v>149</v>
      </c>
      <c r="M24" s="11" t="s">
        <v>150</v>
      </c>
      <c r="N24" s="11" t="s">
        <v>151</v>
      </c>
      <c r="O24" s="11" t="s">
        <v>152</v>
      </c>
      <c r="P24" s="11"/>
      <c r="Q24" s="11"/>
      <c r="R24" s="11"/>
      <c r="S24" s="11"/>
      <c r="T24" s="11"/>
      <c r="U24" s="11"/>
      <c r="V24" s="11"/>
      <c r="W24" s="37">
        <v>34.58</v>
      </c>
      <c r="X24" s="37">
        <v>56.9</v>
      </c>
      <c r="Y24" s="36">
        <f t="shared" si="0"/>
        <v>61.980000000000004</v>
      </c>
      <c r="Z24" s="37">
        <v>3794.3710000000001</v>
      </c>
      <c r="AA24" s="37" t="s">
        <v>28</v>
      </c>
      <c r="AB24" s="37">
        <v>27</v>
      </c>
      <c r="AC24" s="37">
        <v>7.13</v>
      </c>
      <c r="AD24" s="37">
        <v>56.9</v>
      </c>
      <c r="AE24" s="37">
        <v>3642.0949999999998</v>
      </c>
      <c r="AF24" s="37"/>
      <c r="AG24" s="42">
        <f>AE24*0.012+7.13</f>
        <v>50.835140000000003</v>
      </c>
      <c r="AH24" s="37">
        <v>96.56</v>
      </c>
      <c r="AI24" s="36">
        <f t="shared" si="1"/>
        <v>39.660000000000004</v>
      </c>
      <c r="AJ24" s="43">
        <f t="shared" si="2"/>
        <v>45.72486</v>
      </c>
    </row>
    <row r="25" spans="1:36" s="18" customFormat="1" ht="15" customHeight="1">
      <c r="A25" s="7">
        <v>24</v>
      </c>
      <c r="B25" s="7" t="s">
        <v>23</v>
      </c>
      <c r="C25" s="14" t="s">
        <v>220</v>
      </c>
      <c r="D25" s="11" t="s">
        <v>221</v>
      </c>
      <c r="E25" s="11" t="s">
        <v>222</v>
      </c>
      <c r="F25" s="11" t="s">
        <v>295</v>
      </c>
      <c r="G25" s="11" t="s">
        <v>294</v>
      </c>
      <c r="H25" s="11" t="s">
        <v>153</v>
      </c>
      <c r="I25" s="11" t="s">
        <v>154</v>
      </c>
      <c r="J25" s="11" t="s">
        <v>155</v>
      </c>
      <c r="K25" s="11" t="s">
        <v>156</v>
      </c>
      <c r="L25" s="11" t="s">
        <v>157</v>
      </c>
      <c r="M25" s="11" t="s">
        <v>158</v>
      </c>
      <c r="N25" s="11"/>
      <c r="O25" s="11"/>
      <c r="P25" s="11"/>
      <c r="Q25" s="11"/>
      <c r="R25" s="11"/>
      <c r="S25" s="11"/>
      <c r="T25" s="11"/>
      <c r="U25" s="11"/>
      <c r="V25" s="11"/>
      <c r="W25" s="37">
        <v>3.7</v>
      </c>
      <c r="X25" s="37">
        <v>56.9</v>
      </c>
      <c r="Y25" s="36">
        <f t="shared" si="0"/>
        <v>75.459999999999994</v>
      </c>
      <c r="Z25" s="37">
        <v>3219.319</v>
      </c>
      <c r="AA25" s="37" t="s">
        <v>28</v>
      </c>
      <c r="AB25" s="37">
        <v>32</v>
      </c>
      <c r="AC25" s="37">
        <v>7.67</v>
      </c>
      <c r="AD25" s="37">
        <v>56.9</v>
      </c>
      <c r="AE25" s="37">
        <v>3079.0160000000001</v>
      </c>
      <c r="AF25" s="37"/>
      <c r="AG25" s="42">
        <f>AE25*0.012+7.67</f>
        <v>44.618192000000001</v>
      </c>
      <c r="AH25" s="37">
        <v>79.16</v>
      </c>
      <c r="AI25" s="36">
        <f t="shared" si="1"/>
        <v>22.259999999999998</v>
      </c>
      <c r="AJ25" s="43">
        <f t="shared" si="2"/>
        <v>34.541807999999996</v>
      </c>
    </row>
    <row r="26" spans="1:36" s="18" customFormat="1" ht="15" customHeight="1">
      <c r="A26" s="7">
        <v>25</v>
      </c>
      <c r="B26" s="7" t="s">
        <v>24</v>
      </c>
      <c r="C26" s="14">
        <v>43051</v>
      </c>
      <c r="D26" s="11" t="s">
        <v>223</v>
      </c>
      <c r="E26" s="11" t="s">
        <v>224</v>
      </c>
      <c r="F26" s="11" t="s">
        <v>297</v>
      </c>
      <c r="G26" s="11" t="s">
        <v>296</v>
      </c>
      <c r="H26" s="11" t="s">
        <v>159</v>
      </c>
      <c r="I26" s="11" t="s">
        <v>160</v>
      </c>
      <c r="J26" s="11" t="s">
        <v>161</v>
      </c>
      <c r="K26" s="11" t="s">
        <v>162</v>
      </c>
      <c r="L26" s="11" t="s">
        <v>163</v>
      </c>
      <c r="M26" s="11" t="s">
        <v>164</v>
      </c>
      <c r="N26" s="11" t="s">
        <v>165</v>
      </c>
      <c r="O26" s="11" t="s">
        <v>166</v>
      </c>
      <c r="P26" s="11" t="s">
        <v>167</v>
      </c>
      <c r="Q26" s="11" t="s">
        <v>168</v>
      </c>
      <c r="R26" s="11"/>
      <c r="S26" s="11"/>
      <c r="T26" s="11"/>
      <c r="U26" s="11"/>
      <c r="V26" s="11"/>
      <c r="W26" s="37">
        <v>44.081000000000003</v>
      </c>
      <c r="X26" s="37">
        <v>56.9</v>
      </c>
      <c r="Y26" s="36">
        <f t="shared" si="0"/>
        <v>42.408999999999992</v>
      </c>
      <c r="Z26" s="37">
        <v>2995.087</v>
      </c>
      <c r="AA26" s="37" t="s">
        <v>28</v>
      </c>
      <c r="AB26" s="37">
        <v>14</v>
      </c>
      <c r="AC26" s="37">
        <v>12.11</v>
      </c>
      <c r="AD26" s="37">
        <v>56.9</v>
      </c>
      <c r="AE26" s="37">
        <v>2842.8620000000001</v>
      </c>
      <c r="AF26" s="37"/>
      <c r="AG26" s="42">
        <f>AE26*0.012+12.11</f>
        <v>46.224344000000002</v>
      </c>
      <c r="AH26" s="37">
        <v>86.49</v>
      </c>
      <c r="AI26" s="36">
        <f t="shared" si="1"/>
        <v>29.589999999999996</v>
      </c>
      <c r="AJ26" s="43">
        <f t="shared" si="2"/>
        <v>40.265655999999993</v>
      </c>
    </row>
    <row r="27" spans="1:36" s="18" customFormat="1" ht="15" customHeight="1">
      <c r="A27" s="7">
        <v>26</v>
      </c>
      <c r="B27" s="7" t="s">
        <v>25</v>
      </c>
      <c r="C27" s="14">
        <v>43051</v>
      </c>
      <c r="D27" s="11" t="s">
        <v>225</v>
      </c>
      <c r="E27" s="11" t="s">
        <v>197</v>
      </c>
      <c r="F27" s="11" t="s">
        <v>299</v>
      </c>
      <c r="G27" s="11" t="s">
        <v>298</v>
      </c>
      <c r="H27" s="11" t="s">
        <v>169</v>
      </c>
      <c r="I27" s="11" t="s">
        <v>170</v>
      </c>
      <c r="J27" s="11" t="s">
        <v>171</v>
      </c>
      <c r="K27" s="11" t="s">
        <v>172</v>
      </c>
      <c r="L27" s="11" t="s">
        <v>173</v>
      </c>
      <c r="M27" s="11" t="s">
        <v>174</v>
      </c>
      <c r="N27" s="11" t="s">
        <v>175</v>
      </c>
      <c r="O27" s="11" t="s">
        <v>176</v>
      </c>
      <c r="P27" s="11" t="s">
        <v>177</v>
      </c>
      <c r="Q27" s="11" t="s">
        <v>178</v>
      </c>
      <c r="R27" s="11"/>
      <c r="S27" s="11"/>
      <c r="T27" s="11"/>
      <c r="U27" s="11"/>
      <c r="V27" s="11"/>
      <c r="W27" s="37">
        <v>6.4370000000000003</v>
      </c>
      <c r="X27" s="37">
        <v>56.9</v>
      </c>
      <c r="Y27" s="36">
        <f t="shared" si="0"/>
        <v>77.873000000000005</v>
      </c>
      <c r="Z27" s="37">
        <v>3511.37</v>
      </c>
      <c r="AA27" s="37" t="s">
        <v>28</v>
      </c>
      <c r="AB27" s="37">
        <v>32</v>
      </c>
      <c r="AC27" s="37">
        <v>7.67</v>
      </c>
      <c r="AD27" s="37">
        <v>56.9</v>
      </c>
      <c r="AE27" s="37">
        <v>3354.25</v>
      </c>
      <c r="AF27" s="37"/>
      <c r="AG27" s="42">
        <f>AE27*0.012+7.67</f>
        <v>47.920999999999999</v>
      </c>
      <c r="AH27" s="37">
        <v>84.31</v>
      </c>
      <c r="AI27" s="36">
        <f t="shared" si="1"/>
        <v>27.410000000000004</v>
      </c>
      <c r="AJ27" s="43">
        <f t="shared" si="2"/>
        <v>36.389000000000003</v>
      </c>
    </row>
    <row r="28" spans="1:36" s="18" customFormat="1" ht="15" customHeight="1">
      <c r="A28" s="7">
        <v>27</v>
      </c>
      <c r="B28" s="7" t="s">
        <v>26</v>
      </c>
      <c r="C28" s="14">
        <v>43051</v>
      </c>
      <c r="D28" s="11" t="s">
        <v>226</v>
      </c>
      <c r="E28" s="11" t="s">
        <v>227</v>
      </c>
      <c r="F28" s="11" t="s">
        <v>301</v>
      </c>
      <c r="G28" s="15" t="s">
        <v>300</v>
      </c>
      <c r="H28" s="11" t="s">
        <v>179</v>
      </c>
      <c r="I28" s="11" t="s">
        <v>180</v>
      </c>
      <c r="J28" s="11" t="s">
        <v>181</v>
      </c>
      <c r="K28" s="11" t="s">
        <v>182</v>
      </c>
      <c r="L28" s="11"/>
      <c r="M28" s="11"/>
      <c r="N28" s="11"/>
      <c r="O28" s="11"/>
      <c r="P28" s="11"/>
      <c r="Q28" s="11"/>
      <c r="R28" s="11"/>
      <c r="S28" s="11"/>
      <c r="T28" s="11"/>
      <c r="U28" s="11"/>
      <c r="V28" s="11"/>
      <c r="W28" s="37">
        <v>4.67</v>
      </c>
      <c r="X28" s="37">
        <v>56.9</v>
      </c>
      <c r="Y28" s="36">
        <f t="shared" si="0"/>
        <v>64.11</v>
      </c>
      <c r="Z28" s="37">
        <v>3199.9140000000002</v>
      </c>
      <c r="AA28" s="36" t="s">
        <v>28</v>
      </c>
      <c r="AB28" s="37">
        <v>32</v>
      </c>
      <c r="AC28" s="37">
        <v>7.67</v>
      </c>
      <c r="AD28" s="37">
        <v>56.9</v>
      </c>
      <c r="AE28" s="37">
        <v>3070.4969999999998</v>
      </c>
      <c r="AF28" s="37"/>
      <c r="AG28" s="42">
        <f>AE28*0.012+7.67</f>
        <v>44.515964000000004</v>
      </c>
      <c r="AH28" s="37">
        <v>68.78</v>
      </c>
      <c r="AI28" s="36">
        <f t="shared" si="1"/>
        <v>11.880000000000003</v>
      </c>
      <c r="AJ28" s="43">
        <f t="shared" si="2"/>
        <v>24.264035999999997</v>
      </c>
    </row>
    <row r="29" spans="1:36" s="18" customFormat="1" ht="15" customHeight="1">
      <c r="A29" s="7">
        <v>28</v>
      </c>
      <c r="B29" s="11" t="s">
        <v>302</v>
      </c>
      <c r="C29" s="14">
        <v>42557</v>
      </c>
      <c r="D29" s="11" t="s">
        <v>303</v>
      </c>
      <c r="E29" s="11" t="s">
        <v>204</v>
      </c>
      <c r="F29" s="11" t="s">
        <v>304</v>
      </c>
      <c r="G29" s="11" t="s">
        <v>305</v>
      </c>
      <c r="H29" s="11" t="s">
        <v>306</v>
      </c>
      <c r="I29" s="11" t="s">
        <v>307</v>
      </c>
      <c r="J29" s="11" t="s">
        <v>308</v>
      </c>
      <c r="K29" s="11" t="s">
        <v>309</v>
      </c>
      <c r="L29" s="11"/>
      <c r="M29" s="11"/>
      <c r="N29" s="11"/>
      <c r="O29" s="11"/>
      <c r="P29" s="11"/>
      <c r="Q29" s="11"/>
      <c r="R29" s="11"/>
      <c r="S29" s="11"/>
      <c r="T29" s="11"/>
      <c r="U29" s="11"/>
      <c r="V29" s="11"/>
      <c r="W29" s="35">
        <v>2.8220000000000001</v>
      </c>
      <c r="X29" s="35">
        <v>56.9</v>
      </c>
      <c r="Y29" s="36">
        <f t="shared" si="0"/>
        <v>61.988</v>
      </c>
      <c r="Z29" s="35">
        <v>2215.4350792796999</v>
      </c>
      <c r="AA29" s="35" t="s">
        <v>28</v>
      </c>
      <c r="AB29" s="35">
        <v>34</v>
      </c>
      <c r="AC29" s="35">
        <v>3.048</v>
      </c>
      <c r="AD29" s="35">
        <v>56.9</v>
      </c>
      <c r="AE29" s="35"/>
      <c r="AF29" s="35">
        <v>1863.1289999999999</v>
      </c>
      <c r="AG29" s="43">
        <f>AF29*0.012+AC29</f>
        <v>25.405547999999996</v>
      </c>
      <c r="AH29" s="35">
        <v>64.81</v>
      </c>
      <c r="AI29" s="36">
        <f t="shared" si="1"/>
        <v>7.9100000000000037</v>
      </c>
      <c r="AJ29" s="43">
        <f t="shared" si="2"/>
        <v>39.404452000000006</v>
      </c>
    </row>
    <row r="30" spans="1:36" s="18" customFormat="1" ht="15" customHeight="1">
      <c r="A30" s="7">
        <v>29</v>
      </c>
      <c r="B30" s="11" t="s">
        <v>310</v>
      </c>
      <c r="C30" s="14">
        <v>42799</v>
      </c>
      <c r="D30" s="11" t="s">
        <v>205</v>
      </c>
      <c r="E30" s="11" t="s">
        <v>205</v>
      </c>
      <c r="F30" s="11" t="s">
        <v>311</v>
      </c>
      <c r="G30" s="11" t="s">
        <v>312</v>
      </c>
      <c r="H30" s="11" t="s">
        <v>313</v>
      </c>
      <c r="I30" s="11" t="s">
        <v>314</v>
      </c>
      <c r="J30" s="11" t="s">
        <v>315</v>
      </c>
      <c r="K30" s="11" t="s">
        <v>316</v>
      </c>
      <c r="L30" s="11" t="s">
        <v>317</v>
      </c>
      <c r="M30" s="11"/>
      <c r="N30" s="11"/>
      <c r="O30" s="11"/>
      <c r="P30" s="11"/>
      <c r="Q30" s="11"/>
      <c r="R30" s="11"/>
      <c r="S30" s="11"/>
      <c r="T30" s="11"/>
      <c r="U30" s="11"/>
      <c r="V30" s="11"/>
      <c r="W30" s="35">
        <v>34.981000000000002</v>
      </c>
      <c r="X30" s="35">
        <v>56.9</v>
      </c>
      <c r="Y30" s="36">
        <f t="shared" si="0"/>
        <v>52.139000000000003</v>
      </c>
      <c r="Z30" s="35">
        <v>3681.5287933947402</v>
      </c>
      <c r="AA30" s="35" t="s">
        <v>28</v>
      </c>
      <c r="AB30" s="35">
        <v>14</v>
      </c>
      <c r="AC30" s="35">
        <v>12.11</v>
      </c>
      <c r="AD30" s="35">
        <v>56.9</v>
      </c>
      <c r="AE30" s="35">
        <v>3542.5990000000002</v>
      </c>
      <c r="AF30" s="35"/>
      <c r="AG30" s="43">
        <v>54.621000000000002</v>
      </c>
      <c r="AH30" s="35">
        <v>87.12</v>
      </c>
      <c r="AI30" s="36">
        <f t="shared" si="1"/>
        <v>30.220000000000006</v>
      </c>
      <c r="AJ30" s="43">
        <f t="shared" si="2"/>
        <v>32.499000000000002</v>
      </c>
    </row>
    <row r="31" spans="1:36" s="18" customFormat="1" ht="15" customHeight="1">
      <c r="A31" s="7">
        <v>30</v>
      </c>
      <c r="B31" s="11" t="s">
        <v>318</v>
      </c>
      <c r="C31" s="14" t="s">
        <v>319</v>
      </c>
      <c r="D31" s="11" t="s">
        <v>320</v>
      </c>
      <c r="E31" s="11" t="s">
        <v>204</v>
      </c>
      <c r="F31" s="11" t="s">
        <v>321</v>
      </c>
      <c r="G31" s="11" t="s">
        <v>322</v>
      </c>
      <c r="H31" s="11" t="s">
        <v>323</v>
      </c>
      <c r="I31" s="11" t="s">
        <v>324</v>
      </c>
      <c r="J31" s="11" t="s">
        <v>325</v>
      </c>
      <c r="K31" s="11" t="s">
        <v>326</v>
      </c>
      <c r="L31" s="11"/>
      <c r="M31" s="11"/>
      <c r="N31" s="11"/>
      <c r="O31" s="11"/>
      <c r="P31" s="11"/>
      <c r="Q31" s="11"/>
      <c r="R31" s="11"/>
      <c r="S31" s="11"/>
      <c r="T31" s="11"/>
      <c r="U31" s="11"/>
      <c r="V31" s="11"/>
      <c r="W31" s="35">
        <v>10.49</v>
      </c>
      <c r="X31" s="35">
        <v>56.9</v>
      </c>
      <c r="Y31" s="36">
        <f t="shared" si="0"/>
        <v>59.07</v>
      </c>
      <c r="Z31" s="35">
        <v>3170.2239958950199</v>
      </c>
      <c r="AA31" s="35" t="s">
        <v>28</v>
      </c>
      <c r="AB31" s="35">
        <v>16</v>
      </c>
      <c r="AC31" s="35">
        <v>3.048</v>
      </c>
      <c r="AD31" s="35">
        <v>56.9</v>
      </c>
      <c r="AE31" s="35"/>
      <c r="AF31" s="35">
        <v>3047.1990000000001</v>
      </c>
      <c r="AG31" s="43">
        <f>AF31*0.012+AC31</f>
        <v>39.614388000000005</v>
      </c>
      <c r="AH31" s="35">
        <v>69.56</v>
      </c>
      <c r="AI31" s="36">
        <f t="shared" si="1"/>
        <v>12.660000000000004</v>
      </c>
      <c r="AJ31" s="43">
        <f t="shared" si="2"/>
        <v>29.945611999999997</v>
      </c>
    </row>
    <row r="32" spans="1:36" s="18" customFormat="1" ht="15" customHeight="1">
      <c r="A32" s="7">
        <v>31</v>
      </c>
      <c r="B32" s="11" t="s">
        <v>327</v>
      </c>
      <c r="C32" s="14" t="s">
        <v>328</v>
      </c>
      <c r="D32" s="11" t="s">
        <v>329</v>
      </c>
      <c r="E32" s="11" t="s">
        <v>330</v>
      </c>
      <c r="F32" s="11" t="s">
        <v>331</v>
      </c>
      <c r="G32" s="11" t="s">
        <v>332</v>
      </c>
      <c r="H32" s="11" t="s">
        <v>333</v>
      </c>
      <c r="I32" s="11" t="s">
        <v>334</v>
      </c>
      <c r="J32" s="11" t="s">
        <v>335</v>
      </c>
      <c r="K32" s="11" t="s">
        <v>336</v>
      </c>
      <c r="L32" s="11"/>
      <c r="M32" s="11"/>
      <c r="N32" s="11"/>
      <c r="O32" s="11"/>
      <c r="P32" s="11"/>
      <c r="Q32" s="11"/>
      <c r="R32" s="11"/>
      <c r="S32" s="11"/>
      <c r="T32" s="11"/>
      <c r="U32" s="11"/>
      <c r="V32" s="11"/>
      <c r="W32" s="35">
        <v>10.08</v>
      </c>
      <c r="X32" s="35">
        <v>56.9</v>
      </c>
      <c r="Y32" s="36">
        <f t="shared" si="0"/>
        <v>58.3</v>
      </c>
      <c r="Z32" s="35">
        <v>2883.52998020934</v>
      </c>
      <c r="AA32" s="35" t="s">
        <v>28</v>
      </c>
      <c r="AB32" s="35">
        <v>9</v>
      </c>
      <c r="AC32" s="35">
        <v>5</v>
      </c>
      <c r="AD32" s="35">
        <v>56.9</v>
      </c>
      <c r="AE32" s="35">
        <v>2733.5479999999998</v>
      </c>
      <c r="AF32" s="35"/>
      <c r="AG32" s="43">
        <v>37.802</v>
      </c>
      <c r="AH32" s="35">
        <v>68.38</v>
      </c>
      <c r="AI32" s="36">
        <f t="shared" si="1"/>
        <v>11.479999999999997</v>
      </c>
      <c r="AJ32" s="43">
        <f t="shared" si="2"/>
        <v>30.577999999999996</v>
      </c>
    </row>
    <row r="33" spans="1:36" s="18" customFormat="1" ht="12.75">
      <c r="A33" s="7">
        <v>32</v>
      </c>
      <c r="B33" s="11" t="s">
        <v>337</v>
      </c>
      <c r="C33" s="14">
        <v>42557</v>
      </c>
      <c r="D33" s="11" t="s">
        <v>338</v>
      </c>
      <c r="E33" s="11" t="s">
        <v>204</v>
      </c>
      <c r="F33" s="11" t="s">
        <v>339</v>
      </c>
      <c r="G33" s="11" t="s">
        <v>340</v>
      </c>
      <c r="H33" s="11" t="s">
        <v>341</v>
      </c>
      <c r="I33" s="11" t="s">
        <v>342</v>
      </c>
      <c r="J33" s="11" t="s">
        <v>343</v>
      </c>
      <c r="K33" s="11" t="s">
        <v>344</v>
      </c>
      <c r="L33" s="11"/>
      <c r="M33" s="11"/>
      <c r="N33" s="11"/>
      <c r="O33" s="11"/>
      <c r="P33" s="11"/>
      <c r="Q33" s="11"/>
      <c r="R33" s="11"/>
      <c r="S33" s="11"/>
      <c r="T33" s="11"/>
      <c r="U33" s="11"/>
      <c r="V33" s="11"/>
      <c r="W33" s="35">
        <v>17</v>
      </c>
      <c r="X33" s="35">
        <v>56.9</v>
      </c>
      <c r="Y33" s="36">
        <f t="shared" si="0"/>
        <v>62.620000000000005</v>
      </c>
      <c r="Z33" s="35">
        <v>3479.6645516070198</v>
      </c>
      <c r="AA33" s="35" t="s">
        <v>28</v>
      </c>
      <c r="AB33" s="35">
        <v>14</v>
      </c>
      <c r="AC33" s="35">
        <v>12.11</v>
      </c>
      <c r="AD33" s="35">
        <v>56.9</v>
      </c>
      <c r="AE33" s="35">
        <v>3344.8389999999999</v>
      </c>
      <c r="AF33" s="35"/>
      <c r="AG33" s="43">
        <v>52.247999999999998</v>
      </c>
      <c r="AH33" s="35">
        <v>79.62</v>
      </c>
      <c r="AI33" s="36">
        <f t="shared" si="1"/>
        <v>22.720000000000006</v>
      </c>
      <c r="AJ33" s="43">
        <f t="shared" si="2"/>
        <v>27.372000000000007</v>
      </c>
    </row>
    <row r="34" spans="1:36" s="18" customFormat="1" ht="12.75">
      <c r="A34" s="7">
        <v>33</v>
      </c>
      <c r="B34" s="11" t="s">
        <v>345</v>
      </c>
      <c r="C34" s="14" t="s">
        <v>346</v>
      </c>
      <c r="D34" s="11" t="s">
        <v>347</v>
      </c>
      <c r="E34" s="11" t="s">
        <v>216</v>
      </c>
      <c r="F34" s="11" t="s">
        <v>348</v>
      </c>
      <c r="G34" s="11" t="s">
        <v>349</v>
      </c>
      <c r="H34" s="11" t="s">
        <v>350</v>
      </c>
      <c r="I34" s="11" t="s">
        <v>351</v>
      </c>
      <c r="J34" s="11" t="s">
        <v>352</v>
      </c>
      <c r="K34" s="11" t="s">
        <v>353</v>
      </c>
      <c r="L34" s="11"/>
      <c r="M34" s="11"/>
      <c r="N34" s="11"/>
      <c r="O34" s="11"/>
      <c r="P34" s="11"/>
      <c r="Q34" s="11"/>
      <c r="R34" s="11"/>
      <c r="S34" s="11"/>
      <c r="T34" s="11"/>
      <c r="U34" s="11"/>
      <c r="V34" s="11"/>
      <c r="W34" s="35">
        <v>18.95</v>
      </c>
      <c r="X34" s="35">
        <v>56.9</v>
      </c>
      <c r="Y34" s="36">
        <f t="shared" si="0"/>
        <v>61.05</v>
      </c>
      <c r="Z34" s="35">
        <v>3647.12852968795</v>
      </c>
      <c r="AA34" s="35" t="s">
        <v>28</v>
      </c>
      <c r="AB34" s="35">
        <v>14</v>
      </c>
      <c r="AC34" s="35">
        <v>12.11</v>
      </c>
      <c r="AD34" s="35">
        <v>56.9</v>
      </c>
      <c r="AE34" s="35">
        <v>3515.0949999999998</v>
      </c>
      <c r="AF34" s="35"/>
      <c r="AG34" s="43">
        <v>54.290999999999997</v>
      </c>
      <c r="AH34" s="35">
        <v>80</v>
      </c>
      <c r="AI34" s="36">
        <f t="shared" si="1"/>
        <v>23.1</v>
      </c>
      <c r="AJ34" s="43">
        <f t="shared" si="2"/>
        <v>25.709000000000003</v>
      </c>
    </row>
    <row r="35" spans="1:36" s="18" customFormat="1" ht="12.75">
      <c r="A35" s="7">
        <v>34</v>
      </c>
      <c r="B35" s="11" t="s">
        <v>354</v>
      </c>
      <c r="C35" s="14" t="s">
        <v>355</v>
      </c>
      <c r="D35" s="11" t="s">
        <v>205</v>
      </c>
      <c r="E35" s="11" t="s">
        <v>205</v>
      </c>
      <c r="F35" s="11" t="s">
        <v>356</v>
      </c>
      <c r="G35" s="11" t="s">
        <v>278</v>
      </c>
      <c r="H35" s="11" t="s">
        <v>314</v>
      </c>
      <c r="I35" s="11" t="s">
        <v>357</v>
      </c>
      <c r="J35" s="11" t="s">
        <v>358</v>
      </c>
      <c r="K35" s="11" t="s">
        <v>359</v>
      </c>
      <c r="L35" s="11" t="s">
        <v>360</v>
      </c>
      <c r="M35" s="11" t="s">
        <v>361</v>
      </c>
      <c r="N35" s="11" t="s">
        <v>362</v>
      </c>
      <c r="O35" s="11" t="s">
        <v>363</v>
      </c>
      <c r="P35" s="11" t="s">
        <v>364</v>
      </c>
      <c r="Q35" s="11"/>
      <c r="R35" s="11"/>
      <c r="S35" s="11"/>
      <c r="T35" s="11"/>
      <c r="U35" s="11"/>
      <c r="V35" s="11"/>
      <c r="W35" s="35">
        <v>33.238</v>
      </c>
      <c r="X35" s="35">
        <v>56.9</v>
      </c>
      <c r="Y35" s="36">
        <f t="shared" si="0"/>
        <v>53.591999999999999</v>
      </c>
      <c r="Z35" s="35">
        <v>3525.8353073581202</v>
      </c>
      <c r="AA35" s="35" t="s">
        <v>28</v>
      </c>
      <c r="AB35" s="35">
        <v>14</v>
      </c>
      <c r="AC35" s="35">
        <v>12.11</v>
      </c>
      <c r="AD35" s="35">
        <v>56.9</v>
      </c>
      <c r="AE35" s="35">
        <v>3384.8069999999998</v>
      </c>
      <c r="AF35" s="35"/>
      <c r="AG35" s="43">
        <v>52.726999999999997</v>
      </c>
      <c r="AH35" s="35">
        <v>86.83</v>
      </c>
      <c r="AI35" s="36">
        <f t="shared" si="1"/>
        <v>29.93</v>
      </c>
      <c r="AJ35" s="43">
        <f t="shared" si="2"/>
        <v>34.103000000000002</v>
      </c>
    </row>
    <row r="36" spans="1:36" s="18" customFormat="1" ht="12.75">
      <c r="A36" s="7">
        <v>35</v>
      </c>
      <c r="B36" s="11" t="s">
        <v>365</v>
      </c>
      <c r="C36" s="14">
        <v>43051</v>
      </c>
      <c r="D36" s="11" t="s">
        <v>366</v>
      </c>
      <c r="E36" s="11" t="s">
        <v>188</v>
      </c>
      <c r="F36" s="11" t="s">
        <v>367</v>
      </c>
      <c r="G36" s="11" t="s">
        <v>368</v>
      </c>
      <c r="H36" s="11" t="s">
        <v>369</v>
      </c>
      <c r="I36" s="11" t="s">
        <v>370</v>
      </c>
      <c r="J36" s="11" t="s">
        <v>371</v>
      </c>
      <c r="K36" s="11" t="s">
        <v>372</v>
      </c>
      <c r="L36" s="11" t="s">
        <v>373</v>
      </c>
      <c r="M36" s="11" t="s">
        <v>374</v>
      </c>
      <c r="N36" s="11" t="s">
        <v>375</v>
      </c>
      <c r="O36" s="11"/>
      <c r="P36" s="11"/>
      <c r="Q36" s="11"/>
      <c r="R36" s="11"/>
      <c r="S36" s="11"/>
      <c r="T36" s="11"/>
      <c r="U36" s="11"/>
      <c r="V36" s="11"/>
      <c r="W36" s="35">
        <v>7.7</v>
      </c>
      <c r="X36" s="35">
        <v>56.9</v>
      </c>
      <c r="Y36" s="36">
        <f t="shared" si="0"/>
        <v>64.08</v>
      </c>
      <c r="Z36" s="35">
        <v>3489.0789524697698</v>
      </c>
      <c r="AA36" s="35" t="s">
        <v>28</v>
      </c>
      <c r="AB36" s="35">
        <v>16</v>
      </c>
      <c r="AC36" s="35">
        <v>3.048</v>
      </c>
      <c r="AD36" s="35">
        <v>56.9</v>
      </c>
      <c r="AE36" s="35"/>
      <c r="AF36" s="35" t="s">
        <v>1452</v>
      </c>
      <c r="AG36" s="43">
        <f>AF36*0.012+AC36</f>
        <v>38.49324</v>
      </c>
      <c r="AH36" s="35">
        <v>71.78</v>
      </c>
      <c r="AI36" s="36">
        <f t="shared" si="1"/>
        <v>14.880000000000003</v>
      </c>
      <c r="AJ36" s="43">
        <f t="shared" si="2"/>
        <v>33.286760000000001</v>
      </c>
    </row>
    <row r="37" spans="1:36" s="18" customFormat="1" ht="12.75">
      <c r="A37" s="7">
        <v>36</v>
      </c>
      <c r="B37" s="11" t="s">
        <v>376</v>
      </c>
      <c r="C37" s="14">
        <v>42593</v>
      </c>
      <c r="D37" s="11" t="s">
        <v>377</v>
      </c>
      <c r="E37" s="11" t="s">
        <v>188</v>
      </c>
      <c r="F37" s="11" t="s">
        <v>378</v>
      </c>
      <c r="G37" s="11" t="s">
        <v>379</v>
      </c>
      <c r="H37" s="11" t="s">
        <v>380</v>
      </c>
      <c r="I37" s="11" t="s">
        <v>381</v>
      </c>
      <c r="J37" s="11" t="s">
        <v>382</v>
      </c>
      <c r="K37" s="11" t="s">
        <v>383</v>
      </c>
      <c r="L37" s="11"/>
      <c r="M37" s="11"/>
      <c r="N37" s="11"/>
      <c r="O37" s="11"/>
      <c r="P37" s="11"/>
      <c r="Q37" s="11"/>
      <c r="R37" s="11"/>
      <c r="S37" s="11"/>
      <c r="T37" s="11"/>
      <c r="U37" s="11"/>
      <c r="V37" s="11"/>
      <c r="W37" s="35">
        <v>10.75</v>
      </c>
      <c r="X37" s="35">
        <v>56.9</v>
      </c>
      <c r="Y37" s="36">
        <f t="shared" si="0"/>
        <v>64.3</v>
      </c>
      <c r="Z37" s="35">
        <v>3495.71183326768</v>
      </c>
      <c r="AA37" s="35" t="s">
        <v>28</v>
      </c>
      <c r="AB37" s="35">
        <v>9</v>
      </c>
      <c r="AC37" s="35">
        <v>5</v>
      </c>
      <c r="AD37" s="35">
        <v>56.9</v>
      </c>
      <c r="AE37" s="35">
        <v>3344.1350000000002</v>
      </c>
      <c r="AF37" s="35"/>
      <c r="AG37" s="43">
        <v>45.128999999999998</v>
      </c>
      <c r="AH37" s="35">
        <v>75.05</v>
      </c>
      <c r="AI37" s="36">
        <f t="shared" si="1"/>
        <v>18.149999999999999</v>
      </c>
      <c r="AJ37" s="43">
        <f t="shared" si="2"/>
        <v>29.920999999999999</v>
      </c>
    </row>
    <row r="38" spans="1:36">
      <c r="A38" s="7">
        <v>37</v>
      </c>
      <c r="B38" s="11" t="s">
        <v>387</v>
      </c>
      <c r="C38" s="23">
        <v>43203</v>
      </c>
      <c r="D38" s="22" t="s">
        <v>388</v>
      </c>
      <c r="E38" s="11" t="s">
        <v>389</v>
      </c>
      <c r="F38" s="11" t="s">
        <v>390</v>
      </c>
      <c r="G38" s="11" t="s">
        <v>391</v>
      </c>
      <c r="H38" s="11" t="s">
        <v>392</v>
      </c>
      <c r="I38" s="11" t="s">
        <v>393</v>
      </c>
      <c r="J38" s="11" t="s">
        <v>394</v>
      </c>
      <c r="K38" s="11" t="s">
        <v>395</v>
      </c>
      <c r="L38" s="11" t="s">
        <v>396</v>
      </c>
      <c r="M38" s="11" t="s">
        <v>397</v>
      </c>
      <c r="N38" s="11" t="s">
        <v>398</v>
      </c>
      <c r="O38" s="11" t="s">
        <v>399</v>
      </c>
      <c r="P38" s="11" t="s">
        <v>400</v>
      </c>
      <c r="Q38" s="11"/>
      <c r="R38" s="11"/>
      <c r="S38" s="11"/>
      <c r="T38" s="11"/>
      <c r="U38" s="11"/>
      <c r="V38" s="11"/>
      <c r="W38" s="35">
        <v>3.585</v>
      </c>
      <c r="X38" s="35">
        <v>56.9</v>
      </c>
      <c r="Y38" s="35">
        <f t="shared" si="0"/>
        <v>63.945</v>
      </c>
      <c r="Z38" s="35">
        <v>2032.355</v>
      </c>
      <c r="AA38" s="36" t="s">
        <v>401</v>
      </c>
      <c r="AB38" s="36">
        <v>9</v>
      </c>
      <c r="AC38" s="36">
        <v>5</v>
      </c>
      <c r="AD38" s="36">
        <v>56.9</v>
      </c>
      <c r="AE38" s="35">
        <v>1892.8001116763401</v>
      </c>
      <c r="AF38" s="35"/>
      <c r="AG38" s="41">
        <f t="shared" ref="AG38:AG57" si="3">AE38*0.012+AC38</f>
        <v>27.713601340116082</v>
      </c>
      <c r="AH38" s="35">
        <v>67.53</v>
      </c>
      <c r="AI38" s="36">
        <f t="shared" si="1"/>
        <v>10.630000000000003</v>
      </c>
      <c r="AJ38" s="43">
        <f t="shared" si="2"/>
        <v>39.816398659883916</v>
      </c>
    </row>
    <row r="39" spans="1:36">
      <c r="A39" s="7">
        <v>38</v>
      </c>
      <c r="B39" s="11" t="s">
        <v>402</v>
      </c>
      <c r="C39" s="11" t="s">
        <v>403</v>
      </c>
      <c r="D39" s="22" t="s">
        <v>404</v>
      </c>
      <c r="E39" s="11" t="s">
        <v>405</v>
      </c>
      <c r="F39" s="11" t="s">
        <v>406</v>
      </c>
      <c r="G39" s="11" t="s">
        <v>407</v>
      </c>
      <c r="H39" s="11" t="s">
        <v>408</v>
      </c>
      <c r="I39" s="11" t="s">
        <v>409</v>
      </c>
      <c r="J39" s="11" t="s">
        <v>410</v>
      </c>
      <c r="K39" s="11" t="s">
        <v>411</v>
      </c>
      <c r="L39" s="11" t="s">
        <v>412</v>
      </c>
      <c r="M39" s="11" t="s">
        <v>413</v>
      </c>
      <c r="N39" s="11" t="s">
        <v>414</v>
      </c>
      <c r="O39" s="11"/>
      <c r="P39" s="11"/>
      <c r="Q39" s="11"/>
      <c r="R39" s="11"/>
      <c r="S39" s="11"/>
      <c r="T39" s="11"/>
      <c r="U39" s="11"/>
      <c r="V39" s="11"/>
      <c r="W39" s="35">
        <v>23.297000000000001</v>
      </c>
      <c r="X39" s="35">
        <v>56.9</v>
      </c>
      <c r="Y39" s="35">
        <f t="shared" si="0"/>
        <v>63.043000000000006</v>
      </c>
      <c r="Z39" s="35">
        <v>3555.0540000000001</v>
      </c>
      <c r="AA39" s="36" t="s">
        <v>401</v>
      </c>
      <c r="AB39" s="36">
        <v>14</v>
      </c>
      <c r="AC39" s="36">
        <v>12.11</v>
      </c>
      <c r="AD39" s="36">
        <v>56.9</v>
      </c>
      <c r="AE39" s="35">
        <v>3408.0543593781499</v>
      </c>
      <c r="AF39" s="35"/>
      <c r="AG39" s="41">
        <f t="shared" si="3"/>
        <v>53.006652312537803</v>
      </c>
      <c r="AH39" s="35">
        <v>86.34</v>
      </c>
      <c r="AI39" s="36">
        <f t="shared" si="1"/>
        <v>29.440000000000005</v>
      </c>
      <c r="AJ39" s="43">
        <f t="shared" si="2"/>
        <v>33.333347687462201</v>
      </c>
    </row>
    <row r="40" spans="1:36">
      <c r="A40" s="7">
        <v>39</v>
      </c>
      <c r="B40" s="11" t="s">
        <v>415</v>
      </c>
      <c r="C40" s="11" t="s">
        <v>416</v>
      </c>
      <c r="D40" s="22" t="s">
        <v>417</v>
      </c>
      <c r="E40" s="11" t="s">
        <v>405</v>
      </c>
      <c r="F40" s="11" t="s">
        <v>418</v>
      </c>
      <c r="G40" s="11" t="s">
        <v>419</v>
      </c>
      <c r="H40" s="11" t="s">
        <v>420</v>
      </c>
      <c r="I40" s="28" t="s">
        <v>421</v>
      </c>
      <c r="J40" s="28" t="s">
        <v>422</v>
      </c>
      <c r="K40" s="28" t="s">
        <v>423</v>
      </c>
      <c r="L40" s="28" t="s">
        <v>424</v>
      </c>
      <c r="M40" s="28" t="s">
        <v>425</v>
      </c>
      <c r="N40" s="11" t="s">
        <v>426</v>
      </c>
      <c r="O40" s="11" t="s">
        <v>427</v>
      </c>
      <c r="P40" s="11" t="s">
        <v>428</v>
      </c>
      <c r="Q40" s="11" t="s">
        <v>429</v>
      </c>
      <c r="R40" s="11"/>
      <c r="S40" s="11"/>
      <c r="T40" s="11"/>
      <c r="U40" s="11"/>
      <c r="V40" s="11"/>
      <c r="W40" s="35">
        <v>24.79</v>
      </c>
      <c r="X40" s="35">
        <v>56.9</v>
      </c>
      <c r="Y40" s="35">
        <f t="shared" si="0"/>
        <v>57.839999999999996</v>
      </c>
      <c r="Z40" s="35">
        <v>3224.7020000000002</v>
      </c>
      <c r="AA40" s="36" t="s">
        <v>401</v>
      </c>
      <c r="AB40" s="36">
        <v>14</v>
      </c>
      <c r="AC40" s="36">
        <v>12.11</v>
      </c>
      <c r="AD40" s="36">
        <v>56.9</v>
      </c>
      <c r="AE40" s="35">
        <v>3078.0868013576501</v>
      </c>
      <c r="AF40" s="35"/>
      <c r="AG40" s="41">
        <f t="shared" si="3"/>
        <v>49.0470416162918</v>
      </c>
      <c r="AH40" s="35">
        <v>82.63</v>
      </c>
      <c r="AI40" s="36">
        <f t="shared" si="1"/>
        <v>25.729999999999997</v>
      </c>
      <c r="AJ40" s="43">
        <f t="shared" si="2"/>
        <v>33.582958383708196</v>
      </c>
    </row>
    <row r="41" spans="1:36">
      <c r="A41" s="7">
        <v>40</v>
      </c>
      <c r="B41" s="11" t="s">
        <v>430</v>
      </c>
      <c r="C41" s="23">
        <v>43408</v>
      </c>
      <c r="D41" s="22" t="s">
        <v>431</v>
      </c>
      <c r="E41" s="11" t="s">
        <v>227</v>
      </c>
      <c r="F41" s="11" t="s">
        <v>432</v>
      </c>
      <c r="G41" s="11" t="s">
        <v>433</v>
      </c>
      <c r="H41" s="11" t="s">
        <v>434</v>
      </c>
      <c r="I41" s="11" t="s">
        <v>435</v>
      </c>
      <c r="J41" s="11" t="s">
        <v>436</v>
      </c>
      <c r="K41" s="11" t="s">
        <v>437</v>
      </c>
      <c r="L41" s="11"/>
      <c r="M41" s="11"/>
      <c r="N41" s="11"/>
      <c r="O41" s="11"/>
      <c r="P41" s="11"/>
      <c r="Q41" s="11"/>
      <c r="R41" s="11"/>
      <c r="S41" s="11"/>
      <c r="T41" s="11"/>
      <c r="U41" s="11"/>
      <c r="V41" s="11"/>
      <c r="W41" s="35">
        <v>33.21</v>
      </c>
      <c r="X41" s="35">
        <v>56.9</v>
      </c>
      <c r="Y41" s="35">
        <f t="shared" si="0"/>
        <v>42.46</v>
      </c>
      <c r="Z41" s="35">
        <v>3621.0540000000001</v>
      </c>
      <c r="AA41" s="36" t="s">
        <v>401</v>
      </c>
      <c r="AB41" s="36">
        <v>14</v>
      </c>
      <c r="AC41" s="36">
        <v>12.11</v>
      </c>
      <c r="AD41" s="36">
        <v>56.9</v>
      </c>
      <c r="AE41" s="35">
        <v>3472.8093559925501</v>
      </c>
      <c r="AF41" s="35"/>
      <c r="AG41" s="41">
        <f t="shared" si="3"/>
        <v>53.783712271910602</v>
      </c>
      <c r="AH41" s="35">
        <v>75.67</v>
      </c>
      <c r="AI41" s="36">
        <f t="shared" si="1"/>
        <v>18.770000000000003</v>
      </c>
      <c r="AJ41" s="43">
        <f t="shared" si="2"/>
        <v>21.8862877280894</v>
      </c>
    </row>
    <row r="42" spans="1:36">
      <c r="A42" s="7">
        <v>41</v>
      </c>
      <c r="B42" s="11" t="s">
        <v>438</v>
      </c>
      <c r="C42" s="11" t="s">
        <v>439</v>
      </c>
      <c r="D42" s="22" t="s">
        <v>440</v>
      </c>
      <c r="E42" s="11" t="s">
        <v>441</v>
      </c>
      <c r="F42" s="11" t="s">
        <v>442</v>
      </c>
      <c r="G42" s="11" t="s">
        <v>443</v>
      </c>
      <c r="H42" s="11" t="s">
        <v>444</v>
      </c>
      <c r="I42" s="11" t="s">
        <v>445</v>
      </c>
      <c r="J42" s="11" t="s">
        <v>446</v>
      </c>
      <c r="K42" s="11" t="s">
        <v>447</v>
      </c>
      <c r="L42" s="11"/>
      <c r="M42" s="11"/>
      <c r="N42" s="11"/>
      <c r="O42" s="11"/>
      <c r="P42" s="11"/>
      <c r="Q42" s="11"/>
      <c r="R42" s="11"/>
      <c r="S42" s="11"/>
      <c r="T42" s="11"/>
      <c r="U42" s="11"/>
      <c r="V42" s="11"/>
      <c r="W42" s="35">
        <v>4.2699999999999996</v>
      </c>
      <c r="X42" s="35">
        <v>56.9</v>
      </c>
      <c r="Y42" s="35">
        <f t="shared" si="0"/>
        <v>63.900000000000006</v>
      </c>
      <c r="Z42" s="35">
        <v>3149.0920000000001</v>
      </c>
      <c r="AA42" s="36" t="s">
        <v>401</v>
      </c>
      <c r="AB42" s="37">
        <v>32</v>
      </c>
      <c r="AC42" s="36">
        <v>7.67</v>
      </c>
      <c r="AD42" s="36">
        <v>56.9</v>
      </c>
      <c r="AE42" s="35">
        <v>3034.02717531288</v>
      </c>
      <c r="AF42" s="35"/>
      <c r="AG42" s="41">
        <f t="shared" si="3"/>
        <v>44.078326103754563</v>
      </c>
      <c r="AH42" s="35">
        <v>68.17</v>
      </c>
      <c r="AI42" s="36">
        <f t="shared" si="1"/>
        <v>11.270000000000003</v>
      </c>
      <c r="AJ42" s="43">
        <f t="shared" si="2"/>
        <v>24.091673896245439</v>
      </c>
    </row>
    <row r="43" spans="1:36">
      <c r="A43" s="7">
        <v>42</v>
      </c>
      <c r="B43" s="11" t="s">
        <v>448</v>
      </c>
      <c r="C43" s="23">
        <v>43071</v>
      </c>
      <c r="D43" s="22" t="s">
        <v>449</v>
      </c>
      <c r="E43" s="11" t="s">
        <v>227</v>
      </c>
      <c r="F43" s="11" t="s">
        <v>450</v>
      </c>
      <c r="G43" s="11" t="s">
        <v>451</v>
      </c>
      <c r="H43" s="11" t="s">
        <v>452</v>
      </c>
      <c r="I43" s="11" t="s">
        <v>453</v>
      </c>
      <c r="J43" s="11" t="s">
        <v>454</v>
      </c>
      <c r="K43" s="11" t="s">
        <v>455</v>
      </c>
      <c r="L43" s="11" t="s">
        <v>456</v>
      </c>
      <c r="M43" s="11" t="s">
        <v>457</v>
      </c>
      <c r="N43" s="29" t="s">
        <v>458</v>
      </c>
      <c r="O43" s="11"/>
      <c r="P43" s="11"/>
      <c r="Q43" s="11"/>
      <c r="R43" s="11"/>
      <c r="S43" s="11"/>
      <c r="T43" s="11"/>
      <c r="U43" s="11"/>
      <c r="V43" s="11"/>
      <c r="W43" s="35">
        <v>4.915</v>
      </c>
      <c r="X43" s="35">
        <v>56.9</v>
      </c>
      <c r="Y43" s="35">
        <f t="shared" si="0"/>
        <v>51.984999999999999</v>
      </c>
      <c r="Z43" s="35">
        <v>2545.8510000000001</v>
      </c>
      <c r="AA43" s="36" t="s">
        <v>401</v>
      </c>
      <c r="AB43" s="37">
        <v>32</v>
      </c>
      <c r="AC43" s="36">
        <v>7.67</v>
      </c>
      <c r="AD43" s="36">
        <v>56.9</v>
      </c>
      <c r="AE43" s="35">
        <v>2407.12507188071</v>
      </c>
      <c r="AF43" s="35"/>
      <c r="AG43" s="41">
        <f t="shared" si="3"/>
        <v>36.555500862568522</v>
      </c>
      <c r="AH43" s="35">
        <v>56.9</v>
      </c>
      <c r="AI43" s="36">
        <f t="shared" si="1"/>
        <v>0</v>
      </c>
      <c r="AJ43" s="43">
        <f t="shared" si="2"/>
        <v>20.344499137431477</v>
      </c>
    </row>
    <row r="44" spans="1:36">
      <c r="A44" s="7">
        <v>43</v>
      </c>
      <c r="B44" s="11" t="s">
        <v>459</v>
      </c>
      <c r="C44" s="11" t="s">
        <v>460</v>
      </c>
      <c r="D44" s="22" t="s">
        <v>461</v>
      </c>
      <c r="E44" s="11" t="s">
        <v>405</v>
      </c>
      <c r="F44" s="11" t="s">
        <v>462</v>
      </c>
      <c r="G44" s="11" t="s">
        <v>463</v>
      </c>
      <c r="H44" s="11" t="s">
        <v>464</v>
      </c>
      <c r="I44" s="11" t="s">
        <v>465</v>
      </c>
      <c r="J44" s="11" t="s">
        <v>466</v>
      </c>
      <c r="K44" s="28" t="s">
        <v>467</v>
      </c>
      <c r="L44" s="11" t="s">
        <v>468</v>
      </c>
      <c r="M44" s="11" t="s">
        <v>469</v>
      </c>
      <c r="N44" s="11"/>
      <c r="O44" s="11"/>
      <c r="P44" s="11"/>
      <c r="Q44" s="11"/>
      <c r="R44" s="11"/>
      <c r="S44" s="11"/>
      <c r="T44" s="11"/>
      <c r="U44" s="11"/>
      <c r="V44" s="11"/>
      <c r="W44" s="35">
        <v>23.282</v>
      </c>
      <c r="X44" s="35">
        <v>56.9</v>
      </c>
      <c r="Y44" s="35">
        <f t="shared" si="0"/>
        <v>47.218000000000004</v>
      </c>
      <c r="Z44" s="35">
        <v>2719.71</v>
      </c>
      <c r="AA44" s="37" t="s">
        <v>401</v>
      </c>
      <c r="AB44" s="37">
        <v>27</v>
      </c>
      <c r="AC44" s="37">
        <v>7.13</v>
      </c>
      <c r="AD44" s="36">
        <v>56.9</v>
      </c>
      <c r="AE44" s="35">
        <v>2590.3201057685201</v>
      </c>
      <c r="AF44" s="35"/>
      <c r="AG44" s="41">
        <f t="shared" si="3"/>
        <v>38.213841269222243</v>
      </c>
      <c r="AH44" s="35">
        <v>70.5</v>
      </c>
      <c r="AI44" s="36">
        <f t="shared" si="1"/>
        <v>13.600000000000001</v>
      </c>
      <c r="AJ44" s="43">
        <f t="shared" si="2"/>
        <v>32.286158730777757</v>
      </c>
    </row>
    <row r="45" spans="1:36">
      <c r="A45" s="7">
        <v>44</v>
      </c>
      <c r="B45" s="11" t="s">
        <v>470</v>
      </c>
      <c r="C45" s="23">
        <v>43344</v>
      </c>
      <c r="D45" s="22" t="s">
        <v>471</v>
      </c>
      <c r="E45" s="11" t="s">
        <v>227</v>
      </c>
      <c r="F45" s="11" t="s">
        <v>472</v>
      </c>
      <c r="G45" s="11" t="s">
        <v>473</v>
      </c>
      <c r="H45" s="11" t="s">
        <v>474</v>
      </c>
      <c r="I45" s="11" t="s">
        <v>475</v>
      </c>
      <c r="J45" s="11" t="s">
        <v>476</v>
      </c>
      <c r="K45" s="11" t="s">
        <v>477</v>
      </c>
      <c r="L45" s="11"/>
      <c r="M45" s="11"/>
      <c r="N45" s="11"/>
      <c r="O45" s="11"/>
      <c r="P45" s="11"/>
      <c r="Q45" s="11"/>
      <c r="R45" s="11"/>
      <c r="S45" s="11"/>
      <c r="T45" s="11"/>
      <c r="U45" s="11"/>
      <c r="V45" s="11"/>
      <c r="W45" s="35">
        <v>30.074999999999999</v>
      </c>
      <c r="X45" s="35">
        <v>56.9</v>
      </c>
      <c r="Y45" s="35">
        <f t="shared" si="0"/>
        <v>74.174999999999997</v>
      </c>
      <c r="Z45" s="35">
        <v>3161.721</v>
      </c>
      <c r="AA45" s="37" t="s">
        <v>401</v>
      </c>
      <c r="AB45" s="37">
        <v>27</v>
      </c>
      <c r="AC45" s="37">
        <v>7.13</v>
      </c>
      <c r="AD45" s="36">
        <v>56.9</v>
      </c>
      <c r="AE45" s="35">
        <v>3028.1681111019702</v>
      </c>
      <c r="AF45" s="35"/>
      <c r="AG45" s="41">
        <f t="shared" si="3"/>
        <v>43.468017333223649</v>
      </c>
      <c r="AH45" s="35">
        <v>104.25</v>
      </c>
      <c r="AI45" s="36">
        <f t="shared" si="1"/>
        <v>47.35</v>
      </c>
      <c r="AJ45" s="43">
        <f t="shared" si="2"/>
        <v>60.781982666776351</v>
      </c>
    </row>
    <row r="46" spans="1:36">
      <c r="A46" s="7">
        <v>45</v>
      </c>
      <c r="B46" s="11" t="s">
        <v>478</v>
      </c>
      <c r="C46" s="23">
        <v>42557</v>
      </c>
      <c r="D46" s="11" t="s">
        <v>479</v>
      </c>
      <c r="E46" s="11" t="s">
        <v>480</v>
      </c>
      <c r="F46" s="11" t="s">
        <v>481</v>
      </c>
      <c r="G46" s="11" t="s">
        <v>482</v>
      </c>
      <c r="H46" s="11" t="s">
        <v>483</v>
      </c>
      <c r="I46" s="11" t="s">
        <v>484</v>
      </c>
      <c r="J46" s="11" t="s">
        <v>485</v>
      </c>
      <c r="K46" s="11" t="s">
        <v>486</v>
      </c>
      <c r="L46" s="11" t="s">
        <v>487</v>
      </c>
      <c r="M46" s="11"/>
      <c r="N46" s="11"/>
      <c r="O46" s="11"/>
      <c r="P46" s="11"/>
      <c r="Q46" s="11"/>
      <c r="R46" s="11"/>
      <c r="S46" s="11"/>
      <c r="T46" s="11"/>
      <c r="U46" s="11"/>
      <c r="V46" s="11"/>
      <c r="W46" s="35">
        <v>4.9800000000000004</v>
      </c>
      <c r="X46" s="35">
        <v>56.9</v>
      </c>
      <c r="Y46" s="35">
        <f t="shared" si="0"/>
        <v>72.7</v>
      </c>
      <c r="Z46" s="35">
        <v>3814.9209999999998</v>
      </c>
      <c r="AA46" s="37" t="s">
        <v>401</v>
      </c>
      <c r="AB46" s="37">
        <v>32</v>
      </c>
      <c r="AC46" s="36">
        <v>7.67</v>
      </c>
      <c r="AD46" s="36">
        <v>56.9</v>
      </c>
      <c r="AE46" s="35">
        <v>3701.69698178208</v>
      </c>
      <c r="AF46" s="35"/>
      <c r="AG46" s="41">
        <f t="shared" si="3"/>
        <v>52.090363781384966</v>
      </c>
      <c r="AH46" s="35">
        <v>77.680000000000007</v>
      </c>
      <c r="AI46" s="36">
        <f t="shared" si="1"/>
        <v>20.780000000000008</v>
      </c>
      <c r="AJ46" s="43">
        <f t="shared" si="2"/>
        <v>25.589636218615041</v>
      </c>
    </row>
    <row r="47" spans="1:36">
      <c r="A47" s="7">
        <v>46</v>
      </c>
      <c r="B47" s="11" t="s">
        <v>488</v>
      </c>
      <c r="C47" s="23">
        <v>42470</v>
      </c>
      <c r="D47" s="11" t="s">
        <v>489</v>
      </c>
      <c r="E47" s="11" t="s">
        <v>490</v>
      </c>
      <c r="F47" s="11" t="s">
        <v>491</v>
      </c>
      <c r="G47" s="11" t="s">
        <v>492</v>
      </c>
      <c r="H47" s="11" t="s">
        <v>493</v>
      </c>
      <c r="I47" s="11" t="s">
        <v>494</v>
      </c>
      <c r="J47" s="11" t="s">
        <v>495</v>
      </c>
      <c r="K47" s="11" t="s">
        <v>496</v>
      </c>
      <c r="L47" s="11" t="s">
        <v>497</v>
      </c>
      <c r="M47" s="11" t="s">
        <v>498</v>
      </c>
      <c r="N47" s="28" t="s">
        <v>499</v>
      </c>
      <c r="O47" s="11"/>
      <c r="P47" s="11"/>
      <c r="Q47" s="11"/>
      <c r="R47" s="11"/>
      <c r="S47" s="11"/>
      <c r="T47" s="11"/>
      <c r="U47" s="11"/>
      <c r="V47" s="11"/>
      <c r="W47" s="35">
        <v>26.27</v>
      </c>
      <c r="X47" s="35">
        <v>56.9</v>
      </c>
      <c r="Y47" s="35">
        <f t="shared" si="0"/>
        <v>61.980000000000004</v>
      </c>
      <c r="Z47" s="35">
        <v>3278.5059999999999</v>
      </c>
      <c r="AA47" s="37" t="s">
        <v>401</v>
      </c>
      <c r="AB47" s="37">
        <v>27</v>
      </c>
      <c r="AC47" s="37">
        <v>7.13</v>
      </c>
      <c r="AD47" s="36">
        <v>56.9</v>
      </c>
      <c r="AE47" s="35">
        <v>3126.2676709321599</v>
      </c>
      <c r="AF47" s="35"/>
      <c r="AG47" s="41">
        <f t="shared" si="3"/>
        <v>44.645212051185922</v>
      </c>
      <c r="AH47" s="35">
        <v>88.25</v>
      </c>
      <c r="AI47" s="36">
        <f t="shared" si="1"/>
        <v>31.35</v>
      </c>
      <c r="AJ47" s="43">
        <f t="shared" si="2"/>
        <v>43.604787948814078</v>
      </c>
    </row>
    <row r="48" spans="1:36">
      <c r="A48" s="7">
        <v>47</v>
      </c>
      <c r="B48" s="11" t="s">
        <v>500</v>
      </c>
      <c r="C48" s="23">
        <v>43408</v>
      </c>
      <c r="D48" s="11" t="s">
        <v>501</v>
      </c>
      <c r="E48" s="11" t="s">
        <v>214</v>
      </c>
      <c r="F48" s="11" t="s">
        <v>502</v>
      </c>
      <c r="G48" s="11" t="s">
        <v>503</v>
      </c>
      <c r="H48" s="11" t="s">
        <v>504</v>
      </c>
      <c r="I48" s="11" t="s">
        <v>505</v>
      </c>
      <c r="J48" s="11" t="s">
        <v>506</v>
      </c>
      <c r="K48" s="11" t="s">
        <v>507</v>
      </c>
      <c r="L48" s="11" t="s">
        <v>508</v>
      </c>
      <c r="M48" s="11" t="s">
        <v>509</v>
      </c>
      <c r="N48" s="11" t="s">
        <v>510</v>
      </c>
      <c r="O48" s="11" t="s">
        <v>511</v>
      </c>
      <c r="P48" s="11" t="s">
        <v>512</v>
      </c>
      <c r="Q48" s="11" t="s">
        <v>513</v>
      </c>
      <c r="R48" s="11"/>
      <c r="S48" s="11"/>
      <c r="T48" s="11"/>
      <c r="U48" s="11"/>
      <c r="V48" s="11"/>
      <c r="W48" s="35">
        <v>12.568</v>
      </c>
      <c r="X48" s="35">
        <v>56.9</v>
      </c>
      <c r="Y48" s="35">
        <f t="shared" si="0"/>
        <v>63.612000000000009</v>
      </c>
      <c r="Z48" s="35">
        <v>2139.9340000000002</v>
      </c>
      <c r="AA48" s="37" t="s">
        <v>401</v>
      </c>
      <c r="AB48" s="37">
        <v>27</v>
      </c>
      <c r="AC48" s="37">
        <v>7.13</v>
      </c>
      <c r="AD48" s="36">
        <v>56.9</v>
      </c>
      <c r="AE48" s="35">
        <v>1988.58513479217</v>
      </c>
      <c r="AF48" s="35"/>
      <c r="AG48" s="41">
        <f t="shared" si="3"/>
        <v>30.993021617506042</v>
      </c>
      <c r="AH48" s="35">
        <v>76.180000000000007</v>
      </c>
      <c r="AI48" s="36">
        <f t="shared" si="1"/>
        <v>19.280000000000008</v>
      </c>
      <c r="AJ48" s="43">
        <f t="shared" si="2"/>
        <v>45.186978382493962</v>
      </c>
    </row>
    <row r="49" spans="1:36">
      <c r="A49" s="7">
        <v>48</v>
      </c>
      <c r="B49" s="11" t="s">
        <v>514</v>
      </c>
      <c r="C49" s="11" t="s">
        <v>515</v>
      </c>
      <c r="D49" s="11" t="s">
        <v>516</v>
      </c>
      <c r="E49" s="11" t="s">
        <v>517</v>
      </c>
      <c r="F49" s="11" t="s">
        <v>518</v>
      </c>
      <c r="G49" s="11" t="s">
        <v>519</v>
      </c>
      <c r="H49" s="11" t="s">
        <v>520</v>
      </c>
      <c r="I49" s="11" t="s">
        <v>521</v>
      </c>
      <c r="J49" s="11" t="s">
        <v>522</v>
      </c>
      <c r="K49" s="11" t="s">
        <v>523</v>
      </c>
      <c r="L49" s="11" t="s">
        <v>524</v>
      </c>
      <c r="M49" s="11" t="s">
        <v>525</v>
      </c>
      <c r="N49" s="11"/>
      <c r="O49" s="11"/>
      <c r="P49" s="11"/>
      <c r="Q49" s="11"/>
      <c r="R49" s="11"/>
      <c r="S49" s="11"/>
      <c r="T49" s="11"/>
      <c r="U49" s="11"/>
      <c r="V49" s="11"/>
      <c r="W49" s="35">
        <v>4.6500000000000004</v>
      </c>
      <c r="X49" s="35">
        <v>56.9</v>
      </c>
      <c r="Y49" s="35">
        <f t="shared" si="0"/>
        <v>68.64</v>
      </c>
      <c r="Z49" s="35">
        <v>3430.2829999999999</v>
      </c>
      <c r="AA49" s="37" t="s">
        <v>401</v>
      </c>
      <c r="AB49" s="37">
        <v>32</v>
      </c>
      <c r="AC49" s="36">
        <v>7.67</v>
      </c>
      <c r="AD49" s="36">
        <v>56.9</v>
      </c>
      <c r="AE49" s="35">
        <v>3309.9219627164398</v>
      </c>
      <c r="AF49" s="35"/>
      <c r="AG49" s="41">
        <f t="shared" si="3"/>
        <v>47.389063552597278</v>
      </c>
      <c r="AH49" s="35">
        <v>73.290000000000006</v>
      </c>
      <c r="AI49" s="36">
        <f t="shared" si="1"/>
        <v>16.390000000000008</v>
      </c>
      <c r="AJ49" s="43">
        <f t="shared" si="2"/>
        <v>25.900936447402728</v>
      </c>
    </row>
    <row r="50" spans="1:36">
      <c r="A50" s="7">
        <v>49</v>
      </c>
      <c r="B50" s="11" t="s">
        <v>526</v>
      </c>
      <c r="C50" s="11" t="s">
        <v>527</v>
      </c>
      <c r="D50" s="11" t="s">
        <v>528</v>
      </c>
      <c r="E50" s="11" t="s">
        <v>529</v>
      </c>
      <c r="F50" s="11" t="s">
        <v>530</v>
      </c>
      <c r="G50" s="11" t="s">
        <v>531</v>
      </c>
      <c r="H50" s="11" t="s">
        <v>532</v>
      </c>
      <c r="I50" s="11" t="s">
        <v>533</v>
      </c>
      <c r="J50" s="11" t="s">
        <v>534</v>
      </c>
      <c r="K50" s="11" t="s">
        <v>535</v>
      </c>
      <c r="L50" s="11" t="s">
        <v>536</v>
      </c>
      <c r="M50" s="11" t="s">
        <v>537</v>
      </c>
      <c r="N50" s="11" t="s">
        <v>538</v>
      </c>
      <c r="O50" s="11" t="s">
        <v>539</v>
      </c>
      <c r="P50" s="11" t="s">
        <v>540</v>
      </c>
      <c r="Q50" s="11" t="s">
        <v>541</v>
      </c>
      <c r="R50" s="11"/>
      <c r="S50" s="11"/>
      <c r="T50" s="11"/>
      <c r="U50" s="11"/>
      <c r="V50" s="11"/>
      <c r="W50" s="35">
        <v>13.47</v>
      </c>
      <c r="X50" s="35">
        <v>56.9</v>
      </c>
      <c r="Y50" s="35">
        <f t="shared" si="0"/>
        <v>65.36</v>
      </c>
      <c r="Z50" s="35">
        <v>2266.4609999999998</v>
      </c>
      <c r="AA50" s="36" t="s">
        <v>401</v>
      </c>
      <c r="AB50" s="35">
        <v>14</v>
      </c>
      <c r="AC50" s="36">
        <v>12.11</v>
      </c>
      <c r="AD50" s="36">
        <v>56.9</v>
      </c>
      <c r="AE50" s="35">
        <v>2142.27539046727</v>
      </c>
      <c r="AF50" s="35"/>
      <c r="AG50" s="41">
        <f t="shared" si="3"/>
        <v>37.81730468560724</v>
      </c>
      <c r="AH50" s="35">
        <v>78.83</v>
      </c>
      <c r="AI50" s="36">
        <f t="shared" si="1"/>
        <v>21.93</v>
      </c>
      <c r="AJ50" s="43">
        <f t="shared" si="2"/>
        <v>41.012695314392758</v>
      </c>
    </row>
    <row r="51" spans="1:36">
      <c r="A51" s="7">
        <v>50</v>
      </c>
      <c r="B51" s="11" t="s">
        <v>542</v>
      </c>
      <c r="C51" s="23">
        <v>43408</v>
      </c>
      <c r="D51" s="11" t="s">
        <v>543</v>
      </c>
      <c r="E51" s="11" t="s">
        <v>544</v>
      </c>
      <c r="F51" s="11" t="s">
        <v>545</v>
      </c>
      <c r="G51" s="11" t="s">
        <v>546</v>
      </c>
      <c r="H51" s="11" t="s">
        <v>547</v>
      </c>
      <c r="I51" s="11" t="s">
        <v>548</v>
      </c>
      <c r="J51" s="11" t="s">
        <v>549</v>
      </c>
      <c r="K51" s="11" t="s">
        <v>550</v>
      </c>
      <c r="L51" s="11"/>
      <c r="M51" s="11"/>
      <c r="N51" s="11"/>
      <c r="O51" s="11"/>
      <c r="P51" s="11"/>
      <c r="Q51" s="11"/>
      <c r="R51" s="11"/>
      <c r="S51" s="11"/>
      <c r="T51" s="11"/>
      <c r="U51" s="11"/>
      <c r="V51" s="11"/>
      <c r="W51" s="35">
        <v>29.835000000000001</v>
      </c>
      <c r="X51" s="35">
        <v>56.9</v>
      </c>
      <c r="Y51" s="35">
        <f t="shared" si="0"/>
        <v>57.755000000000003</v>
      </c>
      <c r="Z51" s="35">
        <v>2887.873</v>
      </c>
      <c r="AA51" s="37" t="s">
        <v>401</v>
      </c>
      <c r="AB51" s="37">
        <v>14</v>
      </c>
      <c r="AC51" s="36">
        <v>12.11</v>
      </c>
      <c r="AD51" s="36">
        <v>56.9</v>
      </c>
      <c r="AE51" s="35">
        <v>2742.4965614269699</v>
      </c>
      <c r="AF51" s="35"/>
      <c r="AG51" s="41">
        <f t="shared" si="3"/>
        <v>45.019958737123638</v>
      </c>
      <c r="AH51" s="35">
        <v>87.59</v>
      </c>
      <c r="AI51" s="36">
        <f t="shared" si="1"/>
        <v>30.690000000000005</v>
      </c>
      <c r="AJ51" s="43">
        <f t="shared" si="2"/>
        <v>42.570041262876366</v>
      </c>
    </row>
    <row r="52" spans="1:36">
      <c r="A52" s="7">
        <v>51</v>
      </c>
      <c r="B52" s="11" t="s">
        <v>551</v>
      </c>
      <c r="C52" s="11" t="s">
        <v>552</v>
      </c>
      <c r="D52" s="11" t="s">
        <v>553</v>
      </c>
      <c r="E52" s="11" t="s">
        <v>207</v>
      </c>
      <c r="F52" s="11" t="s">
        <v>554</v>
      </c>
      <c r="G52" s="11" t="s">
        <v>555</v>
      </c>
      <c r="H52" s="11" t="s">
        <v>556</v>
      </c>
      <c r="I52" s="11" t="s">
        <v>557</v>
      </c>
      <c r="J52" s="11" t="s">
        <v>558</v>
      </c>
      <c r="K52" s="11" t="s">
        <v>559</v>
      </c>
      <c r="L52" s="18"/>
      <c r="M52" s="18"/>
      <c r="N52" s="18"/>
      <c r="O52" s="18"/>
      <c r="P52" s="11"/>
      <c r="Q52" s="11"/>
      <c r="R52" s="11"/>
      <c r="S52" s="11"/>
      <c r="T52" s="11"/>
      <c r="U52" s="11"/>
      <c r="V52" s="11"/>
      <c r="W52" s="35">
        <v>34.25</v>
      </c>
      <c r="X52" s="35">
        <v>56.9</v>
      </c>
      <c r="Y52" s="35">
        <f t="shared" si="0"/>
        <v>47.08</v>
      </c>
      <c r="Z52" s="35">
        <v>2709.8319999999999</v>
      </c>
      <c r="AA52" s="37" t="s">
        <v>401</v>
      </c>
      <c r="AB52" s="37">
        <v>14</v>
      </c>
      <c r="AC52" s="36">
        <v>12.11</v>
      </c>
      <c r="AD52" s="36">
        <v>56.9</v>
      </c>
      <c r="AE52" s="35">
        <v>2558.1411557750998</v>
      </c>
      <c r="AF52" s="35"/>
      <c r="AG52" s="41">
        <f t="shared" si="3"/>
        <v>42.807693869301197</v>
      </c>
      <c r="AH52" s="35">
        <v>81.33</v>
      </c>
      <c r="AI52" s="36">
        <f t="shared" si="1"/>
        <v>24.43</v>
      </c>
      <c r="AJ52" s="43">
        <f t="shared" si="2"/>
        <v>38.522306130698801</v>
      </c>
    </row>
    <row r="53" spans="1:36">
      <c r="A53" s="7">
        <v>52</v>
      </c>
      <c r="B53" s="11" t="s">
        <v>560</v>
      </c>
      <c r="C53" s="23">
        <v>43071</v>
      </c>
      <c r="D53" s="11" t="s">
        <v>561</v>
      </c>
      <c r="E53" s="11" t="s">
        <v>562</v>
      </c>
      <c r="F53" s="11" t="s">
        <v>563</v>
      </c>
      <c r="G53" s="11" t="s">
        <v>564</v>
      </c>
      <c r="H53" s="11" t="s">
        <v>565</v>
      </c>
      <c r="I53" s="11" t="s">
        <v>566</v>
      </c>
      <c r="J53" s="11" t="s">
        <v>567</v>
      </c>
      <c r="K53" s="11" t="s">
        <v>568</v>
      </c>
      <c r="L53" s="11"/>
      <c r="M53" s="11"/>
      <c r="N53" s="11"/>
      <c r="O53" s="11"/>
      <c r="P53" s="11"/>
      <c r="Q53" s="11"/>
      <c r="R53" s="11"/>
      <c r="S53" s="11"/>
      <c r="T53" s="11"/>
      <c r="U53" s="11"/>
      <c r="V53" s="11"/>
      <c r="W53" s="35">
        <v>3.6320000000000001</v>
      </c>
      <c r="X53" s="35">
        <v>56.9</v>
      </c>
      <c r="Y53" s="35">
        <f t="shared" si="0"/>
        <v>83.60799999999999</v>
      </c>
      <c r="Z53" s="35">
        <v>3346.8530000000001</v>
      </c>
      <c r="AA53" s="37" t="s">
        <v>401</v>
      </c>
      <c r="AB53" s="37">
        <v>9</v>
      </c>
      <c r="AC53" s="37">
        <v>5</v>
      </c>
      <c r="AD53" s="36">
        <v>56.9</v>
      </c>
      <c r="AE53" s="35">
        <v>3200.3502355778101</v>
      </c>
      <c r="AF53" s="35"/>
      <c r="AG53" s="41">
        <f t="shared" si="3"/>
        <v>43.404202826933719</v>
      </c>
      <c r="AH53" s="35">
        <v>87.24</v>
      </c>
      <c r="AI53" s="36">
        <f t="shared" si="1"/>
        <v>30.339999999999996</v>
      </c>
      <c r="AJ53" s="43">
        <f t="shared" si="2"/>
        <v>43.835797173066275</v>
      </c>
    </row>
    <row r="54" spans="1:36">
      <c r="A54" s="7">
        <v>53</v>
      </c>
      <c r="B54" s="11" t="s">
        <v>569</v>
      </c>
      <c r="C54" s="23">
        <v>43680</v>
      </c>
      <c r="D54" s="11" t="s">
        <v>570</v>
      </c>
      <c r="E54" s="11" t="s">
        <v>571</v>
      </c>
      <c r="F54" s="11" t="s">
        <v>572</v>
      </c>
      <c r="G54" s="11" t="s">
        <v>573</v>
      </c>
      <c r="H54" s="11" t="s">
        <v>574</v>
      </c>
      <c r="I54" s="11" t="s">
        <v>575</v>
      </c>
      <c r="J54" s="11" t="s">
        <v>576</v>
      </c>
      <c r="K54" s="11" t="s">
        <v>577</v>
      </c>
      <c r="L54" s="11"/>
      <c r="M54" s="11"/>
      <c r="N54" s="11"/>
      <c r="O54" s="11"/>
      <c r="P54" s="11"/>
      <c r="Q54" s="11"/>
      <c r="R54" s="11"/>
      <c r="S54" s="11"/>
      <c r="T54" s="11"/>
      <c r="U54" s="11"/>
      <c r="V54" s="11"/>
      <c r="W54" s="35">
        <v>28.35</v>
      </c>
      <c r="X54" s="35">
        <v>57.13</v>
      </c>
      <c r="Y54" s="35">
        <f t="shared" si="0"/>
        <v>46.85</v>
      </c>
      <c r="Z54" s="35">
        <v>2823.5859999999998</v>
      </c>
      <c r="AA54" s="37" t="s">
        <v>401</v>
      </c>
      <c r="AB54" s="37">
        <v>14</v>
      </c>
      <c r="AC54" s="36">
        <v>12.11</v>
      </c>
      <c r="AD54" s="36">
        <v>56.9</v>
      </c>
      <c r="AE54" s="35">
        <v>2673.70238487392</v>
      </c>
      <c r="AF54" s="35"/>
      <c r="AG54" s="41">
        <f t="shared" si="3"/>
        <v>44.194428618487038</v>
      </c>
      <c r="AH54" s="35">
        <v>75.2</v>
      </c>
      <c r="AI54" s="36">
        <f t="shared" si="1"/>
        <v>18.300000000000004</v>
      </c>
      <c r="AJ54" s="43">
        <f t="shared" si="2"/>
        <v>31.005571381512965</v>
      </c>
    </row>
    <row r="55" spans="1:36">
      <c r="A55" s="7">
        <v>54</v>
      </c>
      <c r="B55" s="11" t="s">
        <v>578</v>
      </c>
      <c r="C55" s="23">
        <v>42861</v>
      </c>
      <c r="D55" s="22" t="s">
        <v>579</v>
      </c>
      <c r="E55" s="11" t="s">
        <v>207</v>
      </c>
      <c r="F55" s="11" t="s">
        <v>580</v>
      </c>
      <c r="G55" s="11" t="s">
        <v>581</v>
      </c>
      <c r="H55" s="11" t="s">
        <v>582</v>
      </c>
      <c r="I55" s="11" t="s">
        <v>583</v>
      </c>
      <c r="J55" s="11" t="s">
        <v>584</v>
      </c>
      <c r="K55" s="11" t="s">
        <v>585</v>
      </c>
      <c r="L55" s="11" t="s">
        <v>586</v>
      </c>
      <c r="M55" s="11" t="s">
        <v>587</v>
      </c>
      <c r="N55" s="11" t="s">
        <v>588</v>
      </c>
      <c r="O55" s="11" t="s">
        <v>589</v>
      </c>
      <c r="P55" s="30"/>
      <c r="Q55" s="30"/>
      <c r="R55" s="30"/>
      <c r="S55" s="30"/>
      <c r="T55" s="30"/>
      <c r="U55" s="30"/>
      <c r="V55" s="30"/>
      <c r="W55" s="35">
        <v>5.99</v>
      </c>
      <c r="X55" s="35">
        <v>56.9</v>
      </c>
      <c r="Y55" s="35">
        <f t="shared" si="0"/>
        <v>75</v>
      </c>
      <c r="Z55" s="35">
        <v>3832.62756126149</v>
      </c>
      <c r="AA55" s="35" t="s">
        <v>28</v>
      </c>
      <c r="AB55" s="35">
        <v>9</v>
      </c>
      <c r="AC55" s="35">
        <v>5</v>
      </c>
      <c r="AD55" s="35">
        <v>56.9</v>
      </c>
      <c r="AE55" s="35">
        <v>3680.9858866200998</v>
      </c>
      <c r="AF55" s="35"/>
      <c r="AG55" s="43">
        <f t="shared" si="3"/>
        <v>49.171830639441197</v>
      </c>
      <c r="AH55" s="35">
        <v>80.989999999999995</v>
      </c>
      <c r="AI55" s="35">
        <f t="shared" si="1"/>
        <v>24.089999999999996</v>
      </c>
      <c r="AJ55" s="43">
        <f t="shared" si="2"/>
        <v>31.818169360558798</v>
      </c>
    </row>
    <row r="56" spans="1:36">
      <c r="A56" s="7">
        <v>55</v>
      </c>
      <c r="B56" s="11" t="s">
        <v>590</v>
      </c>
      <c r="C56" s="11" t="s">
        <v>527</v>
      </c>
      <c r="D56" s="22" t="s">
        <v>591</v>
      </c>
      <c r="E56" s="11" t="s">
        <v>592</v>
      </c>
      <c r="F56" s="11" t="s">
        <v>593</v>
      </c>
      <c r="G56" s="11" t="s">
        <v>594</v>
      </c>
      <c r="H56" s="11" t="s">
        <v>595</v>
      </c>
      <c r="I56" s="11" t="s">
        <v>596</v>
      </c>
      <c r="J56" s="11" t="s">
        <v>597</v>
      </c>
      <c r="K56" s="11" t="s">
        <v>598</v>
      </c>
      <c r="L56" s="31"/>
      <c r="M56" s="31"/>
      <c r="N56" s="31"/>
      <c r="O56" s="31"/>
      <c r="P56" s="31"/>
      <c r="Q56" s="31"/>
      <c r="R56" s="31"/>
      <c r="S56" s="31"/>
      <c r="T56" s="31"/>
      <c r="U56" s="31"/>
      <c r="V56" s="31"/>
      <c r="W56" s="35">
        <v>7.05</v>
      </c>
      <c r="X56" s="35">
        <v>56.9</v>
      </c>
      <c r="Y56" s="35">
        <f t="shared" si="0"/>
        <v>75.08</v>
      </c>
      <c r="Z56" s="35">
        <v>2816.5791447146798</v>
      </c>
      <c r="AA56" s="35" t="s">
        <v>28</v>
      </c>
      <c r="AB56" s="35">
        <v>9</v>
      </c>
      <c r="AC56" s="35">
        <v>5</v>
      </c>
      <c r="AD56" s="35">
        <v>56.9</v>
      </c>
      <c r="AE56" s="35">
        <v>2665.2550481070102</v>
      </c>
      <c r="AF56" s="35"/>
      <c r="AG56" s="43">
        <f t="shared" si="3"/>
        <v>36.983060577284121</v>
      </c>
      <c r="AH56" s="35">
        <v>82.13</v>
      </c>
      <c r="AI56" s="35">
        <f t="shared" si="1"/>
        <v>25.229999999999997</v>
      </c>
      <c r="AJ56" s="43">
        <f t="shared" si="2"/>
        <v>45.146939422715874</v>
      </c>
    </row>
    <row r="57" spans="1:36">
      <c r="A57" s="7">
        <v>56</v>
      </c>
      <c r="B57" s="11" t="s">
        <v>599</v>
      </c>
      <c r="C57" s="23">
        <v>43408</v>
      </c>
      <c r="D57" s="11" t="s">
        <v>600</v>
      </c>
      <c r="E57" s="11" t="s">
        <v>405</v>
      </c>
      <c r="F57" s="11" t="s">
        <v>601</v>
      </c>
      <c r="G57" s="11" t="s">
        <v>602</v>
      </c>
      <c r="H57" s="11" t="s">
        <v>603</v>
      </c>
      <c r="I57" s="11" t="s">
        <v>604</v>
      </c>
      <c r="J57" s="11" t="s">
        <v>605</v>
      </c>
      <c r="K57" s="11" t="s">
        <v>606</v>
      </c>
      <c r="L57" s="11" t="s">
        <v>607</v>
      </c>
      <c r="M57" s="11" t="s">
        <v>608</v>
      </c>
      <c r="N57" s="11" t="s">
        <v>609</v>
      </c>
      <c r="O57" s="11" t="s">
        <v>610</v>
      </c>
      <c r="P57" s="11" t="s">
        <v>611</v>
      </c>
      <c r="Q57" s="11" t="s">
        <v>612</v>
      </c>
      <c r="R57" s="11"/>
      <c r="S57" s="11"/>
      <c r="T57" s="11"/>
      <c r="U57" s="11"/>
      <c r="V57" s="11"/>
      <c r="W57" s="35">
        <v>18.745000000000001</v>
      </c>
      <c r="X57" s="35">
        <v>56.9</v>
      </c>
      <c r="Y57" s="35">
        <f t="shared" si="0"/>
        <v>61.304999999999993</v>
      </c>
      <c r="Z57" s="35">
        <v>3504.64593646925</v>
      </c>
      <c r="AA57" s="35" t="s">
        <v>28</v>
      </c>
      <c r="AB57" s="35">
        <v>14</v>
      </c>
      <c r="AC57" s="35">
        <v>12.11</v>
      </c>
      <c r="AD57" s="35">
        <v>56.9</v>
      </c>
      <c r="AE57" s="35">
        <v>3368.7510291164799</v>
      </c>
      <c r="AF57" s="35"/>
      <c r="AG57" s="43">
        <f t="shared" si="3"/>
        <v>52.535012349397761</v>
      </c>
      <c r="AH57" s="35">
        <v>80.05</v>
      </c>
      <c r="AI57" s="35">
        <f t="shared" si="1"/>
        <v>23.15</v>
      </c>
      <c r="AJ57" s="43">
        <f t="shared" si="2"/>
        <v>27.514987650602237</v>
      </c>
    </row>
    <row r="58" spans="1:36">
      <c r="A58" s="7">
        <v>57</v>
      </c>
      <c r="B58" s="11" t="s">
        <v>613</v>
      </c>
      <c r="C58" s="11" t="s">
        <v>614</v>
      </c>
      <c r="D58" s="11" t="s">
        <v>615</v>
      </c>
      <c r="E58" s="11" t="s">
        <v>405</v>
      </c>
      <c r="F58" s="11" t="s">
        <v>616</v>
      </c>
      <c r="G58" s="11" t="s">
        <v>617</v>
      </c>
      <c r="H58" s="11" t="s">
        <v>618</v>
      </c>
      <c r="I58" s="11" t="s">
        <v>619</v>
      </c>
      <c r="J58" s="11" t="s">
        <v>620</v>
      </c>
      <c r="K58" s="11" t="s">
        <v>621</v>
      </c>
      <c r="L58" s="31"/>
      <c r="M58" s="31"/>
      <c r="N58" s="31"/>
      <c r="O58" s="31"/>
      <c r="P58" s="31"/>
      <c r="Q58" s="31"/>
      <c r="R58" s="31"/>
      <c r="S58" s="31"/>
      <c r="T58" s="31"/>
      <c r="U58" s="31"/>
      <c r="V58" s="31"/>
      <c r="W58" s="35">
        <v>3.95</v>
      </c>
      <c r="X58" s="35">
        <v>56.9</v>
      </c>
      <c r="Y58" s="35">
        <f t="shared" si="0"/>
        <v>63.44</v>
      </c>
      <c r="Z58" s="35">
        <v>2282.1217457285002</v>
      </c>
      <c r="AA58" s="35" t="s">
        <v>28</v>
      </c>
      <c r="AB58" s="35">
        <v>34</v>
      </c>
      <c r="AC58" s="35">
        <v>3.048</v>
      </c>
      <c r="AD58" s="35">
        <v>56.9</v>
      </c>
      <c r="AE58" s="35"/>
      <c r="AF58" s="35" t="s">
        <v>1453</v>
      </c>
      <c r="AG58" s="43">
        <f>AF58*0.012+AC58</f>
        <v>27.335940000000001</v>
      </c>
      <c r="AH58" s="35">
        <v>67.39</v>
      </c>
      <c r="AI58" s="35">
        <f t="shared" si="1"/>
        <v>10.490000000000002</v>
      </c>
      <c r="AJ58" s="43">
        <f t="shared" si="2"/>
        <v>40.05406</v>
      </c>
    </row>
    <row r="59" spans="1:36">
      <c r="A59" s="7">
        <v>58</v>
      </c>
      <c r="B59" s="11" t="s">
        <v>622</v>
      </c>
      <c r="C59" s="11" t="s">
        <v>211</v>
      </c>
      <c r="D59" s="11" t="s">
        <v>623</v>
      </c>
      <c r="E59" s="11" t="s">
        <v>441</v>
      </c>
      <c r="F59" s="11" t="s">
        <v>624</v>
      </c>
      <c r="G59" s="11" t="s">
        <v>625</v>
      </c>
      <c r="H59" s="11" t="s">
        <v>626</v>
      </c>
      <c r="I59" s="11" t="s">
        <v>627</v>
      </c>
      <c r="J59" s="11" t="s">
        <v>628</v>
      </c>
      <c r="K59" s="11" t="s">
        <v>629</v>
      </c>
      <c r="L59" s="11" t="s">
        <v>630</v>
      </c>
      <c r="M59" s="11" t="s">
        <v>631</v>
      </c>
      <c r="N59" s="11" t="s">
        <v>632</v>
      </c>
      <c r="O59" s="11" t="s">
        <v>633</v>
      </c>
      <c r="P59" s="31"/>
      <c r="Q59" s="31"/>
      <c r="R59" s="31"/>
      <c r="S59" s="31"/>
      <c r="T59" s="31"/>
      <c r="U59" s="31"/>
      <c r="V59" s="31"/>
      <c r="W59" s="35">
        <v>13.51</v>
      </c>
      <c r="X59" s="35">
        <v>56.9</v>
      </c>
      <c r="Y59" s="35">
        <f t="shared" si="0"/>
        <v>63.77</v>
      </c>
      <c r="Z59" s="35">
        <v>3764.9419156922299</v>
      </c>
      <c r="AA59" s="35" t="s">
        <v>28</v>
      </c>
      <c r="AB59" s="35">
        <v>26</v>
      </c>
      <c r="AC59" s="35">
        <v>3.3519999999999999</v>
      </c>
      <c r="AD59" s="35">
        <v>56.9</v>
      </c>
      <c r="AE59" s="35"/>
      <c r="AF59" s="35" t="s">
        <v>1454</v>
      </c>
      <c r="AG59" s="43">
        <f>AF59*0.012+AC59</f>
        <v>45.215367999999998</v>
      </c>
      <c r="AH59" s="35">
        <v>77.28</v>
      </c>
      <c r="AI59" s="35">
        <f t="shared" si="1"/>
        <v>20.380000000000003</v>
      </c>
      <c r="AJ59" s="43">
        <f t="shared" si="2"/>
        <v>32.064632000000003</v>
      </c>
    </row>
    <row r="60" spans="1:36">
      <c r="A60" s="7">
        <v>59</v>
      </c>
      <c r="B60" s="11" t="s">
        <v>634</v>
      </c>
      <c r="C60" s="11" t="s">
        <v>635</v>
      </c>
      <c r="D60" s="11" t="s">
        <v>636</v>
      </c>
      <c r="E60" s="11" t="s">
        <v>637</v>
      </c>
      <c r="F60" s="11" t="s">
        <v>638</v>
      </c>
      <c r="G60" s="11" t="s">
        <v>639</v>
      </c>
      <c r="H60" s="11" t="s">
        <v>640</v>
      </c>
      <c r="I60" s="11" t="s">
        <v>641</v>
      </c>
      <c r="J60" s="11" t="s">
        <v>642</v>
      </c>
      <c r="K60" s="11" t="s">
        <v>643</v>
      </c>
      <c r="L60" s="31"/>
      <c r="M60" s="31"/>
      <c r="N60" s="31"/>
      <c r="O60" s="31"/>
      <c r="P60" s="31"/>
      <c r="Q60" s="31"/>
      <c r="R60" s="31"/>
      <c r="S60" s="31"/>
      <c r="T60" s="31"/>
      <c r="U60" s="31"/>
      <c r="V60" s="31"/>
      <c r="W60" s="35">
        <v>15.67</v>
      </c>
      <c r="X60" s="35">
        <v>56.9</v>
      </c>
      <c r="Y60" s="35">
        <f t="shared" si="0"/>
        <v>59.399999999999991</v>
      </c>
      <c r="Z60" s="35">
        <v>2878.6717092055801</v>
      </c>
      <c r="AA60" s="35" t="s">
        <v>28</v>
      </c>
      <c r="AB60" s="35">
        <v>34</v>
      </c>
      <c r="AC60" s="35">
        <v>3.048</v>
      </c>
      <c r="AD60" s="35">
        <v>56.9</v>
      </c>
      <c r="AE60" s="35"/>
      <c r="AF60" s="35" t="s">
        <v>1455</v>
      </c>
      <c r="AG60" s="43">
        <f>AF60*0.012+AC60</f>
        <v>35.239524000000003</v>
      </c>
      <c r="AH60" s="35">
        <v>75.069999999999993</v>
      </c>
      <c r="AI60" s="35">
        <f t="shared" si="1"/>
        <v>18.169999999999995</v>
      </c>
      <c r="AJ60" s="43">
        <f t="shared" si="2"/>
        <v>39.83047599999999</v>
      </c>
    </row>
    <row r="61" spans="1:36">
      <c r="A61" s="7">
        <v>60</v>
      </c>
      <c r="B61" s="11" t="s">
        <v>644</v>
      </c>
      <c r="C61" s="11" t="s">
        <v>220</v>
      </c>
      <c r="D61" s="11" t="s">
        <v>645</v>
      </c>
      <c r="E61" s="11" t="s">
        <v>188</v>
      </c>
      <c r="F61" s="11" t="s">
        <v>646</v>
      </c>
      <c r="G61" s="11" t="s">
        <v>647</v>
      </c>
      <c r="H61" s="11" t="s">
        <v>648</v>
      </c>
      <c r="I61" s="11" t="s">
        <v>649</v>
      </c>
      <c r="J61" s="11" t="s">
        <v>650</v>
      </c>
      <c r="K61" s="11" t="s">
        <v>651</v>
      </c>
      <c r="L61" s="31"/>
      <c r="M61" s="31"/>
      <c r="N61" s="31"/>
      <c r="O61" s="31"/>
      <c r="P61" s="31"/>
      <c r="Q61" s="31"/>
      <c r="R61" s="31"/>
      <c r="S61" s="31"/>
      <c r="T61" s="31"/>
      <c r="U61" s="31"/>
      <c r="V61" s="31"/>
      <c r="W61" s="35">
        <v>4.25</v>
      </c>
      <c r="X61" s="35">
        <v>56.9</v>
      </c>
      <c r="Y61" s="35" t="s">
        <v>652</v>
      </c>
      <c r="Z61" s="35">
        <v>1851.62885441034</v>
      </c>
      <c r="AA61" s="35" t="s">
        <v>28</v>
      </c>
      <c r="AB61" s="35">
        <v>9</v>
      </c>
      <c r="AC61" s="35">
        <v>5</v>
      </c>
      <c r="AD61" s="35">
        <v>56.9</v>
      </c>
      <c r="AE61" s="35">
        <v>1704.4885114384099</v>
      </c>
      <c r="AF61" s="35"/>
      <c r="AG61" s="43">
        <f>AE61*0.012+AC61</f>
        <v>25.45386213726092</v>
      </c>
      <c r="AH61" s="35" t="s">
        <v>653</v>
      </c>
      <c r="AI61" s="35" t="s">
        <v>653</v>
      </c>
      <c r="AJ61" s="43" t="s">
        <v>653</v>
      </c>
    </row>
    <row r="62" spans="1:36">
      <c r="A62" s="7">
        <v>61</v>
      </c>
      <c r="B62" s="11" t="s">
        <v>654</v>
      </c>
      <c r="C62" s="11" t="s">
        <v>655</v>
      </c>
      <c r="D62" s="11" t="s">
        <v>656</v>
      </c>
      <c r="E62" s="11" t="s">
        <v>188</v>
      </c>
      <c r="F62" s="11" t="s">
        <v>657</v>
      </c>
      <c r="G62" s="11" t="s">
        <v>658</v>
      </c>
      <c r="H62" s="11" t="s">
        <v>659</v>
      </c>
      <c r="I62" s="11" t="s">
        <v>660</v>
      </c>
      <c r="J62" s="11" t="s">
        <v>661</v>
      </c>
      <c r="K62" s="11" t="s">
        <v>662</v>
      </c>
      <c r="L62" s="31"/>
      <c r="M62" s="31"/>
      <c r="N62" s="31"/>
      <c r="O62" s="31"/>
      <c r="P62" s="31"/>
      <c r="Q62" s="31"/>
      <c r="R62" s="31"/>
      <c r="S62" s="31"/>
      <c r="T62" s="31"/>
      <c r="U62" s="31"/>
      <c r="V62" s="31"/>
      <c r="W62" s="35">
        <v>9.85</v>
      </c>
      <c r="X62" s="35">
        <v>57.13</v>
      </c>
      <c r="Y62" s="35">
        <f>AH62-W62</f>
        <v>75</v>
      </c>
      <c r="Z62" s="35">
        <v>3717.6807362239101</v>
      </c>
      <c r="AA62" s="35" t="s">
        <v>28</v>
      </c>
      <c r="AB62" s="35">
        <v>9</v>
      </c>
      <c r="AC62" s="35">
        <v>5</v>
      </c>
      <c r="AD62" s="35">
        <v>57.13</v>
      </c>
      <c r="AE62" s="35">
        <v>3567.9819484201498</v>
      </c>
      <c r="AF62" s="35"/>
      <c r="AG62" s="43">
        <f>AE62*0.012+AC62</f>
        <v>47.815783381041797</v>
      </c>
      <c r="AH62" s="35">
        <v>84.85</v>
      </c>
      <c r="AI62" s="35">
        <f>AH62-AD62</f>
        <v>27.719999999999992</v>
      </c>
      <c r="AJ62" s="43">
        <f>AH62-AG62</f>
        <v>37.034216618958197</v>
      </c>
    </row>
    <row r="63" spans="1:36">
      <c r="A63" s="7">
        <v>62</v>
      </c>
      <c r="B63" s="11" t="s">
        <v>663</v>
      </c>
      <c r="C63" s="11" t="s">
        <v>664</v>
      </c>
      <c r="D63" s="11" t="s">
        <v>665</v>
      </c>
      <c r="E63" s="11" t="s">
        <v>188</v>
      </c>
      <c r="F63" s="11" t="s">
        <v>666</v>
      </c>
      <c r="G63" s="11" t="s">
        <v>667</v>
      </c>
      <c r="H63" s="11" t="s">
        <v>668</v>
      </c>
      <c r="I63" s="11" t="s">
        <v>669</v>
      </c>
      <c r="J63" s="11" t="s">
        <v>670</v>
      </c>
      <c r="K63" s="11" t="s">
        <v>671</v>
      </c>
      <c r="L63" s="31"/>
      <c r="M63" s="31"/>
      <c r="N63" s="31"/>
      <c r="O63" s="31"/>
      <c r="P63" s="31"/>
      <c r="Q63" s="31"/>
      <c r="R63" s="31"/>
      <c r="S63" s="31"/>
      <c r="T63" s="31"/>
      <c r="U63" s="31"/>
      <c r="V63" s="31"/>
      <c r="W63" s="35">
        <v>3.8</v>
      </c>
      <c r="X63" s="35">
        <v>56.9</v>
      </c>
      <c r="Y63" s="35">
        <f>AH63-W63</f>
        <v>64.41</v>
      </c>
      <c r="Z63" s="35">
        <v>1911.6770201474501</v>
      </c>
      <c r="AA63" s="35" t="s">
        <v>28</v>
      </c>
      <c r="AB63" s="35">
        <v>9</v>
      </c>
      <c r="AC63" s="35">
        <v>5</v>
      </c>
      <c r="AD63" s="35">
        <v>56.9</v>
      </c>
      <c r="AE63" s="35">
        <v>1768.8111259146599</v>
      </c>
      <c r="AF63" s="35"/>
      <c r="AG63" s="43">
        <f>AE63*0.012+AC63</f>
        <v>26.225733510975918</v>
      </c>
      <c r="AH63" s="35">
        <v>68.209999999999994</v>
      </c>
      <c r="AI63" s="35">
        <f>AH63-AD63</f>
        <v>11.309999999999995</v>
      </c>
      <c r="AJ63" s="43">
        <f>AH63-AG63</f>
        <v>41.98426648902408</v>
      </c>
    </row>
    <row r="64" spans="1:36">
      <c r="A64" s="7">
        <v>63</v>
      </c>
      <c r="B64" s="11" t="s">
        <v>677</v>
      </c>
      <c r="C64" s="23">
        <v>43396</v>
      </c>
      <c r="D64" s="11" t="s">
        <v>678</v>
      </c>
      <c r="E64" s="11" t="s">
        <v>679</v>
      </c>
      <c r="F64" s="11" t="s">
        <v>680</v>
      </c>
      <c r="G64" s="11" t="s">
        <v>681</v>
      </c>
      <c r="H64" s="32" t="s">
        <v>682</v>
      </c>
      <c r="I64" s="32" t="s">
        <v>683</v>
      </c>
      <c r="J64" s="32" t="s">
        <v>684</v>
      </c>
      <c r="K64" s="32" t="s">
        <v>685</v>
      </c>
      <c r="L64" s="32" t="s">
        <v>686</v>
      </c>
      <c r="M64" s="32" t="s">
        <v>687</v>
      </c>
      <c r="N64" s="32" t="s">
        <v>688</v>
      </c>
      <c r="O64" s="32" t="s">
        <v>689</v>
      </c>
      <c r="P64" s="32" t="s">
        <v>690</v>
      </c>
      <c r="Q64" s="32"/>
      <c r="R64" s="32"/>
      <c r="S64" s="32"/>
      <c r="T64" s="32"/>
      <c r="U64" s="32"/>
      <c r="V64" s="32"/>
      <c r="W64" s="35">
        <v>14.68</v>
      </c>
      <c r="X64" s="35">
        <v>57.13</v>
      </c>
      <c r="Y64" s="35">
        <f t="shared" ref="Y64:Y80" si="4">AH64-W64</f>
        <v>61.250000000000007</v>
      </c>
      <c r="Z64" s="35">
        <v>1918.18251047387</v>
      </c>
      <c r="AA64" s="35" t="s">
        <v>28</v>
      </c>
      <c r="AB64" s="35">
        <v>14</v>
      </c>
      <c r="AC64" s="35">
        <v>12.11</v>
      </c>
      <c r="AD64" s="35">
        <v>57.13</v>
      </c>
      <c r="AE64" s="35">
        <v>1774.1667244631401</v>
      </c>
      <c r="AF64" s="35"/>
      <c r="AG64" s="43">
        <f t="shared" ref="AG64:AG87" si="5">AE64*0.012+AC64</f>
        <v>33.400000693557686</v>
      </c>
      <c r="AH64" s="35">
        <v>75.930000000000007</v>
      </c>
      <c r="AI64" s="35">
        <f t="shared" ref="AI64:AI80" si="6">AH64-AD64</f>
        <v>18.800000000000004</v>
      </c>
      <c r="AJ64" s="43">
        <f t="shared" ref="AJ64:AJ80" si="7">AH64-AG64</f>
        <v>42.529999306442321</v>
      </c>
    </row>
    <row r="65" spans="1:36">
      <c r="A65" s="7">
        <v>64</v>
      </c>
      <c r="B65" s="11" t="s">
        <v>691</v>
      </c>
      <c r="C65" s="23">
        <v>43340</v>
      </c>
      <c r="D65" s="11" t="s">
        <v>692</v>
      </c>
      <c r="E65" s="11" t="s">
        <v>693</v>
      </c>
      <c r="F65" s="11" t="s">
        <v>694</v>
      </c>
      <c r="G65" s="11" t="s">
        <v>695</v>
      </c>
      <c r="H65" s="32" t="s">
        <v>696</v>
      </c>
      <c r="I65" s="32" t="s">
        <v>697</v>
      </c>
      <c r="J65" s="32" t="s">
        <v>698</v>
      </c>
      <c r="K65" s="32" t="s">
        <v>699</v>
      </c>
      <c r="L65" s="32" t="s">
        <v>700</v>
      </c>
      <c r="M65" s="32" t="s">
        <v>701</v>
      </c>
      <c r="N65" s="32" t="s">
        <v>702</v>
      </c>
      <c r="O65" s="32"/>
      <c r="P65" s="32"/>
      <c r="Q65" s="32"/>
      <c r="R65" s="32"/>
      <c r="S65" s="32"/>
      <c r="T65" s="32"/>
      <c r="U65" s="32"/>
      <c r="V65" s="32"/>
      <c r="W65" s="35">
        <v>25.6</v>
      </c>
      <c r="X65" s="35">
        <v>56.9</v>
      </c>
      <c r="Y65" s="35">
        <f t="shared" si="4"/>
        <v>58.82</v>
      </c>
      <c r="Z65" s="35">
        <v>2950.3941686019498</v>
      </c>
      <c r="AA65" s="35" t="s">
        <v>28</v>
      </c>
      <c r="AB65" s="35">
        <v>27</v>
      </c>
      <c r="AC65" s="35">
        <v>7.13</v>
      </c>
      <c r="AD65" s="35">
        <v>56.9</v>
      </c>
      <c r="AE65" s="35">
        <v>2798.20148590487</v>
      </c>
      <c r="AF65" s="35"/>
      <c r="AG65" s="43">
        <f t="shared" si="5"/>
        <v>40.708417830858444</v>
      </c>
      <c r="AH65" s="35">
        <v>84.42</v>
      </c>
      <c r="AI65" s="35">
        <f t="shared" si="6"/>
        <v>27.520000000000003</v>
      </c>
      <c r="AJ65" s="43">
        <f t="shared" si="7"/>
        <v>43.711582169141558</v>
      </c>
    </row>
    <row r="66" spans="1:36">
      <c r="A66" s="7">
        <v>65</v>
      </c>
      <c r="B66" s="11" t="s">
        <v>560</v>
      </c>
      <c r="C66" s="23">
        <v>42778</v>
      </c>
      <c r="D66" s="11" t="s">
        <v>703</v>
      </c>
      <c r="E66" s="11" t="s">
        <v>562</v>
      </c>
      <c r="F66" s="11" t="s">
        <v>704</v>
      </c>
      <c r="G66" s="11" t="s">
        <v>564</v>
      </c>
      <c r="H66" s="32" t="s">
        <v>705</v>
      </c>
      <c r="I66" s="32" t="s">
        <v>566</v>
      </c>
      <c r="J66" s="32" t="s">
        <v>567</v>
      </c>
      <c r="K66" s="32" t="s">
        <v>706</v>
      </c>
      <c r="L66" s="32"/>
      <c r="M66" s="32"/>
      <c r="N66" s="32"/>
      <c r="O66" s="32"/>
      <c r="P66" s="32"/>
      <c r="Q66" s="32"/>
      <c r="R66" s="32"/>
      <c r="S66" s="32"/>
      <c r="T66" s="32"/>
      <c r="U66" s="32"/>
      <c r="V66" s="32"/>
      <c r="W66" s="35">
        <v>3.6320000000000001</v>
      </c>
      <c r="X66" s="35">
        <v>56.9</v>
      </c>
      <c r="Y66" s="35">
        <f t="shared" si="4"/>
        <v>70.697999999999993</v>
      </c>
      <c r="Z66" s="35">
        <v>3346.8533676166599</v>
      </c>
      <c r="AA66" s="35" t="s">
        <v>28</v>
      </c>
      <c r="AB66" s="35">
        <v>9</v>
      </c>
      <c r="AC66" s="35">
        <v>5</v>
      </c>
      <c r="AD66" s="35">
        <v>56.9</v>
      </c>
      <c r="AE66" s="35">
        <v>3200.3502355788701</v>
      </c>
      <c r="AF66" s="35"/>
      <c r="AG66" s="43">
        <f t="shared" si="5"/>
        <v>43.404202826946438</v>
      </c>
      <c r="AH66" s="35">
        <v>74.33</v>
      </c>
      <c r="AI66" s="35">
        <f t="shared" si="6"/>
        <v>17.43</v>
      </c>
      <c r="AJ66" s="43">
        <f t="shared" si="7"/>
        <v>30.92579717305356</v>
      </c>
    </row>
    <row r="67" spans="1:36">
      <c r="A67" s="7">
        <v>66</v>
      </c>
      <c r="B67" s="11" t="s">
        <v>707</v>
      </c>
      <c r="C67" s="23">
        <v>43080</v>
      </c>
      <c r="D67" s="11" t="s">
        <v>708</v>
      </c>
      <c r="E67" s="11" t="s">
        <v>709</v>
      </c>
      <c r="F67" s="11" t="s">
        <v>710</v>
      </c>
      <c r="G67" s="11" t="s">
        <v>711</v>
      </c>
      <c r="H67" s="32" t="s">
        <v>712</v>
      </c>
      <c r="I67" s="32" t="s">
        <v>713</v>
      </c>
      <c r="J67" s="32" t="s">
        <v>714</v>
      </c>
      <c r="K67" s="32" t="s">
        <v>715</v>
      </c>
      <c r="L67" s="32" t="s">
        <v>716</v>
      </c>
      <c r="M67" s="32" t="s">
        <v>717</v>
      </c>
      <c r="N67" s="32" t="s">
        <v>718</v>
      </c>
      <c r="O67" s="32" t="s">
        <v>719</v>
      </c>
      <c r="P67" s="32"/>
      <c r="Q67" s="32"/>
      <c r="R67" s="32"/>
      <c r="S67" s="32"/>
      <c r="T67" s="32"/>
      <c r="U67" s="32"/>
      <c r="V67" s="32"/>
      <c r="W67" s="35">
        <v>24.84</v>
      </c>
      <c r="X67" s="35">
        <v>56.9</v>
      </c>
      <c r="Y67" s="35">
        <f t="shared" si="4"/>
        <v>48</v>
      </c>
      <c r="Z67" s="35">
        <v>1762.82026803488</v>
      </c>
      <c r="AA67" s="35" t="s">
        <v>28</v>
      </c>
      <c r="AB67" s="35">
        <v>14</v>
      </c>
      <c r="AC67" s="35">
        <v>12.11</v>
      </c>
      <c r="AD67" s="35">
        <v>56.9</v>
      </c>
      <c r="AE67" s="35">
        <v>1612.70055128992</v>
      </c>
      <c r="AF67" s="35"/>
      <c r="AG67" s="43">
        <f t="shared" si="5"/>
        <v>31.46240661547904</v>
      </c>
      <c r="AH67" s="35">
        <v>72.84</v>
      </c>
      <c r="AI67" s="35">
        <f t="shared" si="6"/>
        <v>15.940000000000005</v>
      </c>
      <c r="AJ67" s="43">
        <f t="shared" si="7"/>
        <v>41.377593384520964</v>
      </c>
    </row>
    <row r="68" spans="1:36">
      <c r="A68" s="7">
        <v>67</v>
      </c>
      <c r="B68" s="11" t="s">
        <v>720</v>
      </c>
      <c r="C68" s="23">
        <v>43455</v>
      </c>
      <c r="D68" s="11" t="s">
        <v>721</v>
      </c>
      <c r="E68" s="11" t="s">
        <v>722</v>
      </c>
      <c r="F68" s="11" t="s">
        <v>723</v>
      </c>
      <c r="G68" s="11" t="s">
        <v>724</v>
      </c>
      <c r="H68" s="32" t="s">
        <v>725</v>
      </c>
      <c r="I68" s="32" t="s">
        <v>726</v>
      </c>
      <c r="J68" s="32" t="s">
        <v>727</v>
      </c>
      <c r="K68" s="32" t="s">
        <v>728</v>
      </c>
      <c r="L68" s="32"/>
      <c r="M68" s="32"/>
      <c r="N68" s="32"/>
      <c r="O68" s="32"/>
      <c r="P68" s="32"/>
      <c r="Q68" s="32"/>
      <c r="R68" s="32"/>
      <c r="S68" s="32"/>
      <c r="T68" s="32"/>
      <c r="U68" s="32"/>
      <c r="V68" s="32"/>
      <c r="W68" s="35">
        <v>12.622</v>
      </c>
      <c r="X68" s="35">
        <v>57.13</v>
      </c>
      <c r="Y68" s="35">
        <f t="shared" si="4"/>
        <v>59.668000000000006</v>
      </c>
      <c r="Z68" s="35">
        <v>1988.17426173895</v>
      </c>
      <c r="AA68" s="35" t="s">
        <v>28</v>
      </c>
      <c r="AB68" s="35">
        <v>27</v>
      </c>
      <c r="AC68" s="35">
        <v>7.13</v>
      </c>
      <c r="AD68" s="35">
        <v>57.13</v>
      </c>
      <c r="AE68" s="35">
        <v>1836.8235740405501</v>
      </c>
      <c r="AF68" s="35"/>
      <c r="AG68" s="43">
        <f t="shared" si="5"/>
        <v>29.1718828884866</v>
      </c>
      <c r="AH68" s="35">
        <v>72.290000000000006</v>
      </c>
      <c r="AI68" s="35">
        <f t="shared" si="6"/>
        <v>15.160000000000004</v>
      </c>
      <c r="AJ68" s="43">
        <f t="shared" si="7"/>
        <v>43.118117111513406</v>
      </c>
    </row>
    <row r="69" spans="1:36">
      <c r="A69" s="7">
        <v>68</v>
      </c>
      <c r="B69" s="11" t="s">
        <v>729</v>
      </c>
      <c r="C69" s="23">
        <v>42814</v>
      </c>
      <c r="D69" s="11" t="s">
        <v>730</v>
      </c>
      <c r="E69" s="11" t="s">
        <v>731</v>
      </c>
      <c r="F69" s="11" t="s">
        <v>732</v>
      </c>
      <c r="G69" s="11" t="s">
        <v>733</v>
      </c>
      <c r="H69" s="32" t="s">
        <v>734</v>
      </c>
      <c r="I69" s="32" t="s">
        <v>735</v>
      </c>
      <c r="J69" s="32" t="s">
        <v>736</v>
      </c>
      <c r="K69" s="32" t="s">
        <v>737</v>
      </c>
      <c r="L69" s="32" t="s">
        <v>738</v>
      </c>
      <c r="M69" s="32" t="s">
        <v>739</v>
      </c>
      <c r="N69" s="32"/>
      <c r="O69" s="32"/>
      <c r="P69" s="32"/>
      <c r="Q69" s="32"/>
      <c r="R69" s="32"/>
      <c r="S69" s="32"/>
      <c r="T69" s="32"/>
      <c r="U69" s="32"/>
      <c r="V69" s="32"/>
      <c r="W69" s="35">
        <v>8.2260000000000009</v>
      </c>
      <c r="X69" s="35">
        <v>56.9</v>
      </c>
      <c r="Y69" s="35">
        <f t="shared" si="4"/>
        <v>55.463999999999999</v>
      </c>
      <c r="Z69" s="35">
        <v>2645.4006778800699</v>
      </c>
      <c r="AA69" s="35" t="s">
        <v>28</v>
      </c>
      <c r="AB69" s="35">
        <v>32</v>
      </c>
      <c r="AC69" s="35">
        <v>7.67</v>
      </c>
      <c r="AD69" s="35">
        <v>56.9</v>
      </c>
      <c r="AE69" s="35">
        <v>2507.6034769687199</v>
      </c>
      <c r="AF69" s="35"/>
      <c r="AG69" s="43">
        <f t="shared" si="5"/>
        <v>37.761241723624636</v>
      </c>
      <c r="AH69" s="35">
        <v>63.69</v>
      </c>
      <c r="AI69" s="35">
        <f t="shared" si="6"/>
        <v>6.7899999999999991</v>
      </c>
      <c r="AJ69" s="43">
        <f t="shared" si="7"/>
        <v>25.928758276375362</v>
      </c>
    </row>
    <row r="70" spans="1:36">
      <c r="A70" s="7">
        <v>69</v>
      </c>
      <c r="B70" s="11" t="s">
        <v>740</v>
      </c>
      <c r="C70" s="23">
        <v>43437</v>
      </c>
      <c r="D70" s="11" t="s">
        <v>741</v>
      </c>
      <c r="E70" s="11" t="s">
        <v>441</v>
      </c>
      <c r="F70" s="11" t="s">
        <v>742</v>
      </c>
      <c r="G70" s="11" t="s">
        <v>743</v>
      </c>
      <c r="H70" s="32" t="s">
        <v>744</v>
      </c>
      <c r="I70" s="32" t="s">
        <v>745</v>
      </c>
      <c r="J70" s="32" t="s">
        <v>746</v>
      </c>
      <c r="K70" s="32" t="s">
        <v>747</v>
      </c>
      <c r="L70" s="32" t="s">
        <v>748</v>
      </c>
      <c r="M70" s="32" t="s">
        <v>749</v>
      </c>
      <c r="N70" s="32" t="s">
        <v>750</v>
      </c>
      <c r="O70" s="32" t="s">
        <v>751</v>
      </c>
      <c r="P70" s="32" t="s">
        <v>752</v>
      </c>
      <c r="Q70" s="32" t="s">
        <v>753</v>
      </c>
      <c r="R70" s="32"/>
      <c r="S70" s="32"/>
      <c r="T70" s="32"/>
      <c r="U70" s="32"/>
      <c r="V70" s="32"/>
      <c r="W70" s="35">
        <v>45.95</v>
      </c>
      <c r="X70" s="35">
        <v>57.13</v>
      </c>
      <c r="Y70" s="35">
        <f t="shared" si="4"/>
        <v>38.049999999999997</v>
      </c>
      <c r="Z70" s="35">
        <v>3835.9302036722702</v>
      </c>
      <c r="AA70" s="35" t="s">
        <v>28</v>
      </c>
      <c r="AB70" s="35">
        <v>27</v>
      </c>
      <c r="AC70" s="35">
        <v>7.13</v>
      </c>
      <c r="AD70" s="35">
        <v>57.13</v>
      </c>
      <c r="AE70" s="35">
        <v>3693.0086659286899</v>
      </c>
      <c r="AF70" s="35"/>
      <c r="AG70" s="43">
        <f t="shared" si="5"/>
        <v>51.446103991144284</v>
      </c>
      <c r="AH70" s="35">
        <v>84</v>
      </c>
      <c r="AI70" s="35">
        <f t="shared" si="6"/>
        <v>26.869999999999997</v>
      </c>
      <c r="AJ70" s="43">
        <f t="shared" si="7"/>
        <v>32.553896008855716</v>
      </c>
    </row>
    <row r="71" spans="1:36">
      <c r="A71" s="7">
        <v>70</v>
      </c>
      <c r="B71" s="11" t="s">
        <v>754</v>
      </c>
      <c r="C71" s="23">
        <v>43531</v>
      </c>
      <c r="D71" s="11" t="s">
        <v>755</v>
      </c>
      <c r="E71" s="11" t="s">
        <v>441</v>
      </c>
      <c r="F71" s="11" t="s">
        <v>756</v>
      </c>
      <c r="G71" s="11" t="s">
        <v>757</v>
      </c>
      <c r="H71" s="32" t="s">
        <v>758</v>
      </c>
      <c r="I71" s="32" t="s">
        <v>759</v>
      </c>
      <c r="J71" s="32" t="s">
        <v>760</v>
      </c>
      <c r="K71" s="32" t="s">
        <v>761</v>
      </c>
      <c r="L71" s="32"/>
      <c r="M71" s="32"/>
      <c r="N71" s="32"/>
      <c r="O71" s="32"/>
      <c r="P71" s="32"/>
      <c r="Q71" s="32"/>
      <c r="R71" s="32"/>
      <c r="S71" s="32"/>
      <c r="T71" s="32"/>
      <c r="U71" s="32"/>
      <c r="V71" s="32"/>
      <c r="W71" s="35">
        <v>16.84</v>
      </c>
      <c r="X71" s="35">
        <v>57.13</v>
      </c>
      <c r="Y71" s="35">
        <f t="shared" si="4"/>
        <v>42.650000000000006</v>
      </c>
      <c r="Z71" s="35">
        <v>1206.4407334298901</v>
      </c>
      <c r="AA71" s="35" t="s">
        <v>28</v>
      </c>
      <c r="AB71" s="35">
        <v>14</v>
      </c>
      <c r="AC71" s="35">
        <v>12.11</v>
      </c>
      <c r="AD71" s="35">
        <v>57.13</v>
      </c>
      <c r="AE71" s="35">
        <v>1081.6052564871</v>
      </c>
      <c r="AF71" s="35"/>
      <c r="AG71" s="43">
        <f t="shared" si="5"/>
        <v>25.089263077845199</v>
      </c>
      <c r="AH71" s="35">
        <v>59.49</v>
      </c>
      <c r="AI71" s="35">
        <f t="shared" si="6"/>
        <v>2.3599999999999994</v>
      </c>
      <c r="AJ71" s="43">
        <f t="shared" si="7"/>
        <v>34.400736922154806</v>
      </c>
    </row>
    <row r="72" spans="1:36">
      <c r="A72" s="7">
        <v>71</v>
      </c>
      <c r="B72" s="11" t="s">
        <v>762</v>
      </c>
      <c r="C72" s="23">
        <v>43374</v>
      </c>
      <c r="D72" s="11" t="s">
        <v>763</v>
      </c>
      <c r="E72" s="11" t="s">
        <v>764</v>
      </c>
      <c r="F72" s="11" t="s">
        <v>765</v>
      </c>
      <c r="G72" s="11" t="s">
        <v>766</v>
      </c>
      <c r="H72" s="32" t="s">
        <v>767</v>
      </c>
      <c r="I72" s="32" t="s">
        <v>768</v>
      </c>
      <c r="J72" s="32" t="s">
        <v>769</v>
      </c>
      <c r="K72" s="32" t="s">
        <v>770</v>
      </c>
      <c r="L72" s="32" t="s">
        <v>771</v>
      </c>
      <c r="M72" s="32" t="s">
        <v>772</v>
      </c>
      <c r="N72" s="32" t="s">
        <v>773</v>
      </c>
      <c r="O72" s="32" t="s">
        <v>774</v>
      </c>
      <c r="P72" s="32" t="s">
        <v>775</v>
      </c>
      <c r="Q72" s="32"/>
      <c r="R72" s="32"/>
      <c r="S72" s="32"/>
      <c r="T72" s="32"/>
      <c r="U72" s="32"/>
      <c r="V72" s="32"/>
      <c r="W72" s="35">
        <v>20.77</v>
      </c>
      <c r="X72" s="35">
        <v>57.13</v>
      </c>
      <c r="Y72" s="35">
        <f t="shared" si="4"/>
        <v>70.44</v>
      </c>
      <c r="Z72" s="35">
        <v>3922.6134399118901</v>
      </c>
      <c r="AA72" s="35" t="s">
        <v>28</v>
      </c>
      <c r="AB72" s="35">
        <v>14</v>
      </c>
      <c r="AC72" s="35">
        <v>12.11</v>
      </c>
      <c r="AD72" s="35">
        <v>59</v>
      </c>
      <c r="AE72" s="35">
        <v>3800.3616631754298</v>
      </c>
      <c r="AF72" s="35"/>
      <c r="AG72" s="43">
        <f t="shared" si="5"/>
        <v>57.714339958105157</v>
      </c>
      <c r="AH72" s="35">
        <v>91.21</v>
      </c>
      <c r="AI72" s="35">
        <f t="shared" si="6"/>
        <v>32.209999999999994</v>
      </c>
      <c r="AJ72" s="43">
        <f t="shared" si="7"/>
        <v>33.495660041894837</v>
      </c>
    </row>
    <row r="73" spans="1:36">
      <c r="A73" s="7">
        <v>72</v>
      </c>
      <c r="B73" s="11" t="s">
        <v>776</v>
      </c>
      <c r="C73" s="23">
        <v>43614</v>
      </c>
      <c r="D73" s="11" t="s">
        <v>777</v>
      </c>
      <c r="E73" s="11" t="s">
        <v>778</v>
      </c>
      <c r="F73" s="11" t="s">
        <v>779</v>
      </c>
      <c r="G73" s="11" t="s">
        <v>780</v>
      </c>
      <c r="H73" s="32" t="s">
        <v>781</v>
      </c>
      <c r="I73" s="32" t="s">
        <v>782</v>
      </c>
      <c r="J73" s="32" t="s">
        <v>783</v>
      </c>
      <c r="K73" s="32" t="s">
        <v>784</v>
      </c>
      <c r="L73" s="32" t="s">
        <v>785</v>
      </c>
      <c r="M73" s="32" t="s">
        <v>786</v>
      </c>
      <c r="N73" s="32" t="s">
        <v>787</v>
      </c>
      <c r="O73" s="32" t="s">
        <v>788</v>
      </c>
      <c r="P73" s="32" t="s">
        <v>789</v>
      </c>
      <c r="Q73" s="32" t="s">
        <v>790</v>
      </c>
      <c r="R73" s="32" t="s">
        <v>791</v>
      </c>
      <c r="S73" s="32" t="s">
        <v>792</v>
      </c>
      <c r="T73" s="32" t="s">
        <v>793</v>
      </c>
      <c r="U73" s="32" t="s">
        <v>794</v>
      </c>
      <c r="V73" s="32" t="s">
        <v>795</v>
      </c>
      <c r="W73" s="35">
        <v>14.87</v>
      </c>
      <c r="X73" s="35">
        <v>57.13</v>
      </c>
      <c r="Y73" s="35">
        <f t="shared" si="4"/>
        <v>66.33</v>
      </c>
      <c r="Z73" s="35">
        <v>2789.4236515265902</v>
      </c>
      <c r="AA73" s="35" t="s">
        <v>28</v>
      </c>
      <c r="AB73" s="35">
        <v>14</v>
      </c>
      <c r="AC73" s="35">
        <v>12.11</v>
      </c>
      <c r="AD73" s="35">
        <v>57.13</v>
      </c>
      <c r="AE73" s="35">
        <v>2666.6066329701898</v>
      </c>
      <c r="AF73" s="35"/>
      <c r="AG73" s="43">
        <f t="shared" si="5"/>
        <v>44.109279595642278</v>
      </c>
      <c r="AH73" s="35">
        <v>81.2</v>
      </c>
      <c r="AI73" s="35">
        <f t="shared" si="6"/>
        <v>24.07</v>
      </c>
      <c r="AJ73" s="43">
        <f t="shared" si="7"/>
        <v>37.090720404357725</v>
      </c>
    </row>
    <row r="74" spans="1:36">
      <c r="A74" s="7">
        <v>73</v>
      </c>
      <c r="B74" s="11" t="s">
        <v>796</v>
      </c>
      <c r="C74" s="23">
        <v>43455</v>
      </c>
      <c r="D74" s="11" t="s">
        <v>797</v>
      </c>
      <c r="E74" s="11" t="s">
        <v>517</v>
      </c>
      <c r="F74" s="11" t="s">
        <v>798</v>
      </c>
      <c r="G74" s="11" t="s">
        <v>799</v>
      </c>
      <c r="H74" s="32" t="s">
        <v>800</v>
      </c>
      <c r="I74" s="32" t="s">
        <v>801</v>
      </c>
      <c r="J74" s="32" t="s">
        <v>802</v>
      </c>
      <c r="K74" s="32" t="s">
        <v>803</v>
      </c>
      <c r="L74" s="32" t="s">
        <v>804</v>
      </c>
      <c r="M74" s="32" t="s">
        <v>805</v>
      </c>
      <c r="N74" s="32" t="s">
        <v>806</v>
      </c>
      <c r="O74" s="32" t="s">
        <v>807</v>
      </c>
      <c r="P74" s="32" t="s">
        <v>808</v>
      </c>
      <c r="Q74" s="32" t="s">
        <v>809</v>
      </c>
      <c r="R74" s="32" t="s">
        <v>810</v>
      </c>
      <c r="S74" s="32" t="s">
        <v>811</v>
      </c>
      <c r="T74" s="32" t="s">
        <v>812</v>
      </c>
      <c r="U74" s="32" t="s">
        <v>813</v>
      </c>
      <c r="V74" s="32" t="s">
        <v>814</v>
      </c>
      <c r="W74" s="35">
        <v>21.32</v>
      </c>
      <c r="X74" s="35">
        <v>57.13</v>
      </c>
      <c r="Y74" s="35">
        <f t="shared" si="4"/>
        <v>61.24</v>
      </c>
      <c r="Z74" s="35">
        <v>2484.8783677586898</v>
      </c>
      <c r="AA74" s="35" t="s">
        <v>28</v>
      </c>
      <c r="AB74" s="35">
        <v>14</v>
      </c>
      <c r="AC74" s="35">
        <v>12.11</v>
      </c>
      <c r="AD74" s="35">
        <v>57.13</v>
      </c>
      <c r="AE74" s="35">
        <v>2339.5988716071802</v>
      </c>
      <c r="AF74" s="35"/>
      <c r="AG74" s="43">
        <f t="shared" si="5"/>
        <v>40.185186459286157</v>
      </c>
      <c r="AH74" s="35">
        <v>82.56</v>
      </c>
      <c r="AI74" s="35">
        <f t="shared" si="6"/>
        <v>25.43</v>
      </c>
      <c r="AJ74" s="43">
        <f t="shared" si="7"/>
        <v>42.374813540713845</v>
      </c>
    </row>
    <row r="75" spans="1:36">
      <c r="A75" s="7">
        <v>74</v>
      </c>
      <c r="B75" s="11" t="s">
        <v>815</v>
      </c>
      <c r="C75" s="23">
        <v>43489</v>
      </c>
      <c r="D75" s="11" t="s">
        <v>816</v>
      </c>
      <c r="E75" s="11" t="s">
        <v>817</v>
      </c>
      <c r="F75" s="11" t="s">
        <v>818</v>
      </c>
      <c r="G75" s="11" t="s">
        <v>819</v>
      </c>
      <c r="H75" s="32" t="s">
        <v>820</v>
      </c>
      <c r="I75" s="32" t="s">
        <v>821</v>
      </c>
      <c r="J75" s="32" t="s">
        <v>822</v>
      </c>
      <c r="K75" s="32" t="s">
        <v>823</v>
      </c>
      <c r="L75" s="32"/>
      <c r="M75" s="32"/>
      <c r="N75" s="32"/>
      <c r="O75" s="32"/>
      <c r="P75" s="32"/>
      <c r="Q75" s="32"/>
      <c r="R75" s="32"/>
      <c r="S75" s="32"/>
      <c r="T75" s="32"/>
      <c r="U75" s="32"/>
      <c r="V75" s="32"/>
      <c r="W75" s="35">
        <v>4.0999999999999996</v>
      </c>
      <c r="X75" s="35">
        <v>57.13</v>
      </c>
      <c r="Y75" s="35">
        <f t="shared" si="4"/>
        <v>60.339999999999996</v>
      </c>
      <c r="Z75" s="35">
        <v>2210.2757070992802</v>
      </c>
      <c r="AA75" s="35" t="s">
        <v>28</v>
      </c>
      <c r="AB75" s="35">
        <v>32</v>
      </c>
      <c r="AC75" s="35">
        <v>7.67</v>
      </c>
      <c r="AD75" s="35">
        <v>57.13</v>
      </c>
      <c r="AE75" s="35">
        <v>2090.8918027821501</v>
      </c>
      <c r="AF75" s="35"/>
      <c r="AG75" s="43">
        <f t="shared" si="5"/>
        <v>32.7607016333858</v>
      </c>
      <c r="AH75" s="35">
        <v>64.44</v>
      </c>
      <c r="AI75" s="35">
        <f t="shared" si="6"/>
        <v>7.3099999999999952</v>
      </c>
      <c r="AJ75" s="43">
        <f t="shared" si="7"/>
        <v>31.679298366614198</v>
      </c>
    </row>
    <row r="76" spans="1:36">
      <c r="A76" s="7">
        <v>75</v>
      </c>
      <c r="B76" s="11" t="s">
        <v>824</v>
      </c>
      <c r="C76" s="23">
        <v>42622</v>
      </c>
      <c r="D76" s="11" t="s">
        <v>816</v>
      </c>
      <c r="E76" s="11" t="s">
        <v>817</v>
      </c>
      <c r="F76" s="11" t="s">
        <v>825</v>
      </c>
      <c r="G76" s="11" t="s">
        <v>826</v>
      </c>
      <c r="H76" s="32" t="s">
        <v>827</v>
      </c>
      <c r="I76" s="32" t="s">
        <v>828</v>
      </c>
      <c r="J76" s="32" t="s">
        <v>829</v>
      </c>
      <c r="K76" s="32" t="s">
        <v>830</v>
      </c>
      <c r="L76" s="32"/>
      <c r="M76" s="32"/>
      <c r="N76" s="32"/>
      <c r="O76" s="32"/>
      <c r="P76" s="32"/>
      <c r="Q76" s="32"/>
      <c r="R76" s="32"/>
      <c r="S76" s="32"/>
      <c r="T76" s="32"/>
      <c r="U76" s="32"/>
      <c r="V76" s="32"/>
      <c r="W76" s="35">
        <v>3.8</v>
      </c>
      <c r="X76" s="35">
        <v>56.9</v>
      </c>
      <c r="Y76" s="35">
        <f t="shared" si="4"/>
        <v>60.34</v>
      </c>
      <c r="Z76" s="35">
        <v>2184.17606468331</v>
      </c>
      <c r="AA76" s="35" t="s">
        <v>28</v>
      </c>
      <c r="AB76" s="35">
        <v>32</v>
      </c>
      <c r="AC76" s="35">
        <v>7.67</v>
      </c>
      <c r="AD76" s="35">
        <v>56.9</v>
      </c>
      <c r="AE76" s="35">
        <v>2065.3787072217101</v>
      </c>
      <c r="AF76" s="35"/>
      <c r="AG76" s="43">
        <f t="shared" si="5"/>
        <v>32.454544486660524</v>
      </c>
      <c r="AH76" s="35">
        <v>64.14</v>
      </c>
      <c r="AI76" s="35">
        <f t="shared" si="6"/>
        <v>7.240000000000002</v>
      </c>
      <c r="AJ76" s="43">
        <f t="shared" si="7"/>
        <v>31.685455513339477</v>
      </c>
    </row>
    <row r="77" spans="1:36">
      <c r="A77" s="7">
        <v>76</v>
      </c>
      <c r="B77" s="11" t="s">
        <v>831</v>
      </c>
      <c r="C77" s="23">
        <v>43473</v>
      </c>
      <c r="D77" s="11" t="s">
        <v>832</v>
      </c>
      <c r="E77" s="11" t="s">
        <v>833</v>
      </c>
      <c r="F77" s="11" t="s">
        <v>834</v>
      </c>
      <c r="G77" s="11" t="s">
        <v>835</v>
      </c>
      <c r="H77" s="32" t="s">
        <v>836</v>
      </c>
      <c r="I77" s="32" t="s">
        <v>837</v>
      </c>
      <c r="J77" s="32" t="s">
        <v>838</v>
      </c>
      <c r="K77" s="32" t="s">
        <v>839</v>
      </c>
      <c r="L77" s="32"/>
      <c r="M77" s="32"/>
      <c r="N77" s="32"/>
      <c r="O77" s="32"/>
      <c r="P77" s="32"/>
      <c r="Q77" s="32"/>
      <c r="R77" s="32"/>
      <c r="S77" s="32"/>
      <c r="T77" s="32"/>
      <c r="U77" s="32"/>
      <c r="V77" s="32"/>
      <c r="W77" s="35">
        <v>7.2</v>
      </c>
      <c r="X77" s="35">
        <v>57.13</v>
      </c>
      <c r="Y77" s="35">
        <f t="shared" si="4"/>
        <v>58.980000000000004</v>
      </c>
      <c r="Z77" s="35">
        <v>2881.2139795488101</v>
      </c>
      <c r="AA77" s="35" t="s">
        <v>28</v>
      </c>
      <c r="AB77" s="35">
        <v>32</v>
      </c>
      <c r="AC77" s="35">
        <v>7.67</v>
      </c>
      <c r="AD77" s="35">
        <v>57.13</v>
      </c>
      <c r="AE77" s="35">
        <v>2747.7748348559799</v>
      </c>
      <c r="AF77" s="35"/>
      <c r="AG77" s="43">
        <f t="shared" si="5"/>
        <v>40.643298018271764</v>
      </c>
      <c r="AH77" s="35">
        <v>66.180000000000007</v>
      </c>
      <c r="AI77" s="35">
        <f t="shared" si="6"/>
        <v>9.0500000000000043</v>
      </c>
      <c r="AJ77" s="43">
        <f t="shared" si="7"/>
        <v>25.536701981728243</v>
      </c>
    </row>
    <row r="78" spans="1:36">
      <c r="A78" s="7">
        <v>77</v>
      </c>
      <c r="B78" s="11" t="s">
        <v>840</v>
      </c>
      <c r="C78" s="23">
        <v>43314</v>
      </c>
      <c r="D78" s="11" t="s">
        <v>841</v>
      </c>
      <c r="E78" s="11" t="s">
        <v>842</v>
      </c>
      <c r="F78" s="11" t="s">
        <v>843</v>
      </c>
      <c r="G78" s="11" t="s">
        <v>844</v>
      </c>
      <c r="H78" s="32" t="s">
        <v>845</v>
      </c>
      <c r="I78" s="32" t="s">
        <v>846</v>
      </c>
      <c r="J78" s="32" t="s">
        <v>847</v>
      </c>
      <c r="K78" s="32" t="s">
        <v>848</v>
      </c>
      <c r="L78" s="32" t="s">
        <v>849</v>
      </c>
      <c r="M78" s="32" t="s">
        <v>850</v>
      </c>
      <c r="N78" s="32"/>
      <c r="O78" s="32"/>
      <c r="P78" s="32"/>
      <c r="Q78" s="32"/>
      <c r="R78" s="32"/>
      <c r="S78" s="32"/>
      <c r="T78" s="32"/>
      <c r="U78" s="32"/>
      <c r="V78" s="32"/>
      <c r="W78" s="35">
        <v>3.9369999999999998</v>
      </c>
      <c r="X78" s="35">
        <v>56.9</v>
      </c>
      <c r="Y78" s="35">
        <f t="shared" si="4"/>
        <v>65.442999999999998</v>
      </c>
      <c r="Z78" s="35">
        <v>2892.5769187075198</v>
      </c>
      <c r="AA78" s="35" t="s">
        <v>28</v>
      </c>
      <c r="AB78" s="35">
        <v>32</v>
      </c>
      <c r="AC78" s="35">
        <v>7.67</v>
      </c>
      <c r="AD78" s="35">
        <v>56.9</v>
      </c>
      <c r="AE78" s="35">
        <v>2769.5770951884801</v>
      </c>
      <c r="AF78" s="35"/>
      <c r="AG78" s="43">
        <f t="shared" si="5"/>
        <v>40.904925142261767</v>
      </c>
      <c r="AH78" s="35">
        <v>69.38</v>
      </c>
      <c r="AI78" s="35">
        <f t="shared" si="6"/>
        <v>12.479999999999997</v>
      </c>
      <c r="AJ78" s="43">
        <f t="shared" si="7"/>
        <v>28.475074857738228</v>
      </c>
    </row>
    <row r="79" spans="1:36">
      <c r="A79" s="7">
        <v>78</v>
      </c>
      <c r="B79" s="11" t="s">
        <v>851</v>
      </c>
      <c r="C79" s="23">
        <v>43706</v>
      </c>
      <c r="D79" s="11" t="s">
        <v>852</v>
      </c>
      <c r="E79" s="11" t="s">
        <v>693</v>
      </c>
      <c r="F79" s="11" t="s">
        <v>853</v>
      </c>
      <c r="G79" s="11" t="s">
        <v>854</v>
      </c>
      <c r="H79" s="32" t="s">
        <v>855</v>
      </c>
      <c r="I79" s="32" t="s">
        <v>856</v>
      </c>
      <c r="J79" s="32" t="s">
        <v>857</v>
      </c>
      <c r="K79" s="32" t="s">
        <v>858</v>
      </c>
      <c r="L79" s="32" t="s">
        <v>859</v>
      </c>
      <c r="M79" s="32"/>
      <c r="N79" s="32"/>
      <c r="O79" s="32"/>
      <c r="P79" s="32"/>
      <c r="Q79" s="32"/>
      <c r="R79" s="32"/>
      <c r="S79" s="32"/>
      <c r="T79" s="32"/>
      <c r="U79" s="32"/>
      <c r="V79" s="32"/>
      <c r="W79" s="35">
        <v>36</v>
      </c>
      <c r="X79" s="35">
        <v>57.13</v>
      </c>
      <c r="Y79" s="35">
        <f t="shared" si="4"/>
        <v>50.180000000000007</v>
      </c>
      <c r="Z79" s="35">
        <v>3192.6806067051002</v>
      </c>
      <c r="AA79" s="35" t="s">
        <v>28</v>
      </c>
      <c r="AB79" s="35">
        <v>27</v>
      </c>
      <c r="AC79" s="35">
        <v>7.13</v>
      </c>
      <c r="AD79" s="35">
        <v>57.13</v>
      </c>
      <c r="AE79" s="35">
        <v>3041.0697788850498</v>
      </c>
      <c r="AF79" s="35"/>
      <c r="AG79" s="43">
        <f t="shared" si="5"/>
        <v>43.622837346620599</v>
      </c>
      <c r="AH79" s="35">
        <v>86.18</v>
      </c>
      <c r="AI79" s="35">
        <f t="shared" si="6"/>
        <v>29.050000000000004</v>
      </c>
      <c r="AJ79" s="43">
        <f t="shared" si="7"/>
        <v>42.557162653379407</v>
      </c>
    </row>
    <row r="80" spans="1:36">
      <c r="A80" s="7">
        <v>79</v>
      </c>
      <c r="B80" s="11" t="s">
        <v>860</v>
      </c>
      <c r="C80" s="23">
        <v>43651</v>
      </c>
      <c r="D80" s="11" t="s">
        <v>861</v>
      </c>
      <c r="E80" s="11" t="s">
        <v>862</v>
      </c>
      <c r="F80" s="11" t="s">
        <v>863</v>
      </c>
      <c r="G80" s="11" t="s">
        <v>864</v>
      </c>
      <c r="H80" s="32" t="s">
        <v>865</v>
      </c>
      <c r="I80" s="32" t="s">
        <v>866</v>
      </c>
      <c r="J80" s="32" t="s">
        <v>867</v>
      </c>
      <c r="K80" s="32" t="s">
        <v>868</v>
      </c>
      <c r="L80" s="32" t="s">
        <v>869</v>
      </c>
      <c r="M80" s="32" t="s">
        <v>870</v>
      </c>
      <c r="N80" s="32" t="s">
        <v>871</v>
      </c>
      <c r="O80" s="32" t="s">
        <v>872</v>
      </c>
      <c r="P80" s="32" t="s">
        <v>873</v>
      </c>
      <c r="Q80" s="32" t="s">
        <v>874</v>
      </c>
      <c r="R80" s="32"/>
      <c r="S80" s="32"/>
      <c r="T80" s="32"/>
      <c r="U80" s="32"/>
      <c r="V80" s="32"/>
      <c r="W80" s="35">
        <v>22.24</v>
      </c>
      <c r="X80" s="35">
        <v>57.13</v>
      </c>
      <c r="Y80" s="35">
        <f t="shared" si="4"/>
        <v>42.010000000000005</v>
      </c>
      <c r="Z80" s="35">
        <v>1272.13279631348</v>
      </c>
      <c r="AA80" s="35" t="s">
        <v>28</v>
      </c>
      <c r="AB80" s="35">
        <v>14</v>
      </c>
      <c r="AC80" s="35">
        <v>12.11</v>
      </c>
      <c r="AD80" s="35">
        <v>57.13</v>
      </c>
      <c r="AE80" s="35">
        <v>1121.1882214004299</v>
      </c>
      <c r="AF80" s="35"/>
      <c r="AG80" s="43">
        <f t="shared" si="5"/>
        <v>25.564258656805158</v>
      </c>
      <c r="AH80" s="35">
        <v>64.25</v>
      </c>
      <c r="AI80" s="35">
        <f t="shared" si="6"/>
        <v>7.1199999999999974</v>
      </c>
      <c r="AJ80" s="43">
        <f t="shared" si="7"/>
        <v>38.685741343194842</v>
      </c>
    </row>
    <row r="81" spans="1:36">
      <c r="A81" s="7">
        <v>80</v>
      </c>
      <c r="B81" s="11" t="s">
        <v>875</v>
      </c>
      <c r="C81" s="23">
        <v>43738</v>
      </c>
      <c r="D81" s="11" t="s">
        <v>876</v>
      </c>
      <c r="E81" s="11" t="s">
        <v>877</v>
      </c>
      <c r="F81" s="11" t="s">
        <v>878</v>
      </c>
      <c r="G81" s="11" t="s">
        <v>879</v>
      </c>
      <c r="H81" s="32" t="s">
        <v>880</v>
      </c>
      <c r="I81" s="32" t="s">
        <v>881</v>
      </c>
      <c r="J81" s="32" t="s">
        <v>882</v>
      </c>
      <c r="K81" s="32" t="s">
        <v>883</v>
      </c>
      <c r="L81" s="32"/>
      <c r="M81" s="32"/>
      <c r="N81" s="32"/>
      <c r="O81" s="32"/>
      <c r="P81" s="32"/>
      <c r="Q81" s="32"/>
      <c r="R81" s="32"/>
      <c r="S81" s="32"/>
      <c r="T81" s="32"/>
      <c r="U81" s="32"/>
      <c r="V81" s="32"/>
      <c r="W81" s="35">
        <v>8.85</v>
      </c>
      <c r="X81" s="35">
        <v>57.13</v>
      </c>
      <c r="Y81" s="35" t="s">
        <v>653</v>
      </c>
      <c r="Z81" s="35">
        <v>3067.1201412186401</v>
      </c>
      <c r="AA81" s="35" t="s">
        <v>28</v>
      </c>
      <c r="AB81" s="35">
        <v>27</v>
      </c>
      <c r="AC81" s="35">
        <v>7.13</v>
      </c>
      <c r="AD81" s="35">
        <v>57.13</v>
      </c>
      <c r="AE81" s="35">
        <v>5767.4781071498101</v>
      </c>
      <c r="AF81" s="35"/>
      <c r="AG81" s="43">
        <f t="shared" si="5"/>
        <v>76.339737285797725</v>
      </c>
      <c r="AH81" s="35" t="s">
        <v>653</v>
      </c>
      <c r="AI81" s="35" t="s">
        <v>653</v>
      </c>
      <c r="AJ81" s="43" t="s">
        <v>653</v>
      </c>
    </row>
    <row r="82" spans="1:36">
      <c r="A82" s="7">
        <v>81</v>
      </c>
      <c r="B82" s="11" t="s">
        <v>884</v>
      </c>
      <c r="C82" s="23">
        <v>43641</v>
      </c>
      <c r="D82" s="11" t="s">
        <v>885</v>
      </c>
      <c r="E82" s="11" t="s">
        <v>817</v>
      </c>
      <c r="F82" s="11" t="s">
        <v>886</v>
      </c>
      <c r="G82" s="11" t="s">
        <v>887</v>
      </c>
      <c r="H82" s="32" t="s">
        <v>888</v>
      </c>
      <c r="I82" s="32" t="s">
        <v>889</v>
      </c>
      <c r="J82" s="32" t="s">
        <v>890</v>
      </c>
      <c r="K82" s="32" t="s">
        <v>891</v>
      </c>
      <c r="L82" s="32"/>
      <c r="M82" s="32"/>
      <c r="N82" s="32"/>
      <c r="O82" s="32"/>
      <c r="P82" s="32"/>
      <c r="Q82" s="32"/>
      <c r="R82" s="32"/>
      <c r="S82" s="32"/>
      <c r="T82" s="32"/>
      <c r="U82" s="32"/>
      <c r="V82" s="32"/>
      <c r="W82" s="35">
        <v>4.28</v>
      </c>
      <c r="X82" s="35">
        <v>57.13</v>
      </c>
      <c r="Y82" s="35" t="s">
        <v>653</v>
      </c>
      <c r="Z82" s="35">
        <v>3616.54209072604</v>
      </c>
      <c r="AA82" s="35" t="s">
        <v>28</v>
      </c>
      <c r="AB82" s="35">
        <v>27</v>
      </c>
      <c r="AC82" s="35">
        <v>7.13</v>
      </c>
      <c r="AD82" s="35">
        <v>57.13</v>
      </c>
      <c r="AE82" s="35">
        <v>3527.6783826516198</v>
      </c>
      <c r="AF82" s="35"/>
      <c r="AG82" s="43">
        <f t="shared" si="5"/>
        <v>49.462140591819441</v>
      </c>
      <c r="AH82" s="35" t="s">
        <v>653</v>
      </c>
      <c r="AI82" s="35" t="s">
        <v>653</v>
      </c>
      <c r="AJ82" s="43" t="s">
        <v>653</v>
      </c>
    </row>
    <row r="83" spans="1:36">
      <c r="A83" s="7">
        <v>82</v>
      </c>
      <c r="B83" s="11" t="s">
        <v>892</v>
      </c>
      <c r="C83" s="23">
        <v>42573</v>
      </c>
      <c r="D83" s="11" t="s">
        <v>893</v>
      </c>
      <c r="E83" s="11" t="s">
        <v>817</v>
      </c>
      <c r="F83" s="11" t="s">
        <v>894</v>
      </c>
      <c r="G83" s="11" t="s">
        <v>895</v>
      </c>
      <c r="H83" s="32" t="s">
        <v>896</v>
      </c>
      <c r="I83" s="32" t="s">
        <v>897</v>
      </c>
      <c r="J83" s="32" t="s">
        <v>898</v>
      </c>
      <c r="K83" s="32" t="s">
        <v>899</v>
      </c>
      <c r="L83" s="32" t="s">
        <v>900</v>
      </c>
      <c r="M83" s="32"/>
      <c r="N83" s="32"/>
      <c r="O83" s="32"/>
      <c r="P83" s="32"/>
      <c r="Q83" s="32"/>
      <c r="R83" s="32"/>
      <c r="S83" s="32"/>
      <c r="T83" s="32"/>
      <c r="U83" s="32"/>
      <c r="V83" s="32"/>
      <c r="W83" s="35">
        <v>18.760000000000002</v>
      </c>
      <c r="X83" s="35">
        <v>56.9</v>
      </c>
      <c r="Y83" s="35">
        <f t="shared" ref="Y83:Y96" si="8">AH83-W83</f>
        <v>61.239999999999995</v>
      </c>
      <c r="Z83" s="35">
        <v>3078.4704261594302</v>
      </c>
      <c r="AA83" s="35" t="s">
        <v>28</v>
      </c>
      <c r="AB83" s="35">
        <v>14</v>
      </c>
      <c r="AC83" s="35">
        <v>12.11</v>
      </c>
      <c r="AD83" s="35">
        <v>56.9</v>
      </c>
      <c r="AE83" s="35">
        <v>2946.00835102672</v>
      </c>
      <c r="AF83" s="35"/>
      <c r="AG83" s="43">
        <f t="shared" si="5"/>
        <v>47.462100212320642</v>
      </c>
      <c r="AH83" s="35">
        <v>80</v>
      </c>
      <c r="AI83" s="35">
        <f t="shared" ref="AI83:AI96" si="9">AH83-AD83</f>
        <v>23.1</v>
      </c>
      <c r="AJ83" s="43">
        <f t="shared" ref="AJ83:AJ96" si="10">AH83-AG83</f>
        <v>32.537899787679358</v>
      </c>
    </row>
    <row r="84" spans="1:36">
      <c r="A84" s="7">
        <v>83</v>
      </c>
      <c r="B84" s="11" t="s">
        <v>901</v>
      </c>
      <c r="C84" s="23">
        <v>42622</v>
      </c>
      <c r="D84" s="11" t="s">
        <v>902</v>
      </c>
      <c r="E84" s="11" t="s">
        <v>817</v>
      </c>
      <c r="F84" s="11" t="s">
        <v>903</v>
      </c>
      <c r="G84" s="11" t="s">
        <v>904</v>
      </c>
      <c r="H84" s="32" t="s">
        <v>905</v>
      </c>
      <c r="I84" s="32" t="s">
        <v>906</v>
      </c>
      <c r="J84" s="32" t="s">
        <v>907</v>
      </c>
      <c r="K84" s="32" t="s">
        <v>908</v>
      </c>
      <c r="L84" s="32"/>
      <c r="M84" s="32"/>
      <c r="N84" s="32"/>
      <c r="O84" s="32"/>
      <c r="P84" s="32"/>
      <c r="Q84" s="32"/>
      <c r="R84" s="32"/>
      <c r="S84" s="32"/>
      <c r="T84" s="32"/>
      <c r="U84" s="32"/>
      <c r="V84" s="32"/>
      <c r="W84" s="35">
        <v>4.25</v>
      </c>
      <c r="X84" s="35">
        <v>56.9</v>
      </c>
      <c r="Y84" s="35">
        <f t="shared" si="8"/>
        <v>56.05</v>
      </c>
      <c r="Z84" s="35">
        <v>2107.5937513275098</v>
      </c>
      <c r="AA84" s="35" t="s">
        <v>28</v>
      </c>
      <c r="AB84" s="35">
        <v>32</v>
      </c>
      <c r="AC84" s="35">
        <v>7.67</v>
      </c>
      <c r="AD84" s="35">
        <v>56.9</v>
      </c>
      <c r="AE84" s="35">
        <v>2003.6322891626801</v>
      </c>
      <c r="AF84" s="35"/>
      <c r="AG84" s="43">
        <f t="shared" si="5"/>
        <v>31.713587469952159</v>
      </c>
      <c r="AH84" s="35">
        <v>60.3</v>
      </c>
      <c r="AI84" s="35">
        <f t="shared" si="9"/>
        <v>3.3999999999999986</v>
      </c>
      <c r="AJ84" s="43">
        <f t="shared" si="10"/>
        <v>28.586412530047838</v>
      </c>
    </row>
    <row r="85" spans="1:36">
      <c r="A85" s="7">
        <v>84</v>
      </c>
      <c r="B85" s="11" t="s">
        <v>909</v>
      </c>
      <c r="C85" s="23">
        <v>42730</v>
      </c>
      <c r="D85" s="11" t="s">
        <v>902</v>
      </c>
      <c r="E85" s="11" t="s">
        <v>817</v>
      </c>
      <c r="F85" s="11" t="s">
        <v>910</v>
      </c>
      <c r="G85" s="11" t="s">
        <v>911</v>
      </c>
      <c r="H85" s="32" t="s">
        <v>912</v>
      </c>
      <c r="I85" s="32" t="s">
        <v>913</v>
      </c>
      <c r="J85" s="32" t="s">
        <v>914</v>
      </c>
      <c r="K85" s="32" t="s">
        <v>915</v>
      </c>
      <c r="L85" s="32" t="s">
        <v>916</v>
      </c>
      <c r="M85" s="32" t="s">
        <v>917</v>
      </c>
      <c r="N85" s="32" t="s">
        <v>918</v>
      </c>
      <c r="O85" s="32"/>
      <c r="P85" s="32"/>
      <c r="Q85" s="32"/>
      <c r="R85" s="32"/>
      <c r="S85" s="32"/>
      <c r="T85" s="32"/>
      <c r="U85" s="32"/>
      <c r="V85" s="32"/>
      <c r="W85" s="35">
        <v>4.7</v>
      </c>
      <c r="X85" s="35">
        <v>56.9</v>
      </c>
      <c r="Y85" s="35">
        <f t="shared" si="8"/>
        <v>56.97</v>
      </c>
      <c r="Z85" s="35">
        <v>2103.1112860308499</v>
      </c>
      <c r="AA85" s="35" t="s">
        <v>28</v>
      </c>
      <c r="AB85" s="35">
        <v>32</v>
      </c>
      <c r="AC85" s="35">
        <v>7.67</v>
      </c>
      <c r="AD85" s="35">
        <v>56.9</v>
      </c>
      <c r="AE85" s="35">
        <v>1992.91317740662</v>
      </c>
      <c r="AF85" s="35"/>
      <c r="AG85" s="43">
        <f t="shared" si="5"/>
        <v>31.584958128879443</v>
      </c>
      <c r="AH85" s="35">
        <v>61.67</v>
      </c>
      <c r="AI85" s="35">
        <f t="shared" si="9"/>
        <v>4.7700000000000031</v>
      </c>
      <c r="AJ85" s="43">
        <f t="shared" si="10"/>
        <v>30.085041871120559</v>
      </c>
    </row>
    <row r="86" spans="1:36">
      <c r="A86" s="7">
        <v>85</v>
      </c>
      <c r="B86" s="11" t="s">
        <v>644</v>
      </c>
      <c r="C86" s="23">
        <v>42730</v>
      </c>
      <c r="D86" s="11" t="s">
        <v>919</v>
      </c>
      <c r="E86" s="11" t="s">
        <v>188</v>
      </c>
      <c r="F86" s="11" t="s">
        <v>920</v>
      </c>
      <c r="G86" s="11" t="s">
        <v>921</v>
      </c>
      <c r="H86" s="33" t="s">
        <v>922</v>
      </c>
      <c r="I86" s="33" t="s">
        <v>923</v>
      </c>
      <c r="J86" s="33" t="s">
        <v>924</v>
      </c>
      <c r="K86" s="33" t="s">
        <v>925</v>
      </c>
      <c r="L86" s="33"/>
      <c r="M86" s="33"/>
      <c r="N86" s="33"/>
      <c r="O86" s="33"/>
      <c r="P86" s="33"/>
      <c r="Q86" s="33"/>
      <c r="R86" s="33"/>
      <c r="S86" s="33"/>
      <c r="T86" s="33"/>
      <c r="U86" s="33"/>
      <c r="V86" s="33"/>
      <c r="W86" s="35">
        <v>4.25</v>
      </c>
      <c r="X86" s="35">
        <v>56.9</v>
      </c>
      <c r="Y86" s="35">
        <f t="shared" si="8"/>
        <v>64.790000000000006</v>
      </c>
      <c r="Z86" s="35">
        <v>1851.6288544102999</v>
      </c>
      <c r="AA86" s="35" t="s">
        <v>28</v>
      </c>
      <c r="AB86" s="35">
        <v>9</v>
      </c>
      <c r="AC86" s="35">
        <v>5</v>
      </c>
      <c r="AD86" s="35">
        <v>56.9</v>
      </c>
      <c r="AE86" s="35">
        <v>1704.4885114384099</v>
      </c>
      <c r="AF86" s="35"/>
      <c r="AG86" s="43">
        <f t="shared" si="5"/>
        <v>25.45386213726092</v>
      </c>
      <c r="AH86" s="35">
        <v>69.040000000000006</v>
      </c>
      <c r="AI86" s="35">
        <f t="shared" si="9"/>
        <v>12.140000000000008</v>
      </c>
      <c r="AJ86" s="43">
        <f t="shared" si="10"/>
        <v>43.586137862739086</v>
      </c>
    </row>
    <row r="87" spans="1:36">
      <c r="A87" s="7">
        <v>86</v>
      </c>
      <c r="B87" s="11" t="s">
        <v>926</v>
      </c>
      <c r="C87" s="23">
        <v>43614</v>
      </c>
      <c r="D87" s="11" t="s">
        <v>927</v>
      </c>
      <c r="E87" s="11" t="s">
        <v>928</v>
      </c>
      <c r="F87" s="11" t="s">
        <v>929</v>
      </c>
      <c r="G87" s="11" t="s">
        <v>930</v>
      </c>
      <c r="H87" s="33" t="s">
        <v>931</v>
      </c>
      <c r="I87" s="33" t="s">
        <v>932</v>
      </c>
      <c r="J87" s="33" t="s">
        <v>933</v>
      </c>
      <c r="K87" s="33" t="s">
        <v>934</v>
      </c>
      <c r="L87" s="33"/>
      <c r="M87" s="33"/>
      <c r="N87" s="33"/>
      <c r="O87" s="33"/>
      <c r="P87" s="33"/>
      <c r="Q87" s="33"/>
      <c r="R87" s="33"/>
      <c r="S87" s="33"/>
      <c r="T87" s="33"/>
      <c r="U87" s="33"/>
      <c r="V87" s="33"/>
      <c r="W87" s="35">
        <v>9.75</v>
      </c>
      <c r="X87" s="35">
        <v>57.13</v>
      </c>
      <c r="Y87" s="35">
        <f t="shared" si="8"/>
        <v>72.75</v>
      </c>
      <c r="Z87" s="35">
        <v>3028.6406516052198</v>
      </c>
      <c r="AA87" s="35" t="s">
        <v>28</v>
      </c>
      <c r="AB87" s="35">
        <v>9</v>
      </c>
      <c r="AC87" s="35">
        <v>5</v>
      </c>
      <c r="AD87" s="35">
        <v>57.13</v>
      </c>
      <c r="AE87" s="35">
        <v>2878.7845790464498</v>
      </c>
      <c r="AF87" s="35"/>
      <c r="AG87" s="43">
        <f t="shared" si="5"/>
        <v>39.545414948557401</v>
      </c>
      <c r="AH87" s="35">
        <v>82.5</v>
      </c>
      <c r="AI87" s="35">
        <f t="shared" si="9"/>
        <v>25.369999999999997</v>
      </c>
      <c r="AJ87" s="43">
        <f t="shared" si="10"/>
        <v>42.954585051442599</v>
      </c>
    </row>
    <row r="88" spans="1:36">
      <c r="A88" s="7">
        <v>87</v>
      </c>
      <c r="B88" s="11" t="s">
        <v>935</v>
      </c>
      <c r="C88" s="23">
        <v>43578</v>
      </c>
      <c r="D88" s="11" t="s">
        <v>936</v>
      </c>
      <c r="E88" s="11" t="s">
        <v>778</v>
      </c>
      <c r="F88" s="11" t="s">
        <v>937</v>
      </c>
      <c r="G88" s="11" t="s">
        <v>938</v>
      </c>
      <c r="H88" s="34" t="s">
        <v>939</v>
      </c>
      <c r="I88" s="34" t="s">
        <v>940</v>
      </c>
      <c r="J88" s="34" t="s">
        <v>941</v>
      </c>
      <c r="K88" s="34" t="s">
        <v>942</v>
      </c>
      <c r="L88" s="34" t="s">
        <v>943</v>
      </c>
      <c r="M88" s="34"/>
      <c r="N88" s="34"/>
      <c r="O88" s="34"/>
      <c r="P88" s="34"/>
      <c r="Q88" s="34"/>
      <c r="R88" s="34"/>
      <c r="S88" s="34"/>
      <c r="T88" s="34"/>
      <c r="U88" s="34"/>
      <c r="V88" s="34"/>
      <c r="W88" s="35">
        <v>3.27</v>
      </c>
      <c r="X88" s="35">
        <v>57.13</v>
      </c>
      <c r="Y88" s="35">
        <f t="shared" si="8"/>
        <v>60.01</v>
      </c>
      <c r="Z88" s="35">
        <v>1866.6884742888401</v>
      </c>
      <c r="AA88" s="35" t="s">
        <v>28</v>
      </c>
      <c r="AB88" s="35">
        <v>34</v>
      </c>
      <c r="AC88" s="35">
        <v>3.048</v>
      </c>
      <c r="AD88" s="35">
        <v>57.13</v>
      </c>
      <c r="AE88" s="35"/>
      <c r="AF88" s="35">
        <v>1641.16193044038</v>
      </c>
      <c r="AG88" s="43">
        <f>AF88*0.012+AC88</f>
        <v>22.74194316528456</v>
      </c>
      <c r="AH88" s="35">
        <v>63.28</v>
      </c>
      <c r="AI88" s="35">
        <f t="shared" si="9"/>
        <v>6.1499999999999986</v>
      </c>
      <c r="AJ88" s="43">
        <f t="shared" si="10"/>
        <v>40.538056834715441</v>
      </c>
    </row>
    <row r="89" spans="1:36">
      <c r="A89" s="7">
        <v>88</v>
      </c>
      <c r="B89" s="11" t="s">
        <v>944</v>
      </c>
      <c r="C89" s="23">
        <v>43570</v>
      </c>
      <c r="D89" s="11" t="s">
        <v>945</v>
      </c>
      <c r="E89" s="11" t="s">
        <v>778</v>
      </c>
      <c r="F89" s="11" t="s">
        <v>946</v>
      </c>
      <c r="G89" s="11" t="s">
        <v>947</v>
      </c>
      <c r="H89" s="34" t="s">
        <v>948</v>
      </c>
      <c r="I89" s="34" t="s">
        <v>949</v>
      </c>
      <c r="J89" s="34" t="s">
        <v>950</v>
      </c>
      <c r="K89" s="34" t="s">
        <v>951</v>
      </c>
      <c r="L89" s="34"/>
      <c r="M89" s="34"/>
      <c r="N89" s="34"/>
      <c r="O89" s="34"/>
      <c r="P89" s="34"/>
      <c r="Q89" s="34"/>
      <c r="R89" s="34"/>
      <c r="S89" s="34"/>
      <c r="T89" s="34"/>
      <c r="U89" s="34"/>
      <c r="V89" s="34"/>
      <c r="W89" s="35">
        <v>6.17</v>
      </c>
      <c r="X89" s="35">
        <v>57.13</v>
      </c>
      <c r="Y89" s="35">
        <f t="shared" si="8"/>
        <v>75.14</v>
      </c>
      <c r="Z89" s="35">
        <v>2675.7265154586298</v>
      </c>
      <c r="AA89" s="35" t="s">
        <v>28</v>
      </c>
      <c r="AB89" s="35">
        <v>9</v>
      </c>
      <c r="AC89" s="35">
        <v>5</v>
      </c>
      <c r="AD89" s="35">
        <v>57.13</v>
      </c>
      <c r="AE89" s="35">
        <v>2523.46922035128</v>
      </c>
      <c r="AF89" s="35"/>
      <c r="AG89" s="43">
        <f>AE89*0.012+AC89</f>
        <v>35.281630644215362</v>
      </c>
      <c r="AH89" s="35">
        <v>81.31</v>
      </c>
      <c r="AI89" s="35">
        <f t="shared" si="9"/>
        <v>24.18</v>
      </c>
      <c r="AJ89" s="43">
        <f t="shared" si="10"/>
        <v>46.028369355784641</v>
      </c>
    </row>
    <row r="90" spans="1:36">
      <c r="A90" s="7">
        <v>89</v>
      </c>
      <c r="B90" s="11" t="s">
        <v>952</v>
      </c>
      <c r="C90" s="23">
        <v>43469</v>
      </c>
      <c r="D90" s="11" t="s">
        <v>953</v>
      </c>
      <c r="E90" s="11" t="s">
        <v>214</v>
      </c>
      <c r="F90" s="11" t="s">
        <v>954</v>
      </c>
      <c r="G90" s="11" t="s">
        <v>955</v>
      </c>
      <c r="H90" s="34" t="s">
        <v>956</v>
      </c>
      <c r="I90" s="34" t="s">
        <v>957</v>
      </c>
      <c r="J90" s="34" t="s">
        <v>958</v>
      </c>
      <c r="K90" s="34" t="s">
        <v>959</v>
      </c>
      <c r="L90" s="34" t="s">
        <v>960</v>
      </c>
      <c r="M90" s="34" t="s">
        <v>961</v>
      </c>
      <c r="N90" s="34" t="s">
        <v>962</v>
      </c>
      <c r="O90" s="34" t="s">
        <v>963</v>
      </c>
      <c r="P90" s="34" t="s">
        <v>964</v>
      </c>
      <c r="Q90" s="34"/>
      <c r="R90" s="34"/>
      <c r="S90" s="34"/>
      <c r="T90" s="34"/>
      <c r="U90" s="34"/>
      <c r="V90" s="34"/>
      <c r="W90" s="35">
        <v>3.99</v>
      </c>
      <c r="X90" s="35">
        <v>57.13</v>
      </c>
      <c r="Y90" s="35">
        <f t="shared" si="8"/>
        <v>86.76</v>
      </c>
      <c r="Z90" s="35">
        <v>3217.14427839574</v>
      </c>
      <c r="AA90" s="35" t="s">
        <v>28</v>
      </c>
      <c r="AB90" s="35">
        <v>9</v>
      </c>
      <c r="AC90" s="35">
        <v>5</v>
      </c>
      <c r="AD90" s="35">
        <v>57.13</v>
      </c>
      <c r="AE90" s="35">
        <v>3068.72762662375</v>
      </c>
      <c r="AF90" s="35"/>
      <c r="AG90" s="43">
        <f>AE90*0.012+AC90</f>
        <v>41.824731519484999</v>
      </c>
      <c r="AH90" s="35">
        <v>90.75</v>
      </c>
      <c r="AI90" s="35">
        <f t="shared" si="9"/>
        <v>33.619999999999997</v>
      </c>
      <c r="AJ90" s="43">
        <f t="shared" si="10"/>
        <v>48.925268480515001</v>
      </c>
    </row>
    <row r="91" spans="1:36">
      <c r="A91" s="7">
        <v>90</v>
      </c>
      <c r="B91" s="11" t="s">
        <v>965</v>
      </c>
      <c r="C91" s="23">
        <v>43196</v>
      </c>
      <c r="D91" s="11" t="s">
        <v>966</v>
      </c>
      <c r="E91" s="11" t="s">
        <v>817</v>
      </c>
      <c r="F91" s="11" t="s">
        <v>967</v>
      </c>
      <c r="G91" s="11" t="s">
        <v>968</v>
      </c>
      <c r="H91" s="34" t="s">
        <v>969</v>
      </c>
      <c r="I91" s="34" t="s">
        <v>970</v>
      </c>
      <c r="J91" s="34" t="s">
        <v>971</v>
      </c>
      <c r="K91" s="34" t="s">
        <v>972</v>
      </c>
      <c r="L91" s="34"/>
      <c r="M91" s="34"/>
      <c r="N91" s="34"/>
      <c r="O91" s="34"/>
      <c r="P91" s="34"/>
      <c r="Q91" s="34"/>
      <c r="R91" s="34"/>
      <c r="S91" s="34"/>
      <c r="T91" s="34"/>
      <c r="U91" s="34"/>
      <c r="V91" s="34"/>
      <c r="W91" s="35">
        <v>4.7699999999999996</v>
      </c>
      <c r="X91" s="35">
        <v>56.9</v>
      </c>
      <c r="Y91" s="35">
        <f t="shared" si="8"/>
        <v>65.23</v>
      </c>
      <c r="Z91" s="35">
        <v>3916.8522070152899</v>
      </c>
      <c r="AA91" s="35" t="s">
        <v>28</v>
      </c>
      <c r="AB91" s="35">
        <v>16</v>
      </c>
      <c r="AC91" s="35">
        <v>3.048</v>
      </c>
      <c r="AD91" s="35">
        <v>56.9</v>
      </c>
      <c r="AE91" s="35"/>
      <c r="AF91" s="35">
        <v>3203.4063498877699</v>
      </c>
      <c r="AG91" s="43">
        <f>AF91*0.012+AC91</f>
        <v>41.488876198653244</v>
      </c>
      <c r="AH91" s="35">
        <v>70</v>
      </c>
      <c r="AI91" s="35">
        <f t="shared" si="9"/>
        <v>13.100000000000001</v>
      </c>
      <c r="AJ91" s="43">
        <f t="shared" si="10"/>
        <v>28.511123801346756</v>
      </c>
    </row>
    <row r="92" spans="1:36">
      <c r="A92" s="7">
        <v>91</v>
      </c>
      <c r="B92" s="11" t="s">
        <v>973</v>
      </c>
      <c r="C92" s="23">
        <v>43340</v>
      </c>
      <c r="D92" s="11" t="s">
        <v>974</v>
      </c>
      <c r="E92" s="11" t="s">
        <v>517</v>
      </c>
      <c r="F92" s="11" t="s">
        <v>975</v>
      </c>
      <c r="G92" s="11" t="s">
        <v>976</v>
      </c>
      <c r="H92" s="34" t="s">
        <v>977</v>
      </c>
      <c r="I92" s="34" t="s">
        <v>978</v>
      </c>
      <c r="J92" s="34" t="s">
        <v>979</v>
      </c>
      <c r="K92" s="34" t="s">
        <v>980</v>
      </c>
      <c r="L92" s="34"/>
      <c r="M92" s="34"/>
      <c r="N92" s="34"/>
      <c r="O92" s="34"/>
      <c r="P92" s="34"/>
      <c r="Q92" s="34"/>
      <c r="R92" s="34"/>
      <c r="S92" s="34"/>
      <c r="T92" s="34"/>
      <c r="U92" s="34"/>
      <c r="V92" s="34"/>
      <c r="W92" s="35">
        <v>13.007</v>
      </c>
      <c r="X92" s="35">
        <v>56.9</v>
      </c>
      <c r="Y92" s="35">
        <f t="shared" si="8"/>
        <v>47.623000000000005</v>
      </c>
      <c r="Z92" s="35">
        <v>2209.0337016236499</v>
      </c>
      <c r="AA92" s="35" t="s">
        <v>28</v>
      </c>
      <c r="AB92" s="35">
        <v>14</v>
      </c>
      <c r="AC92" s="35">
        <v>12.11</v>
      </c>
      <c r="AD92" s="35">
        <v>56.9</v>
      </c>
      <c r="AE92" s="35">
        <v>2106.2355137917498</v>
      </c>
      <c r="AF92" s="35"/>
      <c r="AG92" s="43">
        <f>AE92*0.012+AC92</f>
        <v>37.384826165500996</v>
      </c>
      <c r="AH92" s="35">
        <v>60.63</v>
      </c>
      <c r="AI92" s="35">
        <f t="shared" si="9"/>
        <v>3.730000000000004</v>
      </c>
      <c r="AJ92" s="43">
        <f t="shared" si="10"/>
        <v>23.245173834499006</v>
      </c>
    </row>
    <row r="93" spans="1:36">
      <c r="A93" s="7">
        <v>92</v>
      </c>
      <c r="B93" s="11" t="s">
        <v>981</v>
      </c>
      <c r="C93" s="23">
        <v>43551</v>
      </c>
      <c r="D93" s="11" t="s">
        <v>982</v>
      </c>
      <c r="E93" s="11" t="s">
        <v>817</v>
      </c>
      <c r="F93" s="11" t="s">
        <v>983</v>
      </c>
      <c r="G93" s="11" t="s">
        <v>984</v>
      </c>
      <c r="H93" s="34" t="s">
        <v>985</v>
      </c>
      <c r="I93" s="34" t="s">
        <v>986</v>
      </c>
      <c r="J93" s="34" t="s">
        <v>987</v>
      </c>
      <c r="K93" s="34" t="s">
        <v>988</v>
      </c>
      <c r="L93" s="34" t="s">
        <v>989</v>
      </c>
      <c r="M93" s="34"/>
      <c r="N93" s="34"/>
      <c r="O93" s="34"/>
      <c r="P93" s="34"/>
      <c r="Q93" s="34"/>
      <c r="R93" s="34"/>
      <c r="S93" s="34"/>
      <c r="T93" s="34"/>
      <c r="U93" s="34"/>
      <c r="V93" s="34"/>
      <c r="W93" s="35">
        <v>8.15</v>
      </c>
      <c r="X93" s="35">
        <v>57.13</v>
      </c>
      <c r="Y93" s="35">
        <f t="shared" si="8"/>
        <v>76.849999999999994</v>
      </c>
      <c r="Z93" s="35">
        <v>3583.1791128434902</v>
      </c>
      <c r="AA93" s="35" t="s">
        <v>28</v>
      </c>
      <c r="AB93" s="35">
        <v>9</v>
      </c>
      <c r="AC93" s="35">
        <v>5</v>
      </c>
      <c r="AD93" s="35">
        <v>57.13</v>
      </c>
      <c r="AE93" s="35">
        <v>3430.9947308731598</v>
      </c>
      <c r="AF93" s="35"/>
      <c r="AG93" s="43">
        <f>AE93*0.012+AC93</f>
        <v>46.17193677047792</v>
      </c>
      <c r="AH93" s="35">
        <v>85</v>
      </c>
      <c r="AI93" s="35">
        <f t="shared" si="9"/>
        <v>27.869999999999997</v>
      </c>
      <c r="AJ93" s="43">
        <f t="shared" si="10"/>
        <v>38.82806322952208</v>
      </c>
    </row>
    <row r="94" spans="1:36">
      <c r="A94" s="7">
        <v>93</v>
      </c>
      <c r="B94" s="11" t="s">
        <v>990</v>
      </c>
      <c r="C94" s="23">
        <v>43242</v>
      </c>
      <c r="D94" s="11" t="s">
        <v>991</v>
      </c>
      <c r="E94" s="11" t="s">
        <v>592</v>
      </c>
      <c r="F94" s="11" t="s">
        <v>992</v>
      </c>
      <c r="G94" s="11" t="s">
        <v>993</v>
      </c>
      <c r="H94" s="34" t="s">
        <v>994</v>
      </c>
      <c r="I94" s="34" t="s">
        <v>995</v>
      </c>
      <c r="J94" s="34" t="s">
        <v>996</v>
      </c>
      <c r="K94" s="34" t="s">
        <v>997</v>
      </c>
      <c r="L94" s="34"/>
      <c r="M94" s="34"/>
      <c r="N94" s="34"/>
      <c r="O94" s="34"/>
      <c r="P94" s="34"/>
      <c r="Q94" s="34"/>
      <c r="R94" s="34"/>
      <c r="S94" s="34"/>
      <c r="T94" s="34"/>
      <c r="U94" s="34"/>
      <c r="V94" s="34"/>
      <c r="W94" s="35">
        <v>3.7</v>
      </c>
      <c r="X94" s="35">
        <v>56.9</v>
      </c>
      <c r="Y94" s="35">
        <f t="shared" si="8"/>
        <v>63.649999999999991</v>
      </c>
      <c r="Z94" s="35">
        <v>2325.0230829359698</v>
      </c>
      <c r="AA94" s="35" t="s">
        <v>28</v>
      </c>
      <c r="AB94" s="35">
        <v>34</v>
      </c>
      <c r="AC94" s="35">
        <v>3.048</v>
      </c>
      <c r="AD94" s="35">
        <v>56.9</v>
      </c>
      <c r="AE94" s="35"/>
      <c r="AF94" s="35">
        <v>2037.4504579826601</v>
      </c>
      <c r="AG94" s="43">
        <f>AF94*0.012+AC94</f>
        <v>27.497405495791924</v>
      </c>
      <c r="AH94" s="35">
        <v>67.349999999999994</v>
      </c>
      <c r="AI94" s="35">
        <f t="shared" si="9"/>
        <v>10.449999999999996</v>
      </c>
      <c r="AJ94" s="43">
        <f t="shared" si="10"/>
        <v>39.852594504208071</v>
      </c>
    </row>
    <row r="95" spans="1:36">
      <c r="A95" s="7">
        <v>94</v>
      </c>
      <c r="B95" s="11" t="s">
        <v>998</v>
      </c>
      <c r="C95" s="23">
        <v>43693</v>
      </c>
      <c r="D95" s="11" t="s">
        <v>999</v>
      </c>
      <c r="E95" s="11" t="s">
        <v>592</v>
      </c>
      <c r="F95" s="11" t="s">
        <v>1000</v>
      </c>
      <c r="G95" s="11" t="s">
        <v>1001</v>
      </c>
      <c r="H95" s="34" t="s">
        <v>1002</v>
      </c>
      <c r="I95" s="34" t="s">
        <v>1003</v>
      </c>
      <c r="J95" s="34" t="s">
        <v>1004</v>
      </c>
      <c r="K95" s="34" t="s">
        <v>1005</v>
      </c>
      <c r="L95" s="34"/>
      <c r="M95" s="34"/>
      <c r="N95" s="34"/>
      <c r="O95" s="34"/>
      <c r="P95" s="34"/>
      <c r="Q95" s="34"/>
      <c r="R95" s="34"/>
      <c r="S95" s="34"/>
      <c r="T95" s="34"/>
      <c r="U95" s="34"/>
      <c r="V95" s="34"/>
      <c r="W95" s="35">
        <v>4.2300000000000004</v>
      </c>
      <c r="X95" s="35">
        <v>57.13</v>
      </c>
      <c r="Y95" s="35">
        <f t="shared" si="8"/>
        <v>66.31</v>
      </c>
      <c r="Z95" s="35">
        <v>2403.6635677630602</v>
      </c>
      <c r="AA95" s="35" t="s">
        <v>28</v>
      </c>
      <c r="AB95" s="35">
        <v>34</v>
      </c>
      <c r="AC95" s="35">
        <v>3.048</v>
      </c>
      <c r="AD95" s="35">
        <v>57.13</v>
      </c>
      <c r="AE95" s="35"/>
      <c r="AF95" s="35">
        <v>2250.2609957976601</v>
      </c>
      <c r="AG95" s="43">
        <f>AF95*0.012+AC95</f>
        <v>30.051131949571925</v>
      </c>
      <c r="AH95" s="35">
        <v>70.540000000000006</v>
      </c>
      <c r="AI95" s="35">
        <f t="shared" si="9"/>
        <v>13.410000000000004</v>
      </c>
      <c r="AJ95" s="43">
        <f t="shared" si="10"/>
        <v>40.488868050428081</v>
      </c>
    </row>
    <row r="96" spans="1:36">
      <c r="A96" s="7">
        <v>95</v>
      </c>
      <c r="B96" s="11" t="s">
        <v>1006</v>
      </c>
      <c r="C96" s="23">
        <v>43535</v>
      </c>
      <c r="D96" s="11" t="s">
        <v>1007</v>
      </c>
      <c r="E96" s="11" t="s">
        <v>1008</v>
      </c>
      <c r="F96" s="11" t="s">
        <v>1009</v>
      </c>
      <c r="G96" s="11" t="s">
        <v>1010</v>
      </c>
      <c r="H96" s="34" t="s">
        <v>1011</v>
      </c>
      <c r="I96" s="34" t="s">
        <v>1012</v>
      </c>
      <c r="J96" s="34" t="s">
        <v>1013</v>
      </c>
      <c r="K96" s="34" t="s">
        <v>1014</v>
      </c>
      <c r="L96" s="34" t="s">
        <v>1015</v>
      </c>
      <c r="M96" s="34" t="s">
        <v>1016</v>
      </c>
      <c r="N96" s="34" t="s">
        <v>1017</v>
      </c>
      <c r="O96" s="34" t="s">
        <v>1018</v>
      </c>
      <c r="P96" s="34" t="s">
        <v>1019</v>
      </c>
      <c r="Q96" s="34" t="s">
        <v>1020</v>
      </c>
      <c r="R96" s="34"/>
      <c r="S96" s="34"/>
      <c r="T96" s="34"/>
      <c r="U96" s="34"/>
      <c r="V96" s="34"/>
      <c r="W96" s="35">
        <v>12.3</v>
      </c>
      <c r="X96" s="35">
        <v>57.13</v>
      </c>
      <c r="Y96" s="35">
        <f t="shared" si="8"/>
        <v>55.86</v>
      </c>
      <c r="Z96" s="35">
        <v>2519.07871056046</v>
      </c>
      <c r="AA96" s="35" t="s">
        <v>28</v>
      </c>
      <c r="AB96" s="35">
        <v>14</v>
      </c>
      <c r="AC96" s="35">
        <v>12.11</v>
      </c>
      <c r="AD96" s="35">
        <v>57.13</v>
      </c>
      <c r="AE96" s="35">
        <v>2394.58211540292</v>
      </c>
      <c r="AF96" s="35"/>
      <c r="AG96" s="43">
        <f>AE96*0.012+AC96</f>
        <v>40.844985384835041</v>
      </c>
      <c r="AH96" s="35">
        <v>68.16</v>
      </c>
      <c r="AI96" s="35">
        <f t="shared" si="9"/>
        <v>11.029999999999994</v>
      </c>
      <c r="AJ96" s="43">
        <f t="shared" si="10"/>
        <v>27.315014615164955</v>
      </c>
    </row>
    <row r="97" spans="1:36">
      <c r="A97" s="7">
        <v>96</v>
      </c>
      <c r="B97" s="11" t="s">
        <v>1021</v>
      </c>
      <c r="C97" s="23">
        <v>43738</v>
      </c>
      <c r="D97" s="11" t="s">
        <v>1022</v>
      </c>
      <c r="E97" s="11" t="s">
        <v>1023</v>
      </c>
      <c r="F97" s="11" t="s">
        <v>1024</v>
      </c>
      <c r="G97" s="11" t="s">
        <v>1025</v>
      </c>
      <c r="H97" s="32" t="s">
        <v>1026</v>
      </c>
      <c r="I97" s="34" t="s">
        <v>1027</v>
      </c>
      <c r="J97" s="34" t="s">
        <v>1028</v>
      </c>
      <c r="K97" s="34" t="s">
        <v>1029</v>
      </c>
      <c r="L97" s="34"/>
      <c r="M97" s="34"/>
      <c r="N97" s="34"/>
      <c r="O97" s="34"/>
      <c r="P97" s="34"/>
      <c r="Q97" s="34"/>
      <c r="R97" s="34"/>
      <c r="S97" s="34"/>
      <c r="T97" s="34"/>
      <c r="U97" s="34"/>
      <c r="V97" s="34"/>
      <c r="W97" s="35">
        <v>4.97</v>
      </c>
      <c r="X97" s="35">
        <v>57.13</v>
      </c>
      <c r="Y97" s="35" t="s">
        <v>653</v>
      </c>
      <c r="Z97" s="35">
        <v>3671.4902442387902</v>
      </c>
      <c r="AA97" s="35" t="s">
        <v>28</v>
      </c>
      <c r="AB97" s="35">
        <v>16</v>
      </c>
      <c r="AC97" s="35">
        <v>3.048</v>
      </c>
      <c r="AD97" s="35">
        <v>57.13</v>
      </c>
      <c r="AE97" s="35"/>
      <c r="AF97" s="35">
        <v>2911.7665410836098</v>
      </c>
      <c r="AG97" s="43">
        <f>AF97*0.012+AC97</f>
        <v>37.989198493003322</v>
      </c>
      <c r="AH97" s="35" t="s">
        <v>653</v>
      </c>
      <c r="AI97" s="35" t="s">
        <v>653</v>
      </c>
      <c r="AJ97" s="43" t="s">
        <v>653</v>
      </c>
    </row>
    <row r="98" spans="1:36">
      <c r="A98" s="7">
        <v>97</v>
      </c>
      <c r="B98" s="11" t="s">
        <v>1030</v>
      </c>
      <c r="C98" s="23">
        <v>42528</v>
      </c>
      <c r="D98" s="11" t="s">
        <v>1031</v>
      </c>
      <c r="E98" s="11" t="s">
        <v>214</v>
      </c>
      <c r="F98" s="11" t="s">
        <v>1032</v>
      </c>
      <c r="G98" s="11" t="s">
        <v>1033</v>
      </c>
      <c r="H98" s="32" t="s">
        <v>1034</v>
      </c>
      <c r="I98" s="34" t="s">
        <v>1035</v>
      </c>
      <c r="J98" s="34" t="s">
        <v>1036</v>
      </c>
      <c r="K98" s="34" t="s">
        <v>1037</v>
      </c>
      <c r="L98" s="34" t="s">
        <v>1038</v>
      </c>
      <c r="M98" s="34"/>
      <c r="N98" s="34"/>
      <c r="O98" s="34"/>
      <c r="P98" s="34"/>
      <c r="Q98" s="34"/>
      <c r="R98" s="34"/>
      <c r="S98" s="34"/>
      <c r="T98" s="34"/>
      <c r="U98" s="34"/>
      <c r="V98" s="34"/>
      <c r="W98" s="35">
        <v>8.5</v>
      </c>
      <c r="X98" s="35">
        <v>56.9</v>
      </c>
      <c r="Y98" s="35" t="s">
        <v>653</v>
      </c>
      <c r="Z98" s="35">
        <v>3596.9161806893799</v>
      </c>
      <c r="AA98" s="35" t="s">
        <v>28</v>
      </c>
      <c r="AB98" s="35">
        <v>16</v>
      </c>
      <c r="AC98" s="35">
        <v>3.048</v>
      </c>
      <c r="AD98" s="35">
        <v>56.9</v>
      </c>
      <c r="AE98" s="35"/>
      <c r="AF98" s="35">
        <v>3223.4384801998399</v>
      </c>
      <c r="AG98" s="43">
        <f>AF98*0.012+AC98</f>
        <v>41.729261762398082</v>
      </c>
      <c r="AH98" s="35" t="s">
        <v>653</v>
      </c>
      <c r="AI98" s="35" t="s">
        <v>653</v>
      </c>
      <c r="AJ98" s="43" t="s">
        <v>653</v>
      </c>
    </row>
    <row r="99" spans="1:36">
      <c r="A99" s="7">
        <v>98</v>
      </c>
      <c r="B99" s="11" t="s">
        <v>1039</v>
      </c>
      <c r="C99" s="23">
        <v>42528</v>
      </c>
      <c r="D99" s="11" t="s">
        <v>1031</v>
      </c>
      <c r="E99" s="11" t="s">
        <v>214</v>
      </c>
      <c r="F99" s="11" t="s">
        <v>1040</v>
      </c>
      <c r="G99" s="11" t="s">
        <v>1033</v>
      </c>
      <c r="H99" s="32" t="s">
        <v>1041</v>
      </c>
      <c r="I99" s="34" t="s">
        <v>1042</v>
      </c>
      <c r="J99" s="34" t="s">
        <v>1043</v>
      </c>
      <c r="K99" s="34" t="s">
        <v>1044</v>
      </c>
      <c r="L99" s="34" t="s">
        <v>1045</v>
      </c>
      <c r="M99" s="34" t="s">
        <v>1046</v>
      </c>
      <c r="N99" s="34" t="s">
        <v>1047</v>
      </c>
      <c r="O99" s="34"/>
      <c r="P99" s="34"/>
      <c r="Q99" s="34"/>
      <c r="R99" s="34"/>
      <c r="S99" s="34"/>
      <c r="T99" s="34"/>
      <c r="U99" s="34"/>
      <c r="V99" s="34"/>
      <c r="W99" s="35">
        <v>9</v>
      </c>
      <c r="X99" s="35">
        <v>56.9</v>
      </c>
      <c r="Y99" s="35" t="s">
        <v>653</v>
      </c>
      <c r="Z99" s="35">
        <v>3647.8523854943601</v>
      </c>
      <c r="AA99" s="35" t="s">
        <v>28</v>
      </c>
      <c r="AB99" s="35">
        <v>16</v>
      </c>
      <c r="AC99" s="35">
        <v>3.048</v>
      </c>
      <c r="AD99" s="35">
        <v>56.9</v>
      </c>
      <c r="AE99" s="35"/>
      <c r="AF99" s="35">
        <v>3329.0628055861198</v>
      </c>
      <c r="AG99" s="43">
        <f>AF99*0.012+AC99</f>
        <v>42.996753667033438</v>
      </c>
      <c r="AH99" s="35" t="s">
        <v>653</v>
      </c>
      <c r="AI99" s="35" t="s">
        <v>653</v>
      </c>
      <c r="AJ99" s="43" t="s">
        <v>653</v>
      </c>
    </row>
    <row r="100" spans="1:36">
      <c r="A100" s="7">
        <v>99</v>
      </c>
      <c r="B100" s="11" t="s">
        <v>1048</v>
      </c>
      <c r="C100" s="11" t="s">
        <v>1049</v>
      </c>
      <c r="D100" s="11" t="s">
        <v>1050</v>
      </c>
      <c r="E100" s="11" t="s">
        <v>1051</v>
      </c>
      <c r="F100" s="11" t="s">
        <v>1052</v>
      </c>
      <c r="G100" s="11" t="s">
        <v>1053</v>
      </c>
      <c r="H100" s="34" t="s">
        <v>1054</v>
      </c>
      <c r="I100" s="34" t="s">
        <v>1055</v>
      </c>
      <c r="J100" s="34" t="s">
        <v>1056</v>
      </c>
      <c r="K100" s="34" t="s">
        <v>1057</v>
      </c>
      <c r="L100" s="34" t="s">
        <v>1058</v>
      </c>
      <c r="M100" s="34" t="s">
        <v>1059</v>
      </c>
      <c r="N100" s="34" t="s">
        <v>1060</v>
      </c>
      <c r="O100" s="34" t="s">
        <v>1061</v>
      </c>
      <c r="P100" s="34" t="s">
        <v>1062</v>
      </c>
      <c r="Q100" s="34" t="s">
        <v>1063</v>
      </c>
      <c r="R100" s="34"/>
      <c r="S100" s="34"/>
      <c r="T100" s="34"/>
      <c r="U100" s="34"/>
      <c r="V100" s="34"/>
      <c r="W100" s="35">
        <v>9.51</v>
      </c>
      <c r="X100" s="35">
        <v>56.9</v>
      </c>
      <c r="Y100" s="35" t="s">
        <v>653</v>
      </c>
      <c r="Z100" s="35">
        <v>3075.3013000312999</v>
      </c>
      <c r="AA100" s="35" t="s">
        <v>28</v>
      </c>
      <c r="AB100" s="35">
        <v>16</v>
      </c>
      <c r="AC100" s="35">
        <v>3.048</v>
      </c>
      <c r="AD100" s="35">
        <v>56.9</v>
      </c>
      <c r="AE100" s="35"/>
      <c r="AF100" s="35">
        <v>2948.9452143929502</v>
      </c>
      <c r="AG100" s="43">
        <f>AF100*0.012+AC100</f>
        <v>38.435342572715406</v>
      </c>
      <c r="AH100" s="35" t="s">
        <v>653</v>
      </c>
      <c r="AI100" s="35" t="s">
        <v>653</v>
      </c>
      <c r="AJ100" s="43" t="s">
        <v>653</v>
      </c>
    </row>
    <row r="101" spans="1:36">
      <c r="A101" s="7">
        <v>100</v>
      </c>
      <c r="B101" s="11" t="s">
        <v>884</v>
      </c>
      <c r="C101" s="23" t="s">
        <v>1064</v>
      </c>
      <c r="D101" s="11" t="s">
        <v>1065</v>
      </c>
      <c r="E101" s="11" t="s">
        <v>1066</v>
      </c>
      <c r="F101" s="11" t="s">
        <v>1067</v>
      </c>
      <c r="G101" s="11" t="s">
        <v>1068</v>
      </c>
      <c r="H101" s="11" t="s">
        <v>1069</v>
      </c>
      <c r="I101" s="11" t="s">
        <v>889</v>
      </c>
      <c r="J101" s="11" t="s">
        <v>890</v>
      </c>
      <c r="K101" s="11" t="s">
        <v>1070</v>
      </c>
      <c r="L101" s="11"/>
      <c r="M101" s="11"/>
      <c r="N101" s="11"/>
      <c r="O101" s="11"/>
      <c r="P101" s="11"/>
      <c r="Q101" s="11"/>
      <c r="R101" s="11"/>
      <c r="S101" s="11"/>
      <c r="T101" s="11"/>
      <c r="U101" s="11"/>
      <c r="V101" s="11"/>
      <c r="W101" s="35">
        <v>4.28</v>
      </c>
      <c r="X101" s="35">
        <v>57.13</v>
      </c>
      <c r="Y101" s="35">
        <f t="shared" ref="Y101:Y117" si="11">AH101-W101</f>
        <v>64.36</v>
      </c>
      <c r="Z101" s="35">
        <v>3616.54209072615</v>
      </c>
      <c r="AA101" s="35" t="s">
        <v>28</v>
      </c>
      <c r="AB101" s="35">
        <v>27</v>
      </c>
      <c r="AC101" s="35">
        <v>7.13</v>
      </c>
      <c r="AD101" s="35">
        <v>57.13</v>
      </c>
      <c r="AE101" s="35">
        <v>3527.6783826516198</v>
      </c>
      <c r="AF101" s="35"/>
      <c r="AG101" s="43">
        <f t="shared" ref="AG101:AG122" si="12">AE101*0.012+AC101</f>
        <v>49.462140591819441</v>
      </c>
      <c r="AH101" s="35">
        <v>68.64</v>
      </c>
      <c r="AI101" s="35">
        <f t="shared" ref="AI101:AI117" si="13">AH101-AD101</f>
        <v>11.509999999999998</v>
      </c>
      <c r="AJ101" s="43">
        <f t="shared" ref="AJ101:AJ117" si="14">AH101-AG101</f>
        <v>19.177859408180559</v>
      </c>
    </row>
    <row r="102" spans="1:36">
      <c r="A102" s="7">
        <v>101</v>
      </c>
      <c r="B102" s="11" t="s">
        <v>1071</v>
      </c>
      <c r="C102" s="23" t="s">
        <v>1072</v>
      </c>
      <c r="D102" s="11" t="s">
        <v>1073</v>
      </c>
      <c r="E102" s="11" t="s">
        <v>1074</v>
      </c>
      <c r="F102" s="11" t="s">
        <v>1075</v>
      </c>
      <c r="G102" s="11" t="s">
        <v>1076</v>
      </c>
      <c r="H102" s="11" t="s">
        <v>1077</v>
      </c>
      <c r="I102" s="11" t="s">
        <v>1078</v>
      </c>
      <c r="J102" s="11" t="s">
        <v>1079</v>
      </c>
      <c r="K102" s="11" t="s">
        <v>1080</v>
      </c>
      <c r="L102" s="11" t="s">
        <v>1081</v>
      </c>
      <c r="M102" s="11" t="s">
        <v>1082</v>
      </c>
      <c r="N102" s="11" t="s">
        <v>1083</v>
      </c>
      <c r="O102" s="11" t="s">
        <v>1084</v>
      </c>
      <c r="P102" s="11" t="s">
        <v>1085</v>
      </c>
      <c r="Q102" s="11" t="s">
        <v>1086</v>
      </c>
      <c r="R102" s="11"/>
      <c r="S102" s="11"/>
      <c r="T102" s="11"/>
      <c r="U102" s="11"/>
      <c r="V102" s="11"/>
      <c r="W102" s="35">
        <v>3.637</v>
      </c>
      <c r="X102" s="35">
        <v>56.9</v>
      </c>
      <c r="Y102" s="35">
        <f t="shared" si="11"/>
        <v>55.993000000000002</v>
      </c>
      <c r="Z102" s="35">
        <v>2136.5892909045401</v>
      </c>
      <c r="AA102" s="35" t="s">
        <v>28</v>
      </c>
      <c r="AB102" s="35">
        <v>32</v>
      </c>
      <c r="AC102" s="35">
        <v>7.67</v>
      </c>
      <c r="AD102" s="35">
        <v>56.9</v>
      </c>
      <c r="AE102" s="35">
        <v>2042.3692899197499</v>
      </c>
      <c r="AF102" s="35"/>
      <c r="AG102" s="43">
        <f t="shared" si="12"/>
        <v>32.178431479037002</v>
      </c>
      <c r="AH102" s="35">
        <v>59.63</v>
      </c>
      <c r="AI102" s="35">
        <f t="shared" si="13"/>
        <v>2.730000000000004</v>
      </c>
      <c r="AJ102" s="43">
        <f t="shared" si="14"/>
        <v>27.451568520963001</v>
      </c>
    </row>
    <row r="103" spans="1:36">
      <c r="A103" s="7">
        <v>102</v>
      </c>
      <c r="B103" s="11" t="s">
        <v>1087</v>
      </c>
      <c r="C103" s="23">
        <v>43587</v>
      </c>
      <c r="D103" s="11" t="s">
        <v>1088</v>
      </c>
      <c r="E103" s="11" t="s">
        <v>1066</v>
      </c>
      <c r="F103" s="11" t="s">
        <v>1089</v>
      </c>
      <c r="G103" s="11" t="s">
        <v>1090</v>
      </c>
      <c r="H103" s="11" t="s">
        <v>1091</v>
      </c>
      <c r="I103" s="11" t="s">
        <v>1092</v>
      </c>
      <c r="J103" s="11" t="s">
        <v>1093</v>
      </c>
      <c r="K103" s="11" t="s">
        <v>1094</v>
      </c>
      <c r="L103" s="11"/>
      <c r="M103" s="11"/>
      <c r="N103" s="11"/>
      <c r="O103" s="11"/>
      <c r="P103" s="11"/>
      <c r="Q103" s="11"/>
      <c r="R103" s="11"/>
      <c r="S103" s="11"/>
      <c r="T103" s="11"/>
      <c r="U103" s="11"/>
      <c r="V103" s="11"/>
      <c r="W103" s="35">
        <v>4.0999999999999996</v>
      </c>
      <c r="X103" s="35">
        <v>57.13</v>
      </c>
      <c r="Y103" s="35">
        <f t="shared" si="11"/>
        <v>60.87</v>
      </c>
      <c r="Z103" s="35">
        <v>2246.33740443739</v>
      </c>
      <c r="AA103" s="35" t="s">
        <v>28</v>
      </c>
      <c r="AB103" s="35">
        <v>32</v>
      </c>
      <c r="AC103" s="35">
        <v>7.67</v>
      </c>
      <c r="AD103" s="35">
        <v>57.13</v>
      </c>
      <c r="AE103" s="35">
        <v>2126.17960485103</v>
      </c>
      <c r="AF103" s="35"/>
      <c r="AG103" s="43">
        <f t="shared" si="12"/>
        <v>33.184155258212364</v>
      </c>
      <c r="AH103" s="35">
        <v>64.97</v>
      </c>
      <c r="AI103" s="35">
        <f t="shared" si="13"/>
        <v>7.8399999999999963</v>
      </c>
      <c r="AJ103" s="43">
        <f t="shared" si="14"/>
        <v>31.785844741787635</v>
      </c>
    </row>
    <row r="104" spans="1:36">
      <c r="A104" s="7">
        <v>103</v>
      </c>
      <c r="B104" s="11" t="s">
        <v>1095</v>
      </c>
      <c r="C104" s="23" t="s">
        <v>1096</v>
      </c>
      <c r="D104" s="11" t="s">
        <v>1097</v>
      </c>
      <c r="E104" s="11" t="s">
        <v>517</v>
      </c>
      <c r="F104" s="11" t="s">
        <v>1098</v>
      </c>
      <c r="G104" s="11" t="s">
        <v>1099</v>
      </c>
      <c r="H104" s="11" t="s">
        <v>1100</v>
      </c>
      <c r="I104" s="11" t="s">
        <v>1101</v>
      </c>
      <c r="J104" s="11" t="s">
        <v>1102</v>
      </c>
      <c r="K104" s="11" t="s">
        <v>1103</v>
      </c>
      <c r="L104" s="11" t="s">
        <v>1104</v>
      </c>
      <c r="M104" s="11" t="s">
        <v>1105</v>
      </c>
      <c r="N104" s="11" t="s">
        <v>1106</v>
      </c>
      <c r="O104" s="11" t="s">
        <v>1107</v>
      </c>
      <c r="P104" s="11" t="s">
        <v>1108</v>
      </c>
      <c r="Q104" s="11" t="s">
        <v>1109</v>
      </c>
      <c r="R104" s="11" t="s">
        <v>1110</v>
      </c>
      <c r="S104" s="11" t="s">
        <v>1111</v>
      </c>
      <c r="T104" s="11" t="s">
        <v>1112</v>
      </c>
      <c r="U104" s="11" t="s">
        <v>1113</v>
      </c>
      <c r="V104" s="11" t="s">
        <v>1114</v>
      </c>
      <c r="W104" s="35">
        <v>13.27</v>
      </c>
      <c r="X104" s="35">
        <v>57.13</v>
      </c>
      <c r="Y104" s="35">
        <f t="shared" si="11"/>
        <v>50.150000000000006</v>
      </c>
      <c r="Z104" s="35">
        <v>1741.02596735459</v>
      </c>
      <c r="AA104" s="35" t="s">
        <v>28</v>
      </c>
      <c r="AB104" s="35">
        <v>27</v>
      </c>
      <c r="AC104" s="35">
        <v>7.13</v>
      </c>
      <c r="AD104" s="35">
        <v>57.13</v>
      </c>
      <c r="AE104" s="35">
        <v>1607.9280356029601</v>
      </c>
      <c r="AF104" s="35"/>
      <c r="AG104" s="43">
        <f t="shared" si="12"/>
        <v>26.425136427235522</v>
      </c>
      <c r="AH104" s="35">
        <v>63.42</v>
      </c>
      <c r="AI104" s="35">
        <f t="shared" si="13"/>
        <v>6.2899999999999991</v>
      </c>
      <c r="AJ104" s="43">
        <f t="shared" si="14"/>
        <v>36.99486357276448</v>
      </c>
    </row>
    <row r="105" spans="1:36">
      <c r="A105" s="7">
        <v>104</v>
      </c>
      <c r="B105" s="11" t="s">
        <v>1115</v>
      </c>
      <c r="C105" s="23" t="s">
        <v>1116</v>
      </c>
      <c r="D105" s="11" t="s">
        <v>1117</v>
      </c>
      <c r="E105" s="11" t="s">
        <v>1118</v>
      </c>
      <c r="F105" s="11" t="s">
        <v>1119</v>
      </c>
      <c r="G105" s="11" t="s">
        <v>1120</v>
      </c>
      <c r="H105" s="11" t="s">
        <v>1121</v>
      </c>
      <c r="I105" s="11" t="s">
        <v>1122</v>
      </c>
      <c r="J105" s="11" t="s">
        <v>1123</v>
      </c>
      <c r="K105" s="11" t="s">
        <v>1124</v>
      </c>
      <c r="L105" s="11" t="s">
        <v>1125</v>
      </c>
      <c r="M105" s="11" t="s">
        <v>1126</v>
      </c>
      <c r="N105" s="11"/>
      <c r="O105" s="11"/>
      <c r="P105" s="11"/>
      <c r="Q105" s="11"/>
      <c r="R105" s="11"/>
      <c r="S105" s="11"/>
      <c r="T105" s="11"/>
      <c r="U105" s="11"/>
      <c r="V105" s="11"/>
      <c r="W105" s="35">
        <v>4.5599999999999996</v>
      </c>
      <c r="X105" s="35">
        <v>57.13</v>
      </c>
      <c r="Y105" s="35">
        <f t="shared" si="11"/>
        <v>58.46</v>
      </c>
      <c r="Z105" s="35">
        <v>1950.2951793786699</v>
      </c>
      <c r="AA105" s="35" t="s">
        <v>28</v>
      </c>
      <c r="AB105" s="35">
        <v>32</v>
      </c>
      <c r="AC105" s="35">
        <v>7.67</v>
      </c>
      <c r="AD105" s="35">
        <v>57.13</v>
      </c>
      <c r="AE105" s="35">
        <v>1830.8877484795501</v>
      </c>
      <c r="AF105" s="35"/>
      <c r="AG105" s="43">
        <f t="shared" si="12"/>
        <v>29.640652981754599</v>
      </c>
      <c r="AH105" s="35">
        <v>63.02</v>
      </c>
      <c r="AI105" s="35">
        <f t="shared" si="13"/>
        <v>5.8900000000000006</v>
      </c>
      <c r="AJ105" s="43">
        <f t="shared" si="14"/>
        <v>33.379347018245404</v>
      </c>
    </row>
    <row r="106" spans="1:36">
      <c r="A106" s="7">
        <v>105</v>
      </c>
      <c r="B106" s="11" t="s">
        <v>1127</v>
      </c>
      <c r="C106" s="23" t="s">
        <v>1128</v>
      </c>
      <c r="D106" s="11" t="s">
        <v>1129</v>
      </c>
      <c r="E106" s="11" t="s">
        <v>1074</v>
      </c>
      <c r="F106" s="11" t="s">
        <v>1130</v>
      </c>
      <c r="G106" s="11" t="s">
        <v>1131</v>
      </c>
      <c r="H106" s="11" t="s">
        <v>1132</v>
      </c>
      <c r="I106" s="11" t="s">
        <v>1133</v>
      </c>
      <c r="J106" s="11" t="s">
        <v>1134</v>
      </c>
      <c r="K106" s="11" t="s">
        <v>1135</v>
      </c>
      <c r="L106" s="11"/>
      <c r="M106" s="11"/>
      <c r="N106" s="11"/>
      <c r="O106" s="11"/>
      <c r="P106" s="11"/>
      <c r="Q106" s="11"/>
      <c r="R106" s="11"/>
      <c r="S106" s="11"/>
      <c r="T106" s="11"/>
      <c r="U106" s="11"/>
      <c r="V106" s="11"/>
      <c r="W106" s="35">
        <v>8.6</v>
      </c>
      <c r="X106" s="35">
        <v>57.13</v>
      </c>
      <c r="Y106" s="35">
        <f t="shared" si="11"/>
        <v>56.49</v>
      </c>
      <c r="Z106" s="35">
        <v>2819.4506919854098</v>
      </c>
      <c r="AA106" s="35" t="s">
        <v>28</v>
      </c>
      <c r="AB106" s="35">
        <v>32</v>
      </c>
      <c r="AC106" s="35">
        <v>7.67</v>
      </c>
      <c r="AD106" s="35">
        <v>57.13</v>
      </c>
      <c r="AE106" s="35">
        <v>2683.1764059893198</v>
      </c>
      <c r="AF106" s="35"/>
      <c r="AG106" s="43">
        <f t="shared" si="12"/>
        <v>39.868116871871841</v>
      </c>
      <c r="AH106" s="35">
        <v>65.09</v>
      </c>
      <c r="AI106" s="35">
        <f t="shared" si="13"/>
        <v>7.9600000000000009</v>
      </c>
      <c r="AJ106" s="43">
        <f t="shared" si="14"/>
        <v>25.221883128128162</v>
      </c>
    </row>
    <row r="107" spans="1:36">
      <c r="A107" s="7">
        <v>106</v>
      </c>
      <c r="B107" s="11" t="s">
        <v>1136</v>
      </c>
      <c r="C107" s="23" t="s">
        <v>1128</v>
      </c>
      <c r="D107" s="11" t="s">
        <v>1137</v>
      </c>
      <c r="E107" s="11" t="s">
        <v>1074</v>
      </c>
      <c r="F107" s="11" t="s">
        <v>1138</v>
      </c>
      <c r="G107" s="11" t="s">
        <v>1139</v>
      </c>
      <c r="H107" s="11" t="s">
        <v>1140</v>
      </c>
      <c r="I107" s="11" t="s">
        <v>1141</v>
      </c>
      <c r="J107" s="11" t="s">
        <v>1142</v>
      </c>
      <c r="K107" s="11" t="s">
        <v>1143</v>
      </c>
      <c r="L107" s="11" t="s">
        <v>1144</v>
      </c>
      <c r="M107" s="11" t="s">
        <v>1145</v>
      </c>
      <c r="N107" s="11" t="s">
        <v>1146</v>
      </c>
      <c r="O107" s="11" t="s">
        <v>1147</v>
      </c>
      <c r="P107" s="11" t="s">
        <v>1148</v>
      </c>
      <c r="Q107" s="11" t="s">
        <v>1149</v>
      </c>
      <c r="R107" s="11" t="s">
        <v>1150</v>
      </c>
      <c r="S107" s="11" t="s">
        <v>1151</v>
      </c>
      <c r="T107" s="11" t="s">
        <v>1152</v>
      </c>
      <c r="U107" s="11" t="s">
        <v>1153</v>
      </c>
      <c r="V107" s="11" t="s">
        <v>1154</v>
      </c>
      <c r="W107" s="35">
        <v>17.559999999999999</v>
      </c>
      <c r="X107" s="35">
        <v>57.13</v>
      </c>
      <c r="Y107" s="35">
        <f t="shared" si="11"/>
        <v>61.429999999999993</v>
      </c>
      <c r="Z107" s="35">
        <v>2137.2700756182198</v>
      </c>
      <c r="AA107" s="35" t="s">
        <v>28</v>
      </c>
      <c r="AB107" s="35">
        <v>14</v>
      </c>
      <c r="AC107" s="35">
        <v>12.11</v>
      </c>
      <c r="AD107" s="35">
        <v>57.13</v>
      </c>
      <c r="AE107" s="35">
        <v>2006.03876556248</v>
      </c>
      <c r="AF107" s="35"/>
      <c r="AG107" s="43">
        <f t="shared" si="12"/>
        <v>36.182465186749759</v>
      </c>
      <c r="AH107" s="35">
        <v>78.989999999999995</v>
      </c>
      <c r="AI107" s="35">
        <f t="shared" si="13"/>
        <v>21.859999999999992</v>
      </c>
      <c r="AJ107" s="43">
        <f t="shared" si="14"/>
        <v>42.807534813250236</v>
      </c>
    </row>
    <row r="108" spans="1:36">
      <c r="A108" s="7">
        <v>107</v>
      </c>
      <c r="B108" s="11" t="s">
        <v>1155</v>
      </c>
      <c r="C108" s="23" t="s">
        <v>1156</v>
      </c>
      <c r="D108" s="11" t="s">
        <v>1157</v>
      </c>
      <c r="E108" s="11" t="s">
        <v>1158</v>
      </c>
      <c r="F108" s="11" t="s">
        <v>1159</v>
      </c>
      <c r="G108" s="11" t="s">
        <v>1160</v>
      </c>
      <c r="H108" s="11" t="s">
        <v>1161</v>
      </c>
      <c r="I108" s="11" t="s">
        <v>1162</v>
      </c>
      <c r="J108" s="11" t="s">
        <v>1163</v>
      </c>
      <c r="K108" s="11" t="s">
        <v>1164</v>
      </c>
      <c r="L108" s="11" t="s">
        <v>1165</v>
      </c>
      <c r="M108" s="11" t="s">
        <v>1166</v>
      </c>
      <c r="N108" s="11"/>
      <c r="O108" s="11"/>
      <c r="P108" s="11"/>
      <c r="Q108" s="11"/>
      <c r="R108" s="11"/>
      <c r="S108" s="11"/>
      <c r="T108" s="11"/>
      <c r="U108" s="11"/>
      <c r="V108" s="11"/>
      <c r="W108" s="35">
        <v>28.89</v>
      </c>
      <c r="X108" s="35">
        <v>57.13</v>
      </c>
      <c r="Y108" s="35">
        <f t="shared" si="11"/>
        <v>71.11</v>
      </c>
      <c r="Z108" s="35">
        <v>2915.7837897163699</v>
      </c>
      <c r="AA108" s="35" t="s">
        <v>28</v>
      </c>
      <c r="AB108" s="35">
        <v>27</v>
      </c>
      <c r="AC108" s="35">
        <v>7.13</v>
      </c>
      <c r="AD108" s="35">
        <v>57.13</v>
      </c>
      <c r="AE108" s="35">
        <v>2785.9392131777399</v>
      </c>
      <c r="AF108" s="35"/>
      <c r="AG108" s="43">
        <f t="shared" si="12"/>
        <v>40.561270558132883</v>
      </c>
      <c r="AH108" s="35">
        <v>100</v>
      </c>
      <c r="AI108" s="35">
        <f t="shared" si="13"/>
        <v>42.87</v>
      </c>
      <c r="AJ108" s="43">
        <f t="shared" si="14"/>
        <v>59.438729441867117</v>
      </c>
    </row>
    <row r="109" spans="1:36">
      <c r="A109" s="7">
        <v>108</v>
      </c>
      <c r="B109" s="11" t="s">
        <v>1167</v>
      </c>
      <c r="C109" s="23">
        <v>44144</v>
      </c>
      <c r="D109" s="11" t="s">
        <v>1168</v>
      </c>
      <c r="E109" s="11" t="s">
        <v>1169</v>
      </c>
      <c r="F109" s="11" t="s">
        <v>1170</v>
      </c>
      <c r="G109" s="11" t="s">
        <v>1171</v>
      </c>
      <c r="H109" s="11" t="s">
        <v>1172</v>
      </c>
      <c r="I109" s="11" t="s">
        <v>1173</v>
      </c>
      <c r="J109" s="11" t="s">
        <v>1174</v>
      </c>
      <c r="K109" s="11" t="s">
        <v>1175</v>
      </c>
      <c r="L109" s="11"/>
      <c r="M109" s="11"/>
      <c r="N109" s="11"/>
      <c r="O109" s="11"/>
      <c r="P109" s="11"/>
      <c r="Q109" s="11"/>
      <c r="R109" s="11"/>
      <c r="S109" s="11"/>
      <c r="T109" s="11"/>
      <c r="U109" s="11"/>
      <c r="V109" s="11"/>
      <c r="W109" s="35">
        <v>7.25</v>
      </c>
      <c r="X109" s="35">
        <v>57.13</v>
      </c>
      <c r="Y109" s="35">
        <f t="shared" si="11"/>
        <v>61.55</v>
      </c>
      <c r="Z109" s="35">
        <v>3323.5257007763498</v>
      </c>
      <c r="AA109" s="35" t="s">
        <v>28</v>
      </c>
      <c r="AB109" s="35">
        <v>32</v>
      </c>
      <c r="AC109" s="35">
        <v>7.67</v>
      </c>
      <c r="AD109" s="35">
        <v>57.13</v>
      </c>
      <c r="AE109" s="35">
        <v>3216.6933622358601</v>
      </c>
      <c r="AF109" s="35"/>
      <c r="AG109" s="43">
        <f t="shared" si="12"/>
        <v>46.270320346830324</v>
      </c>
      <c r="AH109" s="35">
        <v>68.8</v>
      </c>
      <c r="AI109" s="35">
        <f t="shared" si="13"/>
        <v>11.669999999999995</v>
      </c>
      <c r="AJ109" s="43">
        <f t="shared" si="14"/>
        <v>22.529679653169673</v>
      </c>
    </row>
    <row r="110" spans="1:36">
      <c r="A110" s="7">
        <v>109</v>
      </c>
      <c r="B110" s="11" t="s">
        <v>1176</v>
      </c>
      <c r="C110" s="23" t="s">
        <v>1177</v>
      </c>
      <c r="D110" s="11" t="s">
        <v>1178</v>
      </c>
      <c r="E110" s="11" t="s">
        <v>517</v>
      </c>
      <c r="F110" s="11" t="s">
        <v>1179</v>
      </c>
      <c r="G110" s="11" t="s">
        <v>1180</v>
      </c>
      <c r="H110" s="11" t="s">
        <v>1181</v>
      </c>
      <c r="I110" s="11" t="s">
        <v>1182</v>
      </c>
      <c r="J110" s="11" t="s">
        <v>1183</v>
      </c>
      <c r="K110" s="11" t="s">
        <v>1184</v>
      </c>
      <c r="L110" s="11"/>
      <c r="M110" s="11"/>
      <c r="N110" s="11"/>
      <c r="O110" s="11"/>
      <c r="P110" s="11"/>
      <c r="Q110" s="11"/>
      <c r="R110" s="11"/>
      <c r="S110" s="11"/>
      <c r="T110" s="11"/>
      <c r="U110" s="11"/>
      <c r="V110" s="11"/>
      <c r="W110" s="35">
        <v>3.4</v>
      </c>
      <c r="X110" s="35">
        <v>57.13</v>
      </c>
      <c r="Y110" s="35">
        <f t="shared" si="11"/>
        <v>89.27</v>
      </c>
      <c r="Z110" s="35">
        <v>3326.45338336229</v>
      </c>
      <c r="AA110" s="35" t="s">
        <v>28</v>
      </c>
      <c r="AB110" s="35">
        <v>9</v>
      </c>
      <c r="AC110" s="35">
        <v>5</v>
      </c>
      <c r="AD110" s="35">
        <v>57.13</v>
      </c>
      <c r="AE110" s="35">
        <v>3181.3049448143502</v>
      </c>
      <c r="AF110" s="35"/>
      <c r="AG110" s="43">
        <f t="shared" si="12"/>
        <v>43.175659337772203</v>
      </c>
      <c r="AH110" s="35">
        <v>92.67</v>
      </c>
      <c r="AI110" s="35">
        <f t="shared" si="13"/>
        <v>35.54</v>
      </c>
      <c r="AJ110" s="43">
        <f t="shared" si="14"/>
        <v>49.494340662227799</v>
      </c>
    </row>
    <row r="111" spans="1:36">
      <c r="A111" s="7">
        <v>110</v>
      </c>
      <c r="B111" s="11" t="s">
        <v>1185</v>
      </c>
      <c r="C111" s="23">
        <v>43682</v>
      </c>
      <c r="D111" s="11" t="s">
        <v>1186</v>
      </c>
      <c r="E111" s="11" t="s">
        <v>1187</v>
      </c>
      <c r="F111" s="11" t="s">
        <v>1188</v>
      </c>
      <c r="G111" s="11" t="s">
        <v>1189</v>
      </c>
      <c r="H111" s="11" t="s">
        <v>1190</v>
      </c>
      <c r="I111" s="11" t="s">
        <v>1191</v>
      </c>
      <c r="J111" s="11" t="s">
        <v>1192</v>
      </c>
      <c r="K111" s="11" t="s">
        <v>1193</v>
      </c>
      <c r="L111" s="11" t="s">
        <v>1194</v>
      </c>
      <c r="M111" s="11" t="s">
        <v>1195</v>
      </c>
      <c r="N111" s="11"/>
      <c r="O111" s="11"/>
      <c r="P111" s="11"/>
      <c r="Q111" s="11"/>
      <c r="R111" s="11"/>
      <c r="S111" s="11"/>
      <c r="T111" s="11"/>
      <c r="U111" s="11"/>
      <c r="V111" s="11"/>
      <c r="W111" s="35">
        <v>4.9000000000000004</v>
      </c>
      <c r="X111" s="35">
        <v>57.13</v>
      </c>
      <c r="Y111" s="35">
        <f t="shared" si="11"/>
        <v>62.589999999999996</v>
      </c>
      <c r="Z111" s="35">
        <v>3328.3557580022898</v>
      </c>
      <c r="AA111" s="35" t="s">
        <v>28</v>
      </c>
      <c r="AB111" s="35">
        <v>32</v>
      </c>
      <c r="AC111" s="35">
        <v>7.67</v>
      </c>
      <c r="AD111" s="35">
        <v>57.13</v>
      </c>
      <c r="AE111" s="35">
        <v>3192.04190477562</v>
      </c>
      <c r="AF111" s="35"/>
      <c r="AG111" s="43">
        <f t="shared" si="12"/>
        <v>45.974502857307442</v>
      </c>
      <c r="AH111" s="35">
        <v>67.489999999999995</v>
      </c>
      <c r="AI111" s="35">
        <f t="shared" si="13"/>
        <v>10.359999999999992</v>
      </c>
      <c r="AJ111" s="43">
        <f t="shared" si="14"/>
        <v>21.515497142692553</v>
      </c>
    </row>
    <row r="112" spans="1:36">
      <c r="A112" s="7">
        <v>111</v>
      </c>
      <c r="B112" s="11" t="s">
        <v>1196</v>
      </c>
      <c r="C112" s="23">
        <v>43842</v>
      </c>
      <c r="D112" s="11" t="s">
        <v>1197</v>
      </c>
      <c r="E112" s="11" t="s">
        <v>1198</v>
      </c>
      <c r="F112" s="11" t="s">
        <v>1199</v>
      </c>
      <c r="G112" s="11" t="s">
        <v>1200</v>
      </c>
      <c r="H112" s="11" t="s">
        <v>1201</v>
      </c>
      <c r="I112" s="11" t="s">
        <v>1202</v>
      </c>
      <c r="J112" s="11" t="s">
        <v>1203</v>
      </c>
      <c r="K112" s="11" t="s">
        <v>1204</v>
      </c>
      <c r="L112" s="11"/>
      <c r="M112" s="11"/>
      <c r="N112" s="11"/>
      <c r="O112" s="11"/>
      <c r="P112" s="11"/>
      <c r="Q112" s="11"/>
      <c r="R112" s="11"/>
      <c r="S112" s="11"/>
      <c r="T112" s="11"/>
      <c r="U112" s="11"/>
      <c r="V112" s="11"/>
      <c r="W112" s="35">
        <v>27.65</v>
      </c>
      <c r="X112" s="35">
        <v>57.13</v>
      </c>
      <c r="Y112" s="35">
        <f t="shared" si="11"/>
        <v>40.000000000000007</v>
      </c>
      <c r="Z112" s="35">
        <v>2916.8419377818</v>
      </c>
      <c r="AA112" s="35" t="s">
        <v>28</v>
      </c>
      <c r="AB112" s="35">
        <v>14</v>
      </c>
      <c r="AC112" s="35">
        <v>12.11</v>
      </c>
      <c r="AD112" s="35">
        <v>57.13</v>
      </c>
      <c r="AE112" s="35">
        <v>2768.8064357111598</v>
      </c>
      <c r="AF112" s="35"/>
      <c r="AG112" s="43">
        <f t="shared" si="12"/>
        <v>45.335677228533918</v>
      </c>
      <c r="AH112" s="35">
        <v>67.650000000000006</v>
      </c>
      <c r="AI112" s="35">
        <f t="shared" si="13"/>
        <v>10.520000000000003</v>
      </c>
      <c r="AJ112" s="43">
        <f t="shared" si="14"/>
        <v>22.314322771466088</v>
      </c>
    </row>
    <row r="113" spans="1:36">
      <c r="A113" s="7">
        <v>112</v>
      </c>
      <c r="B113" s="11" t="s">
        <v>1205</v>
      </c>
      <c r="C113" s="23" t="s">
        <v>1206</v>
      </c>
      <c r="D113" s="11" t="s">
        <v>1207</v>
      </c>
      <c r="E113" s="11" t="s">
        <v>517</v>
      </c>
      <c r="F113" s="11" t="s">
        <v>1208</v>
      </c>
      <c r="G113" s="11" t="s">
        <v>1209</v>
      </c>
      <c r="H113" s="11" t="s">
        <v>1210</v>
      </c>
      <c r="I113" s="11" t="s">
        <v>1211</v>
      </c>
      <c r="J113" s="11" t="s">
        <v>1212</v>
      </c>
      <c r="K113" s="11" t="s">
        <v>1213</v>
      </c>
      <c r="L113" s="11"/>
      <c r="M113" s="11"/>
      <c r="N113" s="11"/>
      <c r="O113" s="11"/>
      <c r="P113" s="11"/>
      <c r="Q113" s="11"/>
      <c r="R113" s="11"/>
      <c r="S113" s="11"/>
      <c r="T113" s="11"/>
      <c r="U113" s="11"/>
      <c r="V113" s="11"/>
      <c r="W113" s="35">
        <v>4.37</v>
      </c>
      <c r="X113" s="35">
        <v>57.13</v>
      </c>
      <c r="Y113" s="35">
        <f t="shared" si="11"/>
        <v>65.839999999999989</v>
      </c>
      <c r="Z113" s="35">
        <v>3628.3634882167498</v>
      </c>
      <c r="AA113" s="35" t="s">
        <v>28</v>
      </c>
      <c r="AB113" s="35">
        <v>32</v>
      </c>
      <c r="AC113" s="35">
        <v>7.67</v>
      </c>
      <c r="AD113" s="35">
        <v>57.13</v>
      </c>
      <c r="AE113" s="35">
        <v>3491.6175654930698</v>
      </c>
      <c r="AF113" s="35"/>
      <c r="AG113" s="43">
        <f t="shared" si="12"/>
        <v>49.569410785916844</v>
      </c>
      <c r="AH113" s="35">
        <v>70.209999999999994</v>
      </c>
      <c r="AI113" s="35">
        <f t="shared" si="13"/>
        <v>13.079999999999991</v>
      </c>
      <c r="AJ113" s="43">
        <f t="shared" si="14"/>
        <v>20.64058921408315</v>
      </c>
    </row>
    <row r="114" spans="1:36">
      <c r="A114" s="7">
        <v>113</v>
      </c>
      <c r="B114" s="11" t="s">
        <v>1214</v>
      </c>
      <c r="C114" s="23" t="s">
        <v>1215</v>
      </c>
      <c r="D114" s="11" t="s">
        <v>1216</v>
      </c>
      <c r="E114" s="11" t="s">
        <v>1066</v>
      </c>
      <c r="F114" s="11" t="s">
        <v>1217</v>
      </c>
      <c r="G114" s="11" t="s">
        <v>1218</v>
      </c>
      <c r="H114" s="11" t="s">
        <v>1219</v>
      </c>
      <c r="I114" s="11" t="s">
        <v>1220</v>
      </c>
      <c r="J114" s="11" t="s">
        <v>1221</v>
      </c>
      <c r="K114" s="11" t="s">
        <v>1222</v>
      </c>
      <c r="L114" s="11"/>
      <c r="M114" s="11"/>
      <c r="N114" s="11"/>
      <c r="O114" s="11"/>
      <c r="P114" s="11"/>
      <c r="Q114" s="11"/>
      <c r="R114" s="11"/>
      <c r="S114" s="11"/>
      <c r="T114" s="11"/>
      <c r="U114" s="11"/>
      <c r="V114" s="11"/>
      <c r="W114" s="35">
        <v>4.2699999999999996</v>
      </c>
      <c r="X114" s="35">
        <v>57.13</v>
      </c>
      <c r="Y114" s="35">
        <f t="shared" si="11"/>
        <v>66.44</v>
      </c>
      <c r="Z114" s="35">
        <v>3678.0851329000702</v>
      </c>
      <c r="AA114" s="35" t="s">
        <v>28</v>
      </c>
      <c r="AB114" s="35">
        <v>32</v>
      </c>
      <c r="AC114" s="35">
        <v>7.67</v>
      </c>
      <c r="AD114" s="35">
        <v>57.13</v>
      </c>
      <c r="AE114" s="35">
        <v>3541.3121334002999</v>
      </c>
      <c r="AF114" s="35"/>
      <c r="AG114" s="43">
        <f t="shared" si="12"/>
        <v>50.165745600803604</v>
      </c>
      <c r="AH114" s="35">
        <v>70.709999999999994</v>
      </c>
      <c r="AI114" s="35">
        <f t="shared" si="13"/>
        <v>13.579999999999991</v>
      </c>
      <c r="AJ114" s="43">
        <f t="shared" si="14"/>
        <v>20.54425439919639</v>
      </c>
    </row>
    <row r="115" spans="1:36">
      <c r="A115" s="7">
        <v>114</v>
      </c>
      <c r="B115" s="11" t="s">
        <v>1223</v>
      </c>
      <c r="C115" s="23">
        <v>43621</v>
      </c>
      <c r="D115" s="11" t="s">
        <v>1224</v>
      </c>
      <c r="E115" s="11" t="s">
        <v>1074</v>
      </c>
      <c r="F115" s="11" t="s">
        <v>1225</v>
      </c>
      <c r="G115" s="11" t="s">
        <v>1226</v>
      </c>
      <c r="H115" s="11" t="s">
        <v>1227</v>
      </c>
      <c r="I115" s="11" t="s">
        <v>1228</v>
      </c>
      <c r="J115" s="11" t="s">
        <v>1229</v>
      </c>
      <c r="K115" s="11" t="s">
        <v>1230</v>
      </c>
      <c r="L115" s="11" t="s">
        <v>1231</v>
      </c>
      <c r="M115" s="11" t="s">
        <v>1232</v>
      </c>
      <c r="N115" s="11" t="s">
        <v>1233</v>
      </c>
      <c r="O115" s="11"/>
      <c r="P115" s="11"/>
      <c r="Q115" s="11"/>
      <c r="R115" s="11"/>
      <c r="S115" s="11"/>
      <c r="T115" s="11"/>
      <c r="U115" s="11"/>
      <c r="V115" s="11"/>
      <c r="W115" s="35">
        <v>37.32</v>
      </c>
      <c r="X115" s="35">
        <v>57.13</v>
      </c>
      <c r="Y115" s="35">
        <f t="shared" si="11"/>
        <v>51.43</v>
      </c>
      <c r="Z115" s="35">
        <v>3136.8601061916702</v>
      </c>
      <c r="AA115" s="35" t="s">
        <v>28</v>
      </c>
      <c r="AB115" s="35">
        <v>14</v>
      </c>
      <c r="AC115" s="35">
        <v>12.11</v>
      </c>
      <c r="AD115" s="35">
        <v>57.13</v>
      </c>
      <c r="AE115" s="35">
        <v>2984.9304389255999</v>
      </c>
      <c r="AF115" s="35"/>
      <c r="AG115" s="43">
        <f t="shared" si="12"/>
        <v>47.929165267107201</v>
      </c>
      <c r="AH115" s="35">
        <v>88.75</v>
      </c>
      <c r="AI115" s="35">
        <f t="shared" si="13"/>
        <v>31.619999999999997</v>
      </c>
      <c r="AJ115" s="43">
        <f t="shared" si="14"/>
        <v>40.820834732892799</v>
      </c>
    </row>
    <row r="116" spans="1:36">
      <c r="A116" s="7">
        <v>115</v>
      </c>
      <c r="B116" s="11" t="s">
        <v>1234</v>
      </c>
      <c r="C116" s="23">
        <v>43589</v>
      </c>
      <c r="D116" s="11" t="s">
        <v>1235</v>
      </c>
      <c r="E116" s="11" t="s">
        <v>1198</v>
      </c>
      <c r="F116" s="11" t="s">
        <v>1236</v>
      </c>
      <c r="G116" s="11" t="s">
        <v>1237</v>
      </c>
      <c r="H116" s="11" t="s">
        <v>1238</v>
      </c>
      <c r="I116" s="11" t="s">
        <v>1239</v>
      </c>
      <c r="J116" s="11" t="s">
        <v>1240</v>
      </c>
      <c r="K116" s="11" t="s">
        <v>1241</v>
      </c>
      <c r="L116" s="11" t="s">
        <v>1242</v>
      </c>
      <c r="M116" s="11" t="s">
        <v>1243</v>
      </c>
      <c r="N116" s="11" t="s">
        <v>1244</v>
      </c>
      <c r="O116" s="11" t="s">
        <v>1245</v>
      </c>
      <c r="P116" s="11" t="s">
        <v>1246</v>
      </c>
      <c r="Q116" s="11" t="s">
        <v>1247</v>
      </c>
      <c r="R116" s="11" t="s">
        <v>1248</v>
      </c>
      <c r="S116" s="11" t="s">
        <v>1249</v>
      </c>
      <c r="T116" s="11"/>
      <c r="U116" s="11"/>
      <c r="V116" s="11"/>
      <c r="W116" s="35">
        <v>5.8</v>
      </c>
      <c r="X116" s="35">
        <v>57.13</v>
      </c>
      <c r="Y116" s="35">
        <f t="shared" si="11"/>
        <v>54.17</v>
      </c>
      <c r="Z116" s="35">
        <v>1257.3387890131601</v>
      </c>
      <c r="AA116" s="35" t="s">
        <v>28</v>
      </c>
      <c r="AB116" s="35">
        <v>32</v>
      </c>
      <c r="AC116" s="35">
        <v>7.67</v>
      </c>
      <c r="AD116" s="35">
        <v>57.13</v>
      </c>
      <c r="AE116" s="35">
        <v>2984.9304389255999</v>
      </c>
      <c r="AF116" s="35"/>
      <c r="AG116" s="43">
        <f t="shared" si="12"/>
        <v>43.489165267107204</v>
      </c>
      <c r="AH116" s="35">
        <v>59.97</v>
      </c>
      <c r="AI116" s="35">
        <f t="shared" si="13"/>
        <v>2.8399999999999963</v>
      </c>
      <c r="AJ116" s="43">
        <f t="shared" si="14"/>
        <v>16.480834732892795</v>
      </c>
    </row>
    <row r="117" spans="1:36">
      <c r="A117" s="7">
        <v>116</v>
      </c>
      <c r="B117" s="11" t="s">
        <v>1250</v>
      </c>
      <c r="C117" s="23" t="s">
        <v>614</v>
      </c>
      <c r="D117" s="11" t="s">
        <v>1251</v>
      </c>
      <c r="E117" s="11" t="s">
        <v>1066</v>
      </c>
      <c r="F117" s="11" t="s">
        <v>1252</v>
      </c>
      <c r="G117" s="11" t="s">
        <v>1253</v>
      </c>
      <c r="H117" s="11" t="s">
        <v>1254</v>
      </c>
      <c r="I117" s="11" t="s">
        <v>1255</v>
      </c>
      <c r="J117" s="11" t="s">
        <v>1256</v>
      </c>
      <c r="K117" s="11" t="s">
        <v>1257</v>
      </c>
      <c r="L117" s="11" t="s">
        <v>1258</v>
      </c>
      <c r="M117" s="11" t="s">
        <v>1259</v>
      </c>
      <c r="N117" s="11" t="s">
        <v>1260</v>
      </c>
      <c r="O117" s="11" t="s">
        <v>1261</v>
      </c>
      <c r="P117" s="11"/>
      <c r="Q117" s="11"/>
      <c r="R117" s="11"/>
      <c r="S117" s="11"/>
      <c r="T117" s="11"/>
      <c r="U117" s="11"/>
      <c r="V117" s="11"/>
      <c r="W117" s="35">
        <v>23.56</v>
      </c>
      <c r="X117" s="35">
        <v>57.13</v>
      </c>
      <c r="Y117" s="35">
        <f t="shared" si="11"/>
        <v>59</v>
      </c>
      <c r="Z117" s="35">
        <v>3257.4413495050999</v>
      </c>
      <c r="AA117" s="35" t="s">
        <v>28</v>
      </c>
      <c r="AB117" s="35">
        <v>14</v>
      </c>
      <c r="AC117" s="35">
        <v>12.11</v>
      </c>
      <c r="AD117" s="35">
        <v>57.13</v>
      </c>
      <c r="AE117" s="35">
        <v>3112.4223987519699</v>
      </c>
      <c r="AF117" s="35"/>
      <c r="AG117" s="43">
        <f t="shared" si="12"/>
        <v>49.459068785023639</v>
      </c>
      <c r="AH117" s="35">
        <v>82.56</v>
      </c>
      <c r="AI117" s="35">
        <f t="shared" si="13"/>
        <v>25.43</v>
      </c>
      <c r="AJ117" s="43">
        <f t="shared" si="14"/>
        <v>33.100931214976363</v>
      </c>
    </row>
    <row r="118" spans="1:36">
      <c r="A118" s="7">
        <v>117</v>
      </c>
      <c r="B118" s="11" t="s">
        <v>1262</v>
      </c>
      <c r="C118" s="23" t="s">
        <v>1263</v>
      </c>
      <c r="D118" s="11" t="s">
        <v>1264</v>
      </c>
      <c r="E118" s="11" t="s">
        <v>1265</v>
      </c>
      <c r="F118" s="11" t="s">
        <v>1266</v>
      </c>
      <c r="G118" s="11" t="s">
        <v>1267</v>
      </c>
      <c r="H118" s="11" t="s">
        <v>1268</v>
      </c>
      <c r="I118" s="11" t="s">
        <v>1269</v>
      </c>
      <c r="J118" s="11" t="s">
        <v>1270</v>
      </c>
      <c r="K118" s="11" t="s">
        <v>1271</v>
      </c>
      <c r="L118" s="11"/>
      <c r="M118" s="11"/>
      <c r="N118" s="11"/>
      <c r="O118" s="11"/>
      <c r="P118" s="11"/>
      <c r="Q118" s="11"/>
      <c r="R118" s="11"/>
      <c r="S118" s="11"/>
      <c r="T118" s="11"/>
      <c r="U118" s="11"/>
      <c r="V118" s="11"/>
      <c r="W118" s="35">
        <v>4.9800000000000004</v>
      </c>
      <c r="X118" s="35">
        <v>57.13</v>
      </c>
      <c r="Y118" s="35" t="s">
        <v>653</v>
      </c>
      <c r="Z118" s="35">
        <v>3426.6285280248799</v>
      </c>
      <c r="AA118" s="35" t="s">
        <v>28</v>
      </c>
      <c r="AB118" s="35">
        <v>27</v>
      </c>
      <c r="AC118" s="35">
        <v>7.13</v>
      </c>
      <c r="AD118" s="35">
        <v>57.13</v>
      </c>
      <c r="AE118" s="35">
        <v>3333.0835514231699</v>
      </c>
      <c r="AF118" s="35"/>
      <c r="AG118" s="43">
        <f t="shared" si="12"/>
        <v>47.127002617078041</v>
      </c>
      <c r="AH118" s="35" t="s">
        <v>653</v>
      </c>
      <c r="AI118" s="35" t="s">
        <v>653</v>
      </c>
      <c r="AJ118" s="43" t="s">
        <v>653</v>
      </c>
    </row>
    <row r="119" spans="1:36">
      <c r="A119" s="7">
        <v>118</v>
      </c>
      <c r="B119" s="11" t="s">
        <v>1272</v>
      </c>
      <c r="C119" s="23">
        <v>42502</v>
      </c>
      <c r="D119" s="11" t="s">
        <v>1273</v>
      </c>
      <c r="E119" s="11" t="s">
        <v>1169</v>
      </c>
      <c r="F119" s="11" t="s">
        <v>1274</v>
      </c>
      <c r="G119" s="11" t="s">
        <v>1275</v>
      </c>
      <c r="H119" s="11" t="s">
        <v>1276</v>
      </c>
      <c r="I119" s="11" t="s">
        <v>1277</v>
      </c>
      <c r="J119" s="11" t="s">
        <v>1278</v>
      </c>
      <c r="K119" s="11" t="s">
        <v>1279</v>
      </c>
      <c r="L119" s="11" t="s">
        <v>1280</v>
      </c>
      <c r="M119" s="11" t="s">
        <v>1281</v>
      </c>
      <c r="N119" s="11"/>
      <c r="O119" s="11"/>
      <c r="P119" s="11"/>
      <c r="Q119" s="11"/>
      <c r="R119" s="11"/>
      <c r="S119" s="11"/>
      <c r="T119" s="11"/>
      <c r="U119" s="11"/>
      <c r="V119" s="11"/>
      <c r="W119" s="35">
        <v>3.6</v>
      </c>
      <c r="X119" s="35">
        <v>56.6</v>
      </c>
      <c r="Y119" s="35" t="s">
        <v>653</v>
      </c>
      <c r="Z119" s="35">
        <v>2415.9222110840101</v>
      </c>
      <c r="AA119" s="35" t="s">
        <v>28</v>
      </c>
      <c r="AB119" s="35">
        <v>32</v>
      </c>
      <c r="AC119" s="35">
        <v>7.67</v>
      </c>
      <c r="AD119" s="35">
        <v>56.6</v>
      </c>
      <c r="AE119" s="35">
        <v>2319.6778289383601</v>
      </c>
      <c r="AF119" s="35"/>
      <c r="AG119" s="43">
        <f t="shared" si="12"/>
        <v>35.506133947260324</v>
      </c>
      <c r="AH119" s="35" t="s">
        <v>653</v>
      </c>
      <c r="AI119" s="35" t="s">
        <v>653</v>
      </c>
      <c r="AJ119" s="43" t="s">
        <v>653</v>
      </c>
    </row>
    <row r="120" spans="1:36">
      <c r="A120" s="7">
        <v>119</v>
      </c>
      <c r="B120" s="11" t="s">
        <v>1282</v>
      </c>
      <c r="C120" s="23">
        <v>43533</v>
      </c>
      <c r="D120" s="11" t="s">
        <v>1283</v>
      </c>
      <c r="E120" s="11" t="s">
        <v>1066</v>
      </c>
      <c r="F120" s="11" t="s">
        <v>1284</v>
      </c>
      <c r="G120" s="11" t="s">
        <v>1285</v>
      </c>
      <c r="H120" s="11" t="s">
        <v>1286</v>
      </c>
      <c r="I120" s="11" t="s">
        <v>1287</v>
      </c>
      <c r="J120" s="11" t="s">
        <v>1288</v>
      </c>
      <c r="K120" s="11" t="s">
        <v>1289</v>
      </c>
      <c r="L120" s="11" t="s">
        <v>1290</v>
      </c>
      <c r="M120" s="11"/>
      <c r="N120" s="11"/>
      <c r="O120" s="11"/>
      <c r="P120" s="11"/>
      <c r="Q120" s="11"/>
      <c r="R120" s="11"/>
      <c r="S120" s="11"/>
      <c r="T120" s="11"/>
      <c r="U120" s="11"/>
      <c r="V120" s="11"/>
      <c r="W120" s="35">
        <v>4.9800000000000004</v>
      </c>
      <c r="X120" s="35">
        <v>57.13</v>
      </c>
      <c r="Y120" s="35">
        <f t="shared" ref="Y120:Y130" si="15">AH120-W120</f>
        <v>60.759999999999991</v>
      </c>
      <c r="Z120" s="35">
        <v>2710.13260824596</v>
      </c>
      <c r="AA120" s="35" t="s">
        <v>28</v>
      </c>
      <c r="AB120" s="35">
        <v>32</v>
      </c>
      <c r="AC120" s="35">
        <v>7.67</v>
      </c>
      <c r="AD120" s="35">
        <v>57.13</v>
      </c>
      <c r="AE120" s="35">
        <v>2600.8146163085298</v>
      </c>
      <c r="AF120" s="35"/>
      <c r="AG120" s="43">
        <f t="shared" si="12"/>
        <v>38.87977539570236</v>
      </c>
      <c r="AH120" s="35">
        <v>65.739999999999995</v>
      </c>
      <c r="AI120" s="35">
        <f t="shared" ref="AI120:AI130" si="16">AH120-AD120</f>
        <v>8.6099999999999923</v>
      </c>
      <c r="AJ120" s="43">
        <f t="shared" ref="AJ120:AJ130" si="17">AH120-AG120</f>
        <v>26.860224604297635</v>
      </c>
    </row>
    <row r="121" spans="1:36">
      <c r="A121" s="7">
        <v>120</v>
      </c>
      <c r="B121" s="11" t="s">
        <v>1291</v>
      </c>
      <c r="C121" s="23">
        <v>43525</v>
      </c>
      <c r="D121" s="11" t="s">
        <v>1292</v>
      </c>
      <c r="E121" s="11" t="s">
        <v>1293</v>
      </c>
      <c r="F121" s="11" t="s">
        <v>1294</v>
      </c>
      <c r="G121" s="11" t="s">
        <v>1295</v>
      </c>
      <c r="H121" s="11" t="s">
        <v>1296</v>
      </c>
      <c r="I121" s="11" t="s">
        <v>1297</v>
      </c>
      <c r="J121" s="11" t="s">
        <v>1298</v>
      </c>
      <c r="K121" s="11" t="s">
        <v>1299</v>
      </c>
      <c r="L121" s="11" t="s">
        <v>1300</v>
      </c>
      <c r="M121" s="11" t="s">
        <v>1301</v>
      </c>
      <c r="N121" s="11" t="s">
        <v>1302</v>
      </c>
      <c r="O121" s="11" t="s">
        <v>1303</v>
      </c>
      <c r="P121" s="11" t="s">
        <v>1304</v>
      </c>
      <c r="Q121" s="11" t="s">
        <v>1305</v>
      </c>
      <c r="R121" s="11"/>
      <c r="S121" s="11"/>
      <c r="T121" s="11"/>
      <c r="U121" s="11"/>
      <c r="V121" s="11"/>
      <c r="W121" s="35">
        <v>36.909999999999997</v>
      </c>
      <c r="X121" s="35">
        <v>57.13</v>
      </c>
      <c r="Y121" s="35">
        <f t="shared" si="15"/>
        <v>35.900000000000006</v>
      </c>
      <c r="Z121" s="35">
        <v>1988.3486184646999</v>
      </c>
      <c r="AA121" s="35" t="s">
        <v>28</v>
      </c>
      <c r="AB121" s="35">
        <v>14</v>
      </c>
      <c r="AC121" s="35">
        <v>12.11</v>
      </c>
      <c r="AD121" s="35">
        <v>57.13</v>
      </c>
      <c r="AE121" s="35">
        <v>1837.6383901945801</v>
      </c>
      <c r="AF121" s="35"/>
      <c r="AG121" s="43">
        <f t="shared" si="12"/>
        <v>34.161660682334961</v>
      </c>
      <c r="AH121" s="35">
        <v>72.81</v>
      </c>
      <c r="AI121" s="35">
        <f t="shared" si="16"/>
        <v>15.68</v>
      </c>
      <c r="AJ121" s="43">
        <f t="shared" si="17"/>
        <v>38.648339317665041</v>
      </c>
    </row>
    <row r="122" spans="1:36">
      <c r="A122" s="7">
        <v>121</v>
      </c>
      <c r="B122" s="11" t="s">
        <v>1306</v>
      </c>
      <c r="C122" s="23">
        <v>44115</v>
      </c>
      <c r="D122" s="11" t="s">
        <v>1307</v>
      </c>
      <c r="E122" s="11" t="s">
        <v>517</v>
      </c>
      <c r="F122" s="11" t="s">
        <v>1308</v>
      </c>
      <c r="G122" s="11" t="s">
        <v>1309</v>
      </c>
      <c r="H122" s="11" t="s">
        <v>1310</v>
      </c>
      <c r="I122" s="11" t="s">
        <v>1311</v>
      </c>
      <c r="J122" s="11" t="s">
        <v>1312</v>
      </c>
      <c r="K122" s="11" t="s">
        <v>1313</v>
      </c>
      <c r="L122" s="11" t="s">
        <v>1314</v>
      </c>
      <c r="M122" s="11" t="s">
        <v>1315</v>
      </c>
      <c r="N122" s="11"/>
      <c r="O122" s="11"/>
      <c r="P122" s="11"/>
      <c r="Q122" s="11"/>
      <c r="R122" s="11"/>
      <c r="S122" s="11"/>
      <c r="T122" s="11"/>
      <c r="U122" s="11"/>
      <c r="V122" s="11"/>
      <c r="W122" s="35">
        <v>4.75</v>
      </c>
      <c r="X122" s="35">
        <v>57.13</v>
      </c>
      <c r="Y122" s="35">
        <f t="shared" si="15"/>
        <v>75.2</v>
      </c>
      <c r="Z122" s="35">
        <v>2339.90322301788</v>
      </c>
      <c r="AA122" s="35" t="s">
        <v>28</v>
      </c>
      <c r="AB122" s="35">
        <v>32</v>
      </c>
      <c r="AC122" s="35">
        <v>7.67</v>
      </c>
      <c r="AD122" s="35">
        <v>57.13</v>
      </c>
      <c r="AE122" s="35">
        <v>2190.5246423783501</v>
      </c>
      <c r="AF122" s="35"/>
      <c r="AG122" s="43">
        <f t="shared" si="12"/>
        <v>33.956295708540203</v>
      </c>
      <c r="AH122" s="35">
        <v>79.95</v>
      </c>
      <c r="AI122" s="35">
        <f t="shared" si="16"/>
        <v>22.82</v>
      </c>
      <c r="AJ122" s="43">
        <f t="shared" si="17"/>
        <v>45.9937042914598</v>
      </c>
    </row>
    <row r="123" spans="1:36">
      <c r="A123" s="7">
        <v>122</v>
      </c>
      <c r="B123" s="15" t="s">
        <v>1030</v>
      </c>
      <c r="C123" s="23">
        <v>42557</v>
      </c>
      <c r="D123" s="11" t="s">
        <v>1316</v>
      </c>
      <c r="E123" s="11" t="s">
        <v>1293</v>
      </c>
      <c r="F123" s="11" t="s">
        <v>1032</v>
      </c>
      <c r="G123" s="11" t="s">
        <v>1033</v>
      </c>
      <c r="H123" s="11" t="s">
        <v>1317</v>
      </c>
      <c r="I123" s="11" t="s">
        <v>1318</v>
      </c>
      <c r="J123" s="11" t="s">
        <v>1319</v>
      </c>
      <c r="K123" s="11" t="s">
        <v>1320</v>
      </c>
      <c r="L123" s="11" t="s">
        <v>1321</v>
      </c>
      <c r="M123" s="11"/>
      <c r="N123" s="11"/>
      <c r="O123" s="11"/>
      <c r="P123" s="11"/>
      <c r="Q123" s="11"/>
      <c r="R123" s="11"/>
      <c r="S123" s="11"/>
      <c r="T123" s="11"/>
      <c r="U123" s="11"/>
      <c r="V123" s="11"/>
      <c r="W123" s="35">
        <v>8.5</v>
      </c>
      <c r="X123" s="35">
        <v>56.9</v>
      </c>
      <c r="Y123" s="35">
        <f t="shared" si="15"/>
        <v>65.48</v>
      </c>
      <c r="Z123" s="35">
        <v>3596.9161806893399</v>
      </c>
      <c r="AA123" s="35" t="s">
        <v>28</v>
      </c>
      <c r="AB123" s="35">
        <v>16</v>
      </c>
      <c r="AC123" s="35">
        <v>3.048</v>
      </c>
      <c r="AD123" s="35">
        <v>56.9</v>
      </c>
      <c r="AE123" s="35"/>
      <c r="AF123" s="35">
        <v>3223.4384801998399</v>
      </c>
      <c r="AG123" s="43">
        <f>AF123*0.012+AC123</f>
        <v>41.729261762398082</v>
      </c>
      <c r="AH123" s="35">
        <v>73.98</v>
      </c>
      <c r="AI123" s="35">
        <f t="shared" si="16"/>
        <v>17.080000000000005</v>
      </c>
      <c r="AJ123" s="43">
        <f t="shared" si="17"/>
        <v>32.250738237601922</v>
      </c>
    </row>
    <row r="124" spans="1:36">
      <c r="A124" s="7">
        <v>123</v>
      </c>
      <c r="B124" s="11" t="s">
        <v>1039</v>
      </c>
      <c r="C124" s="23">
        <v>42557</v>
      </c>
      <c r="D124" s="11" t="s">
        <v>1316</v>
      </c>
      <c r="E124" s="11" t="s">
        <v>1293</v>
      </c>
      <c r="F124" s="11" t="s">
        <v>1040</v>
      </c>
      <c r="G124" s="11" t="s">
        <v>1322</v>
      </c>
      <c r="H124" s="11" t="s">
        <v>1323</v>
      </c>
      <c r="I124" s="11" t="s">
        <v>1324</v>
      </c>
      <c r="J124" s="11" t="s">
        <v>1325</v>
      </c>
      <c r="K124" s="11" t="s">
        <v>1326</v>
      </c>
      <c r="L124" s="11" t="s">
        <v>1327</v>
      </c>
      <c r="M124" s="11" t="s">
        <v>1328</v>
      </c>
      <c r="N124" s="11" t="s">
        <v>1329</v>
      </c>
      <c r="O124" s="11"/>
      <c r="P124" s="11"/>
      <c r="Q124" s="11"/>
      <c r="R124" s="11"/>
      <c r="S124" s="11"/>
      <c r="T124" s="11"/>
      <c r="U124" s="11"/>
      <c r="V124" s="11"/>
      <c r="W124" s="35">
        <v>9</v>
      </c>
      <c r="X124" s="35">
        <v>56.9</v>
      </c>
      <c r="Y124" s="35">
        <f t="shared" si="15"/>
        <v>65.97</v>
      </c>
      <c r="Z124" s="35">
        <v>3647.8523854943101</v>
      </c>
      <c r="AA124" s="35" t="s">
        <v>28</v>
      </c>
      <c r="AB124" s="35">
        <v>16</v>
      </c>
      <c r="AC124" s="35">
        <v>3.048</v>
      </c>
      <c r="AD124" s="35">
        <v>56.9</v>
      </c>
      <c r="AE124" s="35"/>
      <c r="AF124" s="35">
        <v>3329.0628055861198</v>
      </c>
      <c r="AG124" s="43">
        <f>AF124*0.012+AC124</f>
        <v>42.996753667033438</v>
      </c>
      <c r="AH124" s="35">
        <v>74.97</v>
      </c>
      <c r="AI124" s="35">
        <f t="shared" si="16"/>
        <v>18.07</v>
      </c>
      <c r="AJ124" s="43">
        <f t="shared" si="17"/>
        <v>31.973246332966561</v>
      </c>
    </row>
    <row r="125" spans="1:36">
      <c r="A125" s="7">
        <v>124</v>
      </c>
      <c r="B125" s="15" t="s">
        <v>1330</v>
      </c>
      <c r="C125" s="23">
        <v>43589</v>
      </c>
      <c r="D125" s="11" t="s">
        <v>1331</v>
      </c>
      <c r="E125" s="11" t="s">
        <v>1332</v>
      </c>
      <c r="F125" s="11" t="s">
        <v>1333</v>
      </c>
      <c r="G125" s="11" t="s">
        <v>1334</v>
      </c>
      <c r="H125" s="11" t="s">
        <v>1335</v>
      </c>
      <c r="I125" s="11" t="s">
        <v>1336</v>
      </c>
      <c r="J125" s="11" t="s">
        <v>1337</v>
      </c>
      <c r="K125" s="11" t="s">
        <v>1338</v>
      </c>
      <c r="L125" s="11" t="s">
        <v>1339</v>
      </c>
      <c r="M125" s="11" t="s">
        <v>1340</v>
      </c>
      <c r="N125" s="11" t="s">
        <v>1341</v>
      </c>
      <c r="O125" s="11" t="s">
        <v>1342</v>
      </c>
      <c r="P125" s="11" t="s">
        <v>1343</v>
      </c>
      <c r="Q125" s="11" t="s">
        <v>1344</v>
      </c>
      <c r="R125" s="11"/>
      <c r="S125" s="11"/>
      <c r="T125" s="11"/>
      <c r="U125" s="11"/>
      <c r="V125" s="11"/>
      <c r="W125" s="35">
        <v>4.28</v>
      </c>
      <c r="X125" s="35">
        <v>57.13</v>
      </c>
      <c r="Y125" s="35">
        <f t="shared" si="15"/>
        <v>66.27</v>
      </c>
      <c r="Z125" s="35">
        <v>2366.5376887483199</v>
      </c>
      <c r="AA125" s="35" t="s">
        <v>28</v>
      </c>
      <c r="AB125" s="35">
        <v>9</v>
      </c>
      <c r="AC125" s="35">
        <v>5</v>
      </c>
      <c r="AD125" s="35">
        <v>57.13</v>
      </c>
      <c r="AE125" s="35">
        <v>2228.92649846942</v>
      </c>
      <c r="AF125" s="35"/>
      <c r="AG125" s="43">
        <f>AE125*0.012+AC125</f>
        <v>31.747117981633043</v>
      </c>
      <c r="AH125" s="35">
        <v>70.55</v>
      </c>
      <c r="AI125" s="35">
        <f t="shared" si="16"/>
        <v>13.419999999999995</v>
      </c>
      <c r="AJ125" s="43">
        <f t="shared" si="17"/>
        <v>38.802882018366958</v>
      </c>
    </row>
    <row r="126" spans="1:36">
      <c r="A126" s="7">
        <v>125</v>
      </c>
      <c r="B126" s="11" t="s">
        <v>1345</v>
      </c>
      <c r="C126" s="11" t="s">
        <v>1064</v>
      </c>
      <c r="D126" s="11" t="s">
        <v>1346</v>
      </c>
      <c r="E126" s="11" t="s">
        <v>1347</v>
      </c>
      <c r="F126" s="11" t="s">
        <v>1348</v>
      </c>
      <c r="G126" s="11" t="s">
        <v>1349</v>
      </c>
      <c r="H126" s="11" t="s">
        <v>1350</v>
      </c>
      <c r="I126" s="11" t="s">
        <v>1351</v>
      </c>
      <c r="J126" s="11" t="s">
        <v>1352</v>
      </c>
      <c r="K126" s="11" t="s">
        <v>1353</v>
      </c>
      <c r="L126" s="11" t="s">
        <v>1354</v>
      </c>
      <c r="M126" s="11"/>
      <c r="N126" s="11"/>
      <c r="O126" s="11"/>
      <c r="P126" s="11"/>
      <c r="Q126" s="11"/>
      <c r="R126" s="11"/>
      <c r="S126" s="11"/>
      <c r="T126" s="11"/>
      <c r="U126" s="11"/>
      <c r="V126" s="11"/>
      <c r="W126" s="35">
        <v>12.5</v>
      </c>
      <c r="X126" s="35">
        <v>57.13</v>
      </c>
      <c r="Y126" s="35">
        <f t="shared" si="15"/>
        <v>55.3</v>
      </c>
      <c r="Z126" s="35">
        <v>3730.0866206219398</v>
      </c>
      <c r="AA126" s="35" t="s">
        <v>28</v>
      </c>
      <c r="AB126" s="35">
        <v>16</v>
      </c>
      <c r="AC126" s="35">
        <v>3.048</v>
      </c>
      <c r="AD126" s="35">
        <v>57.13</v>
      </c>
      <c r="AE126" s="35"/>
      <c r="AF126" s="35">
        <v>3526.1568836133602</v>
      </c>
      <c r="AG126" s="43">
        <f>AF126*0.012+AC126</f>
        <v>45.361882603360321</v>
      </c>
      <c r="AH126" s="35">
        <v>67.8</v>
      </c>
      <c r="AI126" s="35">
        <f t="shared" si="16"/>
        <v>10.669999999999995</v>
      </c>
      <c r="AJ126" s="43">
        <f t="shared" si="17"/>
        <v>22.438117396639676</v>
      </c>
    </row>
    <row r="127" spans="1:36">
      <c r="A127" s="7">
        <v>126</v>
      </c>
      <c r="B127" s="11" t="s">
        <v>1355</v>
      </c>
      <c r="C127" s="11" t="s">
        <v>1356</v>
      </c>
      <c r="D127" s="11" t="s">
        <v>1357</v>
      </c>
      <c r="E127" s="11" t="s">
        <v>1358</v>
      </c>
      <c r="F127" s="11" t="s">
        <v>1359</v>
      </c>
      <c r="G127" s="11" t="s">
        <v>1360</v>
      </c>
      <c r="H127" s="11" t="s">
        <v>1361</v>
      </c>
      <c r="I127" s="11" t="s">
        <v>1362</v>
      </c>
      <c r="J127" s="11" t="s">
        <v>1363</v>
      </c>
      <c r="K127" s="11" t="s">
        <v>1364</v>
      </c>
      <c r="L127" s="11" t="s">
        <v>1365</v>
      </c>
      <c r="M127" s="11"/>
      <c r="N127" s="11"/>
      <c r="O127" s="11"/>
      <c r="P127" s="11"/>
      <c r="Q127" s="11"/>
      <c r="R127" s="11"/>
      <c r="S127" s="11"/>
      <c r="T127" s="11"/>
      <c r="U127" s="11"/>
      <c r="V127" s="11"/>
      <c r="W127" s="35">
        <v>10.75</v>
      </c>
      <c r="X127" s="35">
        <v>57.13</v>
      </c>
      <c r="Y127" s="35">
        <f t="shared" si="15"/>
        <v>67.94</v>
      </c>
      <c r="Z127" s="35">
        <v>2791.3235224585701</v>
      </c>
      <c r="AA127" s="35" t="s">
        <v>28</v>
      </c>
      <c r="AB127" s="35">
        <v>9</v>
      </c>
      <c r="AC127" s="35">
        <v>5</v>
      </c>
      <c r="AD127" s="35">
        <v>57.13</v>
      </c>
      <c r="AE127" s="35">
        <v>2643.7114886019199</v>
      </c>
      <c r="AF127" s="35"/>
      <c r="AG127" s="43">
        <f>AE127*0.012+AC127</f>
        <v>36.724537863223034</v>
      </c>
      <c r="AH127" s="35">
        <v>78.69</v>
      </c>
      <c r="AI127" s="35">
        <f t="shared" si="16"/>
        <v>21.559999999999995</v>
      </c>
      <c r="AJ127" s="43">
        <f t="shared" si="17"/>
        <v>41.965462136776964</v>
      </c>
    </row>
    <row r="128" spans="1:36">
      <c r="A128" s="7">
        <v>127</v>
      </c>
      <c r="B128" s="11" t="s">
        <v>1366</v>
      </c>
      <c r="C128" s="23">
        <v>43051</v>
      </c>
      <c r="D128" s="11" t="s">
        <v>1367</v>
      </c>
      <c r="E128" s="11" t="s">
        <v>1293</v>
      </c>
      <c r="F128" s="11" t="s">
        <v>1368</v>
      </c>
      <c r="G128" s="11" t="s">
        <v>1369</v>
      </c>
      <c r="H128" s="11" t="s">
        <v>1370</v>
      </c>
      <c r="I128" s="11" t="s">
        <v>1371</v>
      </c>
      <c r="J128" s="11" t="s">
        <v>1372</v>
      </c>
      <c r="K128" s="11" t="s">
        <v>1373</v>
      </c>
      <c r="L128" s="11" t="s">
        <v>1374</v>
      </c>
      <c r="M128" s="11"/>
      <c r="N128" s="11"/>
      <c r="O128" s="11"/>
      <c r="P128" s="11"/>
      <c r="Q128" s="11"/>
      <c r="R128" s="11"/>
      <c r="S128" s="11"/>
      <c r="T128" s="11"/>
      <c r="U128" s="11"/>
      <c r="V128" s="11"/>
      <c r="W128" s="35">
        <v>17.420000000000002</v>
      </c>
      <c r="X128" s="35">
        <v>56.9</v>
      </c>
      <c r="Y128" s="35">
        <f t="shared" si="15"/>
        <v>44.489999999999995</v>
      </c>
      <c r="Z128" s="35">
        <v>1626.09823942196</v>
      </c>
      <c r="AA128" s="35" t="s">
        <v>28</v>
      </c>
      <c r="AB128" s="35">
        <v>14</v>
      </c>
      <c r="AC128" s="35">
        <v>12.11</v>
      </c>
      <c r="AD128" s="35">
        <v>56.9</v>
      </c>
      <c r="AE128" s="35">
        <v>1505.15667465053</v>
      </c>
      <c r="AF128" s="35"/>
      <c r="AG128" s="43">
        <f>AE128*0.012+AC128</f>
        <v>30.171880095806362</v>
      </c>
      <c r="AH128" s="35">
        <v>61.91</v>
      </c>
      <c r="AI128" s="35">
        <f t="shared" si="16"/>
        <v>5.009999999999998</v>
      </c>
      <c r="AJ128" s="43">
        <f t="shared" si="17"/>
        <v>31.738119904193635</v>
      </c>
    </row>
    <row r="129" spans="1:36">
      <c r="A129" s="7">
        <v>128</v>
      </c>
      <c r="B129" s="11" t="s">
        <v>1375</v>
      </c>
      <c r="C129" s="11" t="s">
        <v>1376</v>
      </c>
      <c r="D129" s="11" t="s">
        <v>1377</v>
      </c>
      <c r="E129" s="11" t="s">
        <v>1293</v>
      </c>
      <c r="F129" s="11" t="s">
        <v>1378</v>
      </c>
      <c r="G129" s="11" t="s">
        <v>1379</v>
      </c>
      <c r="H129" s="11" t="s">
        <v>1380</v>
      </c>
      <c r="I129" s="11" t="s">
        <v>1381</v>
      </c>
      <c r="J129" s="11" t="s">
        <v>1382</v>
      </c>
      <c r="K129" s="11" t="s">
        <v>1383</v>
      </c>
      <c r="L129" s="11"/>
      <c r="M129" s="11"/>
      <c r="N129" s="11"/>
      <c r="O129" s="11"/>
      <c r="P129" s="11"/>
      <c r="Q129" s="11"/>
      <c r="R129" s="11"/>
      <c r="S129" s="11"/>
      <c r="T129" s="11"/>
      <c r="U129" s="11"/>
      <c r="V129" s="11"/>
      <c r="W129" s="35">
        <v>3.5</v>
      </c>
      <c r="X129" s="35">
        <v>57.13</v>
      </c>
      <c r="Y129" s="35">
        <f t="shared" si="15"/>
        <v>60.43</v>
      </c>
      <c r="Z129" s="35">
        <v>1930.47159227831</v>
      </c>
      <c r="AA129" s="35" t="s">
        <v>28</v>
      </c>
      <c r="AB129" s="35">
        <v>34</v>
      </c>
      <c r="AC129" s="35">
        <v>3.048</v>
      </c>
      <c r="AD129" s="35">
        <v>57.13</v>
      </c>
      <c r="AE129" s="35"/>
      <c r="AF129" s="35">
        <v>1692.2515999633299</v>
      </c>
      <c r="AG129" s="43">
        <f>AF129*0.012+AC129</f>
        <v>23.355019199559962</v>
      </c>
      <c r="AH129" s="35">
        <v>63.93</v>
      </c>
      <c r="AI129" s="35">
        <f t="shared" si="16"/>
        <v>6.7999999999999972</v>
      </c>
      <c r="AJ129" s="43">
        <f t="shared" si="17"/>
        <v>40.574980800440038</v>
      </c>
    </row>
    <row r="130" spans="1:36">
      <c r="A130" s="7">
        <v>129</v>
      </c>
      <c r="B130" s="11" t="s">
        <v>1384</v>
      </c>
      <c r="C130" s="11" t="s">
        <v>1385</v>
      </c>
      <c r="D130" s="11" t="s">
        <v>1386</v>
      </c>
      <c r="E130" s="11" t="s">
        <v>1066</v>
      </c>
      <c r="F130" s="11" t="s">
        <v>1387</v>
      </c>
      <c r="G130" s="11" t="s">
        <v>1388</v>
      </c>
      <c r="H130" s="11" t="s">
        <v>1389</v>
      </c>
      <c r="I130" s="11" t="s">
        <v>1390</v>
      </c>
      <c r="J130" s="11" t="s">
        <v>1391</v>
      </c>
      <c r="K130" s="11" t="s">
        <v>1392</v>
      </c>
      <c r="L130" s="11" t="s">
        <v>1393</v>
      </c>
      <c r="M130" s="11" t="s">
        <v>1394</v>
      </c>
      <c r="N130" s="11" t="s">
        <v>1395</v>
      </c>
      <c r="O130" s="11" t="s">
        <v>1396</v>
      </c>
      <c r="P130" s="11" t="s">
        <v>1397</v>
      </c>
      <c r="Q130" s="11"/>
      <c r="R130" s="11"/>
      <c r="S130" s="11"/>
      <c r="T130" s="11"/>
      <c r="U130" s="11"/>
      <c r="V130" s="11"/>
      <c r="W130" s="35">
        <v>7.54</v>
      </c>
      <c r="X130" s="35">
        <v>57.13</v>
      </c>
      <c r="Y130" s="35">
        <f t="shared" si="15"/>
        <v>85.13</v>
      </c>
      <c r="Z130" s="35">
        <v>3455.6251381635898</v>
      </c>
      <c r="AA130" s="35" t="s">
        <v>28</v>
      </c>
      <c r="AB130" s="35">
        <v>9</v>
      </c>
      <c r="AC130" s="35">
        <v>5</v>
      </c>
      <c r="AD130" s="35">
        <v>57.13</v>
      </c>
      <c r="AE130" s="35">
        <v>3303.67701125436</v>
      </c>
      <c r="AF130" s="35"/>
      <c r="AG130" s="43">
        <f>AE130*0.012+AC130</f>
        <v>44.644124135052323</v>
      </c>
      <c r="AH130" s="35">
        <v>92.67</v>
      </c>
      <c r="AI130" s="35">
        <f t="shared" si="16"/>
        <v>35.54</v>
      </c>
      <c r="AJ130" s="43">
        <f t="shared" si="17"/>
        <v>48.025875864947679</v>
      </c>
    </row>
    <row r="131" spans="1:36">
      <c r="A131" s="7">
        <v>130</v>
      </c>
      <c r="B131" s="11" t="s">
        <v>1398</v>
      </c>
      <c r="C131" s="11" t="s">
        <v>1177</v>
      </c>
      <c r="D131" s="15" t="s">
        <v>1399</v>
      </c>
      <c r="E131" s="11" t="s">
        <v>517</v>
      </c>
      <c r="F131" s="11" t="s">
        <v>1400</v>
      </c>
      <c r="G131" s="11" t="s">
        <v>1401</v>
      </c>
      <c r="H131" s="11" t="s">
        <v>1402</v>
      </c>
      <c r="I131" s="11" t="s">
        <v>1403</v>
      </c>
      <c r="J131" s="11" t="s">
        <v>1404</v>
      </c>
      <c r="K131" s="11" t="s">
        <v>1405</v>
      </c>
      <c r="L131" s="11" t="s">
        <v>1406</v>
      </c>
      <c r="M131" s="11" t="s">
        <v>1407</v>
      </c>
      <c r="N131" s="11" t="s">
        <v>1408</v>
      </c>
      <c r="O131" s="11" t="s">
        <v>1409</v>
      </c>
      <c r="P131" s="11" t="s">
        <v>1410</v>
      </c>
      <c r="Q131" s="11"/>
      <c r="R131" s="11"/>
      <c r="S131" s="11"/>
      <c r="T131" s="11"/>
      <c r="U131" s="11"/>
      <c r="V131" s="11"/>
      <c r="W131" s="35">
        <v>18.25</v>
      </c>
      <c r="X131" s="35">
        <v>57.13</v>
      </c>
      <c r="Y131" s="35" t="s">
        <v>653</v>
      </c>
      <c r="Z131" s="35">
        <v>2610.26137773252</v>
      </c>
      <c r="AA131" s="35" t="s">
        <v>28</v>
      </c>
      <c r="AB131" s="35">
        <v>16</v>
      </c>
      <c r="AC131" s="35">
        <v>3.048</v>
      </c>
      <c r="AD131" s="35">
        <v>57.13</v>
      </c>
      <c r="AE131" s="35"/>
      <c r="AF131" s="35">
        <v>2327.22437918593</v>
      </c>
      <c r="AG131" s="43">
        <f>AF131*0.012+AC131</f>
        <v>30.974692550231161</v>
      </c>
      <c r="AH131" s="35" t="s">
        <v>653</v>
      </c>
      <c r="AI131" s="35" t="s">
        <v>653</v>
      </c>
      <c r="AJ131" s="43" t="s">
        <v>653</v>
      </c>
    </row>
    <row r="132" spans="1:36">
      <c r="A132" s="7">
        <v>131</v>
      </c>
      <c r="B132" s="15" t="s">
        <v>1411</v>
      </c>
      <c r="C132" s="23">
        <v>43624</v>
      </c>
      <c r="D132" s="15" t="s">
        <v>1412</v>
      </c>
      <c r="E132" s="11" t="s">
        <v>517</v>
      </c>
      <c r="F132" s="11" t="s">
        <v>1413</v>
      </c>
      <c r="G132" s="11" t="s">
        <v>1414</v>
      </c>
      <c r="H132" s="11" t="s">
        <v>1415</v>
      </c>
      <c r="I132" s="11" t="s">
        <v>1416</v>
      </c>
      <c r="J132" s="11" t="s">
        <v>1417</v>
      </c>
      <c r="K132" s="11" t="s">
        <v>1418</v>
      </c>
      <c r="L132" s="11" t="s">
        <v>1419</v>
      </c>
      <c r="M132" s="11" t="s">
        <v>1420</v>
      </c>
      <c r="N132" s="11" t="s">
        <v>1421</v>
      </c>
      <c r="O132" s="11" t="s">
        <v>1422</v>
      </c>
      <c r="P132" s="11" t="s">
        <v>1423</v>
      </c>
      <c r="Q132" s="11" t="s">
        <v>1424</v>
      </c>
      <c r="R132" s="11" t="s">
        <v>1425</v>
      </c>
      <c r="S132" s="11"/>
      <c r="T132" s="11"/>
      <c r="U132" s="11"/>
      <c r="V132" s="11"/>
      <c r="W132" s="35">
        <v>14.24</v>
      </c>
      <c r="X132" s="35">
        <v>57.13</v>
      </c>
      <c r="Y132" s="35">
        <f>AH132-W132</f>
        <v>58.46</v>
      </c>
      <c r="Z132" s="35">
        <v>2791.0310323152098</v>
      </c>
      <c r="AA132" s="35" t="s">
        <v>28</v>
      </c>
      <c r="AB132" s="35">
        <v>14</v>
      </c>
      <c r="AC132" s="35">
        <v>12.11</v>
      </c>
      <c r="AD132" s="35">
        <v>57.13</v>
      </c>
      <c r="AE132" s="35">
        <v>2659.2205500955401</v>
      </c>
      <c r="AF132" s="35"/>
      <c r="AG132" s="43">
        <f>AE132*0.012+AC132</f>
        <v>44.020646601146481</v>
      </c>
      <c r="AH132" s="35">
        <v>72.7</v>
      </c>
      <c r="AI132" s="35">
        <f>AH132-AD132</f>
        <v>15.57</v>
      </c>
      <c r="AJ132" s="43">
        <f>AH132-AG132</f>
        <v>28.679353398853522</v>
      </c>
    </row>
    <row r="133" spans="1:36">
      <c r="A133" s="7">
        <v>132</v>
      </c>
      <c r="B133" s="15" t="s">
        <v>1426</v>
      </c>
      <c r="C133" s="23">
        <v>43618</v>
      </c>
      <c r="D133" s="15" t="s">
        <v>1427</v>
      </c>
      <c r="E133" s="11" t="s">
        <v>1428</v>
      </c>
      <c r="F133" s="11" t="s">
        <v>1429</v>
      </c>
      <c r="G133" s="11" t="s">
        <v>1430</v>
      </c>
      <c r="H133" s="11" t="s">
        <v>1431</v>
      </c>
      <c r="I133" s="11" t="s">
        <v>1432</v>
      </c>
      <c r="J133" s="11" t="s">
        <v>1433</v>
      </c>
      <c r="K133" s="11" t="s">
        <v>1434</v>
      </c>
      <c r="L133" s="11"/>
      <c r="M133" s="11"/>
      <c r="N133" s="11"/>
      <c r="O133" s="11"/>
      <c r="P133" s="11"/>
      <c r="Q133" s="11"/>
      <c r="R133" s="11"/>
      <c r="S133" s="11"/>
      <c r="T133" s="11"/>
      <c r="U133" s="11"/>
      <c r="V133" s="11"/>
      <c r="W133" s="35">
        <v>16.05</v>
      </c>
      <c r="X133" s="35">
        <v>57.13</v>
      </c>
      <c r="Y133" s="35">
        <f>AH133-W133</f>
        <v>64.62</v>
      </c>
      <c r="Z133" s="35">
        <v>3897.6898585068302</v>
      </c>
      <c r="AA133" s="35" t="s">
        <v>28</v>
      </c>
      <c r="AB133" s="35">
        <v>14</v>
      </c>
      <c r="AC133" s="35">
        <v>12.11</v>
      </c>
      <c r="AD133" s="35">
        <v>57.13</v>
      </c>
      <c r="AE133" s="35">
        <v>3780.49865254003</v>
      </c>
      <c r="AF133" s="35"/>
      <c r="AG133" s="43">
        <f>AE133*0.012+AC133</f>
        <v>57.475983830480359</v>
      </c>
      <c r="AH133" s="35">
        <v>80.67</v>
      </c>
      <c r="AI133" s="35">
        <f>AH133-AD133</f>
        <v>23.54</v>
      </c>
      <c r="AJ133" s="43">
        <f>AH133-AG133</f>
        <v>23.194016169519642</v>
      </c>
    </row>
    <row r="134" spans="1:36">
      <c r="A134" s="7">
        <v>133</v>
      </c>
      <c r="B134" s="11" t="s">
        <v>1435</v>
      </c>
      <c r="C134" s="23">
        <v>43381</v>
      </c>
      <c r="D134" s="11" t="s">
        <v>1436</v>
      </c>
      <c r="E134" s="11" t="s">
        <v>1436</v>
      </c>
      <c r="F134" s="11" t="s">
        <v>1437</v>
      </c>
      <c r="G134" s="11" t="s">
        <v>1438</v>
      </c>
      <c r="H134" s="11" t="s">
        <v>1439</v>
      </c>
      <c r="I134" s="11" t="s">
        <v>1440</v>
      </c>
      <c r="J134" s="11" t="s">
        <v>1441</v>
      </c>
      <c r="K134" s="11" t="s">
        <v>1442</v>
      </c>
      <c r="L134" s="11"/>
      <c r="M134" s="11"/>
      <c r="N134" s="11"/>
      <c r="O134" s="11"/>
      <c r="P134" s="11"/>
      <c r="Q134" s="11"/>
      <c r="R134" s="11"/>
      <c r="S134" s="11"/>
      <c r="T134" s="11"/>
      <c r="U134" s="11"/>
      <c r="V134" s="11"/>
      <c r="W134" s="35">
        <v>5.57</v>
      </c>
      <c r="X134" s="35">
        <v>56.9</v>
      </c>
      <c r="Y134" s="35">
        <f>AH134-W134</f>
        <v>74.430000000000007</v>
      </c>
      <c r="Z134" s="35">
        <v>2603.3263644778499</v>
      </c>
      <c r="AA134" s="35" t="s">
        <v>28</v>
      </c>
      <c r="AB134" s="35">
        <v>9</v>
      </c>
      <c r="AC134" s="35">
        <v>5</v>
      </c>
      <c r="AD134" s="35">
        <v>56.9</v>
      </c>
      <c r="AE134" s="35">
        <v>2451.02659685766</v>
      </c>
      <c r="AF134" s="35"/>
      <c r="AG134" s="43">
        <f>AE134*0.012+AC134</f>
        <v>34.412319162291922</v>
      </c>
      <c r="AH134" s="35">
        <v>80</v>
      </c>
      <c r="AI134" s="35">
        <f>AH134-AD134</f>
        <v>23.1</v>
      </c>
      <c r="AJ134" s="43">
        <f>AH134-AG134</f>
        <v>45.587680837708078</v>
      </c>
    </row>
    <row r="135" spans="1:36">
      <c r="A135" s="7">
        <v>134</v>
      </c>
      <c r="B135" s="15" t="s">
        <v>1443</v>
      </c>
      <c r="C135" s="11" t="s">
        <v>1444</v>
      </c>
      <c r="D135" s="11" t="s">
        <v>1445</v>
      </c>
      <c r="E135" s="11" t="s">
        <v>1332</v>
      </c>
      <c r="F135" s="11" t="s">
        <v>1446</v>
      </c>
      <c r="G135" s="11" t="s">
        <v>1447</v>
      </c>
      <c r="H135" s="11" t="s">
        <v>1448</v>
      </c>
      <c r="I135" s="11" t="s">
        <v>1449</v>
      </c>
      <c r="J135" s="11" t="s">
        <v>1450</v>
      </c>
      <c r="K135" s="11" t="s">
        <v>1451</v>
      </c>
      <c r="L135" s="11"/>
      <c r="M135" s="11"/>
      <c r="N135" s="11"/>
      <c r="O135" s="11"/>
      <c r="P135" s="11"/>
      <c r="Q135" s="11"/>
      <c r="R135" s="11"/>
      <c r="S135" s="11"/>
      <c r="T135" s="11"/>
      <c r="U135" s="11"/>
      <c r="V135" s="11"/>
      <c r="W135" s="35">
        <v>3.84</v>
      </c>
      <c r="X135" s="35">
        <v>57.13</v>
      </c>
      <c r="Y135" s="35">
        <f>AH135-W135</f>
        <v>66.039999999999992</v>
      </c>
      <c r="Z135" s="35">
        <v>2503.7154285879401</v>
      </c>
      <c r="AA135" s="35" t="s">
        <v>28</v>
      </c>
      <c r="AB135" s="35">
        <v>34</v>
      </c>
      <c r="AC135" s="35">
        <v>3.048</v>
      </c>
      <c r="AD135" s="35">
        <v>57.13</v>
      </c>
      <c r="AE135" s="35"/>
      <c r="AF135" s="35">
        <v>2240.6322795966098</v>
      </c>
      <c r="AG135" s="43">
        <f>AF135*0.012+AC135</f>
        <v>29.935587355159321</v>
      </c>
      <c r="AH135" s="35">
        <v>69.88</v>
      </c>
      <c r="AI135" s="35">
        <f>AH135-AD135</f>
        <v>12.749999999999993</v>
      </c>
      <c r="AJ135" s="43">
        <f>AH135-AG135</f>
        <v>39.944412644840675</v>
      </c>
    </row>
  </sheetData>
  <conditionalFormatting sqref="B64:B100">
    <cfRule type="duplicateValues" dxfId="25" priority="6"/>
  </conditionalFormatting>
  <conditionalFormatting sqref="B101:B135">
    <cfRule type="duplicateValues" dxfId="24" priority="5"/>
  </conditionalFormatting>
  <conditionalFormatting sqref="B64:B100">
    <cfRule type="duplicateValues" dxfId="23" priority="2"/>
  </conditionalFormatting>
  <conditionalFormatting sqref="B101:B135">
    <cfRule type="duplicateValues" dxfId="22" priority="1"/>
  </conditionalFormatting>
  <conditionalFormatting sqref="B2:B37">
    <cfRule type="duplicateValues" dxfId="21" priority="10"/>
  </conditionalFormatting>
  <conditionalFormatting sqref="B38:B63">
    <cfRule type="duplicateValues" dxfId="20" priority="11"/>
  </conditionalFormatting>
  <pageMargins left="0.7" right="0.7" top="0.75" bottom="0.75" header="0.3" footer="0.3"/>
  <pageSetup paperSize="9" orientation="portrait" verticalDpi="0" r:id="rId1"/>
  <ignoredErrors>
    <ignoredError sqref="AG6 AG10 AG22:AG23 AG24 AG26 AG88 AG91 AG96 AG125:AG126 AG129:AG130 AG131" formula="1"/>
    <ignoredError sqref="AF58:AF60" numberStoredAsText="1"/>
  </ignoredErrors>
</worksheet>
</file>

<file path=xl/worksheets/sheet2.xml><?xml version="1.0" encoding="utf-8"?>
<worksheet xmlns="http://schemas.openxmlformats.org/spreadsheetml/2006/main" xmlns:r="http://schemas.openxmlformats.org/officeDocument/2006/relationships">
  <dimension ref="A1:AJ7"/>
  <sheetViews>
    <sheetView topLeftCell="AD1" workbookViewId="0">
      <selection activeCell="AG13" sqref="AG13"/>
    </sheetView>
  </sheetViews>
  <sheetFormatPr defaultRowHeight="15"/>
  <cols>
    <col min="1" max="1" width="5.28515625" bestFit="1" customWidth="1"/>
    <col min="2" max="2" width="27.7109375" bestFit="1" customWidth="1"/>
    <col min="3" max="3" width="10.140625" hidden="1" customWidth="1"/>
    <col min="4" max="4" width="48.85546875" hidden="1" customWidth="1"/>
    <col min="5" max="5" width="29.42578125" hidden="1" customWidth="1"/>
    <col min="6" max="6" width="76.5703125" hidden="1" customWidth="1"/>
    <col min="7" max="7" width="86.28515625" hidden="1" customWidth="1"/>
    <col min="8" max="9" width="27.28515625" hidden="1" customWidth="1"/>
    <col min="10" max="10" width="25.140625" hidden="1" customWidth="1"/>
    <col min="11" max="11" width="27.28515625" hidden="1" customWidth="1"/>
    <col min="12" max="16" width="11.42578125" hidden="1" customWidth="1"/>
    <col min="17" max="22" width="12.42578125" hidden="1" customWidth="1"/>
    <col min="23" max="23" width="24.140625" bestFit="1" customWidth="1"/>
    <col min="24" max="24" width="21" bestFit="1" customWidth="1"/>
    <col min="25" max="25" width="23.7109375" bestFit="1" customWidth="1"/>
    <col min="26" max="26" width="23.5703125" bestFit="1" customWidth="1"/>
    <col min="27" max="27" width="12.85546875" bestFit="1" customWidth="1"/>
    <col min="28" max="28" width="8.28515625" bestFit="1" customWidth="1"/>
    <col min="29" max="29" width="14.42578125" bestFit="1" customWidth="1"/>
    <col min="30" max="30" width="26" bestFit="1" customWidth="1"/>
    <col min="31" max="31" width="34.5703125" bestFit="1" customWidth="1"/>
    <col min="32" max="32" width="29.7109375" bestFit="1" customWidth="1"/>
    <col min="33" max="33" width="26.85546875" bestFit="1" customWidth="1"/>
    <col min="34" max="34" width="22.5703125" bestFit="1" customWidth="1"/>
    <col min="35" max="35" width="18.5703125" bestFit="1" customWidth="1"/>
    <col min="36" max="36" width="18.7109375" bestFit="1" customWidth="1"/>
  </cols>
  <sheetData>
    <row r="1" spans="1:36" s="3" customFormat="1" ht="12.75">
      <c r="A1" s="2" t="s">
        <v>27</v>
      </c>
      <c r="B1" s="1" t="s">
        <v>228</v>
      </c>
      <c r="C1" s="13" t="s">
        <v>184</v>
      </c>
      <c r="D1" s="1" t="s">
        <v>384</v>
      </c>
      <c r="E1" s="1" t="s">
        <v>185</v>
      </c>
      <c r="F1" s="1" t="s">
        <v>250</v>
      </c>
      <c r="G1" s="1" t="s">
        <v>251</v>
      </c>
      <c r="H1" s="2" t="s">
        <v>229</v>
      </c>
      <c r="I1" s="2" t="s">
        <v>230</v>
      </c>
      <c r="J1" s="2" t="s">
        <v>231</v>
      </c>
      <c r="K1" s="2" t="s">
        <v>232</v>
      </c>
      <c r="L1" s="2" t="s">
        <v>233</v>
      </c>
      <c r="M1" s="2" t="s">
        <v>234</v>
      </c>
      <c r="N1" s="2" t="s">
        <v>235</v>
      </c>
      <c r="O1" s="2" t="s">
        <v>236</v>
      </c>
      <c r="P1" s="2" t="s">
        <v>237</v>
      </c>
      <c r="Q1" s="2" t="s">
        <v>238</v>
      </c>
      <c r="R1" s="2" t="s">
        <v>672</v>
      </c>
      <c r="S1" s="2" t="s">
        <v>673</v>
      </c>
      <c r="T1" s="2" t="s">
        <v>674</v>
      </c>
      <c r="U1" s="2" t="s">
        <v>675</v>
      </c>
      <c r="V1" s="2" t="s">
        <v>676</v>
      </c>
      <c r="W1" s="1" t="s">
        <v>239</v>
      </c>
      <c r="X1" s="1" t="s">
        <v>240</v>
      </c>
      <c r="Y1" s="1" t="s">
        <v>241</v>
      </c>
      <c r="Z1" s="4" t="s">
        <v>244</v>
      </c>
      <c r="AA1" s="4" t="s">
        <v>243</v>
      </c>
      <c r="AB1" s="4" t="s">
        <v>183</v>
      </c>
      <c r="AC1" s="4" t="s">
        <v>242</v>
      </c>
      <c r="AD1" s="4" t="s">
        <v>245</v>
      </c>
      <c r="AE1" s="4" t="s">
        <v>385</v>
      </c>
      <c r="AF1" s="4" t="s">
        <v>386</v>
      </c>
      <c r="AG1" s="19" t="s">
        <v>246</v>
      </c>
      <c r="AH1" s="1" t="s">
        <v>247</v>
      </c>
      <c r="AI1" s="5" t="s">
        <v>248</v>
      </c>
      <c r="AJ1" s="2" t="s">
        <v>249</v>
      </c>
    </row>
    <row r="2" spans="1:36" s="16" customFormat="1" ht="12.75">
      <c r="A2" s="6">
        <v>1</v>
      </c>
      <c r="B2" s="7" t="s">
        <v>0</v>
      </c>
      <c r="C2" s="14" t="s">
        <v>186</v>
      </c>
      <c r="D2" s="11" t="s">
        <v>187</v>
      </c>
      <c r="E2" s="11" t="s">
        <v>188</v>
      </c>
      <c r="F2" s="11" t="s">
        <v>253</v>
      </c>
      <c r="G2" s="11" t="s">
        <v>252</v>
      </c>
      <c r="H2" s="12" t="s">
        <v>29</v>
      </c>
      <c r="I2" s="12" t="s">
        <v>30</v>
      </c>
      <c r="J2" s="12" t="s">
        <v>31</v>
      </c>
      <c r="K2" s="12" t="s">
        <v>32</v>
      </c>
      <c r="L2" s="12"/>
      <c r="M2" s="12"/>
      <c r="N2" s="12"/>
      <c r="O2" s="12"/>
      <c r="P2" s="12"/>
      <c r="Q2" s="12"/>
      <c r="R2" s="12"/>
      <c r="S2" s="12"/>
      <c r="T2" s="12"/>
      <c r="U2" s="12"/>
      <c r="V2" s="12"/>
      <c r="W2" s="9">
        <v>4.2350000000000003</v>
      </c>
      <c r="X2" s="9">
        <v>56.9</v>
      </c>
      <c r="Y2" s="9">
        <f t="shared" ref="Y2:Y5" si="0">AH2-W2</f>
        <v>68.094999999999999</v>
      </c>
      <c r="Z2" s="9">
        <v>3697.86</v>
      </c>
      <c r="AA2" s="9" t="s">
        <v>28</v>
      </c>
      <c r="AB2" s="9">
        <v>32</v>
      </c>
      <c r="AC2" s="9">
        <v>7.67</v>
      </c>
      <c r="AD2" s="9">
        <v>56.9</v>
      </c>
      <c r="AE2" s="9">
        <v>3589.3989999999999</v>
      </c>
      <c r="AF2" s="9"/>
      <c r="AG2" s="10">
        <f>AE2*0.012+7.67</f>
        <v>50.742788000000004</v>
      </c>
      <c r="AH2" s="9">
        <v>72.33</v>
      </c>
      <c r="AI2" s="10">
        <f t="shared" ref="AI2:AI5" si="1">AH2-AD2</f>
        <v>15.43</v>
      </c>
      <c r="AJ2" s="20">
        <f t="shared" ref="AJ2:AJ5" si="2">AH2-AG2</f>
        <v>21.587211999999994</v>
      </c>
    </row>
    <row r="3" spans="1:36" s="3" customFormat="1" ht="15.75" customHeight="1">
      <c r="A3" s="6">
        <v>10</v>
      </c>
      <c r="B3" s="7" t="s">
        <v>9</v>
      </c>
      <c r="C3" s="14">
        <v>42557</v>
      </c>
      <c r="D3" s="11" t="s">
        <v>201</v>
      </c>
      <c r="E3" s="11" t="s">
        <v>201</v>
      </c>
      <c r="F3" s="11" t="s">
        <v>270</v>
      </c>
      <c r="G3" s="11" t="s">
        <v>266</v>
      </c>
      <c r="H3" s="12" t="s">
        <v>79</v>
      </c>
      <c r="I3" s="12" t="s">
        <v>80</v>
      </c>
      <c r="J3" s="12" t="s">
        <v>81</v>
      </c>
      <c r="K3" s="12" t="s">
        <v>82</v>
      </c>
      <c r="L3" s="12"/>
      <c r="M3" s="12"/>
      <c r="N3" s="12"/>
      <c r="O3" s="12"/>
      <c r="P3" s="12"/>
      <c r="Q3" s="12"/>
      <c r="R3" s="12"/>
      <c r="S3" s="12"/>
      <c r="T3" s="12"/>
      <c r="U3" s="12"/>
      <c r="V3" s="12"/>
      <c r="W3" s="6">
        <v>39.518000000000001</v>
      </c>
      <c r="X3" s="6">
        <v>56.9</v>
      </c>
      <c r="Y3" s="9">
        <f t="shared" si="0"/>
        <v>54.481999999999999</v>
      </c>
      <c r="Z3" s="6">
        <v>3274.32</v>
      </c>
      <c r="AA3" s="9" t="s">
        <v>28</v>
      </c>
      <c r="AB3" s="6">
        <v>27</v>
      </c>
      <c r="AC3" s="6">
        <v>7.13</v>
      </c>
      <c r="AD3" s="6">
        <v>56.9</v>
      </c>
      <c r="AE3" s="6">
        <v>3140.3119999999999</v>
      </c>
      <c r="AF3" s="6"/>
      <c r="AG3" s="8">
        <f>AE3*0.012+7.13</f>
        <v>44.813744</v>
      </c>
      <c r="AH3" s="6">
        <v>94</v>
      </c>
      <c r="AI3" s="10">
        <f t="shared" si="1"/>
        <v>37.1</v>
      </c>
      <c r="AJ3" s="20">
        <f t="shared" si="2"/>
        <v>49.186256</v>
      </c>
    </row>
    <row r="4" spans="1:36">
      <c r="A4" s="6">
        <v>47</v>
      </c>
      <c r="B4" s="11" t="s">
        <v>500</v>
      </c>
      <c r="C4" s="23">
        <v>43408</v>
      </c>
      <c r="D4" s="11" t="s">
        <v>501</v>
      </c>
      <c r="E4" s="11" t="s">
        <v>214</v>
      </c>
      <c r="F4" s="11" t="s">
        <v>502</v>
      </c>
      <c r="G4" s="11" t="s">
        <v>503</v>
      </c>
      <c r="H4" s="11" t="s">
        <v>504</v>
      </c>
      <c r="I4" s="11" t="s">
        <v>505</v>
      </c>
      <c r="J4" s="11" t="s">
        <v>506</v>
      </c>
      <c r="K4" s="11" t="s">
        <v>507</v>
      </c>
      <c r="L4" s="11" t="s">
        <v>508</v>
      </c>
      <c r="M4" s="11" t="s">
        <v>509</v>
      </c>
      <c r="N4" s="11" t="s">
        <v>510</v>
      </c>
      <c r="O4" s="11" t="s">
        <v>511</v>
      </c>
      <c r="P4" s="11" t="s">
        <v>512</v>
      </c>
      <c r="Q4" s="11" t="s">
        <v>513</v>
      </c>
      <c r="R4" s="11"/>
      <c r="S4" s="11"/>
      <c r="T4" s="11"/>
      <c r="U4" s="11"/>
      <c r="V4" s="11"/>
      <c r="W4" s="11">
        <v>12.568</v>
      </c>
      <c r="X4" s="11">
        <v>56.9</v>
      </c>
      <c r="Y4" s="24">
        <f t="shared" si="0"/>
        <v>63.612000000000009</v>
      </c>
      <c r="Z4" s="25">
        <v>2139.9340000000002</v>
      </c>
      <c r="AA4" s="7" t="s">
        <v>401</v>
      </c>
      <c r="AB4" s="7">
        <v>27</v>
      </c>
      <c r="AC4" s="7">
        <v>7.13</v>
      </c>
      <c r="AD4" s="22">
        <v>56.9</v>
      </c>
      <c r="AE4" s="26">
        <v>1988.58513479217</v>
      </c>
      <c r="AF4" s="26"/>
      <c r="AG4" s="27">
        <f t="shared" ref="AG4:AG5" si="3">AE4*0.012+AC4</f>
        <v>30.993021617506042</v>
      </c>
      <c r="AH4" s="11">
        <v>76.180000000000007</v>
      </c>
      <c r="AI4" s="27">
        <f t="shared" si="1"/>
        <v>19.280000000000008</v>
      </c>
      <c r="AJ4" s="17">
        <f t="shared" si="2"/>
        <v>45.186978382493962</v>
      </c>
    </row>
    <row r="5" spans="1:36">
      <c r="A5" s="6">
        <v>102</v>
      </c>
      <c r="B5" s="11" t="s">
        <v>1087</v>
      </c>
      <c r="C5" s="23">
        <v>43587</v>
      </c>
      <c r="D5" s="11" t="s">
        <v>1088</v>
      </c>
      <c r="E5" s="11" t="s">
        <v>1066</v>
      </c>
      <c r="F5" s="11" t="s">
        <v>1089</v>
      </c>
      <c r="G5" s="11" t="s">
        <v>1090</v>
      </c>
      <c r="H5" s="12" t="s">
        <v>1091</v>
      </c>
      <c r="I5" s="12" t="s">
        <v>1092</v>
      </c>
      <c r="J5" s="12" t="s">
        <v>1093</v>
      </c>
      <c r="K5" s="12" t="s">
        <v>1094</v>
      </c>
      <c r="L5" s="12"/>
      <c r="M5" s="12"/>
      <c r="N5" s="12"/>
      <c r="O5" s="12"/>
      <c r="P5" s="12"/>
      <c r="Q5" s="12"/>
      <c r="R5" s="12"/>
      <c r="S5" s="12"/>
      <c r="T5" s="12"/>
      <c r="U5" s="12"/>
      <c r="V5" s="12"/>
      <c r="W5" s="12">
        <v>4.0999999999999996</v>
      </c>
      <c r="X5" s="12">
        <v>57.13</v>
      </c>
      <c r="Y5" s="20">
        <f t="shared" si="0"/>
        <v>60.87</v>
      </c>
      <c r="Z5" s="20">
        <v>2246.33740443739</v>
      </c>
      <c r="AA5" s="12" t="s">
        <v>28</v>
      </c>
      <c r="AB5" s="12">
        <v>32</v>
      </c>
      <c r="AC5" s="12">
        <v>7.67</v>
      </c>
      <c r="AD5" s="12">
        <v>57.13</v>
      </c>
      <c r="AE5" s="20">
        <v>2126.17960485103</v>
      </c>
      <c r="AF5" s="20"/>
      <c r="AG5" s="20">
        <f t="shared" si="3"/>
        <v>33.184155258212364</v>
      </c>
      <c r="AH5" s="12">
        <v>64.97</v>
      </c>
      <c r="AI5" s="12">
        <f t="shared" si="1"/>
        <v>7.8399999999999963</v>
      </c>
      <c r="AJ5" s="20">
        <f t="shared" si="2"/>
        <v>31.785844741787635</v>
      </c>
    </row>
    <row r="6" spans="1:36">
      <c r="A6" s="6">
        <v>109</v>
      </c>
      <c r="B6" s="11" t="s">
        <v>1176</v>
      </c>
      <c r="C6" s="23" t="s">
        <v>1177</v>
      </c>
      <c r="D6" s="11" t="s">
        <v>1178</v>
      </c>
      <c r="E6" s="11" t="s">
        <v>517</v>
      </c>
      <c r="F6" s="11" t="s">
        <v>1179</v>
      </c>
      <c r="G6" s="11" t="s">
        <v>1180</v>
      </c>
      <c r="H6" s="12" t="s">
        <v>1181</v>
      </c>
      <c r="I6" s="12" t="s">
        <v>1182</v>
      </c>
      <c r="J6" s="12" t="s">
        <v>1183</v>
      </c>
      <c r="K6" s="12" t="s">
        <v>1184</v>
      </c>
      <c r="L6" s="12"/>
      <c r="M6" s="12"/>
      <c r="N6" s="12"/>
      <c r="O6" s="12"/>
      <c r="P6" s="12"/>
      <c r="Q6" s="12"/>
      <c r="R6" s="12"/>
      <c r="S6" s="12"/>
      <c r="T6" s="12"/>
      <c r="U6" s="12"/>
      <c r="V6" s="12"/>
      <c r="W6" s="12">
        <v>3.4</v>
      </c>
      <c r="X6" s="12">
        <v>57.13</v>
      </c>
      <c r="Y6" s="20">
        <f t="shared" ref="Y6" si="4">AH6-W6</f>
        <v>89.27</v>
      </c>
      <c r="Z6" s="20">
        <v>3326.45338336229</v>
      </c>
      <c r="AA6" s="12" t="s">
        <v>28</v>
      </c>
      <c r="AB6" s="12">
        <v>9</v>
      </c>
      <c r="AC6" s="12">
        <v>5</v>
      </c>
      <c r="AD6" s="12">
        <v>57.13</v>
      </c>
      <c r="AE6" s="20">
        <v>3181.3049448143502</v>
      </c>
      <c r="AF6" s="20"/>
      <c r="AG6" s="20">
        <f t="shared" ref="AG6" si="5">AE6*0.012+AC6</f>
        <v>43.175659337772203</v>
      </c>
      <c r="AH6" s="12">
        <v>92.67</v>
      </c>
      <c r="AI6" s="12">
        <f t="shared" ref="AI6" si="6">AH6-AD6</f>
        <v>35.54</v>
      </c>
      <c r="AJ6" s="20">
        <f t="shared" ref="AJ6" si="7">AH6-AG6</f>
        <v>49.494340662227799</v>
      </c>
    </row>
    <row r="7" spans="1:36">
      <c r="A7" s="6">
        <v>134</v>
      </c>
      <c r="B7" s="15" t="s">
        <v>1443</v>
      </c>
      <c r="C7" s="11" t="s">
        <v>1444</v>
      </c>
      <c r="D7" s="11" t="s">
        <v>1445</v>
      </c>
      <c r="E7" s="11" t="s">
        <v>1332</v>
      </c>
      <c r="F7" s="11" t="s">
        <v>1446</v>
      </c>
      <c r="G7" s="11" t="s">
        <v>1447</v>
      </c>
      <c r="H7" s="11" t="s">
        <v>1448</v>
      </c>
      <c r="I7" s="11" t="s">
        <v>1449</v>
      </c>
      <c r="J7" s="11" t="s">
        <v>1450</v>
      </c>
      <c r="K7" s="11" t="s">
        <v>1451</v>
      </c>
      <c r="L7" s="11"/>
      <c r="M7" s="11"/>
      <c r="N7" s="11"/>
      <c r="O7" s="11"/>
      <c r="P7" s="11"/>
      <c r="Q7" s="11"/>
      <c r="R7" s="11"/>
      <c r="S7" s="11"/>
      <c r="T7" s="11"/>
      <c r="U7" s="11"/>
      <c r="V7" s="11"/>
      <c r="W7" s="11">
        <v>3.84</v>
      </c>
      <c r="X7" s="11">
        <v>57.13</v>
      </c>
      <c r="Y7" s="20">
        <f>AH7-W7</f>
        <v>66.039999999999992</v>
      </c>
      <c r="Z7" s="17">
        <v>2503.7154285879401</v>
      </c>
      <c r="AA7" s="11" t="s">
        <v>28</v>
      </c>
      <c r="AB7" s="11">
        <v>34</v>
      </c>
      <c r="AC7" s="11">
        <v>3.048</v>
      </c>
      <c r="AD7" s="11">
        <v>57.13</v>
      </c>
      <c r="AE7" s="17"/>
      <c r="AF7" s="17">
        <v>2240.6322795966098</v>
      </c>
      <c r="AG7" s="17">
        <f>AF7*0.012+AC7</f>
        <v>29.935587355159321</v>
      </c>
      <c r="AH7" s="11">
        <v>69.88</v>
      </c>
      <c r="AI7" s="17">
        <f>AH7-AD7</f>
        <v>12.749999999999993</v>
      </c>
      <c r="AJ7" s="17">
        <f>AH7-AG7</f>
        <v>39.944412644840675</v>
      </c>
    </row>
  </sheetData>
  <conditionalFormatting sqref="B2">
    <cfRule type="duplicateValues" dxfId="19" priority="20"/>
  </conditionalFormatting>
  <conditionalFormatting sqref="B3">
    <cfRule type="duplicateValues" dxfId="18" priority="19"/>
  </conditionalFormatting>
  <conditionalFormatting sqref="B4">
    <cfRule type="duplicateValues" dxfId="17" priority="18"/>
  </conditionalFormatting>
  <conditionalFormatting sqref="B5">
    <cfRule type="duplicateValues" dxfId="16" priority="17"/>
  </conditionalFormatting>
  <conditionalFormatting sqref="B6">
    <cfRule type="duplicateValues" dxfId="15" priority="16"/>
  </conditionalFormatting>
  <conditionalFormatting sqref="B7">
    <cfRule type="duplicateValues" dxfId="14" priority="15"/>
  </conditionalFormatting>
  <conditionalFormatting sqref="B2">
    <cfRule type="duplicateValues" dxfId="13" priority="14"/>
  </conditionalFormatting>
  <conditionalFormatting sqref="B2">
    <cfRule type="duplicateValues" dxfId="12" priority="13"/>
  </conditionalFormatting>
  <conditionalFormatting sqref="B3">
    <cfRule type="duplicateValues" dxfId="11" priority="12"/>
  </conditionalFormatting>
  <conditionalFormatting sqref="B3">
    <cfRule type="duplicateValues" dxfId="10" priority="11"/>
  </conditionalFormatting>
  <conditionalFormatting sqref="B4">
    <cfRule type="duplicateValues" dxfId="9" priority="10"/>
  </conditionalFormatting>
  <conditionalFormatting sqref="B4">
    <cfRule type="duplicateValues" dxfId="8" priority="9"/>
  </conditionalFormatting>
  <conditionalFormatting sqref="B5">
    <cfRule type="duplicateValues" dxfId="7" priority="8"/>
  </conditionalFormatting>
  <conditionalFormatting sqref="B5">
    <cfRule type="duplicateValues" dxfId="6" priority="7"/>
  </conditionalFormatting>
  <conditionalFormatting sqref="B6">
    <cfRule type="duplicateValues" dxfId="5" priority="6"/>
  </conditionalFormatting>
  <conditionalFormatting sqref="B6">
    <cfRule type="duplicateValues" dxfId="4" priority="5"/>
  </conditionalFormatting>
  <conditionalFormatting sqref="B7">
    <cfRule type="duplicateValues" dxfId="3" priority="4"/>
  </conditionalFormatting>
  <conditionalFormatting sqref="B7">
    <cfRule type="duplicateValues" dxfId="2" priority="3"/>
  </conditionalFormatting>
  <conditionalFormatting sqref="B5">
    <cfRule type="duplicateValues" dxfId="1" priority="2"/>
  </conditionalFormatting>
  <conditionalFormatting sqref="B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IHS_2018</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2023-06-09T09:55:10Z</dcterms:created>
  <dcterms:modified xsi:type="dcterms:W3CDTF">2024-03-15T19:54:49Z</dcterms:modified>
</cp:coreProperties>
</file>