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34820\Documents\Working ECNs\"/>
    </mc:Choice>
  </mc:AlternateContent>
  <xr:revisionPtr revIDLastSave="0" documentId="13_ncr:1_{55EB668D-374A-4D1D-9431-953F072FC3E0}" xr6:coauthVersionLast="45" xr6:coauthVersionMax="46" xr10:uidLastSave="{00000000-0000-0000-0000-000000000000}"/>
  <bookViews>
    <workbookView xWindow="-110" yWindow="-110" windowWidth="19420" windowHeight="10420" activeTab="1" xr2:uid="{00000000-000D-0000-FFFF-FFFF00000000}"/>
  </bookViews>
  <sheets>
    <sheet name="ECN History" sheetId="7" r:id="rId1"/>
    <sheet name="PinCountForM2S005(S)-TQ144" sheetId="14" r:id="rId2"/>
    <sheet name="M2S005(S)-TQ144" sheetId="11" r:id="rId3"/>
  </sheets>
  <definedNames>
    <definedName name="_xlnm._FilterDatabase" localSheetId="2" hidden="1">'M2S005(S)-TQ144'!$A$1:$N$148</definedName>
    <definedName name="HTML_CodePage" hidden="1">1252</definedName>
    <definedName name="HTML_Control" hidden="1">{"'Silicon MRD, Sorted by Release'!$A$675:$T$819"}</definedName>
    <definedName name="HTML_Description" hidden="1">""</definedName>
    <definedName name="HTML_Email" hidden="1">""</definedName>
    <definedName name="HTML_Header" hidden="1">"Silicon MRD, Sorted by Release"</definedName>
    <definedName name="HTML_LastUpdate" hidden="1">"4/29/98"</definedName>
    <definedName name="HTML_LineAfter" hidden="1">FALSE</definedName>
    <definedName name="HTML_LineBefore" hidden="1">FALSE</definedName>
    <definedName name="HTML_Name" hidden="1">"Cindy Stainton"</definedName>
    <definedName name="HTML_OBDlg2" hidden="1">TRUE</definedName>
    <definedName name="HTML_OBDlg4" hidden="1">TRUE</definedName>
    <definedName name="HTML_OS" hidden="1">0</definedName>
    <definedName name="HTML_PathFile" hidden="1">"W:\Mail\r2\simrd.html"</definedName>
    <definedName name="HTML_Title" hidden="1">"SIL_MRD"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11" l="1"/>
  <c r="E18" i="11"/>
  <c r="F18" i="11" s="1"/>
  <c r="G17" i="11"/>
  <c r="E17" i="11"/>
  <c r="F17" i="11" s="1"/>
  <c r="G100" i="11"/>
  <c r="E100" i="11"/>
  <c r="F100" i="11" s="1"/>
  <c r="G79" i="11"/>
  <c r="E79" i="11"/>
  <c r="F79" i="11" s="1"/>
  <c r="G147" i="11"/>
  <c r="E147" i="11"/>
  <c r="F147" i="11" s="1"/>
  <c r="G146" i="11"/>
  <c r="E146" i="11"/>
  <c r="F146" i="11" s="1"/>
  <c r="G145" i="11"/>
  <c r="E145" i="11"/>
  <c r="F145" i="11" s="1"/>
  <c r="G144" i="11"/>
  <c r="E144" i="11"/>
  <c r="F144" i="11" s="1"/>
  <c r="G143" i="11"/>
  <c r="E143" i="11"/>
  <c r="F143" i="11" s="1"/>
  <c r="G142" i="11"/>
  <c r="E142" i="11"/>
  <c r="F142" i="11" s="1"/>
  <c r="G141" i="11"/>
  <c r="E141" i="11"/>
  <c r="F141" i="11" s="1"/>
  <c r="G140" i="11"/>
  <c r="E140" i="11"/>
  <c r="F140" i="11" s="1"/>
  <c r="G139" i="11"/>
  <c r="E139" i="11"/>
  <c r="F139" i="11" s="1"/>
  <c r="G138" i="11"/>
  <c r="E138" i="11"/>
  <c r="F138" i="11" s="1"/>
  <c r="G137" i="11"/>
  <c r="E137" i="11"/>
  <c r="F137" i="11" s="1"/>
  <c r="G136" i="11"/>
  <c r="E136" i="11"/>
  <c r="F136" i="11" s="1"/>
  <c r="G135" i="11"/>
  <c r="E135" i="11"/>
  <c r="F135" i="11" s="1"/>
  <c r="G134" i="11"/>
  <c r="E134" i="11"/>
  <c r="F134" i="11" s="1"/>
  <c r="G133" i="11"/>
  <c r="E133" i="11"/>
  <c r="F133" i="11" s="1"/>
  <c r="G132" i="11"/>
  <c r="E132" i="11"/>
  <c r="F132" i="11" s="1"/>
  <c r="G131" i="11"/>
  <c r="E131" i="11"/>
  <c r="F131" i="11" s="1"/>
  <c r="G130" i="11"/>
  <c r="E130" i="11"/>
  <c r="F130" i="11" s="1"/>
  <c r="G129" i="11"/>
  <c r="E129" i="11"/>
  <c r="F129" i="11" s="1"/>
  <c r="G128" i="11"/>
  <c r="E128" i="11"/>
  <c r="F128" i="11" s="1"/>
  <c r="G127" i="11"/>
  <c r="E127" i="11"/>
  <c r="F127" i="11" s="1"/>
  <c r="G126" i="11"/>
  <c r="E126" i="11"/>
  <c r="F126" i="11" s="1"/>
  <c r="G125" i="11"/>
  <c r="E125" i="11"/>
  <c r="F125" i="11" s="1"/>
  <c r="G124" i="11"/>
  <c r="E124" i="11"/>
  <c r="F124" i="11" s="1"/>
  <c r="G123" i="11"/>
  <c r="E123" i="11"/>
  <c r="F123" i="11" s="1"/>
  <c r="G122" i="11"/>
  <c r="E122" i="11"/>
  <c r="F122" i="11" s="1"/>
  <c r="G121" i="11"/>
  <c r="E121" i="11"/>
  <c r="F121" i="11" s="1"/>
  <c r="G120" i="11"/>
  <c r="E120" i="11"/>
  <c r="F120" i="11" s="1"/>
  <c r="G119" i="11"/>
  <c r="E119" i="11"/>
  <c r="F119" i="11" s="1"/>
  <c r="G118" i="11"/>
  <c r="E118" i="11"/>
  <c r="F118" i="11" s="1"/>
  <c r="G117" i="11"/>
  <c r="E117" i="11"/>
  <c r="F117" i="11" s="1"/>
  <c r="G116" i="11"/>
  <c r="E116" i="11"/>
  <c r="F116" i="11" s="1"/>
  <c r="G115" i="11"/>
  <c r="E115" i="11"/>
  <c r="F115" i="11" s="1"/>
  <c r="G114" i="11"/>
  <c r="E114" i="11"/>
  <c r="F114" i="11" s="1"/>
  <c r="G113" i="11"/>
  <c r="E113" i="11"/>
  <c r="F113" i="11" s="1"/>
  <c r="G112" i="11"/>
  <c r="E112" i="11"/>
  <c r="F112" i="11" s="1"/>
  <c r="G111" i="11"/>
  <c r="E111" i="11"/>
  <c r="F111" i="11" s="1"/>
  <c r="G110" i="11"/>
  <c r="E110" i="11"/>
  <c r="F110" i="11" s="1"/>
  <c r="G109" i="11"/>
  <c r="E109" i="11"/>
  <c r="F109" i="11" s="1"/>
  <c r="G108" i="11"/>
  <c r="E108" i="11"/>
  <c r="F108" i="11" s="1"/>
  <c r="G107" i="11"/>
  <c r="E107" i="11"/>
  <c r="F107" i="11" s="1"/>
  <c r="G106" i="11"/>
  <c r="E106" i="11"/>
  <c r="F106" i="11" s="1"/>
  <c r="G105" i="11"/>
  <c r="E105" i="11"/>
  <c r="F105" i="11" s="1"/>
  <c r="G104" i="11"/>
  <c r="E104" i="11"/>
  <c r="F104" i="11" s="1"/>
  <c r="G103" i="11"/>
  <c r="E103" i="11"/>
  <c r="F103" i="11" s="1"/>
  <c r="G102" i="11"/>
  <c r="E102" i="11"/>
  <c r="F102" i="11" s="1"/>
  <c r="G101" i="11"/>
  <c r="E101" i="11"/>
  <c r="F101" i="11" s="1"/>
  <c r="G99" i="11"/>
  <c r="E99" i="11"/>
  <c r="F99" i="11" s="1"/>
  <c r="G98" i="11"/>
  <c r="E98" i="11"/>
  <c r="F98" i="11" s="1"/>
  <c r="G97" i="11"/>
  <c r="E97" i="11"/>
  <c r="F97" i="11" s="1"/>
  <c r="G96" i="11"/>
  <c r="E96" i="11"/>
  <c r="F96" i="11" s="1"/>
  <c r="G95" i="11"/>
  <c r="E95" i="11"/>
  <c r="F95" i="11" s="1"/>
  <c r="G94" i="11"/>
  <c r="E94" i="11"/>
  <c r="F94" i="11" s="1"/>
  <c r="G93" i="11"/>
  <c r="E93" i="11"/>
  <c r="F93" i="11" s="1"/>
  <c r="G92" i="11"/>
  <c r="E92" i="11"/>
  <c r="F92" i="11" s="1"/>
  <c r="G91" i="11"/>
  <c r="E91" i="11"/>
  <c r="F91" i="11" s="1"/>
  <c r="G90" i="11"/>
  <c r="E90" i="11"/>
  <c r="F90" i="11" s="1"/>
  <c r="G89" i="11"/>
  <c r="E89" i="11"/>
  <c r="F89" i="11" s="1"/>
  <c r="G88" i="11"/>
  <c r="E88" i="11"/>
  <c r="F88" i="11" s="1"/>
  <c r="G87" i="11"/>
  <c r="E87" i="11"/>
  <c r="F87" i="11" s="1"/>
  <c r="G86" i="11"/>
  <c r="E86" i="11"/>
  <c r="F86" i="11" s="1"/>
  <c r="G85" i="11"/>
  <c r="E85" i="11"/>
  <c r="F85" i="11" s="1"/>
  <c r="G84" i="11"/>
  <c r="E84" i="11"/>
  <c r="F84" i="11" s="1"/>
  <c r="G83" i="11"/>
  <c r="E83" i="11"/>
  <c r="F83" i="11" s="1"/>
  <c r="G82" i="11"/>
  <c r="E82" i="11"/>
  <c r="F82" i="11" s="1"/>
  <c r="G81" i="11"/>
  <c r="E81" i="11"/>
  <c r="F81" i="11" s="1"/>
  <c r="G80" i="11"/>
  <c r="E80" i="11"/>
  <c r="F80" i="11" s="1"/>
  <c r="G78" i="11"/>
  <c r="E78" i="11"/>
  <c r="F78" i="11" s="1"/>
  <c r="G77" i="11"/>
  <c r="E77" i="11"/>
  <c r="F77" i="11" s="1"/>
  <c r="G76" i="11"/>
  <c r="E76" i="11"/>
  <c r="F76" i="11" s="1"/>
  <c r="G75" i="11"/>
  <c r="E75" i="11"/>
  <c r="F75" i="11" s="1"/>
  <c r="G74" i="11"/>
  <c r="E74" i="11"/>
  <c r="F74" i="11" s="1"/>
  <c r="G73" i="11"/>
  <c r="E73" i="11"/>
  <c r="F73" i="11" s="1"/>
  <c r="G72" i="11"/>
  <c r="E72" i="11"/>
  <c r="F72" i="11" s="1"/>
  <c r="G71" i="11"/>
  <c r="E71" i="11"/>
  <c r="F71" i="11" s="1"/>
  <c r="G70" i="11"/>
  <c r="E70" i="11"/>
  <c r="F70" i="11" s="1"/>
  <c r="G69" i="11"/>
  <c r="E69" i="11"/>
  <c r="F69" i="11" s="1"/>
  <c r="G68" i="11"/>
  <c r="E68" i="11"/>
  <c r="F68" i="11" s="1"/>
  <c r="G67" i="11"/>
  <c r="E67" i="11"/>
  <c r="F67" i="11" s="1"/>
  <c r="G66" i="11"/>
  <c r="E66" i="11"/>
  <c r="F66" i="11" s="1"/>
  <c r="G65" i="11"/>
  <c r="E65" i="11"/>
  <c r="F65" i="11" s="1"/>
  <c r="G64" i="11"/>
  <c r="E64" i="11"/>
  <c r="F64" i="11" s="1"/>
  <c r="G63" i="11"/>
  <c r="E63" i="11"/>
  <c r="F63" i="11" s="1"/>
  <c r="G62" i="11"/>
  <c r="E62" i="11"/>
  <c r="F62" i="11" s="1"/>
  <c r="G61" i="11"/>
  <c r="E61" i="11"/>
  <c r="F61" i="11" s="1"/>
  <c r="G60" i="11"/>
  <c r="E60" i="11"/>
  <c r="F60" i="11" s="1"/>
  <c r="G59" i="11"/>
  <c r="E59" i="11"/>
  <c r="F59" i="11" s="1"/>
  <c r="G58" i="11"/>
  <c r="E58" i="11"/>
  <c r="F58" i="11" s="1"/>
  <c r="G57" i="11"/>
  <c r="E57" i="11"/>
  <c r="F57" i="11" s="1"/>
  <c r="G56" i="11"/>
  <c r="E56" i="11"/>
  <c r="F56" i="11" s="1"/>
  <c r="G55" i="11"/>
  <c r="E55" i="11"/>
  <c r="F55" i="11" s="1"/>
  <c r="G54" i="11"/>
  <c r="E54" i="11"/>
  <c r="F54" i="11" s="1"/>
  <c r="G53" i="11"/>
  <c r="E53" i="11"/>
  <c r="F53" i="11" s="1"/>
  <c r="G52" i="11"/>
  <c r="E52" i="11"/>
  <c r="F52" i="11" s="1"/>
  <c r="G51" i="11"/>
  <c r="E51" i="11"/>
  <c r="F51" i="11" s="1"/>
  <c r="G50" i="11"/>
  <c r="E50" i="11"/>
  <c r="F50" i="11" s="1"/>
  <c r="G49" i="11"/>
  <c r="E49" i="11"/>
  <c r="F49" i="11" s="1"/>
  <c r="G48" i="11"/>
  <c r="E48" i="11"/>
  <c r="F48" i="11" s="1"/>
  <c r="G47" i="11"/>
  <c r="E47" i="11"/>
  <c r="F47" i="11" s="1"/>
  <c r="G46" i="11"/>
  <c r="E46" i="11"/>
  <c r="F46" i="11" s="1"/>
  <c r="G45" i="11"/>
  <c r="E45" i="11"/>
  <c r="F45" i="11" s="1"/>
  <c r="G44" i="11"/>
  <c r="E44" i="11"/>
  <c r="F44" i="11" s="1"/>
  <c r="G43" i="11"/>
  <c r="E43" i="11"/>
  <c r="F43" i="11" s="1"/>
  <c r="G42" i="11"/>
  <c r="E42" i="11"/>
  <c r="F42" i="11" s="1"/>
  <c r="G41" i="11"/>
  <c r="E41" i="11"/>
  <c r="F41" i="11" s="1"/>
  <c r="G40" i="11"/>
  <c r="E40" i="11"/>
  <c r="F40" i="11" s="1"/>
  <c r="G39" i="11"/>
  <c r="E39" i="11"/>
  <c r="F39" i="11" s="1"/>
  <c r="G38" i="11"/>
  <c r="E38" i="11"/>
  <c r="F38" i="11" s="1"/>
  <c r="G37" i="11"/>
  <c r="E37" i="11"/>
  <c r="F37" i="11" s="1"/>
  <c r="G36" i="11"/>
  <c r="E36" i="11"/>
  <c r="F36" i="11" s="1"/>
  <c r="G35" i="11"/>
  <c r="E35" i="11"/>
  <c r="F35" i="11" s="1"/>
  <c r="G34" i="11"/>
  <c r="E34" i="11"/>
  <c r="F34" i="11" s="1"/>
  <c r="G33" i="11"/>
  <c r="E33" i="11"/>
  <c r="F33" i="11" s="1"/>
  <c r="G32" i="11"/>
  <c r="E32" i="11"/>
  <c r="F32" i="11" s="1"/>
  <c r="G31" i="11"/>
  <c r="E31" i="11"/>
  <c r="F31" i="11" s="1"/>
  <c r="G30" i="11"/>
  <c r="E30" i="11"/>
  <c r="F30" i="11" s="1"/>
  <c r="G29" i="11"/>
  <c r="E29" i="11"/>
  <c r="F29" i="11" s="1"/>
  <c r="G28" i="11"/>
  <c r="E28" i="11"/>
  <c r="F28" i="11" s="1"/>
  <c r="G27" i="11"/>
  <c r="E27" i="11"/>
  <c r="F27" i="11" s="1"/>
  <c r="G26" i="11"/>
  <c r="E26" i="11"/>
  <c r="F26" i="11" s="1"/>
  <c r="G25" i="11"/>
  <c r="E25" i="11"/>
  <c r="F25" i="11" s="1"/>
  <c r="G24" i="11"/>
  <c r="E24" i="11"/>
  <c r="F24" i="11" s="1"/>
  <c r="G23" i="11"/>
  <c r="E23" i="11"/>
  <c r="F23" i="11" s="1"/>
  <c r="G22" i="11"/>
  <c r="E22" i="11"/>
  <c r="F22" i="11" s="1"/>
  <c r="G21" i="11"/>
  <c r="E21" i="11"/>
  <c r="F21" i="11" s="1"/>
  <c r="G20" i="11"/>
  <c r="E20" i="11"/>
  <c r="F20" i="11" s="1"/>
  <c r="G19" i="11"/>
  <c r="E19" i="11"/>
  <c r="F19" i="11" s="1"/>
  <c r="G16" i="11"/>
  <c r="E16" i="11"/>
  <c r="F16" i="11" s="1"/>
  <c r="G15" i="11"/>
  <c r="E15" i="11"/>
  <c r="F15" i="11" s="1"/>
  <c r="G14" i="11"/>
  <c r="E14" i="11"/>
  <c r="F14" i="11" s="1"/>
  <c r="G13" i="11"/>
  <c r="E13" i="11"/>
  <c r="F13" i="11" s="1"/>
  <c r="G12" i="11"/>
  <c r="E12" i="11"/>
  <c r="F12" i="11" s="1"/>
  <c r="G11" i="11"/>
  <c r="E11" i="11"/>
  <c r="F11" i="11" s="1"/>
  <c r="G10" i="11"/>
  <c r="E10" i="11"/>
  <c r="F10" i="11" s="1"/>
  <c r="G9" i="11"/>
  <c r="E9" i="11"/>
  <c r="F9" i="11" s="1"/>
  <c r="G8" i="11"/>
  <c r="E8" i="11"/>
  <c r="F8" i="11" s="1"/>
  <c r="G7" i="11"/>
  <c r="E7" i="11"/>
  <c r="F7" i="11" s="1"/>
  <c r="G6" i="11"/>
  <c r="E6" i="11"/>
  <c r="F6" i="11" s="1"/>
  <c r="G5" i="11"/>
  <c r="E5" i="11"/>
  <c r="F5" i="11" s="1"/>
  <c r="G4" i="11"/>
  <c r="E4" i="11"/>
  <c r="F4" i="11" s="1"/>
  <c r="G148" i="11" l="1"/>
  <c r="E148" i="11"/>
  <c r="F148" i="11"/>
</calcChain>
</file>

<file path=xl/sharedStrings.xml><?xml version="1.0" encoding="utf-8"?>
<sst xmlns="http://schemas.openxmlformats.org/spreadsheetml/2006/main" count="422" uniqueCount="169">
  <si>
    <t>NC</t>
  </si>
  <si>
    <t>VPP</t>
  </si>
  <si>
    <t>VREF0</t>
  </si>
  <si>
    <t>VDD</t>
  </si>
  <si>
    <t>VDDI0</t>
  </si>
  <si>
    <t>VDDI3</t>
  </si>
  <si>
    <t>VDDI4</t>
  </si>
  <si>
    <t>VDDI5</t>
  </si>
  <si>
    <t>VDDI6</t>
  </si>
  <si>
    <t>VSS</t>
  </si>
  <si>
    <t>Rev</t>
  </si>
  <si>
    <t>PKG.PIN</t>
  </si>
  <si>
    <t>Bank No</t>
  </si>
  <si>
    <t>Direction</t>
  </si>
  <si>
    <t>Total</t>
  </si>
  <si>
    <t>Unused Condition</t>
  </si>
  <si>
    <t>MSIOD (2.5V max)</t>
  </si>
  <si>
    <t>MSIO (3.3V max)</t>
  </si>
  <si>
    <t>DDRIO (2.5V max)</t>
  </si>
  <si>
    <t>I/O</t>
  </si>
  <si>
    <t>Libero Defined* DNC</t>
  </si>
  <si>
    <t>DNC</t>
  </si>
  <si>
    <t>VPPNVM</t>
  </si>
  <si>
    <t>VSSNVM</t>
  </si>
  <si>
    <t>JTAGSEL</t>
  </si>
  <si>
    <t>DEVRST_N</t>
  </si>
  <si>
    <t>JTAG_TDI/M3_TDI</t>
  </si>
  <si>
    <t>JTAG_TMS/M3_TMS/M3_SWDIO</t>
  </si>
  <si>
    <t>JTAG_TCK/M3_TCK</t>
  </si>
  <si>
    <t>JTAG_TRSTB/M3_TRSTB</t>
  </si>
  <si>
    <t>JTAG_TDO/M3_TDO/M3_SWO</t>
  </si>
  <si>
    <t>What to do if the pin is not being used</t>
  </si>
  <si>
    <t>Do Not Connect, reserved, leave floating. These pins are physically connected to the die. But the designer must leave floating to avoid unwanted leakages</t>
  </si>
  <si>
    <t>No Connection - No connection to die. These pins be used for board level signal routing by the designer.</t>
  </si>
  <si>
    <t>Description of Change</t>
  </si>
  <si>
    <t>Effective Date</t>
  </si>
  <si>
    <t>** Even if the IO bank is not being used, users must connect this VDDIx to a rail that meets the specifications of this IO bank. (See "SmartFusion2 FPGA Fabric User's Guide" on power-up for a detailed explanation)</t>
  </si>
  <si>
    <t>XTLOSC_MAIN_XTAL</t>
  </si>
  <si>
    <t>XTLOSC_MAIN_EXTAL</t>
  </si>
  <si>
    <t xml:space="preserve">Initial release
</t>
  </si>
  <si>
    <t>MSIO52PB6</t>
  </si>
  <si>
    <t>MSIO52NB6</t>
  </si>
  <si>
    <t>MSIO53NB6</t>
  </si>
  <si>
    <t>MSIO64NB6</t>
  </si>
  <si>
    <t>MSIO58PB6</t>
  </si>
  <si>
    <t>MSIO58NB6</t>
  </si>
  <si>
    <t>MSIO62NB6</t>
  </si>
  <si>
    <t>MSIO53PB6</t>
  </si>
  <si>
    <t>MSIO63NB6</t>
  </si>
  <si>
    <t>MSIO62PB6</t>
  </si>
  <si>
    <t>VDDI2</t>
  </si>
  <si>
    <t>MSIO66NB6</t>
  </si>
  <si>
    <t>MSIO66PB6</t>
  </si>
  <si>
    <t>MSIOD75NB5</t>
  </si>
  <si>
    <t>MSIOD75PB5</t>
  </si>
  <si>
    <t>MSIOD74PB5</t>
  </si>
  <si>
    <t>MSIOD74NB5</t>
  </si>
  <si>
    <t>MSIOD80PB5</t>
  </si>
  <si>
    <t>MSIO4NB2/USB_DATA3_B</t>
  </si>
  <si>
    <t>MSIOD80NB5</t>
  </si>
  <si>
    <t>MSIOD79PB5</t>
  </si>
  <si>
    <t>MSIO6PB2/USB_DATA6_B</t>
  </si>
  <si>
    <t>MSIO4PB2/USB_DATA2_B</t>
  </si>
  <si>
    <t>MSIO5PB2/USB_DATA4_B</t>
  </si>
  <si>
    <t>MSIO5NB2/USB_DATA5_B</t>
  </si>
  <si>
    <t>MSIO3NB2/USB_DATA1_B</t>
  </si>
  <si>
    <t>MSIO93NB4</t>
  </si>
  <si>
    <t>MSIO101PB4</t>
  </si>
  <si>
    <t>MSIO101NB4</t>
  </si>
  <si>
    <t>MSIO2PB2/USB_STP_B</t>
  </si>
  <si>
    <t>MSIO2NB2/USB_NXT_B</t>
  </si>
  <si>
    <t>MSIO3PB2/USB_DATA0_B</t>
  </si>
  <si>
    <t>MSIO93PB4</t>
  </si>
  <si>
    <t>MSIO100NB4</t>
  </si>
  <si>
    <t>MSIO1PB2/USB_XCLK_B</t>
  </si>
  <si>
    <t>MSIO1NB2/USB_DIR_B</t>
  </si>
  <si>
    <t>MSIO100PB4</t>
  </si>
  <si>
    <t>MSIO0NB2/USB_DATA7_B</t>
  </si>
  <si>
    <t>MSIO82NB4/PROBE_B</t>
  </si>
  <si>
    <t>XTLOSC_AUX_XTAL</t>
  </si>
  <si>
    <t>MSIO81PB4</t>
  </si>
  <si>
    <t>MSIO82PB4/PROBE_A</t>
  </si>
  <si>
    <t>MSIO84NB4</t>
  </si>
  <si>
    <t>MSIO105PB4</t>
  </si>
  <si>
    <t>MSIO105NB4</t>
  </si>
  <si>
    <t>XTLOSC_AUX_EXTAL</t>
  </si>
  <si>
    <t>DDRIO45NB0</t>
  </si>
  <si>
    <t>*** DEVRST_N is a dedicated Input and is powered by VPP. It is a Schmitt trigger input.</t>
  </si>
  <si>
    <t>DDRIO49PB0/GB0</t>
  </si>
  <si>
    <t>MSIO64PB6/GB1</t>
  </si>
  <si>
    <t>MSIO83PB4/GB3</t>
  </si>
  <si>
    <t>MSIO56NB6</t>
  </si>
  <si>
    <t>MSIO56PB6</t>
  </si>
  <si>
    <t>MSIO92PB4</t>
  </si>
  <si>
    <t>MSIO92NB4</t>
  </si>
  <si>
    <t>MSIO96PB4</t>
  </si>
  <si>
    <t>MSIO96NB4</t>
  </si>
  <si>
    <t>MSIO12PB2/SPI_0_CLK</t>
  </si>
  <si>
    <t>MSIO12NB2/SPI_0_SDI/GPIO_5_A</t>
  </si>
  <si>
    <t>MSIO13PB2/SPI_0_SDO/GPIO_6_A</t>
  </si>
  <si>
    <t>MSIO13NB2/SPI_0_SS0/GPIO_7_A</t>
  </si>
  <si>
    <t>CCC_NE1_PLL_VSSA</t>
  </si>
  <si>
    <t>CCC_NE1_PLL_VDDA</t>
  </si>
  <si>
    <t>CCC_NE0_PLL_VSSA</t>
  </si>
  <si>
    <t>CCC_NE0_PLL_VDDA</t>
  </si>
  <si>
    <t>DDRIO51PB0</t>
  </si>
  <si>
    <t>MSIO63PB6/GB2</t>
  </si>
  <si>
    <t>Pull-up to VDDI3 through 1K ohm resistor</t>
  </si>
  <si>
    <r>
      <t>Connect to either VDDI3 or VSS through resisto</t>
    </r>
    <r>
      <rPr>
        <sz val="11"/>
        <rFont val="Calibri"/>
        <family val="2"/>
        <scheme val="minor"/>
      </rPr>
      <t>r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(200 to 1K ohm)</t>
    </r>
  </si>
  <si>
    <t>Pull down to VSS through 1K ohm resistor</t>
  </si>
  <si>
    <t>Must connect to VDDI2**</t>
  </si>
  <si>
    <t>Must connect to VDD</t>
  </si>
  <si>
    <t>Must Connect to VPP</t>
  </si>
  <si>
    <t>Must connect directly to 3.3V or 2.5V</t>
  </si>
  <si>
    <t>***Pull up to VPP through 10 KOhm resistor. Nominal 22K ohm internal pull-up</t>
  </si>
  <si>
    <t>DNC or VSS</t>
  </si>
  <si>
    <t>Nominal 50K ohm internal weak pull-up to VPP. If unused, it can be left floating (DNC). The pin should not be grounded (VSS)</t>
  </si>
  <si>
    <t>DDRIO20PB0</t>
  </si>
  <si>
    <t>DDRIO22NB0</t>
  </si>
  <si>
    <t>DDRIO22PB0</t>
  </si>
  <si>
    <t>DDRIO25NB0</t>
  </si>
  <si>
    <t>DDRIO25PB0</t>
  </si>
  <si>
    <t>DDRIO27NB0</t>
  </si>
  <si>
    <t>DDRIO27PB0</t>
  </si>
  <si>
    <t>DDRIO33NB0</t>
  </si>
  <si>
    <t>DDRIO33PB0</t>
  </si>
  <si>
    <t>DDRIO34NB0</t>
  </si>
  <si>
    <t>DDRIO34PB0</t>
  </si>
  <si>
    <t>DDRIO37NB0</t>
  </si>
  <si>
    <t>DDRIO37PB0</t>
  </si>
  <si>
    <t>DDRIO38NB0</t>
  </si>
  <si>
    <t>DDRIO38PB0</t>
  </si>
  <si>
    <t>DDRIO43NB0</t>
  </si>
  <si>
    <t>DDRIO43PB0</t>
  </si>
  <si>
    <t>DDRIO49NB0/GB4</t>
  </si>
  <si>
    <t>MSIO83NB4/GB7</t>
  </si>
  <si>
    <t>MSIOD69PB5/CCC_NE1_CLKI2</t>
  </si>
  <si>
    <t>MSIOD70PB5/CCC_NE1_CLKI1</t>
  </si>
  <si>
    <t>MSIO81NB4/CCC_NE1_CLKI0</t>
  </si>
  <si>
    <t>MSIO84PB4/CCC_NE0_CLKI0</t>
  </si>
  <si>
    <t>DDRIO45PB0/CCC_NE0_CLKI3</t>
  </si>
  <si>
    <t>DDRIO50NB0/CCC_NE1_CLKI3</t>
  </si>
  <si>
    <t>Must Connect to VDDI4</t>
  </si>
  <si>
    <t>Color indicated for single ended pins</t>
  </si>
  <si>
    <t>M2S005(S)-TQ144 Pin Name</t>
  </si>
  <si>
    <r>
      <t>(1) Unused condition of VDDI4 pins changed to "Must Connect to VDDI4".                                  (2) Package pin 105 changed to VDD.   
Also, correction to device in title to M2S005</t>
    </r>
    <r>
      <rPr>
        <b/>
        <sz val="11"/>
        <color rgb="FFFF0000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>_TQ144</t>
    </r>
  </si>
  <si>
    <t xml:space="preserve">1. Single ended pins indicated with color                                                                                                           2. Renamed the package from VQ to TQ. </t>
  </si>
  <si>
    <t>* Libero configures unused User IO (MSIO, MSIOD, DDRIO) as :                                                                                             Input Buffer Disabled                                                                                                                                                             Output Buffer Tristated                                                                                                                            Weak Pull-up</t>
  </si>
  <si>
    <t>Pin Parasitics (Applicable to Usable DIGITAL I/Os ONLY)</t>
  </si>
  <si>
    <t>NetLength(mm)</t>
  </si>
  <si>
    <t>SelfR(Ohm)</t>
  </si>
  <si>
    <t>SelfL(nH)</t>
  </si>
  <si>
    <t>SelfC(pF)</t>
  </si>
  <si>
    <t>SelfG(uMho)</t>
  </si>
  <si>
    <t>Delay(pS)</t>
  </si>
  <si>
    <t>Pin RLC data updated</t>
  </si>
  <si>
    <t xml:space="preserve">SmartFusion2 M2S005(S) Pin Assignment table for TQ144 for all device variant                                                                                                                                                                                                 </t>
  </si>
  <si>
    <t>Updated the Package Parasitics RLCGs.</t>
  </si>
  <si>
    <t>I/O Type</t>
  </si>
  <si>
    <t>Grand Total</t>
  </si>
  <si>
    <t>DDRIO</t>
  </si>
  <si>
    <t>MSIO</t>
  </si>
  <si>
    <t>MSIOD</t>
  </si>
  <si>
    <r>
      <t xml:space="preserve">PinCountForM2S005(S)-TQ144
</t>
    </r>
    <r>
      <rPr>
        <sz val="11"/>
        <color theme="1"/>
        <rFont val="Calibri"/>
        <family val="2"/>
        <scheme val="minor"/>
      </rPr>
      <t>Added the table specifying the number of I/Os per bank</t>
    </r>
  </si>
  <si>
    <t>Doc Control</t>
  </si>
  <si>
    <t>MR</t>
  </si>
  <si>
    <t>EM</t>
  </si>
  <si>
    <t>TC</t>
  </si>
  <si>
    <t>SMY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</si>
</sst>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b/>
      <sz val="10"/>
      <name val="MS Sans Serif"/>
      <family val="2"/>
    </font>
    <font>
      <sz val="12"/>
      <name val="MS Sans Serif"/>
      <family val="2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theme="4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5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5" fillId="0" borderId="0" applyNumberFormat="0" applyFill="0" applyBorder="0" applyAlignment="0" applyProtection="0"/>
    <xf numFmtId="0" fontId="2" fillId="8" borderId="9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" fillId="0" borderId="0"/>
    <xf numFmtId="0" fontId="19" fillId="0" borderId="0"/>
  </cellStyleXfs>
  <cellXfs count="56">
    <xf numFmtId="0" fontId="0" fillId="0" borderId="0" xfId="0"/>
    <xf numFmtId="0" fontId="21" fillId="0" borderId="1" xfId="44" applyFont="1" applyBorder="1" applyAlignment="1">
      <alignment horizontal="center" vertical="top" wrapText="1"/>
    </xf>
    <xf numFmtId="0" fontId="21" fillId="0" borderId="1" xfId="44" applyFont="1" applyBorder="1" applyAlignment="1">
      <alignment horizontal="left" vertical="top" wrapText="1"/>
    </xf>
    <xf numFmtId="0" fontId="22" fillId="0" borderId="0" xfId="44" applyFont="1" applyAlignment="1">
      <alignment vertical="top"/>
    </xf>
    <xf numFmtId="0" fontId="19" fillId="0" borderId="0" xfId="44" applyAlignment="1">
      <alignment horizontal="center" vertical="top"/>
    </xf>
    <xf numFmtId="0" fontId="19" fillId="0" borderId="0" xfId="44" applyAlignment="1">
      <alignment vertical="top"/>
    </xf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6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4" fillId="37" borderId="14" xfId="0" applyFont="1" applyFill="1" applyBorder="1" applyAlignment="1">
      <alignment horizontal="center"/>
    </xf>
    <xf numFmtId="0" fontId="0" fillId="35" borderId="1" xfId="0" applyFill="1" applyBorder="1" applyAlignment="1">
      <alignment horizontal="right" vertical="center" wrapText="1"/>
    </xf>
    <xf numFmtId="0" fontId="0" fillId="35" borderId="0" xfId="0" applyFill="1" applyAlignment="1">
      <alignment horizontal="center"/>
    </xf>
    <xf numFmtId="0" fontId="0" fillId="35" borderId="0" xfId="0" applyFill="1"/>
    <xf numFmtId="0" fontId="1" fillId="0" borderId="1" xfId="0" applyFont="1" applyFill="1" applyBorder="1" applyAlignment="1">
      <alignment horizontal="left"/>
    </xf>
    <xf numFmtId="0" fontId="0" fillId="35" borderId="1" xfId="0" applyFill="1" applyBorder="1" applyAlignment="1">
      <alignment horizontal="center" vertical="center" wrapText="1"/>
    </xf>
    <xf numFmtId="0" fontId="20" fillId="0" borderId="1" xfId="44" applyFont="1" applyBorder="1" applyAlignment="1">
      <alignment horizontal="center" vertical="top"/>
    </xf>
    <xf numFmtId="0" fontId="20" fillId="0" borderId="1" xfId="44" applyFont="1" applyBorder="1" applyAlignment="1">
      <alignment horizontal="left" vertical="top" wrapText="1"/>
    </xf>
    <xf numFmtId="0" fontId="0" fillId="0" borderId="1" xfId="0" applyFill="1" applyBorder="1" applyAlignment="1">
      <alignment horizontal="right" vertical="center" wrapText="1"/>
    </xf>
    <xf numFmtId="0" fontId="0" fillId="35" borderId="1" xfId="0" applyFill="1" applyBorder="1" applyAlignment="1">
      <alignment horizontal="right" wrapText="1"/>
    </xf>
    <xf numFmtId="0" fontId="1" fillId="3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14" fontId="0" fillId="0" borderId="1" xfId="0" applyNumberFormat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35" borderId="1" xfId="0" applyFill="1" applyBorder="1" applyAlignment="1">
      <alignment horizontal="left" vertical="center" wrapText="1"/>
    </xf>
    <xf numFmtId="0" fontId="0" fillId="35" borderId="1" xfId="0" applyFill="1" applyBorder="1" applyAlignment="1">
      <alignment horizontal="center"/>
    </xf>
    <xf numFmtId="0" fontId="9" fillId="4" borderId="1" xfId="8" applyBorder="1"/>
    <xf numFmtId="0" fontId="9" fillId="4" borderId="0" xfId="8"/>
    <xf numFmtId="0" fontId="1" fillId="33" borderId="1" xfId="0" applyFont="1" applyFill="1" applyBorder="1" applyAlignment="1">
      <alignment horizontal="center" vertical="center"/>
    </xf>
    <xf numFmtId="0" fontId="0" fillId="38" borderId="1" xfId="0" applyFill="1" applyBorder="1" applyAlignment="1">
      <alignment horizontal="center"/>
    </xf>
    <xf numFmtId="0" fontId="14" fillId="35" borderId="0" xfId="0" applyFont="1" applyFill="1" applyBorder="1" applyAlignment="1">
      <alignment horizontal="center"/>
    </xf>
    <xf numFmtId="0" fontId="1" fillId="40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1" fillId="39" borderId="1" xfId="0" applyFont="1" applyFill="1" applyBorder="1" applyAlignment="1">
      <alignment horizontal="left"/>
    </xf>
    <xf numFmtId="0" fontId="1" fillId="39" borderId="1" xfId="0" applyNumberFormat="1" applyFont="1" applyFill="1" applyBorder="1"/>
    <xf numFmtId="0" fontId="1" fillId="0" borderId="1" xfId="0" applyFont="1" applyBorder="1" applyAlignment="1">
      <alignment horizontal="left" vertical="center" wrapText="1"/>
    </xf>
    <xf numFmtId="0" fontId="25" fillId="0" borderId="1" xfId="44" applyFont="1" applyBorder="1" applyAlignment="1">
      <alignment horizontal="center" vertical="top"/>
    </xf>
    <xf numFmtId="0" fontId="23" fillId="0" borderId="15" xfId="44" applyFont="1" applyBorder="1" applyAlignment="1">
      <alignment horizontal="center" vertical="top" wrapText="1"/>
    </xf>
    <xf numFmtId="0" fontId="23" fillId="0" borderId="0" xfId="44" applyFont="1" applyBorder="1" applyAlignment="1">
      <alignment horizontal="center" vertical="top" wrapText="1"/>
    </xf>
    <xf numFmtId="0" fontId="1" fillId="40" borderId="1" xfId="0" applyFont="1" applyFill="1" applyBorder="1" applyAlignment="1">
      <alignment horizontal="center"/>
    </xf>
    <xf numFmtId="0" fontId="0" fillId="0" borderId="11" xfId="0" applyFill="1" applyBorder="1" applyAlignment="1">
      <alignment horizontal="left"/>
    </xf>
    <xf numFmtId="0" fontId="0" fillId="0" borderId="12" xfId="0" applyFill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1" fillId="34" borderId="1" xfId="0" applyFont="1" applyFill="1" applyBorder="1" applyAlignment="1">
      <alignment horizontal="center" vertical="center"/>
    </xf>
    <xf numFmtId="0" fontId="1" fillId="33" borderId="1" xfId="0" applyFont="1" applyFill="1" applyBorder="1" applyAlignment="1">
      <alignment horizontal="center" vertical="center"/>
    </xf>
    <xf numFmtId="0" fontId="1" fillId="33" borderId="11" xfId="0" applyFont="1" applyFill="1" applyBorder="1" applyAlignment="1">
      <alignment horizontal="center" vertical="center"/>
    </xf>
    <xf numFmtId="0" fontId="1" fillId="33" borderId="12" xfId="0" applyFont="1" applyFill="1" applyBorder="1" applyAlignment="1">
      <alignment horizontal="center" vertical="center"/>
    </xf>
    <xf numFmtId="0" fontId="1" fillId="33" borderId="13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top"/>
    </xf>
    <xf numFmtId="14" fontId="20" fillId="0" borderId="1" xfId="44" applyNumberFormat="1" applyFont="1" applyBorder="1" applyAlignment="1">
      <alignment horizontal="center" vertical="top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 2" xfId="43" xr:uid="{00000000-0005-0000-0000-000025000000}"/>
    <cellStyle name="Normal 2" xfId="42" xr:uid="{00000000-0005-0000-0000-000026000000}"/>
    <cellStyle name="Normal 3" xfId="44" xr:uid="{00000000-0005-0000-0000-000027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8"/>
  <sheetViews>
    <sheetView workbookViewId="0">
      <selection activeCell="C7" sqref="C7:D8"/>
    </sheetView>
  </sheetViews>
  <sheetFormatPr defaultColWidth="9.1796875" defaultRowHeight="13" x14ac:dyDescent="0.35"/>
  <cols>
    <col min="1" max="1" width="10.7265625" style="4" bestFit="1" customWidth="1"/>
    <col min="2" max="2" width="78.81640625" style="4" customWidth="1"/>
    <col min="3" max="3" width="13.54296875" style="4" customWidth="1"/>
    <col min="4" max="4" width="11.90625" style="5" customWidth="1"/>
    <col min="5" max="39" width="9.1796875" style="5"/>
    <col min="40" max="40" width="1.81640625" style="5" bestFit="1" customWidth="1"/>
    <col min="41" max="16384" width="9.1796875" style="5"/>
  </cols>
  <sheetData>
    <row r="1" spans="1:4" s="3" customFormat="1" ht="35.25" customHeight="1" x14ac:dyDescent="0.35">
      <c r="A1" s="42" t="s">
        <v>156</v>
      </c>
      <c r="B1" s="43"/>
      <c r="C1" s="43"/>
      <c r="D1" s="43"/>
    </row>
    <row r="2" spans="1:4" ht="26" x14ac:dyDescent="0.35">
      <c r="A2" s="1" t="s">
        <v>10</v>
      </c>
      <c r="B2" s="1" t="s">
        <v>34</v>
      </c>
      <c r="C2" s="2" t="s">
        <v>35</v>
      </c>
      <c r="D2" s="2" t="s">
        <v>164</v>
      </c>
    </row>
    <row r="3" spans="1:4" ht="29" x14ac:dyDescent="0.35">
      <c r="A3" s="18">
        <v>0</v>
      </c>
      <c r="B3" s="19" t="s">
        <v>39</v>
      </c>
      <c r="C3" s="25">
        <v>41674</v>
      </c>
      <c r="D3" s="25" t="s">
        <v>168</v>
      </c>
    </row>
    <row r="4" spans="1:4" ht="43.5" x14ac:dyDescent="0.35">
      <c r="A4" s="23">
        <v>1</v>
      </c>
      <c r="B4" s="24" t="s">
        <v>145</v>
      </c>
      <c r="C4" s="25">
        <v>41884</v>
      </c>
      <c r="D4" s="25" t="s">
        <v>167</v>
      </c>
    </row>
    <row r="5" spans="1:4" ht="29" x14ac:dyDescent="0.35">
      <c r="A5" s="23">
        <v>2</v>
      </c>
      <c r="B5" s="24" t="s">
        <v>146</v>
      </c>
      <c r="C5" s="25">
        <v>41918</v>
      </c>
      <c r="D5" s="25" t="s">
        <v>166</v>
      </c>
    </row>
    <row r="6" spans="1:4" ht="14.5" x14ac:dyDescent="0.35">
      <c r="A6" s="23">
        <v>3</v>
      </c>
      <c r="B6" s="24" t="s">
        <v>155</v>
      </c>
      <c r="C6" s="25">
        <v>42016</v>
      </c>
      <c r="D6" s="25" t="s">
        <v>166</v>
      </c>
    </row>
    <row r="7" spans="1:4" ht="14.5" x14ac:dyDescent="0.35">
      <c r="A7" s="23">
        <v>4</v>
      </c>
      <c r="B7" s="24" t="s">
        <v>157</v>
      </c>
      <c r="C7" s="54">
        <v>43907</v>
      </c>
      <c r="D7" s="54" t="s">
        <v>165</v>
      </c>
    </row>
    <row r="8" spans="1:4" ht="29" x14ac:dyDescent="0.35">
      <c r="A8" s="41">
        <v>5</v>
      </c>
      <c r="B8" s="40" t="s">
        <v>163</v>
      </c>
      <c r="C8" s="55">
        <v>44231</v>
      </c>
      <c r="D8" s="18" t="s">
        <v>165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2E68C-2E96-466A-8A25-F2A4DA65ABDD}">
  <dimension ref="A1:G6"/>
  <sheetViews>
    <sheetView tabSelected="1" workbookViewId="0">
      <selection activeCell="E10" sqref="E10"/>
    </sheetView>
  </sheetViews>
  <sheetFormatPr defaultRowHeight="14.5" x14ac:dyDescent="0.35"/>
  <cols>
    <col min="7" max="7" width="11.90625" customWidth="1"/>
  </cols>
  <sheetData>
    <row r="1" spans="1:7" x14ac:dyDescent="0.35">
      <c r="A1" s="35"/>
      <c r="B1" s="44" t="s">
        <v>12</v>
      </c>
      <c r="C1" s="44"/>
      <c r="D1" s="44"/>
      <c r="E1" s="44"/>
      <c r="F1" s="44"/>
      <c r="G1" s="44"/>
    </row>
    <row r="2" spans="1:7" x14ac:dyDescent="0.35">
      <c r="A2" s="35" t="s">
        <v>158</v>
      </c>
      <c r="B2" s="35">
        <v>0</v>
      </c>
      <c r="C2" s="35">
        <v>2</v>
      </c>
      <c r="D2" s="35">
        <v>4</v>
      </c>
      <c r="E2" s="35">
        <v>5</v>
      </c>
      <c r="F2" s="35">
        <v>6</v>
      </c>
      <c r="G2" s="35" t="s">
        <v>159</v>
      </c>
    </row>
    <row r="3" spans="1:7" x14ac:dyDescent="0.35">
      <c r="A3" s="36" t="s">
        <v>160</v>
      </c>
      <c r="B3" s="37">
        <v>23</v>
      </c>
      <c r="C3" s="37"/>
      <c r="D3" s="37"/>
      <c r="E3" s="37"/>
      <c r="F3" s="37"/>
      <c r="G3" s="37">
        <v>23</v>
      </c>
    </row>
    <row r="4" spans="1:7" x14ac:dyDescent="0.35">
      <c r="A4" s="36" t="s">
        <v>161</v>
      </c>
      <c r="B4" s="37"/>
      <c r="C4" s="37">
        <v>16</v>
      </c>
      <c r="D4" s="37">
        <v>20</v>
      </c>
      <c r="E4" s="37"/>
      <c r="F4" s="37">
        <v>16</v>
      </c>
      <c r="G4" s="37">
        <v>52</v>
      </c>
    </row>
    <row r="5" spans="1:7" x14ac:dyDescent="0.35">
      <c r="A5" s="36" t="s">
        <v>162</v>
      </c>
      <c r="B5" s="37"/>
      <c r="C5" s="37"/>
      <c r="D5" s="37"/>
      <c r="E5" s="37">
        <v>9</v>
      </c>
      <c r="F5" s="37"/>
      <c r="G5" s="37">
        <v>9</v>
      </c>
    </row>
    <row r="6" spans="1:7" x14ac:dyDescent="0.35">
      <c r="A6" s="38" t="s">
        <v>159</v>
      </c>
      <c r="B6" s="39">
        <v>23</v>
      </c>
      <c r="C6" s="39">
        <v>16</v>
      </c>
      <c r="D6" s="39">
        <v>20</v>
      </c>
      <c r="E6" s="39">
        <v>9</v>
      </c>
      <c r="F6" s="39">
        <v>16</v>
      </c>
      <c r="G6" s="39">
        <v>84</v>
      </c>
    </row>
  </sheetData>
  <mergeCells count="1">
    <mergeCell ref="B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N159"/>
  <sheetViews>
    <sheetView zoomScaleNormal="100" workbookViewId="0">
      <pane ySplit="3" topLeftCell="A4" activePane="bottomLeft" state="frozen"/>
      <selection pane="bottomLeft" sqref="A1:A3"/>
    </sheetView>
  </sheetViews>
  <sheetFormatPr defaultColWidth="9.1796875" defaultRowHeight="14.5" x14ac:dyDescent="0.35"/>
  <cols>
    <col min="1" max="1" width="8.453125" style="6" bestFit="1" customWidth="1"/>
    <col min="2" max="2" width="71.54296875" style="6" bestFit="1" customWidth="1"/>
    <col min="3" max="3" width="10.54296875" style="7" customWidth="1"/>
    <col min="4" max="4" width="9.1796875" style="7" customWidth="1"/>
    <col min="5" max="5" width="17.26953125" style="6" customWidth="1"/>
    <col min="6" max="6" width="15.81640625" style="6" customWidth="1"/>
    <col min="7" max="7" width="16.7265625" style="6" customWidth="1"/>
    <col min="8" max="8" width="15.26953125" style="6" bestFit="1" customWidth="1"/>
    <col min="9" max="9" width="11.26953125" style="6" bestFit="1" customWidth="1"/>
    <col min="10" max="11" width="9.1796875" style="6" bestFit="1" customWidth="1"/>
    <col min="12" max="12" width="12.54296875" style="6" bestFit="1" customWidth="1"/>
    <col min="13" max="13" width="9.54296875" style="6" bestFit="1" customWidth="1"/>
    <col min="14" max="14" width="62.54296875" style="7" customWidth="1"/>
    <col min="15" max="16384" width="9.1796875" style="6"/>
  </cols>
  <sheetData>
    <row r="1" spans="1:14" x14ac:dyDescent="0.35">
      <c r="A1" s="50" t="s">
        <v>11</v>
      </c>
      <c r="B1" s="50" t="s">
        <v>144</v>
      </c>
      <c r="C1" s="50" t="s">
        <v>12</v>
      </c>
      <c r="D1" s="50" t="s">
        <v>13</v>
      </c>
      <c r="E1" s="50" t="s">
        <v>14</v>
      </c>
      <c r="F1" s="50"/>
      <c r="G1" s="50"/>
      <c r="H1" s="51" t="s">
        <v>148</v>
      </c>
      <c r="I1" s="52"/>
      <c r="J1" s="52"/>
      <c r="K1" s="52"/>
      <c r="L1" s="52"/>
      <c r="M1" s="53"/>
      <c r="N1" s="49" t="s">
        <v>15</v>
      </c>
    </row>
    <row r="2" spans="1:14" x14ac:dyDescent="0.35">
      <c r="A2" s="50"/>
      <c r="B2" s="50"/>
      <c r="C2" s="50"/>
      <c r="D2" s="50"/>
      <c r="E2" s="22" t="s">
        <v>16</v>
      </c>
      <c r="F2" s="22" t="s">
        <v>17</v>
      </c>
      <c r="G2" s="22" t="s">
        <v>18</v>
      </c>
      <c r="H2" s="32" t="s">
        <v>149</v>
      </c>
      <c r="I2" s="32" t="s">
        <v>150</v>
      </c>
      <c r="J2" s="32" t="s">
        <v>151</v>
      </c>
      <c r="K2" s="32" t="s">
        <v>152</v>
      </c>
      <c r="L2" s="32" t="s">
        <v>153</v>
      </c>
      <c r="M2" s="32" t="s">
        <v>154</v>
      </c>
      <c r="N2" s="49"/>
    </row>
    <row r="3" spans="1:14" x14ac:dyDescent="0.35">
      <c r="A3" s="50"/>
      <c r="B3" s="50"/>
      <c r="C3" s="50"/>
      <c r="D3" s="50"/>
      <c r="E3" s="22"/>
      <c r="F3" s="22"/>
      <c r="G3" s="22"/>
      <c r="H3" s="32"/>
      <c r="I3" s="32"/>
      <c r="J3" s="32"/>
      <c r="K3" s="32"/>
      <c r="L3" s="32"/>
      <c r="M3" s="32"/>
      <c r="N3" s="49"/>
    </row>
    <row r="4" spans="1:14" x14ac:dyDescent="0.35">
      <c r="A4" s="29">
        <v>1</v>
      </c>
      <c r="B4" s="26" t="s">
        <v>41</v>
      </c>
      <c r="C4" s="8">
        <v>6</v>
      </c>
      <c r="D4" s="8" t="s">
        <v>19</v>
      </c>
      <c r="E4" s="9" t="str">
        <f t="shared" ref="E4:E67" si="0">IF(LEFT(B4,5)="MSIOD","Y","N")</f>
        <v>N</v>
      </c>
      <c r="F4" s="9" t="str">
        <f t="shared" ref="F4:F67" si="1">IF(
AND(
LEFT(B4,3)="MSI",E4="N"),"Y","N")</f>
        <v>Y</v>
      </c>
      <c r="G4" s="9" t="str">
        <f t="shared" ref="G4:G67" si="2">IF(LEFT(B4,5)="DDRIO","Y","N")</f>
        <v>N</v>
      </c>
      <c r="H4" s="33">
        <v>11.4998</v>
      </c>
      <c r="I4" s="33">
        <v>0.47732599999999997</v>
      </c>
      <c r="J4" s="33">
        <v>8.1094799999999996</v>
      </c>
      <c r="K4" s="33">
        <v>0.57981099999999997</v>
      </c>
      <c r="L4" s="33">
        <v>99.151200000000003</v>
      </c>
      <c r="M4" s="33">
        <v>68.570899999999995</v>
      </c>
      <c r="N4" s="10" t="s">
        <v>20</v>
      </c>
    </row>
    <row r="5" spans="1:14" x14ac:dyDescent="0.35">
      <c r="A5" s="29">
        <v>2</v>
      </c>
      <c r="B5" s="26" t="s">
        <v>40</v>
      </c>
      <c r="C5" s="8">
        <v>6</v>
      </c>
      <c r="D5" s="8" t="s">
        <v>19</v>
      </c>
      <c r="E5" s="9" t="str">
        <f t="shared" si="0"/>
        <v>N</v>
      </c>
      <c r="F5" s="9" t="str">
        <f t="shared" si="1"/>
        <v>Y</v>
      </c>
      <c r="G5" s="9" t="str">
        <f t="shared" si="2"/>
        <v>N</v>
      </c>
      <c r="H5" s="33">
        <v>11.2293</v>
      </c>
      <c r="I5" s="33">
        <v>0.46882499999999999</v>
      </c>
      <c r="J5" s="33">
        <v>7.96408</v>
      </c>
      <c r="K5" s="33">
        <v>0.58857099999999996</v>
      </c>
      <c r="L5" s="33">
        <v>96.589799999999997</v>
      </c>
      <c r="M5" s="33">
        <v>68.464799999999997</v>
      </c>
      <c r="N5" s="10" t="s">
        <v>20</v>
      </c>
    </row>
    <row r="6" spans="1:14" x14ac:dyDescent="0.35">
      <c r="A6" s="29">
        <v>3</v>
      </c>
      <c r="B6" s="26" t="s">
        <v>47</v>
      </c>
      <c r="C6" s="8">
        <v>6</v>
      </c>
      <c r="D6" s="8" t="s">
        <v>19</v>
      </c>
      <c r="E6" s="9" t="str">
        <f t="shared" si="0"/>
        <v>N</v>
      </c>
      <c r="F6" s="9" t="str">
        <f t="shared" si="1"/>
        <v>Y</v>
      </c>
      <c r="G6" s="9" t="str">
        <f t="shared" si="2"/>
        <v>N</v>
      </c>
      <c r="H6" s="33">
        <v>10.970700000000001</v>
      </c>
      <c r="I6" s="33">
        <v>0.46889700000000001</v>
      </c>
      <c r="J6" s="33">
        <v>7.9372999999999996</v>
      </c>
      <c r="K6" s="33">
        <v>0.56647199999999998</v>
      </c>
      <c r="L6" s="33">
        <v>93.787700000000001</v>
      </c>
      <c r="M6" s="33">
        <v>67.054100000000005</v>
      </c>
      <c r="N6" s="10" t="s">
        <v>20</v>
      </c>
    </row>
    <row r="7" spans="1:14" x14ac:dyDescent="0.35">
      <c r="A7" s="29">
        <v>4</v>
      </c>
      <c r="B7" s="26" t="s">
        <v>42</v>
      </c>
      <c r="C7" s="8">
        <v>6</v>
      </c>
      <c r="D7" s="8" t="s">
        <v>19</v>
      </c>
      <c r="E7" s="9" t="str">
        <f t="shared" si="0"/>
        <v>N</v>
      </c>
      <c r="F7" s="9" t="str">
        <f t="shared" si="1"/>
        <v>Y</v>
      </c>
      <c r="G7" s="9" t="str">
        <f t="shared" si="2"/>
        <v>N</v>
      </c>
      <c r="H7" s="33">
        <v>10.5093</v>
      </c>
      <c r="I7" s="33">
        <v>0.45127099999999998</v>
      </c>
      <c r="J7" s="33">
        <v>7.7823700000000002</v>
      </c>
      <c r="K7" s="33">
        <v>0.51783000000000001</v>
      </c>
      <c r="L7" s="33">
        <v>91.096500000000006</v>
      </c>
      <c r="M7" s="33">
        <v>63.4818</v>
      </c>
      <c r="N7" s="10" t="s">
        <v>20</v>
      </c>
    </row>
    <row r="8" spans="1:14" x14ac:dyDescent="0.35">
      <c r="A8" s="29">
        <v>5</v>
      </c>
      <c r="B8" s="26" t="s">
        <v>9</v>
      </c>
      <c r="C8" s="8"/>
      <c r="D8" s="8"/>
      <c r="E8" s="9" t="str">
        <f t="shared" si="0"/>
        <v>N</v>
      </c>
      <c r="F8" s="9" t="str">
        <f t="shared" si="1"/>
        <v>N</v>
      </c>
      <c r="G8" s="9" t="str">
        <f t="shared" si="2"/>
        <v>N</v>
      </c>
      <c r="H8" s="33"/>
      <c r="I8" s="33"/>
      <c r="J8" s="33"/>
      <c r="K8" s="33"/>
      <c r="L8" s="33"/>
      <c r="M8" s="33"/>
      <c r="N8" s="10" t="s">
        <v>9</v>
      </c>
    </row>
    <row r="9" spans="1:14" x14ac:dyDescent="0.35">
      <c r="A9" s="29">
        <v>6</v>
      </c>
      <c r="B9" s="26" t="s">
        <v>8</v>
      </c>
      <c r="C9" s="8"/>
      <c r="D9" s="8"/>
      <c r="E9" s="9" t="str">
        <f t="shared" si="0"/>
        <v>N</v>
      </c>
      <c r="F9" s="9" t="str">
        <f t="shared" si="1"/>
        <v>N</v>
      </c>
      <c r="G9" s="9" t="str">
        <f t="shared" si="2"/>
        <v>N</v>
      </c>
      <c r="H9" s="33"/>
      <c r="I9" s="33"/>
      <c r="J9" s="33"/>
      <c r="K9" s="33"/>
      <c r="L9" s="33"/>
      <c r="M9" s="33"/>
      <c r="N9" s="10" t="s">
        <v>21</v>
      </c>
    </row>
    <row r="10" spans="1:14" x14ac:dyDescent="0.35">
      <c r="A10" s="29">
        <v>7</v>
      </c>
      <c r="B10" s="26" t="s">
        <v>91</v>
      </c>
      <c r="C10" s="8">
        <v>6</v>
      </c>
      <c r="D10" s="8" t="s">
        <v>19</v>
      </c>
      <c r="E10" s="9" t="str">
        <f t="shared" si="0"/>
        <v>N</v>
      </c>
      <c r="F10" s="9" t="str">
        <f t="shared" si="1"/>
        <v>Y</v>
      </c>
      <c r="G10" s="9" t="str">
        <f t="shared" si="2"/>
        <v>N</v>
      </c>
      <c r="H10" s="33">
        <v>10.0593</v>
      </c>
      <c r="I10" s="33">
        <v>0.44644499999999998</v>
      </c>
      <c r="J10" s="33">
        <v>7.4253299999999998</v>
      </c>
      <c r="K10" s="33">
        <v>0.51864299999999997</v>
      </c>
      <c r="L10" s="33">
        <v>84.424800000000005</v>
      </c>
      <c r="M10" s="33">
        <v>62.057200000000002</v>
      </c>
      <c r="N10" s="10" t="s">
        <v>20</v>
      </c>
    </row>
    <row r="11" spans="1:14" x14ac:dyDescent="0.35">
      <c r="A11" s="29">
        <v>8</v>
      </c>
      <c r="B11" s="26" t="s">
        <v>92</v>
      </c>
      <c r="C11" s="8">
        <v>6</v>
      </c>
      <c r="D11" s="8" t="s">
        <v>19</v>
      </c>
      <c r="E11" s="9" t="str">
        <f t="shared" si="0"/>
        <v>N</v>
      </c>
      <c r="F11" s="9" t="str">
        <f t="shared" si="1"/>
        <v>Y</v>
      </c>
      <c r="G11" s="9" t="str">
        <f t="shared" si="2"/>
        <v>N</v>
      </c>
      <c r="H11" s="33">
        <v>9.6926600000000001</v>
      </c>
      <c r="I11" s="33">
        <v>0.41862199999999999</v>
      </c>
      <c r="J11" s="33">
        <v>7.0961299999999996</v>
      </c>
      <c r="K11" s="33">
        <v>0.51960399999999995</v>
      </c>
      <c r="L11" s="33">
        <v>81.870599999999996</v>
      </c>
      <c r="M11" s="33">
        <v>60.722099999999998</v>
      </c>
      <c r="N11" s="10" t="s">
        <v>20</v>
      </c>
    </row>
    <row r="12" spans="1:14" x14ac:dyDescent="0.35">
      <c r="A12" s="29">
        <v>9</v>
      </c>
      <c r="B12" s="26" t="s">
        <v>45</v>
      </c>
      <c r="C12" s="8">
        <v>6</v>
      </c>
      <c r="D12" s="8" t="s">
        <v>19</v>
      </c>
      <c r="E12" s="9" t="str">
        <f t="shared" si="0"/>
        <v>N</v>
      </c>
      <c r="F12" s="9" t="str">
        <f t="shared" si="1"/>
        <v>Y</v>
      </c>
      <c r="G12" s="9" t="str">
        <f t="shared" si="2"/>
        <v>N</v>
      </c>
      <c r="H12" s="33">
        <v>9.6791199999999993</v>
      </c>
      <c r="I12" s="33">
        <v>0.42724000000000001</v>
      </c>
      <c r="J12" s="33">
        <v>7.10006</v>
      </c>
      <c r="K12" s="33">
        <v>0.52790499999999996</v>
      </c>
      <c r="L12" s="33">
        <v>79.870500000000007</v>
      </c>
      <c r="M12" s="33">
        <v>61.222200000000001</v>
      </c>
      <c r="N12" s="10" t="s">
        <v>20</v>
      </c>
    </row>
    <row r="13" spans="1:14" x14ac:dyDescent="0.35">
      <c r="A13" s="29">
        <v>10</v>
      </c>
      <c r="B13" s="26" t="s">
        <v>44</v>
      </c>
      <c r="C13" s="8">
        <v>6</v>
      </c>
      <c r="D13" s="8" t="s">
        <v>19</v>
      </c>
      <c r="E13" s="9" t="str">
        <f t="shared" si="0"/>
        <v>N</v>
      </c>
      <c r="F13" s="9" t="str">
        <f t="shared" si="1"/>
        <v>Y</v>
      </c>
      <c r="G13" s="9" t="str">
        <f t="shared" si="2"/>
        <v>N</v>
      </c>
      <c r="H13" s="33">
        <v>9.5131499999999996</v>
      </c>
      <c r="I13" s="33">
        <v>0.42042800000000002</v>
      </c>
      <c r="J13" s="33">
        <v>6.8428599999999999</v>
      </c>
      <c r="K13" s="33">
        <v>0.52986800000000001</v>
      </c>
      <c r="L13" s="33">
        <v>78.106800000000007</v>
      </c>
      <c r="M13" s="33">
        <v>60.214700000000001</v>
      </c>
      <c r="N13" s="10" t="s">
        <v>20</v>
      </c>
    </row>
    <row r="14" spans="1:14" x14ac:dyDescent="0.35">
      <c r="A14" s="29">
        <v>11</v>
      </c>
      <c r="B14" s="26" t="s">
        <v>9</v>
      </c>
      <c r="C14" s="8"/>
      <c r="D14" s="8"/>
      <c r="E14" s="9" t="str">
        <f t="shared" si="0"/>
        <v>N</v>
      </c>
      <c r="F14" s="9" t="str">
        <f t="shared" si="1"/>
        <v>N</v>
      </c>
      <c r="G14" s="9" t="str">
        <f t="shared" si="2"/>
        <v>N</v>
      </c>
      <c r="H14" s="33"/>
      <c r="I14" s="33"/>
      <c r="J14" s="33"/>
      <c r="K14" s="33"/>
      <c r="L14" s="33"/>
      <c r="M14" s="33"/>
      <c r="N14" s="10" t="s">
        <v>9</v>
      </c>
    </row>
    <row r="15" spans="1:14" x14ac:dyDescent="0.35">
      <c r="A15" s="29">
        <v>12</v>
      </c>
      <c r="B15" s="26" t="s">
        <v>3</v>
      </c>
      <c r="C15" s="8"/>
      <c r="D15" s="8"/>
      <c r="E15" s="9" t="str">
        <f t="shared" si="0"/>
        <v>N</v>
      </c>
      <c r="F15" s="9" t="str">
        <f t="shared" si="1"/>
        <v>N</v>
      </c>
      <c r="G15" s="9" t="str">
        <f t="shared" si="2"/>
        <v>N</v>
      </c>
      <c r="H15" s="33"/>
      <c r="I15" s="33"/>
      <c r="J15" s="33"/>
      <c r="K15" s="33"/>
      <c r="L15" s="33"/>
      <c r="M15" s="33"/>
      <c r="N15" s="27" t="s">
        <v>111</v>
      </c>
    </row>
    <row r="16" spans="1:14" x14ac:dyDescent="0.35">
      <c r="A16" s="29">
        <v>13</v>
      </c>
      <c r="B16" s="26" t="s">
        <v>46</v>
      </c>
      <c r="C16" s="8">
        <v>6</v>
      </c>
      <c r="D16" s="8" t="s">
        <v>19</v>
      </c>
      <c r="E16" s="9" t="str">
        <f t="shared" si="0"/>
        <v>N</v>
      </c>
      <c r="F16" s="9" t="str">
        <f t="shared" si="1"/>
        <v>Y</v>
      </c>
      <c r="G16" s="9" t="str">
        <f t="shared" si="2"/>
        <v>N</v>
      </c>
      <c r="H16" s="33">
        <v>9.1700599999999994</v>
      </c>
      <c r="I16" s="33">
        <v>0.41080100000000003</v>
      </c>
      <c r="J16" s="33">
        <v>6.6859999999999999</v>
      </c>
      <c r="K16" s="33">
        <v>0.50760099999999997</v>
      </c>
      <c r="L16" s="33">
        <v>72.4786</v>
      </c>
      <c r="M16" s="33">
        <v>58.256500000000003</v>
      </c>
      <c r="N16" s="10" t="s">
        <v>20</v>
      </c>
    </row>
    <row r="17" spans="1:14" x14ac:dyDescent="0.35">
      <c r="A17" s="29">
        <v>14</v>
      </c>
      <c r="B17" s="26" t="s">
        <v>49</v>
      </c>
      <c r="C17" s="8">
        <v>6</v>
      </c>
      <c r="D17" s="8" t="s">
        <v>19</v>
      </c>
      <c r="E17" s="9" t="str">
        <f t="shared" si="0"/>
        <v>N</v>
      </c>
      <c r="F17" s="9" t="str">
        <f t="shared" si="1"/>
        <v>Y</v>
      </c>
      <c r="G17" s="9" t="str">
        <f t="shared" si="2"/>
        <v>N</v>
      </c>
      <c r="H17" s="33">
        <v>9.0714299999999994</v>
      </c>
      <c r="I17" s="33">
        <v>0.39418799999999998</v>
      </c>
      <c r="J17" s="33">
        <v>6.4752799999999997</v>
      </c>
      <c r="K17" s="33">
        <v>0.50886500000000001</v>
      </c>
      <c r="L17" s="33">
        <v>71.4024</v>
      </c>
      <c r="M17" s="33">
        <v>57.402500000000003</v>
      </c>
      <c r="N17" s="10" t="s">
        <v>20</v>
      </c>
    </row>
    <row r="18" spans="1:14" x14ac:dyDescent="0.35">
      <c r="A18" s="29">
        <v>15</v>
      </c>
      <c r="B18" s="26" t="s">
        <v>48</v>
      </c>
      <c r="C18" s="8">
        <v>6</v>
      </c>
      <c r="D18" s="8" t="s">
        <v>19</v>
      </c>
      <c r="E18" s="9" t="str">
        <f t="shared" si="0"/>
        <v>N</v>
      </c>
      <c r="F18" s="9" t="str">
        <f t="shared" si="1"/>
        <v>Y</v>
      </c>
      <c r="G18" s="9" t="str">
        <f t="shared" si="2"/>
        <v>N</v>
      </c>
      <c r="H18" s="33">
        <v>8.9986999999999995</v>
      </c>
      <c r="I18" s="33">
        <v>0.401916</v>
      </c>
      <c r="J18" s="33">
        <v>6.5648499999999999</v>
      </c>
      <c r="K18" s="33">
        <v>0.50625399999999998</v>
      </c>
      <c r="L18" s="33">
        <v>70.183199999999999</v>
      </c>
      <c r="M18" s="33">
        <v>57.649700000000003</v>
      </c>
      <c r="N18" s="10" t="s">
        <v>20</v>
      </c>
    </row>
    <row r="19" spans="1:14" x14ac:dyDescent="0.35">
      <c r="A19" s="29">
        <v>16</v>
      </c>
      <c r="B19" s="26" t="s">
        <v>106</v>
      </c>
      <c r="C19" s="8">
        <v>6</v>
      </c>
      <c r="D19" s="8" t="s">
        <v>19</v>
      </c>
      <c r="E19" s="9" t="str">
        <f t="shared" si="0"/>
        <v>N</v>
      </c>
      <c r="F19" s="9" t="str">
        <f t="shared" si="1"/>
        <v>Y</v>
      </c>
      <c r="G19" s="9" t="str">
        <f t="shared" si="2"/>
        <v>N</v>
      </c>
      <c r="H19" s="33">
        <v>8.9374400000000005</v>
      </c>
      <c r="I19" s="33">
        <v>0.41562300000000002</v>
      </c>
      <c r="J19" s="33">
        <v>6.6914899999999999</v>
      </c>
      <c r="K19" s="33">
        <v>0.52399099999999998</v>
      </c>
      <c r="L19" s="33">
        <v>68.656599999999997</v>
      </c>
      <c r="M19" s="33">
        <v>59.213799999999999</v>
      </c>
      <c r="N19" s="10" t="s">
        <v>20</v>
      </c>
    </row>
    <row r="20" spans="1:14" x14ac:dyDescent="0.35">
      <c r="A20" s="29">
        <v>17</v>
      </c>
      <c r="B20" s="26" t="s">
        <v>8</v>
      </c>
      <c r="C20" s="8"/>
      <c r="D20" s="8"/>
      <c r="E20" s="9" t="str">
        <f t="shared" si="0"/>
        <v>N</v>
      </c>
      <c r="F20" s="9" t="str">
        <f t="shared" si="1"/>
        <v>N</v>
      </c>
      <c r="G20" s="9" t="str">
        <f t="shared" si="2"/>
        <v>N</v>
      </c>
      <c r="H20" s="33"/>
      <c r="I20" s="33"/>
      <c r="J20" s="33"/>
      <c r="K20" s="33"/>
      <c r="L20" s="33"/>
      <c r="M20" s="33"/>
      <c r="N20" s="10" t="s">
        <v>21</v>
      </c>
    </row>
    <row r="21" spans="1:14" x14ac:dyDescent="0.35">
      <c r="A21" s="29">
        <v>18</v>
      </c>
      <c r="B21" s="26" t="s">
        <v>9</v>
      </c>
      <c r="C21" s="8"/>
      <c r="D21" s="8"/>
      <c r="E21" s="9" t="str">
        <f t="shared" si="0"/>
        <v>N</v>
      </c>
      <c r="F21" s="9" t="str">
        <f t="shared" si="1"/>
        <v>N</v>
      </c>
      <c r="G21" s="9" t="str">
        <f t="shared" si="2"/>
        <v>N</v>
      </c>
      <c r="H21" s="33"/>
      <c r="I21" s="33"/>
      <c r="J21" s="33"/>
      <c r="K21" s="33"/>
      <c r="L21" s="33"/>
      <c r="M21" s="33"/>
      <c r="N21" s="10" t="s">
        <v>9</v>
      </c>
    </row>
    <row r="22" spans="1:14" x14ac:dyDescent="0.35">
      <c r="A22" s="29">
        <v>19</v>
      </c>
      <c r="B22" s="26" t="s">
        <v>43</v>
      </c>
      <c r="C22" s="8">
        <v>6</v>
      </c>
      <c r="D22" s="8" t="s">
        <v>19</v>
      </c>
      <c r="E22" s="9" t="str">
        <f t="shared" si="0"/>
        <v>N</v>
      </c>
      <c r="F22" s="9" t="str">
        <f t="shared" si="1"/>
        <v>Y</v>
      </c>
      <c r="G22" s="9" t="str">
        <f t="shared" si="2"/>
        <v>N</v>
      </c>
      <c r="H22" s="33">
        <v>8.9111700000000003</v>
      </c>
      <c r="I22" s="33">
        <v>0.445081</v>
      </c>
      <c r="J22" s="33">
        <v>6.9849300000000003</v>
      </c>
      <c r="K22" s="33">
        <v>0.51756899999999995</v>
      </c>
      <c r="L22" s="33">
        <v>67.701099999999997</v>
      </c>
      <c r="M22" s="33">
        <v>60.126399999999997</v>
      </c>
      <c r="N22" s="10" t="s">
        <v>20</v>
      </c>
    </row>
    <row r="23" spans="1:14" x14ac:dyDescent="0.35">
      <c r="A23" s="29">
        <v>20</v>
      </c>
      <c r="B23" s="26" t="s">
        <v>89</v>
      </c>
      <c r="C23" s="8">
        <v>6</v>
      </c>
      <c r="D23" s="8" t="s">
        <v>19</v>
      </c>
      <c r="E23" s="9" t="str">
        <f t="shared" si="0"/>
        <v>N</v>
      </c>
      <c r="F23" s="9" t="str">
        <f t="shared" si="1"/>
        <v>Y</v>
      </c>
      <c r="G23" s="9" t="str">
        <f t="shared" si="2"/>
        <v>N</v>
      </c>
      <c r="H23" s="33">
        <v>8.8020999999999994</v>
      </c>
      <c r="I23" s="33">
        <v>0.41753400000000002</v>
      </c>
      <c r="J23" s="33">
        <v>6.7017800000000003</v>
      </c>
      <c r="K23" s="33">
        <v>0.50039400000000001</v>
      </c>
      <c r="L23" s="33">
        <v>68.202200000000005</v>
      </c>
      <c r="M23" s="33">
        <v>57.909700000000001</v>
      </c>
      <c r="N23" s="10" t="s">
        <v>20</v>
      </c>
    </row>
    <row r="24" spans="1:14" x14ac:dyDescent="0.35">
      <c r="A24" s="29">
        <v>21</v>
      </c>
      <c r="B24" s="26" t="s">
        <v>51</v>
      </c>
      <c r="C24" s="8">
        <v>6</v>
      </c>
      <c r="D24" s="8" t="s">
        <v>19</v>
      </c>
      <c r="E24" s="9" t="str">
        <f t="shared" si="0"/>
        <v>N</v>
      </c>
      <c r="F24" s="9" t="str">
        <f t="shared" si="1"/>
        <v>Y</v>
      </c>
      <c r="G24" s="9" t="str">
        <f t="shared" si="2"/>
        <v>N</v>
      </c>
      <c r="H24" s="33">
        <v>9.0175800000000006</v>
      </c>
      <c r="I24" s="33">
        <v>0.416821</v>
      </c>
      <c r="J24" s="33">
        <v>6.7742500000000003</v>
      </c>
      <c r="K24" s="33">
        <v>0.50530799999999998</v>
      </c>
      <c r="L24" s="33">
        <v>68.796300000000002</v>
      </c>
      <c r="M24" s="33">
        <v>58.507100000000001</v>
      </c>
      <c r="N24" s="10" t="s">
        <v>20</v>
      </c>
    </row>
    <row r="25" spans="1:14" x14ac:dyDescent="0.35">
      <c r="A25" s="29">
        <v>22</v>
      </c>
      <c r="B25" s="26" t="s">
        <v>52</v>
      </c>
      <c r="C25" s="8">
        <v>6</v>
      </c>
      <c r="D25" s="8" t="s">
        <v>19</v>
      </c>
      <c r="E25" s="9" t="str">
        <f t="shared" si="0"/>
        <v>N</v>
      </c>
      <c r="F25" s="9" t="str">
        <f t="shared" si="1"/>
        <v>Y</v>
      </c>
      <c r="G25" s="9" t="str">
        <f t="shared" si="2"/>
        <v>N</v>
      </c>
      <c r="H25" s="33">
        <v>9.1115200000000005</v>
      </c>
      <c r="I25" s="33">
        <v>0.41257300000000002</v>
      </c>
      <c r="J25" s="33">
        <v>6.7037500000000003</v>
      </c>
      <c r="K25" s="33">
        <v>0.50212100000000004</v>
      </c>
      <c r="L25" s="33">
        <v>69.781899999999993</v>
      </c>
      <c r="M25" s="33">
        <v>58.018000000000001</v>
      </c>
      <c r="N25" s="10" t="s">
        <v>20</v>
      </c>
    </row>
    <row r="26" spans="1:14" x14ac:dyDescent="0.35">
      <c r="A26" s="29">
        <v>23</v>
      </c>
      <c r="B26" s="30" t="s">
        <v>136</v>
      </c>
      <c r="C26" s="8">
        <v>5</v>
      </c>
      <c r="D26" s="8" t="s">
        <v>19</v>
      </c>
      <c r="E26" s="9" t="str">
        <f t="shared" si="0"/>
        <v>Y</v>
      </c>
      <c r="F26" s="9" t="str">
        <f t="shared" si="1"/>
        <v>N</v>
      </c>
      <c r="G26" s="9" t="str">
        <f t="shared" si="2"/>
        <v>N</v>
      </c>
      <c r="H26" s="33">
        <v>8.99939</v>
      </c>
      <c r="I26" s="33">
        <v>0.38891100000000001</v>
      </c>
      <c r="J26" s="33">
        <v>6.4922899999999997</v>
      </c>
      <c r="K26" s="33">
        <v>0.48624400000000001</v>
      </c>
      <c r="L26" s="33">
        <v>71.395799999999994</v>
      </c>
      <c r="M26" s="33">
        <v>56.1858</v>
      </c>
      <c r="N26" s="10" t="s">
        <v>20</v>
      </c>
    </row>
    <row r="27" spans="1:14" x14ac:dyDescent="0.35">
      <c r="A27" s="29">
        <v>24</v>
      </c>
      <c r="B27" s="30" t="s">
        <v>137</v>
      </c>
      <c r="C27" s="8">
        <v>5</v>
      </c>
      <c r="D27" s="8" t="s">
        <v>19</v>
      </c>
      <c r="E27" s="9" t="str">
        <f t="shared" si="0"/>
        <v>Y</v>
      </c>
      <c r="F27" s="9" t="str">
        <f t="shared" si="1"/>
        <v>N</v>
      </c>
      <c r="G27" s="9" t="str">
        <f t="shared" si="2"/>
        <v>N</v>
      </c>
      <c r="H27" s="33">
        <v>9.2043300000000006</v>
      </c>
      <c r="I27" s="33">
        <v>0.41347099999999998</v>
      </c>
      <c r="J27" s="33">
        <v>6.7512800000000004</v>
      </c>
      <c r="K27" s="33">
        <v>0.51735399999999998</v>
      </c>
      <c r="L27" s="33">
        <v>72.429100000000005</v>
      </c>
      <c r="M27" s="33">
        <v>59.099899999999998</v>
      </c>
      <c r="N27" s="10" t="s">
        <v>20</v>
      </c>
    </row>
    <row r="28" spans="1:14" x14ac:dyDescent="0.35">
      <c r="A28" s="29">
        <v>25</v>
      </c>
      <c r="B28" s="26" t="s">
        <v>7</v>
      </c>
      <c r="C28" s="8"/>
      <c r="D28" s="8"/>
      <c r="E28" s="9" t="str">
        <f t="shared" si="0"/>
        <v>N</v>
      </c>
      <c r="F28" s="9" t="str">
        <f t="shared" si="1"/>
        <v>N</v>
      </c>
      <c r="G28" s="9" t="str">
        <f t="shared" si="2"/>
        <v>N</v>
      </c>
      <c r="H28" s="33"/>
      <c r="I28" s="33"/>
      <c r="J28" s="33"/>
      <c r="K28" s="33"/>
      <c r="L28" s="33"/>
      <c r="M28" s="33"/>
      <c r="N28" s="11" t="s">
        <v>21</v>
      </c>
    </row>
    <row r="29" spans="1:14" x14ac:dyDescent="0.35">
      <c r="A29" s="29">
        <v>26</v>
      </c>
      <c r="B29" s="26" t="s">
        <v>9</v>
      </c>
      <c r="C29" s="8"/>
      <c r="D29" s="8"/>
      <c r="E29" s="9" t="str">
        <f t="shared" si="0"/>
        <v>N</v>
      </c>
      <c r="F29" s="9" t="str">
        <f t="shared" si="1"/>
        <v>N</v>
      </c>
      <c r="G29" s="9" t="str">
        <f t="shared" si="2"/>
        <v>N</v>
      </c>
      <c r="H29" s="33"/>
      <c r="I29" s="33"/>
      <c r="J29" s="33"/>
      <c r="K29" s="33"/>
      <c r="L29" s="33"/>
      <c r="M29" s="33"/>
      <c r="N29" s="10" t="s">
        <v>9</v>
      </c>
    </row>
    <row r="30" spans="1:14" x14ac:dyDescent="0.35">
      <c r="A30" s="29">
        <v>27</v>
      </c>
      <c r="B30" s="26" t="s">
        <v>3</v>
      </c>
      <c r="C30" s="8"/>
      <c r="D30" s="8"/>
      <c r="E30" s="9" t="str">
        <f t="shared" si="0"/>
        <v>N</v>
      </c>
      <c r="F30" s="9" t="str">
        <f t="shared" si="1"/>
        <v>N</v>
      </c>
      <c r="G30" s="9" t="str">
        <f t="shared" si="2"/>
        <v>N</v>
      </c>
      <c r="H30" s="33"/>
      <c r="I30" s="33"/>
      <c r="J30" s="33"/>
      <c r="K30" s="33"/>
      <c r="L30" s="33"/>
      <c r="M30" s="33"/>
      <c r="N30" s="27" t="s">
        <v>111</v>
      </c>
    </row>
    <row r="31" spans="1:14" x14ac:dyDescent="0.35">
      <c r="A31" s="29">
        <v>28</v>
      </c>
      <c r="B31" s="26" t="s">
        <v>56</v>
      </c>
      <c r="C31" s="8">
        <v>5</v>
      </c>
      <c r="D31" s="8" t="s">
        <v>19</v>
      </c>
      <c r="E31" s="9" t="str">
        <f t="shared" si="0"/>
        <v>Y</v>
      </c>
      <c r="F31" s="9" t="str">
        <f t="shared" si="1"/>
        <v>N</v>
      </c>
      <c r="G31" s="9" t="str">
        <f t="shared" si="2"/>
        <v>N</v>
      </c>
      <c r="H31" s="33">
        <v>9.7537900000000004</v>
      </c>
      <c r="I31" s="33">
        <v>0.44373200000000002</v>
      </c>
      <c r="J31" s="33">
        <v>7.3472799999999996</v>
      </c>
      <c r="K31" s="33">
        <v>0.526142</v>
      </c>
      <c r="L31" s="33">
        <v>79.585700000000003</v>
      </c>
      <c r="M31" s="33">
        <v>62.174900000000001</v>
      </c>
      <c r="N31" s="11" t="s">
        <v>20</v>
      </c>
    </row>
    <row r="32" spans="1:14" x14ac:dyDescent="0.35">
      <c r="A32" s="29">
        <v>29</v>
      </c>
      <c r="B32" s="26" t="s">
        <v>55</v>
      </c>
      <c r="C32" s="8">
        <v>5</v>
      </c>
      <c r="D32" s="8" t="s">
        <v>19</v>
      </c>
      <c r="E32" s="9" t="str">
        <f t="shared" si="0"/>
        <v>Y</v>
      </c>
      <c r="F32" s="9" t="str">
        <f t="shared" si="1"/>
        <v>N</v>
      </c>
      <c r="G32" s="9" t="str">
        <f t="shared" si="2"/>
        <v>N</v>
      </c>
      <c r="H32" s="33">
        <v>9.9502400000000009</v>
      </c>
      <c r="I32" s="33">
        <v>0.44717099999999999</v>
      </c>
      <c r="J32" s="33">
        <v>7.4118300000000001</v>
      </c>
      <c r="K32" s="33">
        <v>0.53988199999999997</v>
      </c>
      <c r="L32" s="33">
        <v>82.310900000000004</v>
      </c>
      <c r="M32" s="33">
        <v>63.2575</v>
      </c>
      <c r="N32" s="11" t="s">
        <v>20</v>
      </c>
    </row>
    <row r="33" spans="1:14" x14ac:dyDescent="0.35">
      <c r="A33" s="29">
        <v>30</v>
      </c>
      <c r="B33" s="26" t="s">
        <v>53</v>
      </c>
      <c r="C33" s="8">
        <v>5</v>
      </c>
      <c r="D33" s="8" t="s">
        <v>19</v>
      </c>
      <c r="E33" s="9" t="str">
        <f t="shared" si="0"/>
        <v>Y</v>
      </c>
      <c r="F33" s="9" t="str">
        <f t="shared" si="1"/>
        <v>N</v>
      </c>
      <c r="G33" s="9" t="str">
        <f t="shared" si="2"/>
        <v>N</v>
      </c>
      <c r="H33" s="33">
        <v>10.132999999999999</v>
      </c>
      <c r="I33" s="33">
        <v>0.454096</v>
      </c>
      <c r="J33" s="33">
        <v>7.5901699999999996</v>
      </c>
      <c r="K33" s="33">
        <v>0.54557999999999995</v>
      </c>
      <c r="L33" s="33">
        <v>83.8536</v>
      </c>
      <c r="M33" s="33">
        <v>64.350899999999996</v>
      </c>
      <c r="N33" s="11" t="s">
        <v>20</v>
      </c>
    </row>
    <row r="34" spans="1:14" x14ac:dyDescent="0.35">
      <c r="A34" s="29">
        <v>31</v>
      </c>
      <c r="B34" s="26" t="s">
        <v>54</v>
      </c>
      <c r="C34" s="8">
        <v>5</v>
      </c>
      <c r="D34" s="8" t="s">
        <v>19</v>
      </c>
      <c r="E34" s="9" t="str">
        <f t="shared" si="0"/>
        <v>Y</v>
      </c>
      <c r="F34" s="9" t="str">
        <f t="shared" si="1"/>
        <v>N</v>
      </c>
      <c r="G34" s="9" t="str">
        <f t="shared" si="2"/>
        <v>N</v>
      </c>
      <c r="H34" s="33">
        <v>10.356299999999999</v>
      </c>
      <c r="I34" s="33">
        <v>0.47745199999999999</v>
      </c>
      <c r="J34" s="33">
        <v>7.9076399999999998</v>
      </c>
      <c r="K34" s="33">
        <v>0.54407700000000003</v>
      </c>
      <c r="L34" s="33">
        <v>86.823400000000007</v>
      </c>
      <c r="M34" s="33">
        <v>65.592399999999998</v>
      </c>
      <c r="N34" s="11" t="s">
        <v>20</v>
      </c>
    </row>
    <row r="35" spans="1:14" x14ac:dyDescent="0.35">
      <c r="A35" s="29">
        <v>32</v>
      </c>
      <c r="B35" s="26" t="s">
        <v>7</v>
      </c>
      <c r="C35" s="8"/>
      <c r="D35" s="8"/>
      <c r="E35" s="9" t="str">
        <f t="shared" si="0"/>
        <v>N</v>
      </c>
      <c r="F35" s="9" t="str">
        <f t="shared" si="1"/>
        <v>N</v>
      </c>
      <c r="G35" s="9" t="str">
        <f t="shared" si="2"/>
        <v>N</v>
      </c>
      <c r="H35" s="33"/>
      <c r="I35" s="33"/>
      <c r="J35" s="33"/>
      <c r="K35" s="33"/>
      <c r="L35" s="33"/>
      <c r="M35" s="33"/>
      <c r="N35" s="11" t="s">
        <v>21</v>
      </c>
    </row>
    <row r="36" spans="1:14" x14ac:dyDescent="0.35">
      <c r="A36" s="29">
        <v>33</v>
      </c>
      <c r="B36" s="26" t="s">
        <v>9</v>
      </c>
      <c r="C36" s="8"/>
      <c r="D36" s="8"/>
      <c r="E36" s="9" t="str">
        <f t="shared" si="0"/>
        <v>N</v>
      </c>
      <c r="F36" s="9" t="str">
        <f t="shared" si="1"/>
        <v>N</v>
      </c>
      <c r="G36" s="9" t="str">
        <f t="shared" si="2"/>
        <v>N</v>
      </c>
      <c r="H36" s="33"/>
      <c r="I36" s="33"/>
      <c r="J36" s="33"/>
      <c r="K36" s="33"/>
      <c r="L36" s="33"/>
      <c r="M36" s="33"/>
      <c r="N36" s="10" t="s">
        <v>9</v>
      </c>
    </row>
    <row r="37" spans="1:14" x14ac:dyDescent="0.35">
      <c r="A37" s="29">
        <v>34</v>
      </c>
      <c r="B37" s="30" t="s">
        <v>60</v>
      </c>
      <c r="C37" s="8">
        <v>5</v>
      </c>
      <c r="D37" s="8" t="s">
        <v>19</v>
      </c>
      <c r="E37" s="9" t="str">
        <f t="shared" si="0"/>
        <v>Y</v>
      </c>
      <c r="F37" s="9" t="str">
        <f t="shared" si="1"/>
        <v>N</v>
      </c>
      <c r="G37" s="9" t="str">
        <f t="shared" si="2"/>
        <v>N</v>
      </c>
      <c r="H37" s="33">
        <v>10.838699999999999</v>
      </c>
      <c r="I37" s="33">
        <v>0.45911600000000002</v>
      </c>
      <c r="J37" s="33">
        <v>7.9426100000000002</v>
      </c>
      <c r="K37" s="33">
        <v>0.53186699999999998</v>
      </c>
      <c r="L37" s="33">
        <v>93.898399999999995</v>
      </c>
      <c r="M37" s="33">
        <v>64.995500000000007</v>
      </c>
      <c r="N37" s="11" t="s">
        <v>20</v>
      </c>
    </row>
    <row r="38" spans="1:14" x14ac:dyDescent="0.35">
      <c r="A38" s="29">
        <v>35</v>
      </c>
      <c r="B38" s="26" t="s">
        <v>59</v>
      </c>
      <c r="C38" s="8">
        <v>5</v>
      </c>
      <c r="D38" s="8" t="s">
        <v>19</v>
      </c>
      <c r="E38" s="9" t="str">
        <f t="shared" si="0"/>
        <v>Y</v>
      </c>
      <c r="F38" s="9" t="str">
        <f t="shared" si="1"/>
        <v>N</v>
      </c>
      <c r="G38" s="9" t="str">
        <f t="shared" si="2"/>
        <v>N</v>
      </c>
      <c r="H38" s="33">
        <v>11.2027</v>
      </c>
      <c r="I38" s="33">
        <v>0.488792</v>
      </c>
      <c r="J38" s="33">
        <v>8.2587799999999998</v>
      </c>
      <c r="K38" s="33">
        <v>0.57558299999999996</v>
      </c>
      <c r="L38" s="33">
        <v>96.620400000000004</v>
      </c>
      <c r="M38" s="33">
        <v>68.9465</v>
      </c>
      <c r="N38" s="11" t="s">
        <v>20</v>
      </c>
    </row>
    <row r="39" spans="1:14" x14ac:dyDescent="0.35">
      <c r="A39" s="29">
        <v>36</v>
      </c>
      <c r="B39" s="26" t="s">
        <v>57</v>
      </c>
      <c r="C39" s="8">
        <v>5</v>
      </c>
      <c r="D39" s="8" t="s">
        <v>19</v>
      </c>
      <c r="E39" s="9" t="str">
        <f t="shared" si="0"/>
        <v>Y</v>
      </c>
      <c r="F39" s="9" t="str">
        <f t="shared" si="1"/>
        <v>N</v>
      </c>
      <c r="G39" s="9" t="str">
        <f t="shared" si="2"/>
        <v>N</v>
      </c>
      <c r="H39" s="33">
        <v>11.471</v>
      </c>
      <c r="I39" s="33">
        <v>0.48214699999999999</v>
      </c>
      <c r="J39" s="33">
        <v>8.2120599999999992</v>
      </c>
      <c r="K39" s="33">
        <v>0.56515800000000005</v>
      </c>
      <c r="L39" s="33">
        <v>99.130200000000002</v>
      </c>
      <c r="M39" s="33">
        <v>68.125699999999995</v>
      </c>
      <c r="N39" s="11" t="s">
        <v>20</v>
      </c>
    </row>
    <row r="40" spans="1:14" x14ac:dyDescent="0.35">
      <c r="A40" s="29">
        <v>37</v>
      </c>
      <c r="B40" s="26" t="s">
        <v>1</v>
      </c>
      <c r="C40" s="8"/>
      <c r="D40" s="8"/>
      <c r="E40" s="9" t="str">
        <f t="shared" si="0"/>
        <v>N</v>
      </c>
      <c r="F40" s="9" t="str">
        <f t="shared" si="1"/>
        <v>N</v>
      </c>
      <c r="G40" s="9" t="str">
        <f t="shared" si="2"/>
        <v>N</v>
      </c>
      <c r="H40" s="33"/>
      <c r="I40" s="33"/>
      <c r="J40" s="33"/>
      <c r="K40" s="33"/>
      <c r="L40" s="33"/>
      <c r="M40" s="33"/>
      <c r="N40" s="11" t="s">
        <v>112</v>
      </c>
    </row>
    <row r="41" spans="1:14" x14ac:dyDescent="0.35">
      <c r="A41" s="29">
        <v>38</v>
      </c>
      <c r="B41" s="26" t="s">
        <v>80</v>
      </c>
      <c r="C41" s="8">
        <v>4</v>
      </c>
      <c r="D41" s="8" t="s">
        <v>19</v>
      </c>
      <c r="E41" s="9" t="str">
        <f t="shared" si="0"/>
        <v>N</v>
      </c>
      <c r="F41" s="9" t="str">
        <f t="shared" si="1"/>
        <v>Y</v>
      </c>
      <c r="G41" s="9" t="str">
        <f t="shared" si="2"/>
        <v>N</v>
      </c>
      <c r="H41" s="33">
        <v>11.394299999999999</v>
      </c>
      <c r="I41" s="33">
        <v>0.48876199999999997</v>
      </c>
      <c r="J41" s="33">
        <v>8.0554100000000002</v>
      </c>
      <c r="K41" s="33">
        <v>0.54317000000000004</v>
      </c>
      <c r="L41" s="33">
        <v>96.635099999999994</v>
      </c>
      <c r="M41" s="33">
        <v>66.147199999999998</v>
      </c>
      <c r="N41" s="11" t="s">
        <v>20</v>
      </c>
    </row>
    <row r="42" spans="1:14" x14ac:dyDescent="0.35">
      <c r="A42" s="29">
        <v>39</v>
      </c>
      <c r="B42" s="26" t="s">
        <v>138</v>
      </c>
      <c r="C42" s="8">
        <v>4</v>
      </c>
      <c r="D42" s="8" t="s">
        <v>19</v>
      </c>
      <c r="E42" s="9" t="str">
        <f t="shared" si="0"/>
        <v>N</v>
      </c>
      <c r="F42" s="9" t="str">
        <f t="shared" si="1"/>
        <v>Y</v>
      </c>
      <c r="G42" s="9" t="str">
        <f t="shared" si="2"/>
        <v>N</v>
      </c>
      <c r="H42" s="33">
        <v>11.152799999999999</v>
      </c>
      <c r="I42" s="33">
        <v>0.48816300000000001</v>
      </c>
      <c r="J42" s="33">
        <v>8.0976700000000008</v>
      </c>
      <c r="K42" s="33">
        <v>0.57870200000000005</v>
      </c>
      <c r="L42" s="33">
        <v>93.950599999999994</v>
      </c>
      <c r="M42" s="33">
        <v>68.455399999999997</v>
      </c>
      <c r="N42" s="11" t="s">
        <v>20</v>
      </c>
    </row>
    <row r="43" spans="1:14" x14ac:dyDescent="0.35">
      <c r="A43" s="29">
        <v>40</v>
      </c>
      <c r="B43" s="26" t="s">
        <v>78</v>
      </c>
      <c r="C43" s="8">
        <v>4</v>
      </c>
      <c r="D43" s="8" t="s">
        <v>19</v>
      </c>
      <c r="E43" s="9" t="str">
        <f t="shared" si="0"/>
        <v>N</v>
      </c>
      <c r="F43" s="9" t="str">
        <f t="shared" si="1"/>
        <v>Y</v>
      </c>
      <c r="G43" s="9" t="str">
        <f t="shared" si="2"/>
        <v>N</v>
      </c>
      <c r="H43" s="33">
        <v>10.924300000000001</v>
      </c>
      <c r="I43" s="33">
        <v>0.49656899999999998</v>
      </c>
      <c r="J43" s="33">
        <v>8.2432999999999996</v>
      </c>
      <c r="K43" s="33">
        <v>0.586615</v>
      </c>
      <c r="L43" s="33">
        <v>91.506399999999999</v>
      </c>
      <c r="M43" s="33">
        <v>69.538799999999995</v>
      </c>
      <c r="N43" s="11" t="s">
        <v>20</v>
      </c>
    </row>
    <row r="44" spans="1:14" x14ac:dyDescent="0.35">
      <c r="A44" s="29">
        <v>41</v>
      </c>
      <c r="B44" s="26" t="s">
        <v>81</v>
      </c>
      <c r="C44" s="8">
        <v>4</v>
      </c>
      <c r="D44" s="8" t="s">
        <v>19</v>
      </c>
      <c r="E44" s="9" t="str">
        <f t="shared" si="0"/>
        <v>N</v>
      </c>
      <c r="F44" s="9" t="str">
        <f t="shared" si="1"/>
        <v>Y</v>
      </c>
      <c r="G44" s="9" t="str">
        <f t="shared" si="2"/>
        <v>N</v>
      </c>
      <c r="H44" s="33">
        <v>10.4986</v>
      </c>
      <c r="I44" s="33">
        <v>0.477802</v>
      </c>
      <c r="J44" s="33">
        <v>7.97994</v>
      </c>
      <c r="K44" s="33">
        <v>0.56471000000000005</v>
      </c>
      <c r="L44" s="33">
        <v>89.128</v>
      </c>
      <c r="M44" s="33">
        <v>67.129400000000004</v>
      </c>
      <c r="N44" s="11" t="s">
        <v>20</v>
      </c>
    </row>
    <row r="45" spans="1:14" x14ac:dyDescent="0.35">
      <c r="A45" s="29">
        <v>42</v>
      </c>
      <c r="B45" s="26" t="s">
        <v>135</v>
      </c>
      <c r="C45" s="8">
        <v>4</v>
      </c>
      <c r="D45" s="8" t="s">
        <v>19</v>
      </c>
      <c r="E45" s="9" t="str">
        <f t="shared" si="0"/>
        <v>N</v>
      </c>
      <c r="F45" s="9" t="str">
        <f t="shared" si="1"/>
        <v>Y</v>
      </c>
      <c r="G45" s="9" t="str">
        <f t="shared" si="2"/>
        <v>N</v>
      </c>
      <c r="H45" s="33">
        <v>10.460699999999999</v>
      </c>
      <c r="I45" s="33">
        <v>0.49712400000000001</v>
      </c>
      <c r="J45" s="33">
        <v>8.1545400000000008</v>
      </c>
      <c r="K45" s="33">
        <v>0.564527</v>
      </c>
      <c r="L45" s="33">
        <v>86.946899999999999</v>
      </c>
      <c r="M45" s="33">
        <v>67.848799999999997</v>
      </c>
      <c r="N45" s="11" t="s">
        <v>20</v>
      </c>
    </row>
    <row r="46" spans="1:14" x14ac:dyDescent="0.35">
      <c r="A46" s="29">
        <v>43</v>
      </c>
      <c r="B46" s="26" t="s">
        <v>90</v>
      </c>
      <c r="C46" s="8">
        <v>4</v>
      </c>
      <c r="D46" s="8" t="s">
        <v>19</v>
      </c>
      <c r="E46" s="9" t="str">
        <f t="shared" si="0"/>
        <v>N</v>
      </c>
      <c r="F46" s="9" t="str">
        <f t="shared" si="1"/>
        <v>Y</v>
      </c>
      <c r="G46" s="9" t="str">
        <f t="shared" si="2"/>
        <v>N</v>
      </c>
      <c r="H46" s="33">
        <v>10.0837</v>
      </c>
      <c r="I46" s="33">
        <v>0.44642500000000002</v>
      </c>
      <c r="J46" s="33">
        <v>7.3694899999999999</v>
      </c>
      <c r="K46" s="33">
        <v>0.53676299999999999</v>
      </c>
      <c r="L46" s="33">
        <v>84.4512</v>
      </c>
      <c r="M46" s="33">
        <v>62.894100000000002</v>
      </c>
      <c r="N46" s="11" t="s">
        <v>20</v>
      </c>
    </row>
    <row r="47" spans="1:14" x14ac:dyDescent="0.35">
      <c r="A47" s="29">
        <v>44</v>
      </c>
      <c r="B47" s="26" t="s">
        <v>9</v>
      </c>
      <c r="C47" s="8"/>
      <c r="D47" s="8"/>
      <c r="E47" s="9" t="str">
        <f t="shared" si="0"/>
        <v>N</v>
      </c>
      <c r="F47" s="9" t="str">
        <f t="shared" si="1"/>
        <v>N</v>
      </c>
      <c r="G47" s="9" t="str">
        <f t="shared" si="2"/>
        <v>N</v>
      </c>
      <c r="H47" s="33"/>
      <c r="I47" s="33"/>
      <c r="J47" s="33"/>
      <c r="K47" s="33"/>
      <c r="L47" s="33"/>
      <c r="M47" s="33"/>
      <c r="N47" s="10" t="s">
        <v>9</v>
      </c>
    </row>
    <row r="48" spans="1:14" x14ac:dyDescent="0.35">
      <c r="A48" s="29">
        <v>45</v>
      </c>
      <c r="B48" s="26" t="s">
        <v>6</v>
      </c>
      <c r="C48" s="8"/>
      <c r="D48" s="8"/>
      <c r="E48" s="9" t="str">
        <f t="shared" si="0"/>
        <v>N</v>
      </c>
      <c r="F48" s="9" t="str">
        <f t="shared" si="1"/>
        <v>N</v>
      </c>
      <c r="G48" s="9" t="str">
        <f t="shared" si="2"/>
        <v>N</v>
      </c>
      <c r="H48" s="33"/>
      <c r="I48" s="33"/>
      <c r="J48" s="33"/>
      <c r="K48" s="33"/>
      <c r="L48" s="33"/>
      <c r="M48" s="33"/>
      <c r="N48" s="11" t="s">
        <v>142</v>
      </c>
    </row>
    <row r="49" spans="1:14" x14ac:dyDescent="0.35">
      <c r="A49" s="29">
        <v>46</v>
      </c>
      <c r="B49" s="26" t="s">
        <v>139</v>
      </c>
      <c r="C49" s="8">
        <v>4</v>
      </c>
      <c r="D49" s="8" t="s">
        <v>19</v>
      </c>
      <c r="E49" s="9" t="str">
        <f t="shared" si="0"/>
        <v>N</v>
      </c>
      <c r="F49" s="9" t="str">
        <f t="shared" si="1"/>
        <v>Y</v>
      </c>
      <c r="G49" s="9" t="str">
        <f t="shared" si="2"/>
        <v>N</v>
      </c>
      <c r="H49" s="33">
        <v>9.7655799999999999</v>
      </c>
      <c r="I49" s="33">
        <v>0.44309199999999999</v>
      </c>
      <c r="J49" s="33">
        <v>7.0695899999999998</v>
      </c>
      <c r="K49" s="33">
        <v>0.54489399999999999</v>
      </c>
      <c r="L49" s="33">
        <v>78.271100000000004</v>
      </c>
      <c r="M49" s="33">
        <v>62.065899999999999</v>
      </c>
      <c r="N49" s="11" t="s">
        <v>20</v>
      </c>
    </row>
    <row r="50" spans="1:14" x14ac:dyDescent="0.35">
      <c r="A50" s="29">
        <v>47</v>
      </c>
      <c r="B50" s="26" t="s">
        <v>82</v>
      </c>
      <c r="C50" s="8">
        <v>4</v>
      </c>
      <c r="D50" s="8" t="s">
        <v>19</v>
      </c>
      <c r="E50" s="9" t="str">
        <f t="shared" si="0"/>
        <v>N</v>
      </c>
      <c r="F50" s="9" t="str">
        <f t="shared" si="1"/>
        <v>Y</v>
      </c>
      <c r="G50" s="9" t="str">
        <f t="shared" si="2"/>
        <v>N</v>
      </c>
      <c r="H50" s="33">
        <v>9.6459700000000002</v>
      </c>
      <c r="I50" s="33">
        <v>0.44022800000000001</v>
      </c>
      <c r="J50" s="33">
        <v>7.0393299999999996</v>
      </c>
      <c r="K50" s="33">
        <v>0.519764</v>
      </c>
      <c r="L50" s="33">
        <v>76.113299999999995</v>
      </c>
      <c r="M50" s="33">
        <v>60.488</v>
      </c>
      <c r="N50" s="11" t="s">
        <v>20</v>
      </c>
    </row>
    <row r="51" spans="1:14" x14ac:dyDescent="0.35">
      <c r="A51" s="29">
        <v>48</v>
      </c>
      <c r="B51" s="26" t="s">
        <v>3</v>
      </c>
      <c r="C51" s="8"/>
      <c r="D51" s="8"/>
      <c r="E51" s="9" t="str">
        <f t="shared" si="0"/>
        <v>N</v>
      </c>
      <c r="F51" s="9" t="str">
        <f t="shared" si="1"/>
        <v>N</v>
      </c>
      <c r="G51" s="9" t="str">
        <f t="shared" si="2"/>
        <v>N</v>
      </c>
      <c r="H51" s="33"/>
      <c r="I51" s="33"/>
      <c r="J51" s="33"/>
      <c r="K51" s="33"/>
      <c r="L51" s="33"/>
      <c r="M51" s="33"/>
      <c r="N51" s="27" t="s">
        <v>111</v>
      </c>
    </row>
    <row r="52" spans="1:14" x14ac:dyDescent="0.35">
      <c r="A52" s="29">
        <v>49</v>
      </c>
      <c r="B52" s="26" t="s">
        <v>9</v>
      </c>
      <c r="C52" s="8"/>
      <c r="D52" s="8"/>
      <c r="E52" s="9" t="str">
        <f t="shared" si="0"/>
        <v>N</v>
      </c>
      <c r="F52" s="9" t="str">
        <f t="shared" si="1"/>
        <v>N</v>
      </c>
      <c r="G52" s="9" t="str">
        <f t="shared" si="2"/>
        <v>N</v>
      </c>
      <c r="H52" s="33"/>
      <c r="I52" s="33"/>
      <c r="J52" s="33"/>
      <c r="K52" s="33"/>
      <c r="L52" s="33"/>
      <c r="M52" s="33"/>
      <c r="N52" s="10" t="s">
        <v>9</v>
      </c>
    </row>
    <row r="53" spans="1:14" x14ac:dyDescent="0.35">
      <c r="A53" s="29">
        <v>50</v>
      </c>
      <c r="B53" s="26" t="s">
        <v>93</v>
      </c>
      <c r="C53" s="8">
        <v>4</v>
      </c>
      <c r="D53" s="8" t="s">
        <v>19</v>
      </c>
      <c r="E53" s="9" t="str">
        <f t="shared" si="0"/>
        <v>N</v>
      </c>
      <c r="F53" s="9" t="str">
        <f t="shared" si="1"/>
        <v>Y</v>
      </c>
      <c r="G53" s="9" t="str">
        <f t="shared" si="2"/>
        <v>N</v>
      </c>
      <c r="H53" s="33">
        <v>9.3983600000000003</v>
      </c>
      <c r="I53" s="33">
        <v>0.43395800000000001</v>
      </c>
      <c r="J53" s="33">
        <v>6.7977600000000002</v>
      </c>
      <c r="K53" s="33">
        <v>0.49061199999999999</v>
      </c>
      <c r="L53" s="33">
        <v>71.575000000000003</v>
      </c>
      <c r="M53" s="33">
        <v>57.75</v>
      </c>
      <c r="N53" s="11" t="s">
        <v>20</v>
      </c>
    </row>
    <row r="54" spans="1:14" x14ac:dyDescent="0.35">
      <c r="A54" s="29">
        <v>51</v>
      </c>
      <c r="B54" s="26" t="s">
        <v>94</v>
      </c>
      <c r="C54" s="8">
        <v>4</v>
      </c>
      <c r="D54" s="8" t="s">
        <v>19</v>
      </c>
      <c r="E54" s="9" t="str">
        <f t="shared" si="0"/>
        <v>N</v>
      </c>
      <c r="F54" s="9" t="str">
        <f t="shared" si="1"/>
        <v>Y</v>
      </c>
      <c r="G54" s="9" t="str">
        <f t="shared" si="2"/>
        <v>N</v>
      </c>
      <c r="H54" s="33">
        <v>9.3151299999999999</v>
      </c>
      <c r="I54" s="33">
        <v>0.43598300000000001</v>
      </c>
      <c r="J54" s="33">
        <v>6.8712299999999997</v>
      </c>
      <c r="K54" s="33">
        <v>0.51191600000000004</v>
      </c>
      <c r="L54" s="33">
        <v>70.009299999999996</v>
      </c>
      <c r="M54" s="33">
        <v>59.308500000000002</v>
      </c>
      <c r="N54" s="11" t="s">
        <v>20</v>
      </c>
    </row>
    <row r="55" spans="1:14" x14ac:dyDescent="0.35">
      <c r="A55" s="29">
        <v>52</v>
      </c>
      <c r="B55" s="26" t="s">
        <v>72</v>
      </c>
      <c r="C55" s="8">
        <v>4</v>
      </c>
      <c r="D55" s="8" t="s">
        <v>19</v>
      </c>
      <c r="E55" s="9" t="str">
        <f t="shared" si="0"/>
        <v>N</v>
      </c>
      <c r="F55" s="9" t="str">
        <f t="shared" si="1"/>
        <v>Y</v>
      </c>
      <c r="G55" s="9" t="str">
        <f t="shared" si="2"/>
        <v>N</v>
      </c>
      <c r="H55" s="33">
        <v>9.2570700000000006</v>
      </c>
      <c r="I55" s="33">
        <v>0.44275999999999999</v>
      </c>
      <c r="J55" s="33">
        <v>6.9584900000000003</v>
      </c>
      <c r="K55" s="33">
        <v>0.50627</v>
      </c>
      <c r="L55" s="33">
        <v>68.792500000000004</v>
      </c>
      <c r="M55" s="33">
        <v>59.3538</v>
      </c>
      <c r="N55" s="11" t="s">
        <v>20</v>
      </c>
    </row>
    <row r="56" spans="1:14" x14ac:dyDescent="0.35">
      <c r="A56" s="29">
        <v>53</v>
      </c>
      <c r="B56" s="26" t="s">
        <v>66</v>
      </c>
      <c r="C56" s="8">
        <v>4</v>
      </c>
      <c r="D56" s="8" t="s">
        <v>19</v>
      </c>
      <c r="E56" s="9" t="str">
        <f t="shared" si="0"/>
        <v>N</v>
      </c>
      <c r="F56" s="9" t="str">
        <f t="shared" si="1"/>
        <v>Y</v>
      </c>
      <c r="G56" s="9" t="str">
        <f t="shared" si="2"/>
        <v>N</v>
      </c>
      <c r="H56" s="33">
        <v>9.2151599999999991</v>
      </c>
      <c r="I56" s="33">
        <v>0.46318799999999999</v>
      </c>
      <c r="J56" s="33">
        <v>7.1132400000000002</v>
      </c>
      <c r="K56" s="33">
        <v>0.47767900000000002</v>
      </c>
      <c r="L56" s="33">
        <v>68.384500000000003</v>
      </c>
      <c r="M56" s="33">
        <v>58.2911</v>
      </c>
      <c r="N56" s="11" t="s">
        <v>20</v>
      </c>
    </row>
    <row r="57" spans="1:14" x14ac:dyDescent="0.35">
      <c r="A57" s="29">
        <v>54</v>
      </c>
      <c r="B57" s="26" t="s">
        <v>9</v>
      </c>
      <c r="C57" s="8"/>
      <c r="D57" s="8"/>
      <c r="E57" s="9" t="str">
        <f t="shared" si="0"/>
        <v>N</v>
      </c>
      <c r="F57" s="9" t="str">
        <f t="shared" si="1"/>
        <v>N</v>
      </c>
      <c r="G57" s="9" t="str">
        <f t="shared" si="2"/>
        <v>N</v>
      </c>
      <c r="H57" s="33"/>
      <c r="I57" s="33"/>
      <c r="J57" s="33"/>
      <c r="K57" s="33"/>
      <c r="L57" s="33"/>
      <c r="M57" s="33"/>
      <c r="N57" s="10" t="s">
        <v>9</v>
      </c>
    </row>
    <row r="58" spans="1:14" x14ac:dyDescent="0.35">
      <c r="A58" s="29">
        <v>55</v>
      </c>
      <c r="B58" s="26" t="s">
        <v>6</v>
      </c>
      <c r="C58" s="8"/>
      <c r="D58" s="8"/>
      <c r="E58" s="9" t="str">
        <f t="shared" si="0"/>
        <v>N</v>
      </c>
      <c r="F58" s="9" t="str">
        <f t="shared" si="1"/>
        <v>N</v>
      </c>
      <c r="G58" s="9" t="str">
        <f t="shared" si="2"/>
        <v>N</v>
      </c>
      <c r="H58" s="33"/>
      <c r="I58" s="33"/>
      <c r="J58" s="33"/>
      <c r="K58" s="33"/>
      <c r="L58" s="33"/>
      <c r="M58" s="33"/>
      <c r="N58" s="11" t="s">
        <v>142</v>
      </c>
    </row>
    <row r="59" spans="1:14" x14ac:dyDescent="0.35">
      <c r="A59" s="29">
        <v>56</v>
      </c>
      <c r="B59" s="26" t="s">
        <v>95</v>
      </c>
      <c r="C59" s="8">
        <v>4</v>
      </c>
      <c r="D59" s="8" t="s">
        <v>19</v>
      </c>
      <c r="E59" s="9" t="str">
        <f t="shared" si="0"/>
        <v>N</v>
      </c>
      <c r="F59" s="9" t="str">
        <f t="shared" si="1"/>
        <v>Y</v>
      </c>
      <c r="G59" s="9" t="str">
        <f t="shared" si="2"/>
        <v>N</v>
      </c>
      <c r="H59" s="33">
        <v>9.2174099999999992</v>
      </c>
      <c r="I59" s="33">
        <v>0.44230199999999997</v>
      </c>
      <c r="J59" s="33">
        <v>6.7214</v>
      </c>
      <c r="K59" s="33">
        <v>0.50883</v>
      </c>
      <c r="L59" s="33">
        <v>68.348500000000001</v>
      </c>
      <c r="M59" s="33">
        <v>58.481200000000001</v>
      </c>
      <c r="N59" s="11" t="s">
        <v>20</v>
      </c>
    </row>
    <row r="60" spans="1:14" x14ac:dyDescent="0.35">
      <c r="A60" s="29">
        <v>57</v>
      </c>
      <c r="B60" s="26" t="s">
        <v>96</v>
      </c>
      <c r="C60" s="8">
        <v>4</v>
      </c>
      <c r="D60" s="8" t="s">
        <v>19</v>
      </c>
      <c r="E60" s="9" t="str">
        <f t="shared" si="0"/>
        <v>N</v>
      </c>
      <c r="F60" s="9" t="str">
        <f t="shared" si="1"/>
        <v>Y</v>
      </c>
      <c r="G60" s="9" t="str">
        <f t="shared" si="2"/>
        <v>N</v>
      </c>
      <c r="H60" s="33">
        <v>9.2655499999999993</v>
      </c>
      <c r="I60" s="33">
        <v>0.44817899999999999</v>
      </c>
      <c r="J60" s="33">
        <v>6.9288800000000004</v>
      </c>
      <c r="K60" s="33">
        <v>0.51961299999999999</v>
      </c>
      <c r="L60" s="33">
        <v>68.942999999999998</v>
      </c>
      <c r="M60" s="33">
        <v>60.002800000000001</v>
      </c>
      <c r="N60" s="11" t="s">
        <v>20</v>
      </c>
    </row>
    <row r="61" spans="1:14" x14ac:dyDescent="0.35">
      <c r="A61" s="29">
        <v>58</v>
      </c>
      <c r="B61" s="26" t="s">
        <v>9</v>
      </c>
      <c r="C61" s="8"/>
      <c r="D61" s="8"/>
      <c r="E61" s="9" t="str">
        <f t="shared" si="0"/>
        <v>N</v>
      </c>
      <c r="F61" s="9" t="str">
        <f t="shared" si="1"/>
        <v>N</v>
      </c>
      <c r="G61" s="9" t="str">
        <f t="shared" si="2"/>
        <v>N</v>
      </c>
      <c r="H61" s="33"/>
      <c r="I61" s="33"/>
      <c r="J61" s="33"/>
      <c r="K61" s="33"/>
      <c r="L61" s="33"/>
      <c r="M61" s="33"/>
      <c r="N61" s="10" t="s">
        <v>9</v>
      </c>
    </row>
    <row r="62" spans="1:14" x14ac:dyDescent="0.35">
      <c r="A62" s="29">
        <v>59</v>
      </c>
      <c r="B62" s="26" t="s">
        <v>3</v>
      </c>
      <c r="C62" s="8"/>
      <c r="D62" s="8"/>
      <c r="E62" s="9" t="str">
        <f t="shared" si="0"/>
        <v>N</v>
      </c>
      <c r="F62" s="9" t="str">
        <f t="shared" si="1"/>
        <v>N</v>
      </c>
      <c r="G62" s="9" t="str">
        <f t="shared" si="2"/>
        <v>N</v>
      </c>
      <c r="H62" s="33"/>
      <c r="I62" s="33"/>
      <c r="J62" s="33"/>
      <c r="K62" s="33"/>
      <c r="L62" s="33"/>
      <c r="M62" s="33"/>
      <c r="N62" s="27" t="s">
        <v>111</v>
      </c>
    </row>
    <row r="63" spans="1:14" x14ac:dyDescent="0.35">
      <c r="A63" s="29">
        <v>60</v>
      </c>
      <c r="B63" s="26" t="s">
        <v>76</v>
      </c>
      <c r="C63" s="8">
        <v>4</v>
      </c>
      <c r="D63" s="8" t="s">
        <v>19</v>
      </c>
      <c r="E63" s="9" t="str">
        <f t="shared" si="0"/>
        <v>N</v>
      </c>
      <c r="F63" s="9" t="str">
        <f t="shared" si="1"/>
        <v>Y</v>
      </c>
      <c r="G63" s="9" t="str">
        <f t="shared" si="2"/>
        <v>N</v>
      </c>
      <c r="H63" s="33">
        <v>9.4756599999999995</v>
      </c>
      <c r="I63" s="33">
        <v>0.45063700000000001</v>
      </c>
      <c r="J63" s="33">
        <v>6.89438</v>
      </c>
      <c r="K63" s="33">
        <v>0.54609799999999997</v>
      </c>
      <c r="L63" s="33">
        <v>72.588399999999993</v>
      </c>
      <c r="M63" s="33">
        <v>61.3596</v>
      </c>
      <c r="N63" s="11" t="s">
        <v>20</v>
      </c>
    </row>
    <row r="64" spans="1:14" x14ac:dyDescent="0.35">
      <c r="A64" s="29">
        <v>61</v>
      </c>
      <c r="B64" s="26" t="s">
        <v>73</v>
      </c>
      <c r="C64" s="8">
        <v>4</v>
      </c>
      <c r="D64" s="8" t="s">
        <v>19</v>
      </c>
      <c r="E64" s="9" t="str">
        <f t="shared" si="0"/>
        <v>N</v>
      </c>
      <c r="F64" s="9" t="str">
        <f t="shared" si="1"/>
        <v>Y</v>
      </c>
      <c r="G64" s="9" t="str">
        <f t="shared" si="2"/>
        <v>N</v>
      </c>
      <c r="H64" s="33">
        <v>9.5955399999999997</v>
      </c>
      <c r="I64" s="33">
        <v>0.42890800000000001</v>
      </c>
      <c r="J64" s="33">
        <v>6.8213800000000004</v>
      </c>
      <c r="K64" s="33">
        <v>0.53392600000000001</v>
      </c>
      <c r="L64" s="33">
        <v>74.129800000000003</v>
      </c>
      <c r="M64" s="33">
        <v>60.349899999999998</v>
      </c>
      <c r="N64" s="11" t="s">
        <v>20</v>
      </c>
    </row>
    <row r="65" spans="1:14" x14ac:dyDescent="0.35">
      <c r="A65" s="29">
        <v>62</v>
      </c>
      <c r="B65" s="26" t="s">
        <v>67</v>
      </c>
      <c r="C65" s="8">
        <v>4</v>
      </c>
      <c r="D65" s="8" t="s">
        <v>19</v>
      </c>
      <c r="E65" s="9" t="str">
        <f t="shared" si="0"/>
        <v>N</v>
      </c>
      <c r="F65" s="9" t="str">
        <f t="shared" si="1"/>
        <v>Y</v>
      </c>
      <c r="G65" s="9" t="str">
        <f t="shared" si="2"/>
        <v>N</v>
      </c>
      <c r="H65" s="33">
        <v>9.7149400000000004</v>
      </c>
      <c r="I65" s="33">
        <v>0.448071</v>
      </c>
      <c r="J65" s="33">
        <v>7.10968</v>
      </c>
      <c r="K65" s="33">
        <v>0.53763499999999997</v>
      </c>
      <c r="L65" s="33">
        <v>75.897300000000001</v>
      </c>
      <c r="M65" s="33">
        <v>61.825699999999998</v>
      </c>
      <c r="N65" s="11" t="s">
        <v>20</v>
      </c>
    </row>
    <row r="66" spans="1:14" x14ac:dyDescent="0.35">
      <c r="A66" s="29">
        <v>63</v>
      </c>
      <c r="B66" s="26" t="s">
        <v>68</v>
      </c>
      <c r="C66" s="8">
        <v>4</v>
      </c>
      <c r="D66" s="8" t="s">
        <v>19</v>
      </c>
      <c r="E66" s="9" t="str">
        <f t="shared" si="0"/>
        <v>N</v>
      </c>
      <c r="F66" s="9" t="str">
        <f t="shared" si="1"/>
        <v>Y</v>
      </c>
      <c r="G66" s="9" t="str">
        <f t="shared" si="2"/>
        <v>N</v>
      </c>
      <c r="H66" s="33">
        <v>9.8697999999999997</v>
      </c>
      <c r="I66" s="33">
        <v>0.45474999999999999</v>
      </c>
      <c r="J66" s="33">
        <v>7.1523700000000003</v>
      </c>
      <c r="K66" s="33">
        <v>0.54535800000000001</v>
      </c>
      <c r="L66" s="33">
        <v>77.761499999999998</v>
      </c>
      <c r="M66" s="33">
        <v>62.454799999999999</v>
      </c>
      <c r="N66" s="11" t="s">
        <v>20</v>
      </c>
    </row>
    <row r="67" spans="1:14" x14ac:dyDescent="0.35">
      <c r="A67" s="29">
        <v>64</v>
      </c>
      <c r="B67" s="26" t="s">
        <v>9</v>
      </c>
      <c r="C67" s="8"/>
      <c r="D67" s="8"/>
      <c r="E67" s="9" t="str">
        <f t="shared" si="0"/>
        <v>N</v>
      </c>
      <c r="F67" s="9" t="str">
        <f t="shared" si="1"/>
        <v>N</v>
      </c>
      <c r="G67" s="9" t="str">
        <f t="shared" si="2"/>
        <v>N</v>
      </c>
      <c r="H67" s="33"/>
      <c r="I67" s="33"/>
      <c r="J67" s="33"/>
      <c r="K67" s="33"/>
      <c r="L67" s="33"/>
      <c r="M67" s="33"/>
      <c r="N67" s="10" t="s">
        <v>9</v>
      </c>
    </row>
    <row r="68" spans="1:14" x14ac:dyDescent="0.35">
      <c r="A68" s="29">
        <v>65</v>
      </c>
      <c r="B68" s="26" t="s">
        <v>6</v>
      </c>
      <c r="C68" s="8"/>
      <c r="D68" s="8"/>
      <c r="E68" s="9" t="str">
        <f t="shared" ref="E68:E131" si="3">IF(LEFT(B68,5)="MSIOD","Y","N")</f>
        <v>N</v>
      </c>
      <c r="F68" s="9" t="str">
        <f t="shared" ref="F68:F131" si="4">IF(
AND(
LEFT(B68,3)="MSI",E68="N"),"Y","N")</f>
        <v>N</v>
      </c>
      <c r="G68" s="9" t="str">
        <f t="shared" ref="G68:G131" si="5">IF(LEFT(B68,5)="DDRIO","Y","N")</f>
        <v>N</v>
      </c>
      <c r="H68" s="33"/>
      <c r="I68" s="33"/>
      <c r="J68" s="33"/>
      <c r="K68" s="33"/>
      <c r="L68" s="33"/>
      <c r="M68" s="33"/>
      <c r="N68" s="11" t="s">
        <v>142</v>
      </c>
    </row>
    <row r="69" spans="1:14" x14ac:dyDescent="0.35">
      <c r="A69" s="29">
        <v>66</v>
      </c>
      <c r="B69" s="26" t="s">
        <v>83</v>
      </c>
      <c r="C69" s="8">
        <v>4</v>
      </c>
      <c r="D69" s="8" t="s">
        <v>19</v>
      </c>
      <c r="E69" s="9" t="str">
        <f t="shared" si="3"/>
        <v>N</v>
      </c>
      <c r="F69" s="9" t="str">
        <f t="shared" si="4"/>
        <v>Y</v>
      </c>
      <c r="G69" s="9" t="str">
        <f t="shared" si="5"/>
        <v>N</v>
      </c>
      <c r="H69" s="33">
        <v>10.3316</v>
      </c>
      <c r="I69" s="33">
        <v>0.47822500000000001</v>
      </c>
      <c r="J69" s="33">
        <v>7.71136</v>
      </c>
      <c r="K69" s="33">
        <v>0.54972900000000002</v>
      </c>
      <c r="L69" s="33">
        <v>83.987399999999994</v>
      </c>
      <c r="M69" s="33">
        <v>65.108800000000002</v>
      </c>
      <c r="N69" s="11" t="s">
        <v>20</v>
      </c>
    </row>
    <row r="70" spans="1:14" x14ac:dyDescent="0.35">
      <c r="A70" s="29">
        <v>67</v>
      </c>
      <c r="B70" s="26" t="s">
        <v>84</v>
      </c>
      <c r="C70" s="8">
        <v>4</v>
      </c>
      <c r="D70" s="8" t="s">
        <v>19</v>
      </c>
      <c r="E70" s="9" t="str">
        <f t="shared" si="3"/>
        <v>N</v>
      </c>
      <c r="F70" s="9" t="str">
        <f t="shared" si="4"/>
        <v>Y</v>
      </c>
      <c r="G70" s="9" t="str">
        <f t="shared" si="5"/>
        <v>N</v>
      </c>
      <c r="H70" s="33">
        <v>10.5321</v>
      </c>
      <c r="I70" s="33">
        <v>0.49736399999999997</v>
      </c>
      <c r="J70" s="33">
        <v>8.0497099999999993</v>
      </c>
      <c r="K70" s="33">
        <v>0.55352400000000002</v>
      </c>
      <c r="L70" s="33">
        <v>86.966800000000006</v>
      </c>
      <c r="M70" s="33">
        <v>66.751099999999994</v>
      </c>
      <c r="N70" s="11" t="s">
        <v>20</v>
      </c>
    </row>
    <row r="71" spans="1:14" ht="29" x14ac:dyDescent="0.35">
      <c r="A71" s="29">
        <v>68</v>
      </c>
      <c r="B71" s="26" t="s">
        <v>79</v>
      </c>
      <c r="C71" s="8"/>
      <c r="D71" s="8"/>
      <c r="E71" s="9" t="str">
        <f t="shared" si="3"/>
        <v>N</v>
      </c>
      <c r="F71" s="9" t="str">
        <f t="shared" si="4"/>
        <v>N</v>
      </c>
      <c r="G71" s="9" t="str">
        <f t="shared" si="5"/>
        <v>N</v>
      </c>
      <c r="H71" s="33"/>
      <c r="I71" s="33"/>
      <c r="J71" s="33"/>
      <c r="K71" s="33"/>
      <c r="L71" s="33"/>
      <c r="M71" s="33"/>
      <c r="N71" s="28" t="s">
        <v>116</v>
      </c>
    </row>
    <row r="72" spans="1:14" ht="29" x14ac:dyDescent="0.35">
      <c r="A72" s="29">
        <v>69</v>
      </c>
      <c r="B72" s="26" t="s">
        <v>85</v>
      </c>
      <c r="C72" s="8"/>
      <c r="D72" s="8"/>
      <c r="E72" s="9" t="str">
        <f t="shared" si="3"/>
        <v>N</v>
      </c>
      <c r="F72" s="9" t="str">
        <f t="shared" si="4"/>
        <v>N</v>
      </c>
      <c r="G72" s="9" t="str">
        <f t="shared" si="5"/>
        <v>N</v>
      </c>
      <c r="H72" s="33"/>
      <c r="I72" s="33"/>
      <c r="J72" s="33"/>
      <c r="K72" s="33"/>
      <c r="L72" s="33"/>
      <c r="M72" s="33"/>
      <c r="N72" s="28" t="s">
        <v>116</v>
      </c>
    </row>
    <row r="73" spans="1:14" ht="29" x14ac:dyDescent="0.35">
      <c r="A73" s="29">
        <v>70</v>
      </c>
      <c r="B73" s="26" t="s">
        <v>37</v>
      </c>
      <c r="C73" s="8"/>
      <c r="D73" s="8"/>
      <c r="E73" s="9" t="str">
        <f t="shared" si="3"/>
        <v>N</v>
      </c>
      <c r="F73" s="9" t="str">
        <f t="shared" si="4"/>
        <v>N</v>
      </c>
      <c r="G73" s="9" t="str">
        <f t="shared" si="5"/>
        <v>N</v>
      </c>
      <c r="H73" s="33"/>
      <c r="I73" s="33"/>
      <c r="J73" s="33"/>
      <c r="K73" s="33"/>
      <c r="L73" s="33"/>
      <c r="M73" s="33"/>
      <c r="N73" s="28" t="s">
        <v>116</v>
      </c>
    </row>
    <row r="74" spans="1:14" ht="29" x14ac:dyDescent="0.35">
      <c r="A74" s="29">
        <v>71</v>
      </c>
      <c r="B74" s="26" t="s">
        <v>38</v>
      </c>
      <c r="C74" s="8"/>
      <c r="D74" s="8"/>
      <c r="E74" s="9" t="str">
        <f t="shared" si="3"/>
        <v>N</v>
      </c>
      <c r="F74" s="9" t="str">
        <f t="shared" si="4"/>
        <v>N</v>
      </c>
      <c r="G74" s="9" t="str">
        <f t="shared" si="5"/>
        <v>N</v>
      </c>
      <c r="H74" s="33"/>
      <c r="I74" s="33"/>
      <c r="J74" s="33"/>
      <c r="K74" s="33"/>
      <c r="L74" s="33"/>
      <c r="M74" s="33"/>
      <c r="N74" s="28" t="s">
        <v>116</v>
      </c>
    </row>
    <row r="75" spans="1:14" ht="29" x14ac:dyDescent="0.35">
      <c r="A75" s="29">
        <v>72</v>
      </c>
      <c r="B75" s="26" t="s">
        <v>25</v>
      </c>
      <c r="C75" s="8"/>
      <c r="D75" s="8"/>
      <c r="E75" s="9" t="str">
        <f t="shared" si="3"/>
        <v>N</v>
      </c>
      <c r="F75" s="9" t="str">
        <f t="shared" si="4"/>
        <v>N</v>
      </c>
      <c r="G75" s="9" t="str">
        <f t="shared" si="5"/>
        <v>N</v>
      </c>
      <c r="H75" s="33"/>
      <c r="I75" s="33"/>
      <c r="J75" s="33"/>
      <c r="K75" s="33"/>
      <c r="L75" s="33"/>
      <c r="M75" s="33"/>
      <c r="N75" s="11" t="s">
        <v>114</v>
      </c>
    </row>
    <row r="76" spans="1:14" x14ac:dyDescent="0.35">
      <c r="A76" s="29">
        <v>73</v>
      </c>
      <c r="B76" s="26" t="s">
        <v>24</v>
      </c>
      <c r="C76" s="8">
        <v>3</v>
      </c>
      <c r="D76" s="8"/>
      <c r="E76" s="9" t="str">
        <f t="shared" si="3"/>
        <v>N</v>
      </c>
      <c r="F76" s="9" t="str">
        <f t="shared" si="4"/>
        <v>N</v>
      </c>
      <c r="G76" s="9" t="str">
        <f t="shared" si="5"/>
        <v>N</v>
      </c>
      <c r="H76" s="33">
        <v>11.425599999999999</v>
      </c>
      <c r="I76" s="33">
        <v>0.47782599999999997</v>
      </c>
      <c r="J76" s="33">
        <v>8.0861800000000006</v>
      </c>
      <c r="K76" s="33">
        <v>0.59883600000000003</v>
      </c>
      <c r="L76" s="33">
        <v>99.118099999999998</v>
      </c>
      <c r="M76" s="33">
        <v>69.586600000000004</v>
      </c>
      <c r="N76" s="11" t="s">
        <v>107</v>
      </c>
    </row>
    <row r="77" spans="1:14" x14ac:dyDescent="0.35">
      <c r="A77" s="29">
        <v>74</v>
      </c>
      <c r="B77" s="26" t="s">
        <v>30</v>
      </c>
      <c r="C77" s="8">
        <v>3</v>
      </c>
      <c r="D77" s="8"/>
      <c r="E77" s="9" t="str">
        <f t="shared" si="3"/>
        <v>N</v>
      </c>
      <c r="F77" s="9" t="str">
        <f t="shared" si="4"/>
        <v>N</v>
      </c>
      <c r="G77" s="9" t="str">
        <f t="shared" si="5"/>
        <v>N</v>
      </c>
      <c r="H77" s="33">
        <v>11.295299999999999</v>
      </c>
      <c r="I77" s="33">
        <v>0.47509499999999999</v>
      </c>
      <c r="J77" s="33">
        <v>8.0189400000000006</v>
      </c>
      <c r="K77" s="33">
        <v>0.60396899999999998</v>
      </c>
      <c r="L77" s="33">
        <v>96.6785</v>
      </c>
      <c r="M77" s="33">
        <v>69.593000000000004</v>
      </c>
      <c r="N77" s="11" t="s">
        <v>21</v>
      </c>
    </row>
    <row r="78" spans="1:14" x14ac:dyDescent="0.35">
      <c r="A78" s="29">
        <v>75</v>
      </c>
      <c r="B78" s="26" t="s">
        <v>28</v>
      </c>
      <c r="C78" s="8">
        <v>3</v>
      </c>
      <c r="D78" s="8"/>
      <c r="E78" s="9" t="str">
        <f t="shared" si="3"/>
        <v>N</v>
      </c>
      <c r="F78" s="9" t="str">
        <f t="shared" si="4"/>
        <v>N</v>
      </c>
      <c r="G78" s="9" t="str">
        <f t="shared" si="5"/>
        <v>N</v>
      </c>
      <c r="H78" s="33">
        <v>11.066599999999999</v>
      </c>
      <c r="I78" s="33">
        <v>0.47719800000000001</v>
      </c>
      <c r="J78" s="33">
        <v>8.0307399999999998</v>
      </c>
      <c r="K78" s="33">
        <v>0.59095200000000003</v>
      </c>
      <c r="L78" s="33">
        <v>93.910399999999996</v>
      </c>
      <c r="M78" s="33">
        <v>68.889600000000002</v>
      </c>
      <c r="N78" s="11" t="s">
        <v>108</v>
      </c>
    </row>
    <row r="79" spans="1:14" x14ac:dyDescent="0.35">
      <c r="A79" s="29">
        <v>76</v>
      </c>
      <c r="B79" s="26" t="s">
        <v>29</v>
      </c>
      <c r="C79" s="8">
        <v>3</v>
      </c>
      <c r="D79" s="8"/>
      <c r="E79" s="9" t="str">
        <f t="shared" si="3"/>
        <v>N</v>
      </c>
      <c r="F79" s="9" t="str">
        <f t="shared" si="4"/>
        <v>N</v>
      </c>
      <c r="G79" s="9" t="str">
        <f t="shared" si="5"/>
        <v>N</v>
      </c>
      <c r="H79" s="33">
        <v>10.8019</v>
      </c>
      <c r="I79" s="33">
        <v>0.49886200000000003</v>
      </c>
      <c r="J79" s="33">
        <v>8.3576899999999998</v>
      </c>
      <c r="K79" s="33">
        <v>0.59055800000000003</v>
      </c>
      <c r="L79" s="33">
        <v>91.688400000000001</v>
      </c>
      <c r="M79" s="33">
        <v>70.254599999999996</v>
      </c>
      <c r="N79" s="11" t="s">
        <v>109</v>
      </c>
    </row>
    <row r="80" spans="1:14" x14ac:dyDescent="0.35">
      <c r="A80" s="29">
        <v>77</v>
      </c>
      <c r="B80" s="26" t="s">
        <v>5</v>
      </c>
      <c r="C80" s="8"/>
      <c r="D80" s="8"/>
      <c r="E80" s="9" t="str">
        <f t="shared" si="3"/>
        <v>N</v>
      </c>
      <c r="F80" s="9" t="str">
        <f t="shared" si="4"/>
        <v>N</v>
      </c>
      <c r="G80" s="9" t="str">
        <f t="shared" si="5"/>
        <v>N</v>
      </c>
      <c r="H80" s="33"/>
      <c r="I80" s="33"/>
      <c r="J80" s="33"/>
      <c r="K80" s="33"/>
      <c r="L80" s="33"/>
      <c r="M80" s="33"/>
      <c r="N80" s="11" t="s">
        <v>21</v>
      </c>
    </row>
    <row r="81" spans="1:14" x14ac:dyDescent="0.35">
      <c r="A81" s="29">
        <v>78</v>
      </c>
      <c r="B81" s="26" t="s">
        <v>27</v>
      </c>
      <c r="C81" s="8">
        <v>3</v>
      </c>
      <c r="D81" s="8"/>
      <c r="E81" s="9" t="str">
        <f t="shared" si="3"/>
        <v>N</v>
      </c>
      <c r="F81" s="9" t="str">
        <f t="shared" si="4"/>
        <v>N</v>
      </c>
      <c r="G81" s="9" t="str">
        <f t="shared" si="5"/>
        <v>N</v>
      </c>
      <c r="H81" s="33">
        <v>10.2746</v>
      </c>
      <c r="I81" s="33">
        <v>0.469528</v>
      </c>
      <c r="J81" s="33">
        <v>7.84884</v>
      </c>
      <c r="K81" s="33">
        <v>0.56776199999999999</v>
      </c>
      <c r="L81" s="33">
        <v>86.830299999999994</v>
      </c>
      <c r="M81" s="33">
        <v>66.755300000000005</v>
      </c>
      <c r="N81" s="11" t="s">
        <v>21</v>
      </c>
    </row>
    <row r="82" spans="1:14" x14ac:dyDescent="0.35">
      <c r="A82" s="29">
        <v>79</v>
      </c>
      <c r="B82" s="26" t="s">
        <v>26</v>
      </c>
      <c r="C82" s="8">
        <v>3</v>
      </c>
      <c r="D82" s="8"/>
      <c r="E82" s="9" t="str">
        <f t="shared" si="3"/>
        <v>N</v>
      </c>
      <c r="F82" s="9" t="str">
        <f t="shared" si="4"/>
        <v>N</v>
      </c>
      <c r="G82" s="9" t="str">
        <f t="shared" si="5"/>
        <v>N</v>
      </c>
      <c r="H82" s="33">
        <v>9.8651199999999992</v>
      </c>
      <c r="I82" s="33">
        <v>0.422373</v>
      </c>
      <c r="J82" s="33">
        <v>7.1944400000000002</v>
      </c>
      <c r="K82" s="33">
        <v>0.54452599999999995</v>
      </c>
      <c r="L82" s="33">
        <v>84.341700000000003</v>
      </c>
      <c r="M82" s="33">
        <v>62.590400000000002</v>
      </c>
      <c r="N82" s="11" t="s">
        <v>21</v>
      </c>
    </row>
    <row r="83" spans="1:14" x14ac:dyDescent="0.35">
      <c r="A83" s="29">
        <v>80</v>
      </c>
      <c r="B83" s="26" t="s">
        <v>1</v>
      </c>
      <c r="C83" s="8"/>
      <c r="D83" s="8"/>
      <c r="E83" s="9" t="str">
        <f t="shared" si="3"/>
        <v>N</v>
      </c>
      <c r="F83" s="9" t="str">
        <f t="shared" si="4"/>
        <v>N</v>
      </c>
      <c r="G83" s="9" t="str">
        <f t="shared" si="5"/>
        <v>N</v>
      </c>
      <c r="H83" s="33"/>
      <c r="I83" s="33"/>
      <c r="J83" s="33"/>
      <c r="K83" s="33"/>
      <c r="L83" s="33"/>
      <c r="M83" s="33"/>
      <c r="N83" s="11" t="s">
        <v>112</v>
      </c>
    </row>
    <row r="84" spans="1:14" x14ac:dyDescent="0.35">
      <c r="A84" s="29">
        <v>81</v>
      </c>
      <c r="B84" s="30" t="s">
        <v>77</v>
      </c>
      <c r="C84" s="8">
        <v>2</v>
      </c>
      <c r="D84" s="8" t="s">
        <v>19</v>
      </c>
      <c r="E84" s="9" t="str">
        <f t="shared" si="3"/>
        <v>N</v>
      </c>
      <c r="F84" s="9" t="str">
        <f t="shared" si="4"/>
        <v>Y</v>
      </c>
      <c r="G84" s="9" t="str">
        <f t="shared" si="5"/>
        <v>N</v>
      </c>
      <c r="H84" s="33">
        <v>9.6763100000000009</v>
      </c>
      <c r="I84" s="33">
        <v>0.42438700000000001</v>
      </c>
      <c r="J84" s="33">
        <v>7.1007400000000001</v>
      </c>
      <c r="K84" s="33">
        <v>0.51950300000000005</v>
      </c>
      <c r="L84" s="33">
        <v>79.9024</v>
      </c>
      <c r="M84" s="33">
        <v>60.735900000000001</v>
      </c>
      <c r="N84" s="11" t="s">
        <v>20</v>
      </c>
    </row>
    <row r="85" spans="1:14" x14ac:dyDescent="0.35">
      <c r="A85" s="29">
        <v>82</v>
      </c>
      <c r="B85" s="26" t="s">
        <v>74</v>
      </c>
      <c r="C85" s="8">
        <v>2</v>
      </c>
      <c r="D85" s="8" t="s">
        <v>19</v>
      </c>
      <c r="E85" s="9" t="str">
        <f t="shared" si="3"/>
        <v>N</v>
      </c>
      <c r="F85" s="9" t="str">
        <f t="shared" si="4"/>
        <v>Y</v>
      </c>
      <c r="G85" s="9" t="str">
        <f t="shared" si="5"/>
        <v>N</v>
      </c>
      <c r="H85" s="33">
        <v>9.52867</v>
      </c>
      <c r="I85" s="33">
        <v>0.41194700000000001</v>
      </c>
      <c r="J85" s="33">
        <v>6.91526</v>
      </c>
      <c r="K85" s="33">
        <v>0.53075899999999998</v>
      </c>
      <c r="L85" s="33">
        <v>77.977900000000005</v>
      </c>
      <c r="M85" s="33">
        <v>60.583300000000001</v>
      </c>
      <c r="N85" s="11" t="s">
        <v>20</v>
      </c>
    </row>
    <row r="86" spans="1:14" x14ac:dyDescent="0.35">
      <c r="A86" s="29">
        <v>83</v>
      </c>
      <c r="B86" s="26" t="s">
        <v>9</v>
      </c>
      <c r="C86" s="8"/>
      <c r="D86" s="8"/>
      <c r="E86" s="9" t="str">
        <f t="shared" si="3"/>
        <v>N</v>
      </c>
      <c r="F86" s="9" t="str">
        <f t="shared" si="4"/>
        <v>N</v>
      </c>
      <c r="G86" s="9" t="str">
        <f t="shared" si="5"/>
        <v>N</v>
      </c>
      <c r="H86" s="33"/>
      <c r="I86" s="33"/>
      <c r="J86" s="33"/>
      <c r="K86" s="33"/>
      <c r="L86" s="33"/>
      <c r="M86" s="33"/>
      <c r="N86" s="10" t="s">
        <v>9</v>
      </c>
    </row>
    <row r="87" spans="1:14" x14ac:dyDescent="0.35">
      <c r="A87" s="29">
        <v>84</v>
      </c>
      <c r="B87" s="26" t="s">
        <v>50</v>
      </c>
      <c r="C87" s="8"/>
      <c r="D87" s="8"/>
      <c r="E87" s="9" t="str">
        <f t="shared" si="3"/>
        <v>N</v>
      </c>
      <c r="F87" s="9" t="str">
        <f t="shared" si="4"/>
        <v>N</v>
      </c>
      <c r="G87" s="9" t="str">
        <f t="shared" si="5"/>
        <v>N</v>
      </c>
      <c r="H87" s="33"/>
      <c r="I87" s="33"/>
      <c r="J87" s="33"/>
      <c r="K87" s="33"/>
      <c r="L87" s="33"/>
      <c r="M87" s="33"/>
      <c r="N87" s="11" t="s">
        <v>110</v>
      </c>
    </row>
    <row r="88" spans="1:14" x14ac:dyDescent="0.35">
      <c r="A88" s="29">
        <v>85</v>
      </c>
      <c r="B88" s="26" t="s">
        <v>75</v>
      </c>
      <c r="C88" s="8">
        <v>2</v>
      </c>
      <c r="D88" s="8" t="s">
        <v>19</v>
      </c>
      <c r="E88" s="9" t="str">
        <f t="shared" si="3"/>
        <v>N</v>
      </c>
      <c r="F88" s="9" t="str">
        <f t="shared" si="4"/>
        <v>Y</v>
      </c>
      <c r="G88" s="9" t="str">
        <f t="shared" si="5"/>
        <v>N</v>
      </c>
      <c r="H88" s="33">
        <v>9.1308600000000002</v>
      </c>
      <c r="I88" s="33">
        <v>0.40476600000000001</v>
      </c>
      <c r="J88" s="33">
        <v>6.70282</v>
      </c>
      <c r="K88" s="33">
        <v>0.50828099999999998</v>
      </c>
      <c r="L88" s="33">
        <v>73.200999999999993</v>
      </c>
      <c r="M88" s="33">
        <v>58.3688</v>
      </c>
      <c r="N88" s="11" t="s">
        <v>20</v>
      </c>
    </row>
    <row r="89" spans="1:14" x14ac:dyDescent="0.35">
      <c r="A89" s="29">
        <v>86</v>
      </c>
      <c r="B89" s="26" t="s">
        <v>69</v>
      </c>
      <c r="C89" s="8">
        <v>2</v>
      </c>
      <c r="D89" s="8" t="s">
        <v>19</v>
      </c>
      <c r="E89" s="9" t="str">
        <f t="shared" si="3"/>
        <v>N</v>
      </c>
      <c r="F89" s="9" t="str">
        <f t="shared" si="4"/>
        <v>Y</v>
      </c>
      <c r="G89" s="9" t="str">
        <f t="shared" si="5"/>
        <v>N</v>
      </c>
      <c r="H89" s="33">
        <v>8.8924900000000004</v>
      </c>
      <c r="I89" s="33">
        <v>0.37668699999999999</v>
      </c>
      <c r="J89" s="33">
        <v>6.3251400000000002</v>
      </c>
      <c r="K89" s="33">
        <v>0.50497099999999995</v>
      </c>
      <c r="L89" s="33">
        <v>71.469200000000001</v>
      </c>
      <c r="M89" s="33">
        <v>56.515599999999999</v>
      </c>
      <c r="N89" s="11" t="s">
        <v>20</v>
      </c>
    </row>
    <row r="90" spans="1:14" x14ac:dyDescent="0.35">
      <c r="A90" s="29">
        <v>87</v>
      </c>
      <c r="B90" s="26" t="s">
        <v>70</v>
      </c>
      <c r="C90" s="8">
        <v>2</v>
      </c>
      <c r="D90" s="8" t="s">
        <v>19</v>
      </c>
      <c r="E90" s="9" t="str">
        <f t="shared" si="3"/>
        <v>N</v>
      </c>
      <c r="F90" s="9" t="str">
        <f t="shared" si="4"/>
        <v>Y</v>
      </c>
      <c r="G90" s="9" t="str">
        <f t="shared" si="5"/>
        <v>N</v>
      </c>
      <c r="H90" s="33">
        <v>9.0003799999999998</v>
      </c>
      <c r="I90" s="33">
        <v>0.40054299999999998</v>
      </c>
      <c r="J90" s="33">
        <v>6.6304800000000004</v>
      </c>
      <c r="K90" s="33">
        <v>0.51877300000000004</v>
      </c>
      <c r="L90" s="33">
        <v>69.897900000000007</v>
      </c>
      <c r="M90" s="33">
        <v>58.649099999999997</v>
      </c>
      <c r="N90" s="11" t="s">
        <v>20</v>
      </c>
    </row>
    <row r="91" spans="1:14" x14ac:dyDescent="0.35">
      <c r="A91" s="29">
        <v>88</v>
      </c>
      <c r="B91" s="26" t="s">
        <v>71</v>
      </c>
      <c r="C91" s="8">
        <v>2</v>
      </c>
      <c r="D91" s="8" t="s">
        <v>19</v>
      </c>
      <c r="E91" s="9" t="str">
        <f t="shared" si="3"/>
        <v>N</v>
      </c>
      <c r="F91" s="9" t="str">
        <f t="shared" si="4"/>
        <v>Y</v>
      </c>
      <c r="G91" s="9" t="str">
        <f t="shared" si="5"/>
        <v>N</v>
      </c>
      <c r="H91" s="33">
        <v>8.81738</v>
      </c>
      <c r="I91" s="33">
        <v>0.395208</v>
      </c>
      <c r="J91" s="33">
        <v>6.54657</v>
      </c>
      <c r="K91" s="33">
        <v>0.50400900000000004</v>
      </c>
      <c r="L91" s="33">
        <v>68.589100000000002</v>
      </c>
      <c r="M91" s="33">
        <v>57.441499999999998</v>
      </c>
      <c r="N91" s="11" t="s">
        <v>20</v>
      </c>
    </row>
    <row r="92" spans="1:14" x14ac:dyDescent="0.35">
      <c r="A92" s="29">
        <v>89</v>
      </c>
      <c r="B92" s="26" t="s">
        <v>65</v>
      </c>
      <c r="C92" s="8">
        <v>2</v>
      </c>
      <c r="D92" s="8" t="s">
        <v>19</v>
      </c>
      <c r="E92" s="9" t="str">
        <f t="shared" si="3"/>
        <v>N</v>
      </c>
      <c r="F92" s="9" t="str">
        <f t="shared" si="4"/>
        <v>Y</v>
      </c>
      <c r="G92" s="9" t="str">
        <f t="shared" si="5"/>
        <v>N</v>
      </c>
      <c r="H92" s="33">
        <v>8.9761799999999994</v>
      </c>
      <c r="I92" s="33">
        <v>0.43541200000000002</v>
      </c>
      <c r="J92" s="33">
        <v>6.9531000000000001</v>
      </c>
      <c r="K92" s="33">
        <v>0.50893200000000005</v>
      </c>
      <c r="L92" s="33">
        <v>68.345100000000002</v>
      </c>
      <c r="M92" s="33">
        <v>59.486600000000003</v>
      </c>
      <c r="N92" s="11" t="s">
        <v>20</v>
      </c>
    </row>
    <row r="93" spans="1:14" x14ac:dyDescent="0.35">
      <c r="A93" s="29">
        <v>90</v>
      </c>
      <c r="B93" s="26" t="s">
        <v>62</v>
      </c>
      <c r="C93" s="8">
        <v>2</v>
      </c>
      <c r="D93" s="8" t="s">
        <v>19</v>
      </c>
      <c r="E93" s="9" t="str">
        <f t="shared" si="3"/>
        <v>N</v>
      </c>
      <c r="F93" s="9" t="str">
        <f t="shared" si="4"/>
        <v>Y</v>
      </c>
      <c r="G93" s="9" t="str">
        <f t="shared" si="5"/>
        <v>N</v>
      </c>
      <c r="H93" s="33">
        <v>8.9724299999999992</v>
      </c>
      <c r="I93" s="33">
        <v>0.44783899999999999</v>
      </c>
      <c r="J93" s="33">
        <v>7.0904499999999997</v>
      </c>
      <c r="K93" s="33">
        <v>0.51228300000000004</v>
      </c>
      <c r="L93" s="33">
        <v>67.752899999999997</v>
      </c>
      <c r="M93" s="33">
        <v>60.268700000000003</v>
      </c>
      <c r="N93" s="11" t="s">
        <v>20</v>
      </c>
    </row>
    <row r="94" spans="1:14" x14ac:dyDescent="0.35">
      <c r="A94" s="29">
        <v>91</v>
      </c>
      <c r="B94" s="26" t="s">
        <v>58</v>
      </c>
      <c r="C94" s="8">
        <v>2</v>
      </c>
      <c r="D94" s="8" t="s">
        <v>19</v>
      </c>
      <c r="E94" s="9" t="str">
        <f t="shared" si="3"/>
        <v>N</v>
      </c>
      <c r="F94" s="9" t="str">
        <f t="shared" si="4"/>
        <v>Y</v>
      </c>
      <c r="G94" s="9" t="str">
        <f t="shared" si="5"/>
        <v>N</v>
      </c>
      <c r="H94" s="33">
        <v>9.0105199999999996</v>
      </c>
      <c r="I94" s="33">
        <v>0.45220199999999999</v>
      </c>
      <c r="J94" s="33">
        <v>7.1653399999999996</v>
      </c>
      <c r="K94" s="33">
        <v>0.51319700000000001</v>
      </c>
      <c r="L94" s="33">
        <v>67.405100000000004</v>
      </c>
      <c r="M94" s="33">
        <v>60.6402</v>
      </c>
      <c r="N94" s="11" t="s">
        <v>20</v>
      </c>
    </row>
    <row r="95" spans="1:14" x14ac:dyDescent="0.35">
      <c r="A95" s="29">
        <v>92</v>
      </c>
      <c r="B95" s="26" t="s">
        <v>63</v>
      </c>
      <c r="C95" s="8">
        <v>2</v>
      </c>
      <c r="D95" s="8" t="s">
        <v>19</v>
      </c>
      <c r="E95" s="9" t="str">
        <f t="shared" si="3"/>
        <v>N</v>
      </c>
      <c r="F95" s="9" t="str">
        <f t="shared" si="4"/>
        <v>Y</v>
      </c>
      <c r="G95" s="9" t="str">
        <f t="shared" si="5"/>
        <v>N</v>
      </c>
      <c r="H95" s="33">
        <v>9.0482600000000009</v>
      </c>
      <c r="I95" s="33">
        <v>0.412914</v>
      </c>
      <c r="J95" s="33">
        <v>6.70662</v>
      </c>
      <c r="K95" s="33">
        <v>0.51945699999999995</v>
      </c>
      <c r="L95" s="33">
        <v>68.322900000000004</v>
      </c>
      <c r="M95" s="33">
        <v>59.023699999999998</v>
      </c>
      <c r="N95" s="11" t="s">
        <v>20</v>
      </c>
    </row>
    <row r="96" spans="1:14" x14ac:dyDescent="0.35">
      <c r="A96" s="29">
        <v>93</v>
      </c>
      <c r="B96" s="30" t="s">
        <v>61</v>
      </c>
      <c r="C96" s="8">
        <v>2</v>
      </c>
      <c r="D96" s="8" t="s">
        <v>19</v>
      </c>
      <c r="E96" s="9" t="str">
        <f t="shared" si="3"/>
        <v>N</v>
      </c>
      <c r="F96" s="9" t="str">
        <f t="shared" si="4"/>
        <v>Y</v>
      </c>
      <c r="G96" s="9" t="str">
        <f t="shared" si="5"/>
        <v>N</v>
      </c>
      <c r="H96" s="33">
        <v>8.9670299999999994</v>
      </c>
      <c r="I96" s="33">
        <v>0.41073999999999999</v>
      </c>
      <c r="J96" s="33">
        <v>6.6339399999999999</v>
      </c>
      <c r="K96" s="33">
        <v>0.51500400000000002</v>
      </c>
      <c r="L96" s="33">
        <v>68.787499999999994</v>
      </c>
      <c r="M96" s="33">
        <v>58.450899999999997</v>
      </c>
      <c r="N96" s="11" t="s">
        <v>20</v>
      </c>
    </row>
    <row r="97" spans="1:14" x14ac:dyDescent="0.35">
      <c r="A97" s="29">
        <v>94</v>
      </c>
      <c r="B97" s="26" t="s">
        <v>64</v>
      </c>
      <c r="C97" s="8">
        <v>2</v>
      </c>
      <c r="D97" s="8" t="s">
        <v>19</v>
      </c>
      <c r="E97" s="9" t="str">
        <f t="shared" si="3"/>
        <v>N</v>
      </c>
      <c r="F97" s="9" t="str">
        <f t="shared" si="4"/>
        <v>Y</v>
      </c>
      <c r="G97" s="9" t="str">
        <f t="shared" si="5"/>
        <v>N</v>
      </c>
      <c r="H97" s="33">
        <v>9.26938</v>
      </c>
      <c r="I97" s="33">
        <v>0.432093</v>
      </c>
      <c r="J97" s="33">
        <v>6.7751099999999997</v>
      </c>
      <c r="K97" s="33">
        <v>0.53633799999999998</v>
      </c>
      <c r="L97" s="33">
        <v>70.372299999999996</v>
      </c>
      <c r="M97" s="33">
        <v>60.2806</v>
      </c>
      <c r="N97" s="11" t="s">
        <v>20</v>
      </c>
    </row>
    <row r="98" spans="1:14" x14ac:dyDescent="0.35">
      <c r="A98" s="29">
        <v>95</v>
      </c>
      <c r="B98" s="26" t="s">
        <v>3</v>
      </c>
      <c r="C98" s="8"/>
      <c r="D98" s="8"/>
      <c r="E98" s="9" t="str">
        <f t="shared" si="3"/>
        <v>N</v>
      </c>
      <c r="F98" s="9" t="str">
        <f t="shared" si="4"/>
        <v>N</v>
      </c>
      <c r="G98" s="9" t="str">
        <f t="shared" si="5"/>
        <v>N</v>
      </c>
      <c r="H98" s="33"/>
      <c r="I98" s="33"/>
      <c r="J98" s="33"/>
      <c r="K98" s="33"/>
      <c r="L98" s="33"/>
      <c r="M98" s="33"/>
      <c r="N98" s="27" t="s">
        <v>111</v>
      </c>
    </row>
    <row r="99" spans="1:14" x14ac:dyDescent="0.35">
      <c r="A99" s="29">
        <v>96</v>
      </c>
      <c r="B99" s="26" t="s">
        <v>50</v>
      </c>
      <c r="C99" s="8"/>
      <c r="D99" s="8"/>
      <c r="E99" s="9" t="str">
        <f t="shared" si="3"/>
        <v>N</v>
      </c>
      <c r="F99" s="9" t="str">
        <f t="shared" si="4"/>
        <v>N</v>
      </c>
      <c r="G99" s="9" t="str">
        <f t="shared" si="5"/>
        <v>N</v>
      </c>
      <c r="H99" s="33"/>
      <c r="I99" s="33"/>
      <c r="J99" s="33"/>
      <c r="K99" s="33"/>
      <c r="L99" s="33"/>
      <c r="M99" s="33"/>
      <c r="N99" s="11" t="s">
        <v>110</v>
      </c>
    </row>
    <row r="100" spans="1:14" x14ac:dyDescent="0.35">
      <c r="A100" s="29">
        <v>97</v>
      </c>
      <c r="B100" s="26" t="s">
        <v>9</v>
      </c>
      <c r="C100" s="8"/>
      <c r="D100" s="8"/>
      <c r="E100" s="9" t="str">
        <f t="shared" si="3"/>
        <v>N</v>
      </c>
      <c r="F100" s="9" t="str">
        <f t="shared" si="4"/>
        <v>N</v>
      </c>
      <c r="G100" s="9" t="str">
        <f t="shared" si="5"/>
        <v>N</v>
      </c>
      <c r="H100" s="33"/>
      <c r="I100" s="33"/>
      <c r="J100" s="33"/>
      <c r="K100" s="33"/>
      <c r="L100" s="33"/>
      <c r="M100" s="33"/>
      <c r="N100" s="10" t="s">
        <v>9</v>
      </c>
    </row>
    <row r="101" spans="1:14" x14ac:dyDescent="0.35">
      <c r="A101" s="29">
        <v>98</v>
      </c>
      <c r="B101" s="26" t="s">
        <v>97</v>
      </c>
      <c r="C101" s="8">
        <v>2</v>
      </c>
      <c r="D101" s="8" t="s">
        <v>19</v>
      </c>
      <c r="E101" s="9" t="str">
        <f t="shared" si="3"/>
        <v>N</v>
      </c>
      <c r="F101" s="9" t="str">
        <f t="shared" si="4"/>
        <v>Y</v>
      </c>
      <c r="G101" s="9" t="str">
        <f t="shared" si="5"/>
        <v>N</v>
      </c>
      <c r="H101" s="33">
        <v>9.6042199999999998</v>
      </c>
      <c r="I101" s="33">
        <v>0.43424699999999999</v>
      </c>
      <c r="J101" s="33">
        <v>7.0314500000000004</v>
      </c>
      <c r="K101" s="33">
        <v>0.53944000000000003</v>
      </c>
      <c r="L101" s="33">
        <v>75.903499999999994</v>
      </c>
      <c r="M101" s="33">
        <v>61.587699999999998</v>
      </c>
      <c r="N101" s="11" t="s">
        <v>20</v>
      </c>
    </row>
    <row r="102" spans="1:14" x14ac:dyDescent="0.35">
      <c r="A102" s="29">
        <v>99</v>
      </c>
      <c r="B102" s="26" t="s">
        <v>98</v>
      </c>
      <c r="C102" s="8">
        <v>2</v>
      </c>
      <c r="D102" s="8" t="s">
        <v>19</v>
      </c>
      <c r="E102" s="9" t="str">
        <f t="shared" si="3"/>
        <v>N</v>
      </c>
      <c r="F102" s="9" t="str">
        <f t="shared" si="4"/>
        <v>Y</v>
      </c>
      <c r="G102" s="9" t="str">
        <f t="shared" si="5"/>
        <v>N</v>
      </c>
      <c r="H102" s="33">
        <v>9.78993</v>
      </c>
      <c r="I102" s="33">
        <v>0.44092799999999999</v>
      </c>
      <c r="J102" s="33">
        <v>7.1393599999999999</v>
      </c>
      <c r="K102" s="33">
        <v>0.56220099999999995</v>
      </c>
      <c r="L102" s="33">
        <v>77.751099999999994</v>
      </c>
      <c r="M102" s="33">
        <v>63.354199999999999</v>
      </c>
      <c r="N102" s="11" t="s">
        <v>20</v>
      </c>
    </row>
    <row r="103" spans="1:14" x14ac:dyDescent="0.35">
      <c r="A103" s="29">
        <v>100</v>
      </c>
      <c r="B103" s="26" t="s">
        <v>99</v>
      </c>
      <c r="C103" s="8">
        <v>2</v>
      </c>
      <c r="D103" s="8" t="s">
        <v>19</v>
      </c>
      <c r="E103" s="9" t="str">
        <f t="shared" si="3"/>
        <v>N</v>
      </c>
      <c r="F103" s="9" t="str">
        <f t="shared" si="4"/>
        <v>Y</v>
      </c>
      <c r="G103" s="9" t="str">
        <f t="shared" si="5"/>
        <v>N</v>
      </c>
      <c r="H103" s="33">
        <v>9.9934999999999992</v>
      </c>
      <c r="I103" s="33">
        <v>0.45997300000000002</v>
      </c>
      <c r="J103" s="33">
        <v>7.3863700000000003</v>
      </c>
      <c r="K103" s="33">
        <v>0.56942499999999996</v>
      </c>
      <c r="L103" s="33">
        <v>80.376900000000006</v>
      </c>
      <c r="M103" s="33">
        <v>64.8536</v>
      </c>
      <c r="N103" s="11" t="s">
        <v>20</v>
      </c>
    </row>
    <row r="104" spans="1:14" x14ac:dyDescent="0.35">
      <c r="A104" s="29">
        <v>101</v>
      </c>
      <c r="B104" s="26" t="s">
        <v>100</v>
      </c>
      <c r="C104" s="8">
        <v>2</v>
      </c>
      <c r="D104" s="8" t="s">
        <v>19</v>
      </c>
      <c r="E104" s="9" t="str">
        <f t="shared" si="3"/>
        <v>N</v>
      </c>
      <c r="F104" s="9" t="str">
        <f t="shared" si="4"/>
        <v>Y</v>
      </c>
      <c r="G104" s="9" t="str">
        <f t="shared" si="5"/>
        <v>N</v>
      </c>
      <c r="H104" s="33">
        <v>10.213800000000001</v>
      </c>
      <c r="I104" s="33">
        <v>0.47727599999999998</v>
      </c>
      <c r="J104" s="33">
        <v>7.6311299999999997</v>
      </c>
      <c r="K104" s="33">
        <v>0.59199100000000004</v>
      </c>
      <c r="L104" s="33">
        <v>82.544200000000004</v>
      </c>
      <c r="M104" s="33">
        <v>67.212800000000001</v>
      </c>
      <c r="N104" s="11" t="s">
        <v>20</v>
      </c>
    </row>
    <row r="105" spans="1:14" x14ac:dyDescent="0.35">
      <c r="A105" s="29">
        <v>102</v>
      </c>
      <c r="B105" s="26" t="s">
        <v>23</v>
      </c>
      <c r="C105" s="8"/>
      <c r="D105" s="8"/>
      <c r="E105" s="9" t="str">
        <f t="shared" si="3"/>
        <v>N</v>
      </c>
      <c r="F105" s="9" t="str">
        <f t="shared" si="4"/>
        <v>N</v>
      </c>
      <c r="G105" s="9" t="str">
        <f t="shared" si="5"/>
        <v>N</v>
      </c>
      <c r="H105" s="33"/>
      <c r="I105" s="33"/>
      <c r="J105" s="33"/>
      <c r="K105" s="33"/>
      <c r="L105" s="33"/>
      <c r="M105" s="33"/>
      <c r="N105" s="17" t="s">
        <v>9</v>
      </c>
    </row>
    <row r="106" spans="1:14" x14ac:dyDescent="0.35">
      <c r="A106" s="29">
        <v>103</v>
      </c>
      <c r="B106" s="26" t="s">
        <v>22</v>
      </c>
      <c r="C106" s="8"/>
      <c r="D106" s="8"/>
      <c r="E106" s="9" t="str">
        <f t="shared" si="3"/>
        <v>N</v>
      </c>
      <c r="F106" s="9" t="str">
        <f t="shared" si="4"/>
        <v>N</v>
      </c>
      <c r="G106" s="9" t="str">
        <f t="shared" si="5"/>
        <v>N</v>
      </c>
      <c r="H106" s="33"/>
      <c r="I106" s="33"/>
      <c r="J106" s="33"/>
      <c r="K106" s="33"/>
      <c r="L106" s="33"/>
      <c r="M106" s="33"/>
      <c r="N106" s="11" t="s">
        <v>112</v>
      </c>
    </row>
    <row r="107" spans="1:14" x14ac:dyDescent="0.35">
      <c r="A107" s="29">
        <v>104</v>
      </c>
      <c r="B107" s="26" t="s">
        <v>1</v>
      </c>
      <c r="C107" s="8"/>
      <c r="D107" s="8"/>
      <c r="E107" s="9" t="str">
        <f t="shared" si="3"/>
        <v>N</v>
      </c>
      <c r="F107" s="9" t="str">
        <f t="shared" si="4"/>
        <v>N</v>
      </c>
      <c r="G107" s="9" t="str">
        <f t="shared" si="5"/>
        <v>N</v>
      </c>
      <c r="H107" s="33"/>
      <c r="I107" s="33"/>
      <c r="J107" s="33"/>
      <c r="K107" s="33"/>
      <c r="L107" s="33"/>
      <c r="M107" s="33"/>
      <c r="N107" s="11" t="s">
        <v>112</v>
      </c>
    </row>
    <row r="108" spans="1:14" x14ac:dyDescent="0.35">
      <c r="A108" s="29">
        <v>105</v>
      </c>
      <c r="B108" s="26" t="s">
        <v>3</v>
      </c>
      <c r="C108" s="8"/>
      <c r="D108" s="8"/>
      <c r="E108" s="9" t="str">
        <f t="shared" si="3"/>
        <v>N</v>
      </c>
      <c r="F108" s="9" t="str">
        <f t="shared" si="4"/>
        <v>N</v>
      </c>
      <c r="G108" s="9" t="str">
        <f t="shared" si="5"/>
        <v>N</v>
      </c>
      <c r="H108" s="33"/>
      <c r="I108" s="33"/>
      <c r="J108" s="33"/>
      <c r="K108" s="33"/>
      <c r="L108" s="33"/>
      <c r="M108" s="33"/>
      <c r="N108" s="11" t="s">
        <v>111</v>
      </c>
    </row>
    <row r="109" spans="1:14" x14ac:dyDescent="0.35">
      <c r="A109" s="29">
        <v>106</v>
      </c>
      <c r="B109" s="26" t="s">
        <v>101</v>
      </c>
      <c r="C109" s="8"/>
      <c r="D109" s="8"/>
      <c r="E109" s="9" t="str">
        <f t="shared" si="3"/>
        <v>N</v>
      </c>
      <c r="F109" s="9" t="str">
        <f t="shared" si="4"/>
        <v>N</v>
      </c>
      <c r="G109" s="9" t="str">
        <f t="shared" si="5"/>
        <v>N</v>
      </c>
      <c r="H109" s="33"/>
      <c r="I109" s="33"/>
      <c r="J109" s="33"/>
      <c r="K109" s="33"/>
      <c r="L109" s="33"/>
      <c r="M109" s="33"/>
      <c r="N109" s="11" t="s">
        <v>9</v>
      </c>
    </row>
    <row r="110" spans="1:14" x14ac:dyDescent="0.35">
      <c r="A110" s="29">
        <v>107</v>
      </c>
      <c r="B110" s="26" t="s">
        <v>102</v>
      </c>
      <c r="C110" s="8"/>
      <c r="D110" s="8"/>
      <c r="E110" s="9" t="str">
        <f t="shared" si="3"/>
        <v>N</v>
      </c>
      <c r="F110" s="9" t="str">
        <f t="shared" si="4"/>
        <v>N</v>
      </c>
      <c r="G110" s="9" t="str">
        <f t="shared" si="5"/>
        <v>N</v>
      </c>
      <c r="H110" s="33"/>
      <c r="I110" s="33"/>
      <c r="J110" s="33"/>
      <c r="K110" s="33"/>
      <c r="L110" s="33"/>
      <c r="M110" s="33"/>
      <c r="N110" s="11" t="s">
        <v>113</v>
      </c>
    </row>
    <row r="111" spans="1:14" x14ac:dyDescent="0.35">
      <c r="A111" s="29">
        <v>108</v>
      </c>
      <c r="B111" s="26" t="s">
        <v>103</v>
      </c>
      <c r="C111" s="8"/>
      <c r="D111" s="8"/>
      <c r="E111" s="9" t="str">
        <f t="shared" si="3"/>
        <v>N</v>
      </c>
      <c r="F111" s="9" t="str">
        <f t="shared" si="4"/>
        <v>N</v>
      </c>
      <c r="G111" s="9" t="str">
        <f t="shared" si="5"/>
        <v>N</v>
      </c>
      <c r="H111" s="33"/>
      <c r="I111" s="33"/>
      <c r="J111" s="33"/>
      <c r="K111" s="33"/>
      <c r="L111" s="33"/>
      <c r="M111" s="33"/>
      <c r="N111" s="11" t="s">
        <v>9</v>
      </c>
    </row>
    <row r="112" spans="1:14" x14ac:dyDescent="0.35">
      <c r="A112" s="29">
        <v>109</v>
      </c>
      <c r="B112" s="26" t="s">
        <v>104</v>
      </c>
      <c r="C112" s="8"/>
      <c r="D112" s="8"/>
      <c r="E112" s="9" t="str">
        <f t="shared" si="3"/>
        <v>N</v>
      </c>
      <c r="F112" s="9" t="str">
        <f t="shared" si="4"/>
        <v>N</v>
      </c>
      <c r="G112" s="9" t="str">
        <f t="shared" si="5"/>
        <v>N</v>
      </c>
      <c r="H112" s="33"/>
      <c r="I112" s="33"/>
      <c r="J112" s="33"/>
      <c r="K112" s="33"/>
      <c r="L112" s="33"/>
      <c r="M112" s="33"/>
      <c r="N112" s="11" t="s">
        <v>113</v>
      </c>
    </row>
    <row r="113" spans="1:14" x14ac:dyDescent="0.35">
      <c r="A113" s="29">
        <v>110</v>
      </c>
      <c r="B113" s="30" t="s">
        <v>117</v>
      </c>
      <c r="C113" s="8">
        <v>0</v>
      </c>
      <c r="D113" s="8" t="s">
        <v>19</v>
      </c>
      <c r="E113" s="9" t="str">
        <f t="shared" si="3"/>
        <v>N</v>
      </c>
      <c r="F113" s="9" t="str">
        <f t="shared" si="4"/>
        <v>N</v>
      </c>
      <c r="G113" s="9" t="str">
        <f t="shared" si="5"/>
        <v>Y</v>
      </c>
      <c r="H113" s="33">
        <v>11.505599999999999</v>
      </c>
      <c r="I113" s="33">
        <v>0.49799100000000002</v>
      </c>
      <c r="J113" s="33">
        <v>8.20031</v>
      </c>
      <c r="K113" s="33">
        <v>0.58436200000000005</v>
      </c>
      <c r="L113" s="33">
        <v>96.813500000000005</v>
      </c>
      <c r="M113" s="33">
        <v>69.2239</v>
      </c>
      <c r="N113" s="11" t="s">
        <v>20</v>
      </c>
    </row>
    <row r="114" spans="1:14" x14ac:dyDescent="0.35">
      <c r="A114" s="29">
        <v>111</v>
      </c>
      <c r="B114" s="26" t="s">
        <v>118</v>
      </c>
      <c r="C114" s="8">
        <v>0</v>
      </c>
      <c r="D114" s="8" t="s">
        <v>19</v>
      </c>
      <c r="E114" s="9" t="str">
        <f t="shared" si="3"/>
        <v>N</v>
      </c>
      <c r="F114" s="9" t="str">
        <f t="shared" si="4"/>
        <v>N</v>
      </c>
      <c r="G114" s="9" t="str">
        <f t="shared" si="5"/>
        <v>Y</v>
      </c>
      <c r="H114" s="33">
        <v>11.282500000000001</v>
      </c>
      <c r="I114" s="33">
        <v>0.50172899999999998</v>
      </c>
      <c r="J114" s="33">
        <v>8.2229200000000002</v>
      </c>
      <c r="K114" s="33">
        <v>0.58848500000000004</v>
      </c>
      <c r="L114" s="33">
        <v>94.066400000000002</v>
      </c>
      <c r="M114" s="33">
        <v>69.563400000000001</v>
      </c>
      <c r="N114" s="11" t="s">
        <v>20</v>
      </c>
    </row>
    <row r="115" spans="1:14" x14ac:dyDescent="0.35">
      <c r="A115" s="29">
        <v>112</v>
      </c>
      <c r="B115" s="26" t="s">
        <v>119</v>
      </c>
      <c r="C115" s="8">
        <v>0</v>
      </c>
      <c r="D115" s="8" t="s">
        <v>19</v>
      </c>
      <c r="E115" s="9" t="str">
        <f t="shared" si="3"/>
        <v>N</v>
      </c>
      <c r="F115" s="9" t="str">
        <f t="shared" si="4"/>
        <v>N</v>
      </c>
      <c r="G115" s="9" t="str">
        <f t="shared" si="5"/>
        <v>Y</v>
      </c>
      <c r="H115" s="33">
        <v>10.8797</v>
      </c>
      <c r="I115" s="33">
        <v>0.50734199999999996</v>
      </c>
      <c r="J115" s="33">
        <v>8.3164400000000001</v>
      </c>
      <c r="K115" s="33">
        <v>0.56796999999999997</v>
      </c>
      <c r="L115" s="33">
        <v>91.677300000000002</v>
      </c>
      <c r="M115" s="33">
        <v>68.727599999999995</v>
      </c>
      <c r="N115" s="11" t="s">
        <v>20</v>
      </c>
    </row>
    <row r="116" spans="1:14" x14ac:dyDescent="0.35">
      <c r="A116" s="29">
        <v>113</v>
      </c>
      <c r="B116" s="26" t="s">
        <v>9</v>
      </c>
      <c r="C116" s="8"/>
      <c r="D116" s="8"/>
      <c r="E116" s="9" t="str">
        <f t="shared" si="3"/>
        <v>N</v>
      </c>
      <c r="F116" s="9" t="str">
        <f t="shared" si="4"/>
        <v>N</v>
      </c>
      <c r="G116" s="9" t="str">
        <f t="shared" si="5"/>
        <v>N</v>
      </c>
      <c r="H116" s="33"/>
      <c r="I116" s="33"/>
      <c r="J116" s="33"/>
      <c r="K116" s="33"/>
      <c r="L116" s="33"/>
      <c r="M116" s="33"/>
      <c r="N116" s="10" t="s">
        <v>9</v>
      </c>
    </row>
    <row r="117" spans="1:14" x14ac:dyDescent="0.35">
      <c r="A117" s="29">
        <v>114</v>
      </c>
      <c r="B117" s="26" t="s">
        <v>4</v>
      </c>
      <c r="C117" s="8"/>
      <c r="D117" s="8"/>
      <c r="E117" s="9" t="str">
        <f t="shared" si="3"/>
        <v>N</v>
      </c>
      <c r="F117" s="9" t="str">
        <f t="shared" si="4"/>
        <v>N</v>
      </c>
      <c r="G117" s="9" t="str">
        <f t="shared" si="5"/>
        <v>N</v>
      </c>
      <c r="H117" s="33"/>
      <c r="I117" s="33"/>
      <c r="J117" s="33"/>
      <c r="K117" s="33"/>
      <c r="L117" s="33"/>
      <c r="M117" s="33"/>
      <c r="N117" s="11" t="s">
        <v>21</v>
      </c>
    </row>
    <row r="118" spans="1:14" x14ac:dyDescent="0.35">
      <c r="A118" s="29">
        <v>115</v>
      </c>
      <c r="B118" s="26" t="s">
        <v>120</v>
      </c>
      <c r="C118" s="8">
        <v>0</v>
      </c>
      <c r="D118" s="8" t="s">
        <v>19</v>
      </c>
      <c r="E118" s="9" t="str">
        <f t="shared" si="3"/>
        <v>N</v>
      </c>
      <c r="F118" s="9" t="str">
        <f t="shared" si="4"/>
        <v>N</v>
      </c>
      <c r="G118" s="9" t="str">
        <f t="shared" si="5"/>
        <v>Y</v>
      </c>
      <c r="H118" s="33">
        <v>10.442500000000001</v>
      </c>
      <c r="I118" s="33">
        <v>0.48894599999999999</v>
      </c>
      <c r="J118" s="33">
        <v>7.7557200000000002</v>
      </c>
      <c r="K118" s="33">
        <v>0.56594100000000003</v>
      </c>
      <c r="L118" s="33">
        <v>84.728399999999993</v>
      </c>
      <c r="M118" s="33">
        <v>66.251599999999996</v>
      </c>
      <c r="N118" s="11" t="s">
        <v>20</v>
      </c>
    </row>
    <row r="119" spans="1:14" x14ac:dyDescent="0.35">
      <c r="A119" s="29">
        <v>116</v>
      </c>
      <c r="B119" s="26" t="s">
        <v>121</v>
      </c>
      <c r="C119" s="8">
        <v>0</v>
      </c>
      <c r="D119" s="8" t="s">
        <v>19</v>
      </c>
      <c r="E119" s="9" t="str">
        <f t="shared" si="3"/>
        <v>N</v>
      </c>
      <c r="F119" s="9" t="str">
        <f t="shared" si="4"/>
        <v>N</v>
      </c>
      <c r="G119" s="9" t="str">
        <f t="shared" si="5"/>
        <v>Y</v>
      </c>
      <c r="H119" s="33">
        <v>10.2506</v>
      </c>
      <c r="I119" s="33">
        <v>0.48169899999999999</v>
      </c>
      <c r="J119" s="33">
        <v>7.6436200000000003</v>
      </c>
      <c r="K119" s="33">
        <v>0.55939799999999995</v>
      </c>
      <c r="L119" s="33">
        <v>82.267600000000002</v>
      </c>
      <c r="M119" s="33">
        <v>65.389799999999994</v>
      </c>
      <c r="N119" s="11" t="s">
        <v>20</v>
      </c>
    </row>
    <row r="120" spans="1:14" x14ac:dyDescent="0.35">
      <c r="A120" s="29">
        <v>117</v>
      </c>
      <c r="B120" s="26" t="s">
        <v>122</v>
      </c>
      <c r="C120" s="8">
        <v>0</v>
      </c>
      <c r="D120" s="8" t="s">
        <v>19</v>
      </c>
      <c r="E120" s="9" t="str">
        <f t="shared" si="3"/>
        <v>N</v>
      </c>
      <c r="F120" s="9" t="str">
        <f t="shared" si="4"/>
        <v>N</v>
      </c>
      <c r="G120" s="9" t="str">
        <f t="shared" si="5"/>
        <v>Y</v>
      </c>
      <c r="H120" s="33">
        <v>10.093400000000001</v>
      </c>
      <c r="I120" s="33">
        <v>0.48392499999999999</v>
      </c>
      <c r="J120" s="33">
        <v>7.6278499999999996</v>
      </c>
      <c r="K120" s="33">
        <v>0.55010899999999996</v>
      </c>
      <c r="L120" s="33">
        <v>80.171499999999995</v>
      </c>
      <c r="M120" s="33">
        <v>64.777699999999996</v>
      </c>
      <c r="N120" s="11" t="s">
        <v>20</v>
      </c>
    </row>
    <row r="121" spans="1:14" x14ac:dyDescent="0.35">
      <c r="A121" s="29">
        <v>118</v>
      </c>
      <c r="B121" s="26" t="s">
        <v>123</v>
      </c>
      <c r="C121" s="8">
        <v>0</v>
      </c>
      <c r="D121" s="8" t="s">
        <v>19</v>
      </c>
      <c r="E121" s="9" t="str">
        <f t="shared" si="3"/>
        <v>N</v>
      </c>
      <c r="F121" s="9" t="str">
        <f t="shared" si="4"/>
        <v>N</v>
      </c>
      <c r="G121" s="9" t="str">
        <f t="shared" si="5"/>
        <v>Y</v>
      </c>
      <c r="H121" s="33">
        <v>9.7647099999999991</v>
      </c>
      <c r="I121" s="33">
        <v>0.44478499999999999</v>
      </c>
      <c r="J121" s="33">
        <v>6.9825999999999997</v>
      </c>
      <c r="K121" s="33">
        <v>0.53769299999999998</v>
      </c>
      <c r="L121" s="33">
        <v>78.234999999999999</v>
      </c>
      <c r="M121" s="33">
        <v>61.273899999999998</v>
      </c>
      <c r="N121" s="11" t="s">
        <v>20</v>
      </c>
    </row>
    <row r="122" spans="1:14" x14ac:dyDescent="0.35">
      <c r="A122" s="29">
        <v>119</v>
      </c>
      <c r="B122" s="26" t="s">
        <v>9</v>
      </c>
      <c r="C122" s="8"/>
      <c r="D122" s="8"/>
      <c r="E122" s="9" t="str">
        <f t="shared" si="3"/>
        <v>N</v>
      </c>
      <c r="F122" s="9" t="str">
        <f t="shared" si="4"/>
        <v>N</v>
      </c>
      <c r="G122" s="9" t="str">
        <f t="shared" si="5"/>
        <v>N</v>
      </c>
      <c r="H122" s="33"/>
      <c r="I122" s="33"/>
      <c r="J122" s="33"/>
      <c r="K122" s="33"/>
      <c r="L122" s="33"/>
      <c r="M122" s="33"/>
      <c r="N122" s="10" t="s">
        <v>9</v>
      </c>
    </row>
    <row r="123" spans="1:14" x14ac:dyDescent="0.35">
      <c r="A123" s="29">
        <v>120</v>
      </c>
      <c r="B123" s="26" t="s">
        <v>2</v>
      </c>
      <c r="C123" s="8"/>
      <c r="D123" s="8"/>
      <c r="E123" s="9" t="str">
        <f t="shared" si="3"/>
        <v>N</v>
      </c>
      <c r="F123" s="9" t="str">
        <f t="shared" si="4"/>
        <v>N</v>
      </c>
      <c r="G123" s="9" t="str">
        <f t="shared" si="5"/>
        <v>N</v>
      </c>
      <c r="H123" s="33"/>
      <c r="I123" s="33"/>
      <c r="J123" s="33"/>
      <c r="K123" s="33"/>
      <c r="L123" s="33"/>
      <c r="M123" s="33"/>
      <c r="N123" s="17" t="s">
        <v>115</v>
      </c>
    </row>
    <row r="124" spans="1:14" x14ac:dyDescent="0.35">
      <c r="A124" s="29">
        <v>121</v>
      </c>
      <c r="B124" s="26" t="s">
        <v>3</v>
      </c>
      <c r="C124" s="8"/>
      <c r="D124" s="8"/>
      <c r="E124" s="9" t="str">
        <f t="shared" si="3"/>
        <v>N</v>
      </c>
      <c r="F124" s="9" t="str">
        <f t="shared" si="4"/>
        <v>N</v>
      </c>
      <c r="G124" s="9" t="str">
        <f t="shared" si="5"/>
        <v>N</v>
      </c>
      <c r="H124" s="33"/>
      <c r="I124" s="33"/>
      <c r="J124" s="33"/>
      <c r="K124" s="33"/>
      <c r="L124" s="33"/>
      <c r="M124" s="33"/>
      <c r="N124" s="27" t="s">
        <v>111</v>
      </c>
    </row>
    <row r="125" spans="1:14" x14ac:dyDescent="0.35">
      <c r="A125" s="29">
        <v>122</v>
      </c>
      <c r="B125" s="26" t="s">
        <v>124</v>
      </c>
      <c r="C125" s="8">
        <v>0</v>
      </c>
      <c r="D125" s="8" t="s">
        <v>19</v>
      </c>
      <c r="E125" s="9" t="str">
        <f t="shared" si="3"/>
        <v>N</v>
      </c>
      <c r="F125" s="9" t="str">
        <f t="shared" si="4"/>
        <v>N</v>
      </c>
      <c r="G125" s="9" t="str">
        <f t="shared" si="5"/>
        <v>Y</v>
      </c>
      <c r="H125" s="33">
        <v>9.51112</v>
      </c>
      <c r="I125" s="33">
        <v>0.44815100000000002</v>
      </c>
      <c r="J125" s="33">
        <v>6.9279500000000001</v>
      </c>
      <c r="K125" s="33">
        <v>0.52915000000000001</v>
      </c>
      <c r="L125" s="33">
        <v>71.694299999999998</v>
      </c>
      <c r="M125" s="33">
        <v>60.546900000000001</v>
      </c>
      <c r="N125" s="11" t="s">
        <v>20</v>
      </c>
    </row>
    <row r="126" spans="1:14" x14ac:dyDescent="0.35">
      <c r="A126" s="29">
        <v>123</v>
      </c>
      <c r="B126" s="26" t="s">
        <v>125</v>
      </c>
      <c r="C126" s="8">
        <v>0</v>
      </c>
      <c r="D126" s="8" t="s">
        <v>19</v>
      </c>
      <c r="E126" s="9" t="str">
        <f t="shared" si="3"/>
        <v>N</v>
      </c>
      <c r="F126" s="9" t="str">
        <f t="shared" si="4"/>
        <v>N</v>
      </c>
      <c r="G126" s="9" t="str">
        <f t="shared" si="5"/>
        <v>Y</v>
      </c>
      <c r="H126" s="33">
        <v>9.4242500000000007</v>
      </c>
      <c r="I126" s="33">
        <v>0.44853100000000001</v>
      </c>
      <c r="J126" s="33">
        <v>6.9763299999999999</v>
      </c>
      <c r="K126" s="33">
        <v>0.54477299999999995</v>
      </c>
      <c r="L126" s="33">
        <v>70.1053</v>
      </c>
      <c r="M126" s="33">
        <v>61.648299999999999</v>
      </c>
      <c r="N126" s="11" t="s">
        <v>20</v>
      </c>
    </row>
    <row r="127" spans="1:14" x14ac:dyDescent="0.35">
      <c r="A127" s="29">
        <v>124</v>
      </c>
      <c r="B127" s="26" t="s">
        <v>126</v>
      </c>
      <c r="C127" s="8">
        <v>0</v>
      </c>
      <c r="D127" s="8" t="s">
        <v>19</v>
      </c>
      <c r="E127" s="9" t="str">
        <f t="shared" si="3"/>
        <v>N</v>
      </c>
      <c r="F127" s="9" t="str">
        <f t="shared" si="4"/>
        <v>N</v>
      </c>
      <c r="G127" s="9" t="str">
        <f t="shared" si="5"/>
        <v>Y</v>
      </c>
      <c r="H127" s="33">
        <v>9.3589199999999995</v>
      </c>
      <c r="I127" s="33">
        <v>0.456598</v>
      </c>
      <c r="J127" s="33">
        <v>7.09842</v>
      </c>
      <c r="K127" s="33">
        <v>0.53724300000000003</v>
      </c>
      <c r="L127" s="33">
        <v>68.883099999999999</v>
      </c>
      <c r="M127" s="33">
        <v>61.754199999999997</v>
      </c>
      <c r="N127" s="11" t="s">
        <v>20</v>
      </c>
    </row>
    <row r="128" spans="1:14" x14ac:dyDescent="0.35">
      <c r="A128" s="29">
        <v>125</v>
      </c>
      <c r="B128" s="26" t="s">
        <v>127</v>
      </c>
      <c r="C128" s="8">
        <v>0</v>
      </c>
      <c r="D128" s="8" t="s">
        <v>19</v>
      </c>
      <c r="E128" s="9" t="str">
        <f t="shared" si="3"/>
        <v>N</v>
      </c>
      <c r="F128" s="9" t="str">
        <f t="shared" si="4"/>
        <v>N</v>
      </c>
      <c r="G128" s="9" t="str">
        <f t="shared" si="5"/>
        <v>Y</v>
      </c>
      <c r="H128" s="33">
        <v>9.1522100000000002</v>
      </c>
      <c r="I128" s="33">
        <v>0.455092</v>
      </c>
      <c r="J128" s="33">
        <v>6.9800500000000003</v>
      </c>
      <c r="K128" s="33">
        <v>0.49457899999999999</v>
      </c>
      <c r="L128" s="33">
        <v>68.359899999999996</v>
      </c>
      <c r="M128" s="33">
        <v>58.755299999999998</v>
      </c>
      <c r="N128" s="11" t="s">
        <v>20</v>
      </c>
    </row>
    <row r="129" spans="1:14" x14ac:dyDescent="0.35">
      <c r="A129" s="29">
        <v>126</v>
      </c>
      <c r="B129" s="26" t="s">
        <v>9</v>
      </c>
      <c r="C129" s="8"/>
      <c r="D129" s="8"/>
      <c r="E129" s="9" t="str">
        <f t="shared" si="3"/>
        <v>N</v>
      </c>
      <c r="F129" s="9" t="str">
        <f t="shared" si="4"/>
        <v>N</v>
      </c>
      <c r="G129" s="9" t="str">
        <f t="shared" si="5"/>
        <v>N</v>
      </c>
      <c r="H129" s="33"/>
      <c r="I129" s="33"/>
      <c r="J129" s="33"/>
      <c r="K129" s="33"/>
      <c r="L129" s="33"/>
      <c r="M129" s="33"/>
      <c r="N129" s="10" t="s">
        <v>9</v>
      </c>
    </row>
    <row r="130" spans="1:14" x14ac:dyDescent="0.35">
      <c r="A130" s="29">
        <v>127</v>
      </c>
      <c r="B130" s="26" t="s">
        <v>4</v>
      </c>
      <c r="C130" s="8"/>
      <c r="D130" s="8"/>
      <c r="E130" s="9" t="str">
        <f t="shared" si="3"/>
        <v>N</v>
      </c>
      <c r="F130" s="9" t="str">
        <f t="shared" si="4"/>
        <v>N</v>
      </c>
      <c r="G130" s="9" t="str">
        <f t="shared" si="5"/>
        <v>N</v>
      </c>
      <c r="H130" s="33"/>
      <c r="I130" s="33"/>
      <c r="J130" s="33"/>
      <c r="K130" s="33"/>
      <c r="L130" s="33"/>
      <c r="M130" s="33"/>
      <c r="N130" s="11" t="s">
        <v>21</v>
      </c>
    </row>
    <row r="131" spans="1:14" x14ac:dyDescent="0.35">
      <c r="A131" s="29">
        <v>128</v>
      </c>
      <c r="B131" s="26" t="s">
        <v>128</v>
      </c>
      <c r="C131" s="8">
        <v>0</v>
      </c>
      <c r="D131" s="8" t="s">
        <v>19</v>
      </c>
      <c r="E131" s="9" t="str">
        <f t="shared" si="3"/>
        <v>N</v>
      </c>
      <c r="F131" s="9" t="str">
        <f t="shared" si="4"/>
        <v>N</v>
      </c>
      <c r="G131" s="9" t="str">
        <f t="shared" si="5"/>
        <v>Y</v>
      </c>
      <c r="H131" s="33">
        <v>9.3201599999999996</v>
      </c>
      <c r="I131" s="33">
        <v>0.44507099999999999</v>
      </c>
      <c r="J131" s="33">
        <v>6.8803799999999997</v>
      </c>
      <c r="K131" s="33">
        <v>0.52988100000000005</v>
      </c>
      <c r="L131" s="33">
        <v>68.440299999999993</v>
      </c>
      <c r="M131" s="33">
        <v>60.380400000000002</v>
      </c>
      <c r="N131" s="11" t="s">
        <v>20</v>
      </c>
    </row>
    <row r="132" spans="1:14" x14ac:dyDescent="0.35">
      <c r="A132" s="29">
        <v>129</v>
      </c>
      <c r="B132" s="26" t="s">
        <v>129</v>
      </c>
      <c r="C132" s="8">
        <v>0</v>
      </c>
      <c r="D132" s="8" t="s">
        <v>19</v>
      </c>
      <c r="E132" s="9" t="str">
        <f t="shared" ref="E132:E147" si="6">IF(LEFT(B132,5)="MSIOD","Y","N")</f>
        <v>N</v>
      </c>
      <c r="F132" s="9" t="str">
        <f t="shared" ref="F132:F147" si="7">IF(
AND(
LEFT(B132,3)="MSI",E132="N"),"Y","N")</f>
        <v>N</v>
      </c>
      <c r="G132" s="9" t="str">
        <f t="shared" ref="G132:G147" si="8">IF(LEFT(B132,5)="DDRIO","Y","N")</f>
        <v>Y</v>
      </c>
      <c r="H132" s="33">
        <v>9.2111900000000002</v>
      </c>
      <c r="I132" s="33">
        <v>0.440521</v>
      </c>
      <c r="J132" s="33">
        <v>6.8707599999999998</v>
      </c>
      <c r="K132" s="33">
        <v>0.52457699999999996</v>
      </c>
      <c r="L132" s="33">
        <v>68.895899999999997</v>
      </c>
      <c r="M132" s="33">
        <v>60.035400000000003</v>
      </c>
      <c r="N132" s="11" t="s">
        <v>20</v>
      </c>
    </row>
    <row r="133" spans="1:14" x14ac:dyDescent="0.35">
      <c r="A133" s="29">
        <v>130</v>
      </c>
      <c r="B133" s="26" t="s">
        <v>130</v>
      </c>
      <c r="C133" s="8">
        <v>0</v>
      </c>
      <c r="D133" s="8" t="s">
        <v>19</v>
      </c>
      <c r="E133" s="9" t="str">
        <f t="shared" si="6"/>
        <v>N</v>
      </c>
      <c r="F133" s="9" t="str">
        <f t="shared" si="7"/>
        <v>N</v>
      </c>
      <c r="G133" s="9" t="str">
        <f t="shared" si="8"/>
        <v>Y</v>
      </c>
      <c r="H133" s="33">
        <v>9.4341299999999997</v>
      </c>
      <c r="I133" s="33">
        <v>0.44822800000000002</v>
      </c>
      <c r="J133" s="33">
        <v>6.9422300000000003</v>
      </c>
      <c r="K133" s="33">
        <v>0.53229599999999999</v>
      </c>
      <c r="L133" s="33">
        <v>70.432500000000005</v>
      </c>
      <c r="M133" s="33">
        <v>60.789099999999998</v>
      </c>
      <c r="N133" s="11" t="s">
        <v>20</v>
      </c>
    </row>
    <row r="134" spans="1:14" x14ac:dyDescent="0.35">
      <c r="A134" s="29">
        <v>131</v>
      </c>
      <c r="B134" s="26" t="s">
        <v>131</v>
      </c>
      <c r="C134" s="8">
        <v>0</v>
      </c>
      <c r="D134" s="8" t="s">
        <v>19</v>
      </c>
      <c r="E134" s="9" t="str">
        <f t="shared" si="6"/>
        <v>N</v>
      </c>
      <c r="F134" s="9" t="str">
        <f t="shared" si="7"/>
        <v>N</v>
      </c>
      <c r="G134" s="9" t="str">
        <f t="shared" si="8"/>
        <v>Y</v>
      </c>
      <c r="H134" s="33">
        <v>9.5285899999999994</v>
      </c>
      <c r="I134" s="33">
        <v>0.44523099999999999</v>
      </c>
      <c r="J134" s="33">
        <v>6.8481100000000001</v>
      </c>
      <c r="K134" s="33">
        <v>0.52574900000000002</v>
      </c>
      <c r="L134" s="33">
        <v>71.657300000000006</v>
      </c>
      <c r="M134" s="33">
        <v>60.0032</v>
      </c>
      <c r="N134" s="11" t="s">
        <v>20</v>
      </c>
    </row>
    <row r="135" spans="1:14" x14ac:dyDescent="0.35">
      <c r="A135" s="29">
        <v>132</v>
      </c>
      <c r="B135" s="26" t="s">
        <v>9</v>
      </c>
      <c r="C135" s="8"/>
      <c r="D135" s="8"/>
      <c r="E135" s="9" t="str">
        <f t="shared" si="6"/>
        <v>N</v>
      </c>
      <c r="F135" s="9" t="str">
        <f t="shared" si="7"/>
        <v>N</v>
      </c>
      <c r="G135" s="9" t="str">
        <f t="shared" si="8"/>
        <v>N</v>
      </c>
      <c r="H135" s="33"/>
      <c r="I135" s="33"/>
      <c r="J135" s="33"/>
      <c r="K135" s="33"/>
      <c r="L135" s="33"/>
      <c r="M135" s="33"/>
      <c r="N135" s="10" t="s">
        <v>9</v>
      </c>
    </row>
    <row r="136" spans="1:14" x14ac:dyDescent="0.35">
      <c r="A136" s="29">
        <v>133</v>
      </c>
      <c r="B136" s="26" t="s">
        <v>3</v>
      </c>
      <c r="C136" s="8"/>
      <c r="D136" s="8"/>
      <c r="E136" s="9" t="str">
        <f t="shared" si="6"/>
        <v>N</v>
      </c>
      <c r="F136" s="9" t="str">
        <f t="shared" si="7"/>
        <v>N</v>
      </c>
      <c r="G136" s="9" t="str">
        <f t="shared" si="8"/>
        <v>N</v>
      </c>
      <c r="H136" s="33"/>
      <c r="I136" s="33"/>
      <c r="J136" s="33"/>
      <c r="K136" s="33"/>
      <c r="L136" s="33"/>
      <c r="M136" s="33"/>
      <c r="N136" s="27" t="s">
        <v>111</v>
      </c>
    </row>
    <row r="137" spans="1:14" x14ac:dyDescent="0.35">
      <c r="A137" s="29">
        <v>134</v>
      </c>
      <c r="B137" s="26" t="s">
        <v>132</v>
      </c>
      <c r="C137" s="8">
        <v>0</v>
      </c>
      <c r="D137" s="8" t="s">
        <v>19</v>
      </c>
      <c r="E137" s="9" t="str">
        <f t="shared" si="6"/>
        <v>N</v>
      </c>
      <c r="F137" s="9" t="str">
        <f t="shared" si="7"/>
        <v>N</v>
      </c>
      <c r="G137" s="9" t="str">
        <f t="shared" si="8"/>
        <v>Y</v>
      </c>
      <c r="H137" s="33">
        <v>9.8181999999999992</v>
      </c>
      <c r="I137" s="33">
        <v>0.458233</v>
      </c>
      <c r="J137" s="33">
        <v>7.2070299999999996</v>
      </c>
      <c r="K137" s="33">
        <v>0.52995800000000004</v>
      </c>
      <c r="L137" s="33">
        <v>75.944900000000004</v>
      </c>
      <c r="M137" s="33">
        <v>61.801499999999997</v>
      </c>
      <c r="N137" s="11" t="s">
        <v>20</v>
      </c>
    </row>
    <row r="138" spans="1:14" x14ac:dyDescent="0.35">
      <c r="A138" s="29">
        <v>135</v>
      </c>
      <c r="B138" s="26" t="s">
        <v>133</v>
      </c>
      <c r="C138" s="8">
        <v>0</v>
      </c>
      <c r="D138" s="8" t="s">
        <v>19</v>
      </c>
      <c r="E138" s="9" t="str">
        <f t="shared" si="6"/>
        <v>N</v>
      </c>
      <c r="F138" s="9" t="str">
        <f t="shared" si="7"/>
        <v>N</v>
      </c>
      <c r="G138" s="9" t="str">
        <f t="shared" si="8"/>
        <v>Y</v>
      </c>
      <c r="H138" s="33">
        <v>9.9717500000000001</v>
      </c>
      <c r="I138" s="33">
        <v>0.46124100000000001</v>
      </c>
      <c r="J138" s="33">
        <v>7.2898699999999996</v>
      </c>
      <c r="K138" s="33">
        <v>0.54076800000000003</v>
      </c>
      <c r="L138" s="33">
        <v>77.810299999999998</v>
      </c>
      <c r="M138" s="33">
        <v>62.7864</v>
      </c>
      <c r="N138" s="11" t="s">
        <v>20</v>
      </c>
    </row>
    <row r="139" spans="1:14" x14ac:dyDescent="0.35">
      <c r="A139" s="29">
        <v>136</v>
      </c>
      <c r="B139" s="26" t="s">
        <v>86</v>
      </c>
      <c r="C139" s="8">
        <v>0</v>
      </c>
      <c r="D139" s="8" t="s">
        <v>19</v>
      </c>
      <c r="E139" s="9" t="str">
        <f t="shared" si="6"/>
        <v>N</v>
      </c>
      <c r="F139" s="9" t="str">
        <f t="shared" si="7"/>
        <v>N</v>
      </c>
      <c r="G139" s="9" t="str">
        <f t="shared" si="8"/>
        <v>Y</v>
      </c>
      <c r="H139" s="33">
        <v>10.0977</v>
      </c>
      <c r="I139" s="33">
        <v>0.48287000000000002</v>
      </c>
      <c r="J139" s="33">
        <v>7.6296299999999997</v>
      </c>
      <c r="K139" s="33">
        <v>0.53656099999999995</v>
      </c>
      <c r="L139" s="33">
        <v>79.787599999999998</v>
      </c>
      <c r="M139" s="33">
        <v>63.982500000000002</v>
      </c>
      <c r="N139" s="11" t="s">
        <v>20</v>
      </c>
    </row>
    <row r="140" spans="1:14" x14ac:dyDescent="0.35">
      <c r="A140" s="29">
        <v>137</v>
      </c>
      <c r="B140" s="26" t="s">
        <v>140</v>
      </c>
      <c r="C140" s="8">
        <v>0</v>
      </c>
      <c r="D140" s="8" t="s">
        <v>19</v>
      </c>
      <c r="E140" s="9" t="str">
        <f t="shared" si="6"/>
        <v>N</v>
      </c>
      <c r="F140" s="9" t="str">
        <f t="shared" si="7"/>
        <v>N</v>
      </c>
      <c r="G140" s="9" t="str">
        <f t="shared" si="8"/>
        <v>Y</v>
      </c>
      <c r="H140" s="33">
        <v>10.279299999999999</v>
      </c>
      <c r="I140" s="33">
        <v>0.488512</v>
      </c>
      <c r="J140" s="33">
        <v>7.6158999999999999</v>
      </c>
      <c r="K140" s="33">
        <v>0.51687799999999995</v>
      </c>
      <c r="L140" s="33">
        <v>82.452600000000004</v>
      </c>
      <c r="M140" s="33">
        <v>62.741500000000002</v>
      </c>
      <c r="N140" s="11" t="s">
        <v>20</v>
      </c>
    </row>
    <row r="141" spans="1:14" x14ac:dyDescent="0.35">
      <c r="A141" s="29">
        <v>138</v>
      </c>
      <c r="B141" s="26" t="s">
        <v>9</v>
      </c>
      <c r="C141" s="8"/>
      <c r="D141" s="8"/>
      <c r="E141" s="9" t="str">
        <f t="shared" si="6"/>
        <v>N</v>
      </c>
      <c r="F141" s="9" t="str">
        <f t="shared" si="7"/>
        <v>N</v>
      </c>
      <c r="G141" s="9" t="str">
        <f t="shared" si="8"/>
        <v>N</v>
      </c>
      <c r="H141" s="33"/>
      <c r="I141" s="33"/>
      <c r="J141" s="33"/>
      <c r="K141" s="33"/>
      <c r="L141" s="33"/>
      <c r="M141" s="33"/>
      <c r="N141" s="10" t="s">
        <v>9</v>
      </c>
    </row>
    <row r="142" spans="1:14" x14ac:dyDescent="0.35">
      <c r="A142" s="29">
        <v>139</v>
      </c>
      <c r="B142" s="26" t="s">
        <v>4</v>
      </c>
      <c r="C142" s="8"/>
      <c r="D142" s="8"/>
      <c r="E142" s="9" t="str">
        <f t="shared" si="6"/>
        <v>N</v>
      </c>
      <c r="F142" s="9" t="str">
        <f t="shared" si="7"/>
        <v>N</v>
      </c>
      <c r="G142" s="9" t="str">
        <f t="shared" si="8"/>
        <v>N</v>
      </c>
      <c r="H142" s="33"/>
      <c r="I142" s="33"/>
      <c r="J142" s="33"/>
      <c r="K142" s="33"/>
      <c r="L142" s="33"/>
      <c r="M142" s="33"/>
      <c r="N142" s="11" t="s">
        <v>21</v>
      </c>
    </row>
    <row r="143" spans="1:14" x14ac:dyDescent="0.35">
      <c r="A143" s="29">
        <v>140</v>
      </c>
      <c r="B143" s="26" t="s">
        <v>134</v>
      </c>
      <c r="C143" s="8">
        <v>0</v>
      </c>
      <c r="D143" s="8" t="s">
        <v>19</v>
      </c>
      <c r="E143" s="9" t="str">
        <f t="shared" si="6"/>
        <v>N</v>
      </c>
      <c r="F143" s="9" t="str">
        <f t="shared" si="7"/>
        <v>N</v>
      </c>
      <c r="G143" s="9" t="str">
        <f t="shared" si="8"/>
        <v>Y</v>
      </c>
      <c r="H143" s="33">
        <v>10.6578</v>
      </c>
      <c r="I143" s="33">
        <v>0.48836600000000002</v>
      </c>
      <c r="J143" s="33">
        <v>7.8945999999999996</v>
      </c>
      <c r="K143" s="33">
        <v>0.56718800000000003</v>
      </c>
      <c r="L143" s="33">
        <v>89.231999999999999</v>
      </c>
      <c r="M143" s="33">
        <v>66.915800000000004</v>
      </c>
      <c r="N143" s="11" t="s">
        <v>20</v>
      </c>
    </row>
    <row r="144" spans="1:14" x14ac:dyDescent="0.35">
      <c r="A144" s="29">
        <v>141</v>
      </c>
      <c r="B144" s="26" t="s">
        <v>21</v>
      </c>
      <c r="C144" s="8"/>
      <c r="D144" s="8"/>
      <c r="E144" s="9" t="str">
        <f t="shared" si="6"/>
        <v>N</v>
      </c>
      <c r="F144" s="9" t="str">
        <f t="shared" si="7"/>
        <v>N</v>
      </c>
      <c r="G144" s="9" t="str">
        <f t="shared" si="8"/>
        <v>N</v>
      </c>
      <c r="H144" s="33"/>
      <c r="I144" s="33"/>
      <c r="J144" s="33"/>
      <c r="K144" s="33"/>
      <c r="L144" s="33"/>
      <c r="M144" s="33"/>
      <c r="N144" s="11" t="s">
        <v>21</v>
      </c>
    </row>
    <row r="145" spans="1:14" x14ac:dyDescent="0.35">
      <c r="A145" s="29">
        <v>142</v>
      </c>
      <c r="B145" s="26" t="s">
        <v>88</v>
      </c>
      <c r="C145" s="8">
        <v>0</v>
      </c>
      <c r="D145" s="8" t="s">
        <v>19</v>
      </c>
      <c r="E145" s="9" t="str">
        <f t="shared" si="6"/>
        <v>N</v>
      </c>
      <c r="F145" s="9" t="str">
        <f t="shared" si="7"/>
        <v>N</v>
      </c>
      <c r="G145" s="9" t="str">
        <f t="shared" si="8"/>
        <v>Y</v>
      </c>
      <c r="H145" s="33">
        <v>11.2963</v>
      </c>
      <c r="I145" s="33">
        <v>0.511741</v>
      </c>
      <c r="J145" s="33">
        <v>8.3429800000000007</v>
      </c>
      <c r="K145" s="33">
        <v>0.59532600000000002</v>
      </c>
      <c r="L145" s="33">
        <v>94.308199999999999</v>
      </c>
      <c r="M145" s="33">
        <v>70.475499999999997</v>
      </c>
      <c r="N145" s="11" t="s">
        <v>20</v>
      </c>
    </row>
    <row r="146" spans="1:14" x14ac:dyDescent="0.35">
      <c r="A146" s="29">
        <v>143</v>
      </c>
      <c r="B146" s="30" t="s">
        <v>141</v>
      </c>
      <c r="C146" s="8">
        <v>0</v>
      </c>
      <c r="D146" s="8" t="s">
        <v>19</v>
      </c>
      <c r="E146" s="9" t="str">
        <f t="shared" si="6"/>
        <v>N</v>
      </c>
      <c r="F146" s="9" t="str">
        <f t="shared" si="7"/>
        <v>N</v>
      </c>
      <c r="G146" s="9" t="str">
        <f t="shared" si="8"/>
        <v>Y</v>
      </c>
      <c r="H146" s="33">
        <v>11.5395</v>
      </c>
      <c r="I146" s="33">
        <v>0.52721600000000002</v>
      </c>
      <c r="J146" s="33">
        <v>8.5492399999999993</v>
      </c>
      <c r="K146" s="33">
        <v>0.60220700000000005</v>
      </c>
      <c r="L146" s="33">
        <v>96.924999999999997</v>
      </c>
      <c r="M146" s="33">
        <v>71.752499999999998</v>
      </c>
      <c r="N146" s="11" t="s">
        <v>20</v>
      </c>
    </row>
    <row r="147" spans="1:14" x14ac:dyDescent="0.35">
      <c r="A147" s="29">
        <v>144</v>
      </c>
      <c r="B147" s="30" t="s">
        <v>105</v>
      </c>
      <c r="C147" s="8">
        <v>0</v>
      </c>
      <c r="D147" s="8" t="s">
        <v>19</v>
      </c>
      <c r="E147" s="9" t="str">
        <f t="shared" si="6"/>
        <v>N</v>
      </c>
      <c r="F147" s="9" t="str">
        <f t="shared" si="7"/>
        <v>N</v>
      </c>
      <c r="G147" s="9" t="str">
        <f t="shared" si="8"/>
        <v>Y</v>
      </c>
      <c r="H147" s="33">
        <v>11.7431</v>
      </c>
      <c r="I147" s="33">
        <v>0.51306399999999996</v>
      </c>
      <c r="J147" s="33">
        <v>8.4441500000000005</v>
      </c>
      <c r="K147" s="33">
        <v>0.58505200000000002</v>
      </c>
      <c r="L147" s="33">
        <v>99.389499999999998</v>
      </c>
      <c r="M147" s="33">
        <v>70.287099999999995</v>
      </c>
      <c r="N147" s="11" t="s">
        <v>20</v>
      </c>
    </row>
    <row r="148" spans="1:14" x14ac:dyDescent="0.35">
      <c r="E148" s="12">
        <f>COUNTIF(E4:E147,"Y")</f>
        <v>9</v>
      </c>
      <c r="F148" s="12">
        <f>COUNTIF(F4:F147,"Y")</f>
        <v>52</v>
      </c>
      <c r="G148" s="12">
        <f>COUNTIF(G4:G147,"Y")</f>
        <v>23</v>
      </c>
      <c r="H148" s="34"/>
      <c r="I148" s="34"/>
      <c r="J148" s="34"/>
      <c r="K148" s="34"/>
      <c r="L148" s="34"/>
      <c r="M148" s="34"/>
    </row>
    <row r="150" spans="1:14" ht="58" x14ac:dyDescent="0.35">
      <c r="B150" s="13" t="s">
        <v>147</v>
      </c>
      <c r="C150" s="14"/>
      <c r="D150" s="14"/>
      <c r="E150" s="15"/>
      <c r="F150" s="15"/>
      <c r="G150" s="15"/>
      <c r="H150" s="15"/>
      <c r="I150" s="15"/>
      <c r="J150" s="15"/>
      <c r="K150" s="15"/>
      <c r="L150" s="15"/>
      <c r="M150" s="15"/>
      <c r="N150" s="6"/>
    </row>
    <row r="151" spans="1:14" ht="43.5" x14ac:dyDescent="0.35">
      <c r="B151" s="21" t="s">
        <v>36</v>
      </c>
      <c r="C151" s="14"/>
      <c r="D151" s="14"/>
      <c r="E151" s="15"/>
      <c r="F151" s="15"/>
      <c r="G151" s="15"/>
      <c r="H151" s="15"/>
      <c r="I151" s="15"/>
      <c r="J151" s="15"/>
      <c r="K151" s="15"/>
      <c r="L151" s="15"/>
      <c r="M151" s="15"/>
      <c r="N151" s="6"/>
    </row>
    <row r="152" spans="1:14" ht="29" x14ac:dyDescent="0.35">
      <c r="B152" s="20" t="s">
        <v>87</v>
      </c>
      <c r="C152" s="14"/>
      <c r="D152" s="14"/>
      <c r="E152" s="15"/>
      <c r="F152" s="15"/>
      <c r="G152" s="15"/>
      <c r="H152" s="15"/>
      <c r="I152" s="15"/>
      <c r="J152" s="15"/>
      <c r="K152" s="15"/>
      <c r="L152" s="15"/>
      <c r="M152" s="15"/>
      <c r="N152" s="6"/>
    </row>
    <row r="153" spans="1:14" x14ac:dyDescent="0.35">
      <c r="A153" s="31"/>
      <c r="B153" s="15" t="s">
        <v>143</v>
      </c>
      <c r="C153" s="14"/>
      <c r="D153" s="14"/>
      <c r="E153" s="15"/>
      <c r="F153" s="15"/>
      <c r="G153" s="15"/>
      <c r="H153" s="15"/>
      <c r="I153" s="15"/>
      <c r="J153" s="15"/>
      <c r="K153" s="15"/>
      <c r="L153" s="15"/>
      <c r="M153" s="15"/>
      <c r="N153" s="6"/>
    </row>
    <row r="154" spans="1:14" x14ac:dyDescent="0.35">
      <c r="B154" s="16" t="s">
        <v>15</v>
      </c>
      <c r="C154" s="45" t="s">
        <v>31</v>
      </c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7"/>
    </row>
    <row r="155" spans="1:14" x14ac:dyDescent="0.35">
      <c r="B155" s="16" t="s">
        <v>21</v>
      </c>
      <c r="C155" s="48" t="s">
        <v>32</v>
      </c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</row>
    <row r="156" spans="1:14" x14ac:dyDescent="0.35">
      <c r="B156" s="16" t="s">
        <v>0</v>
      </c>
      <c r="C156" s="45" t="s">
        <v>33</v>
      </c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7"/>
    </row>
    <row r="157" spans="1:14" x14ac:dyDescent="0.35">
      <c r="B157" s="15"/>
      <c r="C157" s="14"/>
      <c r="D157" s="14"/>
      <c r="E157" s="15"/>
      <c r="F157" s="15"/>
      <c r="G157" s="15"/>
      <c r="H157" s="15"/>
      <c r="I157" s="15"/>
      <c r="J157" s="15"/>
      <c r="K157" s="15"/>
      <c r="L157" s="15"/>
      <c r="M157" s="15"/>
    </row>
    <row r="158" spans="1:14" x14ac:dyDescent="0.35">
      <c r="B158" s="15"/>
      <c r="C158" s="14"/>
      <c r="D158" s="14"/>
      <c r="E158" s="15"/>
      <c r="F158" s="15"/>
      <c r="G158" s="15"/>
      <c r="H158" s="15"/>
      <c r="I158" s="15"/>
      <c r="J158" s="15"/>
      <c r="K158" s="15"/>
      <c r="L158" s="15"/>
      <c r="M158" s="15"/>
    </row>
    <row r="159" spans="1:14" x14ac:dyDescent="0.35">
      <c r="B159" s="15"/>
      <c r="C159" s="14"/>
      <c r="D159" s="14"/>
      <c r="E159" s="15"/>
      <c r="F159" s="15"/>
      <c r="G159" s="15"/>
      <c r="H159" s="15"/>
      <c r="I159" s="15"/>
      <c r="J159" s="15"/>
      <c r="K159" s="15"/>
      <c r="L159" s="15"/>
      <c r="M159" s="15"/>
    </row>
  </sheetData>
  <mergeCells count="10">
    <mergeCell ref="C154:N154"/>
    <mergeCell ref="C155:N155"/>
    <mergeCell ref="C156:N156"/>
    <mergeCell ref="N1:N3"/>
    <mergeCell ref="A1:A3"/>
    <mergeCell ref="B1:B3"/>
    <mergeCell ref="C1:C3"/>
    <mergeCell ref="D1:D3"/>
    <mergeCell ref="E1:G1"/>
    <mergeCell ref="H1: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ECN History</vt:lpstr>
      <vt:lpstr>PinCountForM2S005(S)-TQ144</vt:lpstr>
      <vt:lpstr>M2S005(S)-TQ144</vt:lpstr>
    </vt:vector>
  </TitlesOfParts>
  <Company>Actel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quioboe</dc:creator>
  <cp:lastModifiedBy>Mikayla Rogers - C34820</cp:lastModifiedBy>
  <cp:lastPrinted>2013-03-13T01:10:36Z</cp:lastPrinted>
  <dcterms:created xsi:type="dcterms:W3CDTF">2013-03-12T17:46:57Z</dcterms:created>
  <dcterms:modified xsi:type="dcterms:W3CDTF">2021-02-05T18:50:04Z</dcterms:modified>
</cp:coreProperties>
</file>