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34820\Documents\Working ECNs\"/>
    </mc:Choice>
  </mc:AlternateContent>
  <xr:revisionPtr revIDLastSave="0" documentId="13_ncr:1_{A2754194-6ED5-4351-B0D7-B6120FFBCCC1}" xr6:coauthVersionLast="45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ECN History" sheetId="7" r:id="rId1"/>
    <sheet name="PinCountForM2S010-TQ144" sheetId="14" r:id="rId2"/>
    <sheet name="M2S010-TQ144" sheetId="11" r:id="rId3"/>
  </sheets>
  <definedNames>
    <definedName name="_xlnm._FilterDatabase" localSheetId="2" hidden="1">'M2S010-TQ144'!$A$1:$N$148</definedName>
    <definedName name="HTML_CodePage" hidden="1">1252</definedName>
    <definedName name="HTML_Control" hidden="1">{"'Silicon MRD, Sorted by Release'!$A$675:$T$819"}</definedName>
    <definedName name="HTML_Description" hidden="1">""</definedName>
    <definedName name="HTML_Email" hidden="1">""</definedName>
    <definedName name="HTML_Header" hidden="1">"Silicon MRD, Sorted by Release"</definedName>
    <definedName name="HTML_LastUpdate" hidden="1">"4/29/98"</definedName>
    <definedName name="HTML_LineAfter" hidden="1">FALSE</definedName>
    <definedName name="HTML_LineBefore" hidden="1">FALSE</definedName>
    <definedName name="HTML_Name" hidden="1">"Cindy Stainton"</definedName>
    <definedName name="HTML_OBDlg2" hidden="1">TRUE</definedName>
    <definedName name="HTML_OBDlg4" hidden="1">TRUE</definedName>
    <definedName name="HTML_OS" hidden="1">0</definedName>
    <definedName name="HTML_PathFile" hidden="1">"W:\Mail\r2\simrd.html"</definedName>
    <definedName name="HTML_Title" hidden="1">"SIL_MRD"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  <c r="E18" i="11"/>
  <c r="F18" i="11" s="1"/>
  <c r="G17" i="11"/>
  <c r="E17" i="11"/>
  <c r="F17" i="11" s="1"/>
  <c r="G100" i="11"/>
  <c r="E100" i="11"/>
  <c r="F100" i="11" s="1"/>
  <c r="G79" i="11"/>
  <c r="E79" i="11"/>
  <c r="F79" i="11" s="1"/>
  <c r="G147" i="11"/>
  <c r="E147" i="11"/>
  <c r="F147" i="11" s="1"/>
  <c r="G146" i="11"/>
  <c r="E146" i="11"/>
  <c r="F146" i="11" s="1"/>
  <c r="G145" i="11"/>
  <c r="E145" i="11"/>
  <c r="F145" i="11" s="1"/>
  <c r="G144" i="11"/>
  <c r="E144" i="11"/>
  <c r="F144" i="11" s="1"/>
  <c r="G143" i="11"/>
  <c r="E143" i="11"/>
  <c r="F143" i="11" s="1"/>
  <c r="G142" i="11"/>
  <c r="E142" i="11"/>
  <c r="F142" i="11" s="1"/>
  <c r="G141" i="11"/>
  <c r="E141" i="11"/>
  <c r="F141" i="11" s="1"/>
  <c r="G140" i="11"/>
  <c r="E140" i="11"/>
  <c r="F140" i="11" s="1"/>
  <c r="G139" i="11"/>
  <c r="E139" i="11"/>
  <c r="F139" i="11" s="1"/>
  <c r="G138" i="11"/>
  <c r="E138" i="11"/>
  <c r="F138" i="11" s="1"/>
  <c r="G137" i="11"/>
  <c r="E137" i="11"/>
  <c r="F137" i="11" s="1"/>
  <c r="G136" i="11"/>
  <c r="E136" i="11"/>
  <c r="F136" i="11" s="1"/>
  <c r="G135" i="11"/>
  <c r="E135" i="11"/>
  <c r="F135" i="11" s="1"/>
  <c r="G134" i="11"/>
  <c r="E134" i="11"/>
  <c r="F134" i="11" s="1"/>
  <c r="G133" i="11"/>
  <c r="E133" i="11"/>
  <c r="F133" i="11" s="1"/>
  <c r="G132" i="11"/>
  <c r="E132" i="11"/>
  <c r="F132" i="11" s="1"/>
  <c r="G131" i="11"/>
  <c r="E131" i="11"/>
  <c r="F131" i="11" s="1"/>
  <c r="G130" i="11"/>
  <c r="E130" i="11"/>
  <c r="F130" i="11" s="1"/>
  <c r="G129" i="11"/>
  <c r="E129" i="11"/>
  <c r="F129" i="11" s="1"/>
  <c r="G128" i="11"/>
  <c r="E128" i="11"/>
  <c r="F128" i="11" s="1"/>
  <c r="G127" i="11"/>
  <c r="E127" i="11"/>
  <c r="F127" i="11" s="1"/>
  <c r="G126" i="11"/>
  <c r="E126" i="11"/>
  <c r="F126" i="11" s="1"/>
  <c r="G125" i="11"/>
  <c r="E125" i="11"/>
  <c r="F125" i="11" s="1"/>
  <c r="G124" i="11"/>
  <c r="E124" i="11"/>
  <c r="F124" i="11" s="1"/>
  <c r="G123" i="11"/>
  <c r="E123" i="11"/>
  <c r="F123" i="11" s="1"/>
  <c r="G122" i="11"/>
  <c r="E122" i="11"/>
  <c r="F122" i="11" s="1"/>
  <c r="G121" i="11"/>
  <c r="E121" i="11"/>
  <c r="F121" i="11" s="1"/>
  <c r="G120" i="11"/>
  <c r="E120" i="11"/>
  <c r="F120" i="11" s="1"/>
  <c r="G119" i="11"/>
  <c r="E119" i="11"/>
  <c r="F119" i="11" s="1"/>
  <c r="G118" i="11"/>
  <c r="E118" i="11"/>
  <c r="F118" i="11" s="1"/>
  <c r="G117" i="11"/>
  <c r="E117" i="11"/>
  <c r="F117" i="11" s="1"/>
  <c r="G116" i="11"/>
  <c r="E116" i="11"/>
  <c r="F116" i="11" s="1"/>
  <c r="G115" i="11"/>
  <c r="E115" i="11"/>
  <c r="F115" i="11" s="1"/>
  <c r="G114" i="11"/>
  <c r="E114" i="11"/>
  <c r="F114" i="11" s="1"/>
  <c r="G113" i="11"/>
  <c r="E113" i="11"/>
  <c r="F113" i="11" s="1"/>
  <c r="G112" i="11"/>
  <c r="E112" i="11"/>
  <c r="F112" i="11" s="1"/>
  <c r="G111" i="11"/>
  <c r="E111" i="11"/>
  <c r="F111" i="11" s="1"/>
  <c r="G110" i="11"/>
  <c r="E110" i="11"/>
  <c r="F110" i="11" s="1"/>
  <c r="G109" i="11"/>
  <c r="E109" i="11"/>
  <c r="F109" i="11" s="1"/>
  <c r="G108" i="11"/>
  <c r="E108" i="11"/>
  <c r="F108" i="11" s="1"/>
  <c r="G107" i="11"/>
  <c r="E107" i="11"/>
  <c r="F107" i="11" s="1"/>
  <c r="G106" i="11"/>
  <c r="E106" i="11"/>
  <c r="F106" i="11" s="1"/>
  <c r="G105" i="11"/>
  <c r="E105" i="11"/>
  <c r="F105" i="11" s="1"/>
  <c r="G104" i="11"/>
  <c r="E104" i="11"/>
  <c r="F104" i="11" s="1"/>
  <c r="G103" i="11"/>
  <c r="E103" i="11"/>
  <c r="F103" i="11" s="1"/>
  <c r="G102" i="11"/>
  <c r="E102" i="11"/>
  <c r="F102" i="11" s="1"/>
  <c r="G101" i="11"/>
  <c r="E101" i="11"/>
  <c r="F101" i="11" s="1"/>
  <c r="G99" i="11"/>
  <c r="E99" i="11"/>
  <c r="F99" i="11" s="1"/>
  <c r="G98" i="11"/>
  <c r="E98" i="11"/>
  <c r="F98" i="11" s="1"/>
  <c r="G97" i="11"/>
  <c r="E97" i="11"/>
  <c r="F97" i="11" s="1"/>
  <c r="G96" i="11"/>
  <c r="E96" i="11"/>
  <c r="F96" i="11" s="1"/>
  <c r="G95" i="11"/>
  <c r="E95" i="11"/>
  <c r="F95" i="11" s="1"/>
  <c r="G94" i="11"/>
  <c r="E94" i="11"/>
  <c r="F94" i="11" s="1"/>
  <c r="G93" i="11"/>
  <c r="E93" i="11"/>
  <c r="F93" i="11" s="1"/>
  <c r="G92" i="11"/>
  <c r="E92" i="11"/>
  <c r="F92" i="11" s="1"/>
  <c r="G91" i="11"/>
  <c r="E91" i="11"/>
  <c r="F91" i="11" s="1"/>
  <c r="G90" i="11"/>
  <c r="E90" i="11"/>
  <c r="F90" i="11" s="1"/>
  <c r="G89" i="11"/>
  <c r="E89" i="11"/>
  <c r="F89" i="11" s="1"/>
  <c r="G88" i="11"/>
  <c r="E88" i="11"/>
  <c r="F88" i="11" s="1"/>
  <c r="G87" i="11"/>
  <c r="E87" i="11"/>
  <c r="F87" i="11" s="1"/>
  <c r="G86" i="11"/>
  <c r="E86" i="11"/>
  <c r="F86" i="11" s="1"/>
  <c r="G85" i="11"/>
  <c r="E85" i="11"/>
  <c r="F85" i="11" s="1"/>
  <c r="G84" i="11"/>
  <c r="E84" i="11"/>
  <c r="F84" i="11" s="1"/>
  <c r="G83" i="11"/>
  <c r="E83" i="11"/>
  <c r="F83" i="11" s="1"/>
  <c r="G82" i="11"/>
  <c r="E82" i="11"/>
  <c r="F82" i="11" s="1"/>
  <c r="G81" i="11"/>
  <c r="E81" i="11"/>
  <c r="F81" i="11" s="1"/>
  <c r="G80" i="11"/>
  <c r="E80" i="11"/>
  <c r="F80" i="11" s="1"/>
  <c r="G78" i="11"/>
  <c r="E78" i="11"/>
  <c r="F78" i="11" s="1"/>
  <c r="G77" i="11"/>
  <c r="E77" i="11"/>
  <c r="F77" i="11" s="1"/>
  <c r="G76" i="11"/>
  <c r="E76" i="11"/>
  <c r="F76" i="11" s="1"/>
  <c r="G75" i="11"/>
  <c r="E75" i="11"/>
  <c r="F75" i="11" s="1"/>
  <c r="G74" i="11"/>
  <c r="E74" i="11"/>
  <c r="F74" i="11" s="1"/>
  <c r="G73" i="11"/>
  <c r="E73" i="11"/>
  <c r="F73" i="11" s="1"/>
  <c r="G72" i="11"/>
  <c r="E72" i="11"/>
  <c r="F72" i="11" s="1"/>
  <c r="G71" i="11"/>
  <c r="E71" i="11"/>
  <c r="F71" i="11" s="1"/>
  <c r="G70" i="11"/>
  <c r="E70" i="11"/>
  <c r="F70" i="11" s="1"/>
  <c r="G69" i="11"/>
  <c r="E69" i="11"/>
  <c r="F69" i="11" s="1"/>
  <c r="G68" i="11"/>
  <c r="E68" i="11"/>
  <c r="F68" i="11" s="1"/>
  <c r="G67" i="11"/>
  <c r="E67" i="11"/>
  <c r="F67" i="11" s="1"/>
  <c r="G66" i="11"/>
  <c r="E66" i="11"/>
  <c r="F66" i="11" s="1"/>
  <c r="G65" i="11"/>
  <c r="E65" i="11"/>
  <c r="F65" i="11" s="1"/>
  <c r="G64" i="11"/>
  <c r="E64" i="11"/>
  <c r="F64" i="11" s="1"/>
  <c r="G63" i="11"/>
  <c r="E63" i="11"/>
  <c r="F63" i="11" s="1"/>
  <c r="G62" i="11"/>
  <c r="E62" i="11"/>
  <c r="F62" i="11" s="1"/>
  <c r="G61" i="11"/>
  <c r="E61" i="11"/>
  <c r="F61" i="11" s="1"/>
  <c r="G60" i="11"/>
  <c r="E60" i="11"/>
  <c r="F60" i="11" s="1"/>
  <c r="G59" i="11"/>
  <c r="E59" i="11"/>
  <c r="F59" i="11" s="1"/>
  <c r="G58" i="11"/>
  <c r="E58" i="11"/>
  <c r="F58" i="11" s="1"/>
  <c r="G57" i="11"/>
  <c r="E57" i="11"/>
  <c r="F57" i="11" s="1"/>
  <c r="G56" i="11"/>
  <c r="E56" i="11"/>
  <c r="F56" i="11" s="1"/>
  <c r="G55" i="11"/>
  <c r="E55" i="11"/>
  <c r="F55" i="11" s="1"/>
  <c r="G54" i="11"/>
  <c r="E54" i="11"/>
  <c r="F54" i="11" s="1"/>
  <c r="G53" i="11"/>
  <c r="E53" i="11"/>
  <c r="F53" i="11" s="1"/>
  <c r="G52" i="11"/>
  <c r="E52" i="11"/>
  <c r="F52" i="11" s="1"/>
  <c r="G51" i="11"/>
  <c r="E51" i="11"/>
  <c r="F51" i="11" s="1"/>
  <c r="G50" i="11"/>
  <c r="E50" i="11"/>
  <c r="F50" i="11" s="1"/>
  <c r="G49" i="11"/>
  <c r="E49" i="11"/>
  <c r="F49" i="11" s="1"/>
  <c r="G48" i="11"/>
  <c r="E48" i="11"/>
  <c r="F48" i="11" s="1"/>
  <c r="G47" i="11"/>
  <c r="E47" i="11"/>
  <c r="F47" i="11" s="1"/>
  <c r="G46" i="11"/>
  <c r="E46" i="11"/>
  <c r="F46" i="11" s="1"/>
  <c r="G45" i="11"/>
  <c r="E45" i="11"/>
  <c r="F45" i="11" s="1"/>
  <c r="G44" i="11"/>
  <c r="E44" i="11"/>
  <c r="F44" i="11" s="1"/>
  <c r="G43" i="11"/>
  <c r="E43" i="11"/>
  <c r="F43" i="11" s="1"/>
  <c r="G42" i="11"/>
  <c r="E42" i="11"/>
  <c r="F42" i="11" s="1"/>
  <c r="G41" i="11"/>
  <c r="E41" i="11"/>
  <c r="F41" i="11" s="1"/>
  <c r="G40" i="11"/>
  <c r="E40" i="11"/>
  <c r="F40" i="11" s="1"/>
  <c r="G39" i="11"/>
  <c r="E39" i="11"/>
  <c r="F39" i="11" s="1"/>
  <c r="G38" i="11"/>
  <c r="E38" i="11"/>
  <c r="F38" i="11" s="1"/>
  <c r="G37" i="11"/>
  <c r="E37" i="11"/>
  <c r="F37" i="11" s="1"/>
  <c r="G36" i="11"/>
  <c r="E36" i="11"/>
  <c r="F36" i="11" s="1"/>
  <c r="G35" i="11"/>
  <c r="E35" i="11"/>
  <c r="F35" i="11" s="1"/>
  <c r="G34" i="11"/>
  <c r="E34" i="11"/>
  <c r="F34" i="11" s="1"/>
  <c r="G33" i="11"/>
  <c r="E33" i="11"/>
  <c r="F33" i="11" s="1"/>
  <c r="G32" i="11"/>
  <c r="E32" i="11"/>
  <c r="F32" i="11" s="1"/>
  <c r="G31" i="11"/>
  <c r="E31" i="11"/>
  <c r="F31" i="11" s="1"/>
  <c r="G30" i="11"/>
  <c r="E30" i="11"/>
  <c r="F30" i="11" s="1"/>
  <c r="G29" i="11"/>
  <c r="E29" i="11"/>
  <c r="F29" i="11" s="1"/>
  <c r="G28" i="11"/>
  <c r="E28" i="11"/>
  <c r="F28" i="11" s="1"/>
  <c r="G27" i="11"/>
  <c r="E27" i="11"/>
  <c r="F27" i="11" s="1"/>
  <c r="G26" i="11"/>
  <c r="E26" i="11"/>
  <c r="F26" i="11" s="1"/>
  <c r="G25" i="11"/>
  <c r="E25" i="11"/>
  <c r="F25" i="11" s="1"/>
  <c r="G24" i="11"/>
  <c r="E24" i="11"/>
  <c r="F24" i="11" s="1"/>
  <c r="G23" i="11"/>
  <c r="E23" i="11"/>
  <c r="F23" i="11" s="1"/>
  <c r="G22" i="11"/>
  <c r="E22" i="11"/>
  <c r="F22" i="11" s="1"/>
  <c r="G21" i="11"/>
  <c r="E21" i="11"/>
  <c r="F21" i="11" s="1"/>
  <c r="G20" i="11"/>
  <c r="E20" i="11"/>
  <c r="F20" i="11" s="1"/>
  <c r="G19" i="11"/>
  <c r="E19" i="11"/>
  <c r="F19" i="11" s="1"/>
  <c r="G16" i="11"/>
  <c r="E16" i="11"/>
  <c r="F16" i="11" s="1"/>
  <c r="G15" i="11"/>
  <c r="E15" i="11"/>
  <c r="F15" i="11" s="1"/>
  <c r="G14" i="11"/>
  <c r="E14" i="11"/>
  <c r="F14" i="11" s="1"/>
  <c r="G13" i="11"/>
  <c r="E13" i="11"/>
  <c r="F13" i="11" s="1"/>
  <c r="G12" i="11"/>
  <c r="E12" i="11"/>
  <c r="F12" i="11" s="1"/>
  <c r="G11" i="11"/>
  <c r="E11" i="11"/>
  <c r="F11" i="11" s="1"/>
  <c r="G10" i="11"/>
  <c r="E10" i="11"/>
  <c r="F10" i="11" s="1"/>
  <c r="G9" i="11"/>
  <c r="E9" i="11"/>
  <c r="F9" i="11" s="1"/>
  <c r="G8" i="11"/>
  <c r="E8" i="11"/>
  <c r="F8" i="11" s="1"/>
  <c r="G7" i="11"/>
  <c r="E7" i="11"/>
  <c r="F7" i="11" s="1"/>
  <c r="G6" i="11"/>
  <c r="E6" i="11"/>
  <c r="F6" i="11" s="1"/>
  <c r="G5" i="11"/>
  <c r="E5" i="11"/>
  <c r="F5" i="11" s="1"/>
  <c r="G4" i="11"/>
  <c r="E4" i="11"/>
  <c r="F4" i="11" s="1"/>
  <c r="G148" i="11" l="1"/>
  <c r="E148" i="11"/>
  <c r="F148" i="11"/>
</calcChain>
</file>

<file path=xl/sharedStrings.xml><?xml version="1.0" encoding="utf-8"?>
<sst xmlns="http://schemas.openxmlformats.org/spreadsheetml/2006/main" count="425" uniqueCount="164">
  <si>
    <t>NC</t>
  </si>
  <si>
    <t>VPP</t>
  </si>
  <si>
    <t>VREF0</t>
  </si>
  <si>
    <t>VDD</t>
  </si>
  <si>
    <t>VDDI0</t>
  </si>
  <si>
    <t>VDDI3</t>
  </si>
  <si>
    <t>VDDI4</t>
  </si>
  <si>
    <t>VDDI6</t>
  </si>
  <si>
    <t>VSS</t>
  </si>
  <si>
    <t>Rev</t>
  </si>
  <si>
    <t>PKG.PIN</t>
  </si>
  <si>
    <t>Bank No</t>
  </si>
  <si>
    <t>Direction</t>
  </si>
  <si>
    <t>Total</t>
  </si>
  <si>
    <t>Unused Condition</t>
  </si>
  <si>
    <t>MSIOD (2.5V max)</t>
  </si>
  <si>
    <t>MSIO (3.3V max)</t>
  </si>
  <si>
    <t>DDRIO (2.5V max)</t>
  </si>
  <si>
    <t>I/O</t>
  </si>
  <si>
    <t>Libero Defined* DNC</t>
  </si>
  <si>
    <t>DNC</t>
  </si>
  <si>
    <t>VPPNVM</t>
  </si>
  <si>
    <t>VSSNVM</t>
  </si>
  <si>
    <t>JTAGSEL</t>
  </si>
  <si>
    <t>DEVRST_N</t>
  </si>
  <si>
    <t>JTAG_TDI/M3_TDI</t>
  </si>
  <si>
    <t>JTAG_TMS/M3_TMS/M3_SWDIO</t>
  </si>
  <si>
    <t>JTAG_TCK/M3_TCK</t>
  </si>
  <si>
    <t>JTAG_TRSTB/M3_TRSTB</t>
  </si>
  <si>
    <t>JTAG_TDO/M3_TDO/M3_SWO</t>
  </si>
  <si>
    <t>What to do if the pin is not being used</t>
  </si>
  <si>
    <t>Do Not Connect, reserved, leave floating. These pins are physically connected to the die. But the designer must leave floating to avoid unwanted leakages</t>
  </si>
  <si>
    <t>No Connection - No connection to die. These pins be used for board level signal routing by the designer.</t>
  </si>
  <si>
    <t>Description of Change</t>
  </si>
  <si>
    <t>Effective Date</t>
  </si>
  <si>
    <t>** Even if the IO bank is not being used, users must connect this VDDIx to a rail that meets the specifications of this IO bank. (See "SmartFusion2 FPGA Fabric User's Guide" on power-up for a detailed explanation)</t>
  </si>
  <si>
    <t>XTLOSC_MAIN_XTAL</t>
  </si>
  <si>
    <t>XTLOSC_MAIN_EXTAL</t>
  </si>
  <si>
    <t xml:space="preserve">Initial release
</t>
  </si>
  <si>
    <t>VDDI2</t>
  </si>
  <si>
    <t>MSIO4NB2/USB_DATA3_B</t>
  </si>
  <si>
    <t>MSIO6PB2/USB_DATA6_B</t>
  </si>
  <si>
    <t>MSIO4PB2/USB_DATA2_B</t>
  </si>
  <si>
    <t>MSIO5PB2/USB_DATA4_B</t>
  </si>
  <si>
    <t>MSIO5NB2/USB_DATA5_B</t>
  </si>
  <si>
    <t>MSIO3NB2/USB_DATA1_B</t>
  </si>
  <si>
    <t>MSIO2PB2/USB_STP_B</t>
  </si>
  <si>
    <t>MSIO2NB2/USB_NXT_B</t>
  </si>
  <si>
    <t>MSIO3PB2/USB_DATA0_B</t>
  </si>
  <si>
    <t>MSIO1PB2/USB_XCLK_B</t>
  </si>
  <si>
    <t>MSIO1NB2/USB_DIR_B</t>
  </si>
  <si>
    <t>MSIO0NB2/USB_DATA7_B</t>
  </si>
  <si>
    <t>XTLOSC_AUX_XTAL</t>
  </si>
  <si>
    <t>MSIO105NB4</t>
  </si>
  <si>
    <t>XTLOSC_AUX_EXTAL</t>
  </si>
  <si>
    <t>*** DEVRST_N is a dedicated Input and is powered by VPP. It is a Schmitt trigger input.</t>
  </si>
  <si>
    <t>CCC_NE1_PLL_VSSA</t>
  </si>
  <si>
    <t>CCC_NE1_PLL_VDDA</t>
  </si>
  <si>
    <t>CCC_NE0_PLL_VSSA</t>
  </si>
  <si>
    <t>CCC_NE0_PLL_VDDA</t>
  </si>
  <si>
    <t>Pull-up to VDDI3 through 1K ohm resistor</t>
  </si>
  <si>
    <t>Must connect to VDDI2**</t>
  </si>
  <si>
    <t>Must connect to VDD</t>
  </si>
  <si>
    <t>***Pull up to VPP through 10 KOhm resistor. Nominal 22K ohm internal pull-up</t>
  </si>
  <si>
    <t>DNC or VSS</t>
  </si>
  <si>
    <t>Nominal 50K ohm internal weak pull-up to VPP. If unused, it can be left floating (DNC). The pin should not be grounded (VSS)</t>
  </si>
  <si>
    <t>* Libero configures unused User IO (MSIO, MSIOD, DDRIO) as :                                                                                             Input Buffer Disabled                                                                                                                                                             Output Buffer Tristated                                                                                                                            Weak Pull-up</t>
  </si>
  <si>
    <t>MSIO64NB7</t>
  </si>
  <si>
    <t>MSIO64PB7</t>
  </si>
  <si>
    <t>MSIO67NB7</t>
  </si>
  <si>
    <t>MSIO67PB7</t>
  </si>
  <si>
    <t>VDDI7</t>
  </si>
  <si>
    <t>MSIO71NB7</t>
  </si>
  <si>
    <t>MSIO71PB7</t>
  </si>
  <si>
    <t>MSIO72NB7</t>
  </si>
  <si>
    <t>MSIO73NB7</t>
  </si>
  <si>
    <t>MSIO76NB7</t>
  </si>
  <si>
    <t>MSIO76PB7</t>
  </si>
  <si>
    <t>MSIO77NB7</t>
  </si>
  <si>
    <t>MSIO77PB7</t>
  </si>
  <si>
    <t>MSIO79NB7</t>
  </si>
  <si>
    <t>MSIO79PB7/GB1</t>
  </si>
  <si>
    <t>MSIO81NB7</t>
  </si>
  <si>
    <t>MSIO81PB7</t>
  </si>
  <si>
    <t>MSIOD90NB6</t>
  </si>
  <si>
    <t>MSIOD90PB6</t>
  </si>
  <si>
    <t>MSIOD93NB6</t>
  </si>
  <si>
    <t>MSIOD93PB6</t>
  </si>
  <si>
    <t>MSIOD96PB6</t>
  </si>
  <si>
    <t>MSIOD96NB6</t>
  </si>
  <si>
    <t>MSIOD98NB6</t>
  </si>
  <si>
    <t>MSIOD99PB6</t>
  </si>
  <si>
    <t>MSIOD99NB6</t>
  </si>
  <si>
    <t>MSIO102PB4</t>
  </si>
  <si>
    <t>MSIO103NB4/PROBE_B</t>
  </si>
  <si>
    <t>MSIO103PB4/PROBE_A</t>
  </si>
  <si>
    <t>MSIO104NB4/GB7</t>
  </si>
  <si>
    <t>MSIO104PB4/GB3</t>
  </si>
  <si>
    <t>MSIO106PB4</t>
  </si>
  <si>
    <t>MSIO106NB4</t>
  </si>
  <si>
    <t>MSIO108PB4</t>
  </si>
  <si>
    <t>MSIO108NB4</t>
  </si>
  <si>
    <t>MSIO109PB4</t>
  </si>
  <si>
    <t>MSIO109NB4</t>
  </si>
  <si>
    <t>MSIO113PB4</t>
  </si>
  <si>
    <t>MSIO113NB4</t>
  </si>
  <si>
    <t>MSIO114PB4</t>
  </si>
  <si>
    <t>MSIO114NB4</t>
  </si>
  <si>
    <t>DDRIO55NB0</t>
  </si>
  <si>
    <t>DDRIO59NB0/GB4</t>
  </si>
  <si>
    <t>DDRIO59PB0/GB0</t>
  </si>
  <si>
    <t>DDRIO63PB0</t>
  </si>
  <si>
    <t>Must connect to VPP (2.5V or 3.3V)</t>
  </si>
  <si>
    <t>DNC or Pull down to VSS through 1K ohm resistor for upset immunity</t>
  </si>
  <si>
    <t>Must connect directly to 2.5V or 3.3V</t>
  </si>
  <si>
    <t>Connect to either VDDI3(JTAG) or VSS through resistor (200 to 1K ohm)</t>
  </si>
  <si>
    <t>MSIOD84PB6/CCC_NE1_CLKI2</t>
  </si>
  <si>
    <t>MSIOD85PB6/CCC_NE1_CLKI1</t>
  </si>
  <si>
    <t>MSIO102NB4/CCC_NE1_CLKI0</t>
  </si>
  <si>
    <t>MSIO105PB4/CCC_NE0_CLKI0</t>
  </si>
  <si>
    <t>DDRIO55PB0/CCC_NE0_CLKI3</t>
  </si>
  <si>
    <t>DDRIO60NB0/CCC_NE1_CLKI3</t>
  </si>
  <si>
    <t>DDRIO29PB0</t>
  </si>
  <si>
    <t>DDRIO30PB0</t>
  </si>
  <si>
    <t>DDRIO30NB0</t>
  </si>
  <si>
    <t>DDRIO35NB0</t>
  </si>
  <si>
    <t>DDRIO35PB0</t>
  </si>
  <si>
    <t>DDRIO37NB0</t>
  </si>
  <si>
    <t>DDRIO37PB0</t>
  </si>
  <si>
    <t>DDRIO43NB0</t>
  </si>
  <si>
    <t>DDRIO43PB0</t>
  </si>
  <si>
    <t>DDRIO44NB0</t>
  </si>
  <si>
    <t>DDRIO44PB0</t>
  </si>
  <si>
    <t>DDRIO47NB0</t>
  </si>
  <si>
    <t>DDRIO47PB0</t>
  </si>
  <si>
    <t>DDRIO48NB0</t>
  </si>
  <si>
    <t>DDRIO48PB0</t>
  </si>
  <si>
    <t>DDRIO53NB0</t>
  </si>
  <si>
    <t>DDRIO53PB0</t>
  </si>
  <si>
    <t>MSIO12PB2/SPI_0_CLK</t>
  </si>
  <si>
    <t>MSIO12NB2/SPI_0_SDI/GPIO_5_A</t>
  </si>
  <si>
    <t>MSIO13PB2/SPI_0_SDO/GPIO_6_A</t>
  </si>
  <si>
    <t>MSIO13NB2/SPI_0_SS0/GPIO_7_A</t>
  </si>
  <si>
    <t>Must connect to VDDI4</t>
  </si>
  <si>
    <t>Color indiction for Single ended pins</t>
  </si>
  <si>
    <t xml:space="preserve">1. Unused condition of VDDI3 updated to DNC                                                                                             2. Color indicated for single ended pins                                                                                                           3. Renamed the package name from VQ to TQ. </t>
  </si>
  <si>
    <t xml:space="preserve">SmartFusion2 M2S010 Pin Assignment table for TQ144 for all device variant                                                                                                                                                                                                </t>
  </si>
  <si>
    <t>M2S010-TQ144 Pin Name</t>
  </si>
  <si>
    <t xml:space="preserve">(1) Unused condition of VDDI4 pins changed to "Must Connect to VDDI4".                                         (2) Package pin 105 changed to VDD.   </t>
  </si>
  <si>
    <t>NetLength(mm)</t>
  </si>
  <si>
    <t>SelfR(Ohm)</t>
  </si>
  <si>
    <t>SelfL(nH)</t>
  </si>
  <si>
    <t>SelfC(pF)</t>
  </si>
  <si>
    <t>SelfG(uMho)</t>
  </si>
  <si>
    <t>Delay(pS)</t>
  </si>
  <si>
    <t xml:space="preserve"> </t>
  </si>
  <si>
    <t>Pin Parasitics (Applicable to Usable DIGITAL I/Os ONLY)</t>
  </si>
  <si>
    <t>Updated Pin Parasitics</t>
  </si>
  <si>
    <t>I/O Type</t>
  </si>
  <si>
    <t>Grand Total</t>
  </si>
  <si>
    <t>DDRIO</t>
  </si>
  <si>
    <t>MSIO</t>
  </si>
  <si>
    <t>MSIOD</t>
  </si>
  <si>
    <r>
      <rPr>
        <b/>
        <sz val="11"/>
        <color theme="1"/>
        <rFont val="Calibri"/>
        <family val="2"/>
        <scheme val="minor"/>
      </rPr>
      <t>PinCountForM2S010-TQ144</t>
    </r>
    <r>
      <rPr>
        <sz val="11"/>
        <color theme="1"/>
        <rFont val="Calibri"/>
        <family val="2"/>
        <scheme val="minor"/>
      </rPr>
      <t xml:space="preserve">
Added the table specifying the number of I/Os per bank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</si>
</sst>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0"/>
      <name val="MS Sans Serif"/>
      <family val="2"/>
    </font>
    <font>
      <sz val="12"/>
      <name val="MS Sans Serif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" fillId="0" borderId="0"/>
    <xf numFmtId="0" fontId="19" fillId="0" borderId="0"/>
  </cellStyleXfs>
  <cellXfs count="57">
    <xf numFmtId="0" fontId="0" fillId="0" borderId="0" xfId="0"/>
    <xf numFmtId="0" fontId="21" fillId="0" borderId="1" xfId="44" applyFont="1" applyBorder="1" applyAlignment="1">
      <alignment horizontal="center" vertical="top" wrapText="1"/>
    </xf>
    <xf numFmtId="0" fontId="21" fillId="0" borderId="1" xfId="44" applyFont="1" applyBorder="1" applyAlignment="1">
      <alignment horizontal="left" vertical="top" wrapText="1"/>
    </xf>
    <xf numFmtId="0" fontId="22" fillId="0" borderId="0" xfId="44" applyFont="1" applyAlignment="1">
      <alignment vertical="top"/>
    </xf>
    <xf numFmtId="0" fontId="19" fillId="0" borderId="0" xfId="44" applyAlignment="1">
      <alignment horizontal="center" vertical="top"/>
    </xf>
    <xf numFmtId="0" fontId="19" fillId="0" borderId="0" xfId="44" applyAlignment="1">
      <alignment vertical="top" wrapText="1"/>
    </xf>
    <xf numFmtId="0" fontId="19" fillId="0" borderId="0" xfId="44" applyAlignment="1">
      <alignment vertical="top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14" fillId="37" borderId="14" xfId="0" applyFont="1" applyFill="1" applyBorder="1" applyAlignment="1">
      <alignment horizontal="center"/>
    </xf>
    <xf numFmtId="0" fontId="0" fillId="35" borderId="1" xfId="0" applyFill="1" applyBorder="1" applyAlignment="1">
      <alignment horizontal="right" vertical="center" wrapText="1"/>
    </xf>
    <xf numFmtId="0" fontId="0" fillId="35" borderId="0" xfId="0" applyFill="1" applyAlignment="1">
      <alignment horizontal="center"/>
    </xf>
    <xf numFmtId="0" fontId="0" fillId="35" borderId="0" xfId="0" applyFill="1"/>
    <xf numFmtId="0" fontId="1" fillId="0" borderId="1" xfId="0" applyFont="1" applyFill="1" applyBorder="1" applyAlignment="1">
      <alignment horizontal="left"/>
    </xf>
    <xf numFmtId="0" fontId="20" fillId="0" borderId="1" xfId="44" applyFont="1" applyBorder="1" applyAlignment="1">
      <alignment horizontal="center" vertical="top"/>
    </xf>
    <xf numFmtId="0" fontId="20" fillId="0" borderId="1" xfId="44" applyFont="1" applyBorder="1" applyAlignment="1">
      <alignment horizontal="left" vertical="top" wrapText="1"/>
    </xf>
    <xf numFmtId="0" fontId="0" fillId="0" borderId="1" xfId="0" applyFill="1" applyBorder="1" applyAlignment="1">
      <alignment horizontal="right" vertical="center" wrapText="1"/>
    </xf>
    <xf numFmtId="0" fontId="0" fillId="35" borderId="1" xfId="0" applyFill="1" applyBorder="1" applyAlignment="1">
      <alignment horizontal="right" wrapText="1"/>
    </xf>
    <xf numFmtId="0" fontId="1" fillId="3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3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5" borderId="1" xfId="0" applyFill="1" applyBorder="1" applyAlignment="1">
      <alignment horizontal="left"/>
    </xf>
    <xf numFmtId="0" fontId="0" fillId="35" borderId="1" xfId="0" applyFill="1" applyBorder="1" applyAlignment="1">
      <alignment horizontal="left" wrapText="1"/>
    </xf>
    <xf numFmtId="0" fontId="9" fillId="4" borderId="1" xfId="8" applyBorder="1" applyAlignment="1">
      <alignment horizontal="left"/>
    </xf>
    <xf numFmtId="0" fontId="9" fillId="4" borderId="0" xfId="8"/>
    <xf numFmtId="0" fontId="23" fillId="0" borderId="0" xfId="44" applyFont="1" applyBorder="1" applyAlignment="1">
      <alignment vertical="top" wrapText="1"/>
    </xf>
    <xf numFmtId="0" fontId="1" fillId="33" borderId="1" xfId="0" applyFont="1" applyFill="1" applyBorder="1" applyAlignment="1">
      <alignment horizontal="center" vertical="center"/>
    </xf>
    <xf numFmtId="0" fontId="14" fillId="37" borderId="0" xfId="0" applyFont="1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24" fillId="0" borderId="1" xfId="44" applyFont="1" applyBorder="1" applyAlignment="1">
      <alignment horizontal="center" vertical="top"/>
    </xf>
    <xf numFmtId="0" fontId="1" fillId="40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39" borderId="1" xfId="0" applyFont="1" applyFill="1" applyBorder="1" applyAlignment="1">
      <alignment horizontal="left"/>
    </xf>
    <xf numFmtId="0" fontId="1" fillId="39" borderId="1" xfId="0" applyNumberFormat="1" applyFont="1" applyFill="1" applyBorder="1"/>
    <xf numFmtId="0" fontId="0" fillId="0" borderId="1" xfId="0" applyFont="1" applyBorder="1" applyAlignment="1">
      <alignment horizontal="left" vertical="center" wrapText="1"/>
    </xf>
    <xf numFmtId="0" fontId="23" fillId="0" borderId="11" xfId="44" applyFont="1" applyBorder="1" applyAlignment="1">
      <alignment horizontal="center" vertical="center" wrapText="1"/>
    </xf>
    <xf numFmtId="0" fontId="23" fillId="0" borderId="12" xfId="44" applyFont="1" applyBorder="1" applyAlignment="1">
      <alignment horizontal="center" vertical="center" wrapText="1"/>
    </xf>
    <xf numFmtId="0" fontId="23" fillId="0" borderId="13" xfId="44" applyFont="1" applyBorder="1" applyAlignment="1">
      <alignment horizontal="center" vertical="center" wrapText="1"/>
    </xf>
    <xf numFmtId="0" fontId="1" fillId="40" borderId="11" xfId="0" applyFont="1" applyFill="1" applyBorder="1" applyAlignment="1">
      <alignment horizontal="center"/>
    </xf>
    <xf numFmtId="0" fontId="1" fillId="40" borderId="12" xfId="0" applyFont="1" applyFill="1" applyBorder="1" applyAlignment="1">
      <alignment horizontal="center"/>
    </xf>
    <xf numFmtId="0" fontId="1" fillId="40" borderId="13" xfId="0" applyFon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34" borderId="1" xfId="0" applyFont="1" applyFill="1" applyBorder="1" applyAlignment="1">
      <alignment horizontal="left" vertical="center"/>
    </xf>
    <xf numFmtId="0" fontId="1" fillId="33" borderId="1" xfId="0" applyFont="1" applyFill="1" applyBorder="1" applyAlignment="1">
      <alignment horizontal="center" vertical="center"/>
    </xf>
    <xf numFmtId="0" fontId="1" fillId="33" borderId="11" xfId="0" applyFont="1" applyFill="1" applyBorder="1" applyAlignment="1">
      <alignment horizontal="center" vertical="center"/>
    </xf>
    <xf numFmtId="0" fontId="1" fillId="33" borderId="12" xfId="0" applyFont="1" applyFill="1" applyBorder="1" applyAlignment="1">
      <alignment horizontal="center" vertical="center"/>
    </xf>
    <xf numFmtId="0" fontId="1" fillId="33" borderId="13" xfId="0" applyFont="1" applyFill="1" applyBorder="1" applyAlignment="1">
      <alignment horizontal="center" vertical="center"/>
    </xf>
    <xf numFmtId="14" fontId="20" fillId="0" borderId="1" xfId="44" applyNumberFormat="1" applyFont="1" applyBorder="1" applyAlignment="1">
      <alignment horizontal="center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2" xfId="43" xr:uid="{00000000-0005-0000-0000-000025000000}"/>
    <cellStyle name="Normal 2" xfId="42" xr:uid="{00000000-0005-0000-0000-000026000000}"/>
    <cellStyle name="Normal 3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14" sqref="B14"/>
    </sheetView>
  </sheetViews>
  <sheetFormatPr defaultColWidth="9.1796875" defaultRowHeight="13" x14ac:dyDescent="0.35"/>
  <cols>
    <col min="1" max="1" width="10.7265625" style="4" bestFit="1" customWidth="1"/>
    <col min="2" max="2" width="78.81640625" style="4" customWidth="1"/>
    <col min="3" max="3" width="13.54296875" style="4" customWidth="1"/>
    <col min="4" max="4" width="21.1796875" style="5" bestFit="1" customWidth="1"/>
    <col min="5" max="5" width="9.7265625" style="5" customWidth="1"/>
    <col min="6" max="6" width="31.26953125" style="6" bestFit="1" customWidth="1"/>
    <col min="7" max="41" width="9.1796875" style="6"/>
    <col min="42" max="42" width="1.81640625" style="6" bestFit="1" customWidth="1"/>
    <col min="43" max="16384" width="9.1796875" style="6"/>
  </cols>
  <sheetData>
    <row r="1" spans="1:5" s="3" customFormat="1" ht="35.25" customHeight="1" x14ac:dyDescent="0.35">
      <c r="A1" s="41" t="s">
        <v>146</v>
      </c>
      <c r="B1" s="42"/>
      <c r="C1" s="43"/>
      <c r="D1" s="30"/>
      <c r="E1" s="30"/>
    </row>
    <row r="2" spans="1:5" x14ac:dyDescent="0.35">
      <c r="A2" s="1" t="s">
        <v>9</v>
      </c>
      <c r="B2" s="1" t="s">
        <v>33</v>
      </c>
      <c r="C2" s="2" t="s">
        <v>34</v>
      </c>
      <c r="D2" s="6"/>
      <c r="E2" s="6"/>
    </row>
    <row r="3" spans="1:5" ht="29" x14ac:dyDescent="0.35">
      <c r="A3" s="16">
        <v>0</v>
      </c>
      <c r="B3" s="17" t="s">
        <v>38</v>
      </c>
      <c r="C3" s="23">
        <v>41765</v>
      </c>
      <c r="D3" s="6"/>
      <c r="E3" s="6"/>
    </row>
    <row r="4" spans="1:5" ht="29" x14ac:dyDescent="0.35">
      <c r="A4" s="21">
        <v>1</v>
      </c>
      <c r="B4" s="22" t="s">
        <v>148</v>
      </c>
      <c r="C4" s="23">
        <v>41885</v>
      </c>
      <c r="D4" s="6"/>
      <c r="E4" s="6"/>
    </row>
    <row r="5" spans="1:5" ht="43.5" x14ac:dyDescent="0.35">
      <c r="A5" s="21">
        <v>2</v>
      </c>
      <c r="B5" s="22" t="s">
        <v>145</v>
      </c>
      <c r="C5" s="23">
        <v>41926</v>
      </c>
      <c r="D5" s="6"/>
      <c r="E5" s="6"/>
    </row>
    <row r="6" spans="1:5" ht="14.5" x14ac:dyDescent="0.35">
      <c r="A6" s="16">
        <v>3</v>
      </c>
      <c r="B6" s="17" t="s">
        <v>157</v>
      </c>
      <c r="C6" s="23">
        <v>43907</v>
      </c>
    </row>
    <row r="7" spans="1:5" ht="29" x14ac:dyDescent="0.35">
      <c r="A7" s="34">
        <v>4</v>
      </c>
      <c r="B7" s="40" t="s">
        <v>163</v>
      </c>
      <c r="C7" s="56">
        <v>44256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4F5D-28EA-4FD9-9670-A81F078C7E54}">
  <dimension ref="A1:G6"/>
  <sheetViews>
    <sheetView tabSelected="1" workbookViewId="0">
      <selection activeCell="D10" sqref="D10"/>
    </sheetView>
  </sheetViews>
  <sheetFormatPr defaultRowHeight="14.5" x14ac:dyDescent="0.35"/>
  <cols>
    <col min="1" max="1" width="11.453125" customWidth="1"/>
    <col min="7" max="7" width="11.1796875" customWidth="1"/>
  </cols>
  <sheetData>
    <row r="1" spans="1:7" x14ac:dyDescent="0.35">
      <c r="A1" s="35"/>
      <c r="B1" s="44" t="s">
        <v>11</v>
      </c>
      <c r="C1" s="45"/>
      <c r="D1" s="45"/>
      <c r="E1" s="45"/>
      <c r="F1" s="45"/>
      <c r="G1" s="46"/>
    </row>
    <row r="2" spans="1:7" x14ac:dyDescent="0.35">
      <c r="A2" s="35" t="s">
        <v>158</v>
      </c>
      <c r="B2" s="35">
        <v>0</v>
      </c>
      <c r="C2" s="35">
        <v>2</v>
      </c>
      <c r="D2" s="35">
        <v>4</v>
      </c>
      <c r="E2" s="35">
        <v>6</v>
      </c>
      <c r="F2" s="35">
        <v>7</v>
      </c>
      <c r="G2" s="35" t="s">
        <v>159</v>
      </c>
    </row>
    <row r="3" spans="1:7" x14ac:dyDescent="0.35">
      <c r="A3" s="36" t="s">
        <v>160</v>
      </c>
      <c r="B3" s="37">
        <v>23</v>
      </c>
      <c r="C3" s="37"/>
      <c r="D3" s="37"/>
      <c r="E3" s="37"/>
      <c r="F3" s="37"/>
      <c r="G3" s="37">
        <v>23</v>
      </c>
    </row>
    <row r="4" spans="1:7" x14ac:dyDescent="0.35">
      <c r="A4" s="36" t="s">
        <v>161</v>
      </c>
      <c r="B4" s="37"/>
      <c r="C4" s="37">
        <v>16</v>
      </c>
      <c r="D4" s="37">
        <v>18</v>
      </c>
      <c r="E4" s="37"/>
      <c r="F4" s="37">
        <v>16</v>
      </c>
      <c r="G4" s="37">
        <v>50</v>
      </c>
    </row>
    <row r="5" spans="1:7" x14ac:dyDescent="0.35">
      <c r="A5" s="36" t="s">
        <v>162</v>
      </c>
      <c r="B5" s="37"/>
      <c r="C5" s="37"/>
      <c r="D5" s="37"/>
      <c r="E5" s="37">
        <v>11</v>
      </c>
      <c r="F5" s="37"/>
      <c r="G5" s="37">
        <v>11</v>
      </c>
    </row>
    <row r="6" spans="1:7" x14ac:dyDescent="0.35">
      <c r="A6" s="38" t="s">
        <v>159</v>
      </c>
      <c r="B6" s="39">
        <v>23</v>
      </c>
      <c r="C6" s="39">
        <v>16</v>
      </c>
      <c r="D6" s="39">
        <v>18</v>
      </c>
      <c r="E6" s="39">
        <v>11</v>
      </c>
      <c r="F6" s="39">
        <v>16</v>
      </c>
      <c r="G6" s="39">
        <v>84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9"/>
  <sheetViews>
    <sheetView zoomScaleNormal="100" workbookViewId="0">
      <pane ySplit="3" topLeftCell="A4" activePane="bottomLeft" state="frozen"/>
      <selection pane="bottomLeft" activeCell="B22" sqref="B22"/>
    </sheetView>
  </sheetViews>
  <sheetFormatPr defaultColWidth="9.1796875" defaultRowHeight="14.5" x14ac:dyDescent="0.35"/>
  <cols>
    <col min="1" max="1" width="8.453125" style="7" bestFit="1" customWidth="1"/>
    <col min="2" max="2" width="71.54296875" style="7" bestFit="1" customWidth="1"/>
    <col min="3" max="3" width="10.54296875" style="8" customWidth="1"/>
    <col min="4" max="4" width="9.1796875" style="8" customWidth="1"/>
    <col min="5" max="5" width="17.26953125" style="7" customWidth="1"/>
    <col min="6" max="6" width="15.81640625" style="7" customWidth="1"/>
    <col min="7" max="13" width="16.7265625" style="7" customWidth="1"/>
    <col min="14" max="14" width="62.54296875" style="25" customWidth="1"/>
    <col min="15" max="16384" width="9.1796875" style="7"/>
  </cols>
  <sheetData>
    <row r="1" spans="1:14" x14ac:dyDescent="0.35">
      <c r="A1" s="52" t="s">
        <v>10</v>
      </c>
      <c r="B1" s="52" t="s">
        <v>147</v>
      </c>
      <c r="C1" s="52" t="s">
        <v>11</v>
      </c>
      <c r="D1" s="52" t="s">
        <v>12</v>
      </c>
      <c r="E1" s="52" t="s">
        <v>13</v>
      </c>
      <c r="F1" s="52"/>
      <c r="G1" s="52"/>
      <c r="H1" s="53" t="s">
        <v>156</v>
      </c>
      <c r="I1" s="54"/>
      <c r="J1" s="54"/>
      <c r="K1" s="54"/>
      <c r="L1" s="54"/>
      <c r="M1" s="55"/>
      <c r="N1" s="51" t="s">
        <v>14</v>
      </c>
    </row>
    <row r="2" spans="1:14" ht="15" customHeight="1" x14ac:dyDescent="0.35">
      <c r="A2" s="52"/>
      <c r="B2" s="52"/>
      <c r="C2" s="52"/>
      <c r="D2" s="52"/>
      <c r="E2" s="20" t="s">
        <v>15</v>
      </c>
      <c r="F2" s="20" t="s">
        <v>16</v>
      </c>
      <c r="G2" s="20" t="s">
        <v>17</v>
      </c>
      <c r="H2" s="31" t="s">
        <v>149</v>
      </c>
      <c r="I2" s="31" t="s">
        <v>150</v>
      </c>
      <c r="J2" s="31" t="s">
        <v>151</v>
      </c>
      <c r="K2" s="31" t="s">
        <v>152</v>
      </c>
      <c r="L2" s="31" t="s">
        <v>153</v>
      </c>
      <c r="M2" s="31" t="s">
        <v>154</v>
      </c>
      <c r="N2" s="51"/>
    </row>
    <row r="3" spans="1:14" ht="15" customHeight="1" x14ac:dyDescent="0.35">
      <c r="A3" s="52"/>
      <c r="B3" s="52"/>
      <c r="C3" s="52"/>
      <c r="D3" s="52"/>
      <c r="E3" s="20"/>
      <c r="F3" s="20"/>
      <c r="G3" s="20"/>
      <c r="H3" s="31"/>
      <c r="I3" s="31"/>
      <c r="J3" s="31"/>
      <c r="K3" s="31"/>
      <c r="L3" s="31"/>
      <c r="M3" s="31"/>
      <c r="N3" s="51"/>
    </row>
    <row r="4" spans="1:14" ht="15" customHeight="1" x14ac:dyDescent="0.35">
      <c r="A4" s="24">
        <v>1</v>
      </c>
      <c r="B4" s="26" t="s">
        <v>67</v>
      </c>
      <c r="C4" s="9">
        <v>7</v>
      </c>
      <c r="D4" s="9" t="s">
        <v>18</v>
      </c>
      <c r="E4" s="10" t="str">
        <f t="shared" ref="E4:E67" si="0">IF(LEFT(B4,5)="MSIOD","Y","N")</f>
        <v>N</v>
      </c>
      <c r="F4" s="10" t="str">
        <f t="shared" ref="F4:F67" si="1">IF(
AND(
LEFT(B4,3)="MSI",E4="N"),"Y","N")</f>
        <v>Y</v>
      </c>
      <c r="G4" s="10" t="str">
        <f t="shared" ref="G4:G67" si="2">IF(LEFT(B4,5)="DDRIO","Y","N")</f>
        <v>N</v>
      </c>
      <c r="H4" s="33">
        <v>10.621700000000001</v>
      </c>
      <c r="I4" s="33">
        <v>1.0540099999999999</v>
      </c>
      <c r="J4" s="33">
        <v>6.7517300000000002</v>
      </c>
      <c r="K4" s="33">
        <v>0.52154699999999998</v>
      </c>
      <c r="L4" s="33">
        <v>22.1128</v>
      </c>
      <c r="M4" s="33">
        <v>59.340899999999998</v>
      </c>
      <c r="N4" s="27" t="s">
        <v>19</v>
      </c>
    </row>
    <row r="5" spans="1:14" ht="15" customHeight="1" x14ac:dyDescent="0.35">
      <c r="A5" s="24">
        <v>2</v>
      </c>
      <c r="B5" s="26" t="s">
        <v>68</v>
      </c>
      <c r="C5" s="9">
        <v>7</v>
      </c>
      <c r="D5" s="9" t="s">
        <v>18</v>
      </c>
      <c r="E5" s="10" t="str">
        <f t="shared" si="0"/>
        <v>N</v>
      </c>
      <c r="F5" s="10" t="str">
        <f t="shared" si="1"/>
        <v>Y</v>
      </c>
      <c r="G5" s="10" t="str">
        <f t="shared" si="2"/>
        <v>N</v>
      </c>
      <c r="H5" s="33">
        <v>10.4033</v>
      </c>
      <c r="I5" s="33">
        <v>1.05128</v>
      </c>
      <c r="J5" s="33">
        <v>6.6752900000000004</v>
      </c>
      <c r="K5" s="33">
        <v>0.514903</v>
      </c>
      <c r="L5" s="33">
        <v>21.521599999999999</v>
      </c>
      <c r="M5" s="33">
        <v>58.627000000000002</v>
      </c>
      <c r="N5" s="27" t="s">
        <v>19</v>
      </c>
    </row>
    <row r="6" spans="1:14" ht="15" customHeight="1" x14ac:dyDescent="0.35">
      <c r="A6" s="24">
        <v>3</v>
      </c>
      <c r="B6" s="26" t="s">
        <v>69</v>
      </c>
      <c r="C6" s="9">
        <v>7</v>
      </c>
      <c r="D6" s="9" t="s">
        <v>18</v>
      </c>
      <c r="E6" s="10" t="str">
        <f t="shared" si="0"/>
        <v>N</v>
      </c>
      <c r="F6" s="10" t="str">
        <f t="shared" si="1"/>
        <v>Y</v>
      </c>
      <c r="G6" s="10" t="str">
        <f t="shared" si="2"/>
        <v>N</v>
      </c>
      <c r="H6" s="33">
        <v>10.243499999999999</v>
      </c>
      <c r="I6" s="33">
        <v>1.04471</v>
      </c>
      <c r="J6" s="33">
        <v>6.6387099999999997</v>
      </c>
      <c r="K6" s="33">
        <v>0.51512199999999997</v>
      </c>
      <c r="L6" s="33">
        <v>21.003699999999998</v>
      </c>
      <c r="M6" s="33">
        <v>58.4786</v>
      </c>
      <c r="N6" s="27" t="s">
        <v>19</v>
      </c>
    </row>
    <row r="7" spans="1:14" ht="15" customHeight="1" x14ac:dyDescent="0.35">
      <c r="A7" s="24">
        <v>4</v>
      </c>
      <c r="B7" s="26" t="s">
        <v>70</v>
      </c>
      <c r="C7" s="9">
        <v>7</v>
      </c>
      <c r="D7" s="9" t="s">
        <v>18</v>
      </c>
      <c r="E7" s="10" t="str">
        <f t="shared" si="0"/>
        <v>N</v>
      </c>
      <c r="F7" s="10" t="str">
        <f t="shared" si="1"/>
        <v>Y</v>
      </c>
      <c r="G7" s="10" t="str">
        <f t="shared" si="2"/>
        <v>N</v>
      </c>
      <c r="H7" s="33">
        <v>10.008599999999999</v>
      </c>
      <c r="I7" s="33">
        <v>1.02162</v>
      </c>
      <c r="J7" s="33">
        <v>6.4841100000000003</v>
      </c>
      <c r="K7" s="33">
        <v>0.51107100000000005</v>
      </c>
      <c r="L7" s="33">
        <v>20.497399999999999</v>
      </c>
      <c r="M7" s="33">
        <v>57.566000000000003</v>
      </c>
      <c r="N7" s="27" t="s">
        <v>19</v>
      </c>
    </row>
    <row r="8" spans="1:14" ht="15" customHeight="1" x14ac:dyDescent="0.35">
      <c r="A8" s="24">
        <v>5</v>
      </c>
      <c r="B8" s="26" t="s">
        <v>8</v>
      </c>
      <c r="C8" s="9"/>
      <c r="D8" s="9"/>
      <c r="E8" s="10" t="str">
        <f t="shared" si="0"/>
        <v>N</v>
      </c>
      <c r="F8" s="10" t="str">
        <f t="shared" si="1"/>
        <v>N</v>
      </c>
      <c r="G8" s="10" t="str">
        <f t="shared" si="2"/>
        <v>N</v>
      </c>
      <c r="H8" s="33" t="s">
        <v>155</v>
      </c>
      <c r="I8" s="33">
        <v>0.10068199999999999</v>
      </c>
      <c r="J8" s="33">
        <v>0.70175100000000001</v>
      </c>
      <c r="K8" s="33">
        <v>25.618099999999998</v>
      </c>
      <c r="L8" s="33">
        <v>454.435</v>
      </c>
      <c r="M8" s="33">
        <v>134.08000000000001</v>
      </c>
      <c r="N8" s="27" t="s">
        <v>8</v>
      </c>
    </row>
    <row r="9" spans="1:14" ht="15" customHeight="1" x14ac:dyDescent="0.35">
      <c r="A9" s="24">
        <v>6</v>
      </c>
      <c r="B9" s="26" t="s">
        <v>71</v>
      </c>
      <c r="C9" s="9"/>
      <c r="D9" s="9"/>
      <c r="E9" s="10" t="str">
        <f t="shared" si="0"/>
        <v>N</v>
      </c>
      <c r="F9" s="10" t="str">
        <f t="shared" si="1"/>
        <v>N</v>
      </c>
      <c r="G9" s="10" t="str">
        <f t="shared" si="2"/>
        <v>N</v>
      </c>
      <c r="H9" s="33" t="s">
        <v>155</v>
      </c>
      <c r="I9" s="33">
        <v>0.52303200000000005</v>
      </c>
      <c r="J9" s="33">
        <v>3.20092</v>
      </c>
      <c r="K9" s="33">
        <v>0.94072199999999995</v>
      </c>
      <c r="L9" s="33">
        <v>34.918100000000003</v>
      </c>
      <c r="M9" s="33">
        <v>54.874200000000002</v>
      </c>
      <c r="N9" s="27" t="s">
        <v>20</v>
      </c>
    </row>
    <row r="10" spans="1:14" ht="15" customHeight="1" x14ac:dyDescent="0.35">
      <c r="A10" s="24">
        <v>7</v>
      </c>
      <c r="B10" s="26" t="s">
        <v>72</v>
      </c>
      <c r="C10" s="9">
        <v>7</v>
      </c>
      <c r="D10" s="9" t="s">
        <v>18</v>
      </c>
      <c r="E10" s="10" t="str">
        <f t="shared" si="0"/>
        <v>N</v>
      </c>
      <c r="F10" s="10" t="str">
        <f t="shared" si="1"/>
        <v>Y</v>
      </c>
      <c r="G10" s="10" t="str">
        <f t="shared" si="2"/>
        <v>N</v>
      </c>
      <c r="H10" s="33">
        <v>9.4905200000000001</v>
      </c>
      <c r="I10" s="33">
        <v>1.0254799999999999</v>
      </c>
      <c r="J10" s="33">
        <v>6.3452500000000001</v>
      </c>
      <c r="K10" s="33">
        <v>0.48657899999999998</v>
      </c>
      <c r="L10" s="33">
        <v>19.0261</v>
      </c>
      <c r="M10" s="33">
        <v>55.564999999999998</v>
      </c>
      <c r="N10" s="27" t="s">
        <v>19</v>
      </c>
    </row>
    <row r="11" spans="1:14" ht="15" customHeight="1" x14ac:dyDescent="0.35">
      <c r="A11" s="24">
        <v>8</v>
      </c>
      <c r="B11" s="26" t="s">
        <v>73</v>
      </c>
      <c r="C11" s="9">
        <v>7</v>
      </c>
      <c r="D11" s="9" t="s">
        <v>18</v>
      </c>
      <c r="E11" s="10" t="str">
        <f t="shared" si="0"/>
        <v>N</v>
      </c>
      <c r="F11" s="10" t="str">
        <f t="shared" si="1"/>
        <v>Y</v>
      </c>
      <c r="G11" s="10" t="str">
        <f t="shared" si="2"/>
        <v>N</v>
      </c>
      <c r="H11" s="33">
        <v>9.3106299999999997</v>
      </c>
      <c r="I11" s="33">
        <v>0.99159399999999998</v>
      </c>
      <c r="J11" s="33">
        <v>6.26166</v>
      </c>
      <c r="K11" s="33">
        <v>0.47694999999999999</v>
      </c>
      <c r="L11" s="33">
        <v>18.578800000000001</v>
      </c>
      <c r="M11" s="33">
        <v>54.648899999999998</v>
      </c>
      <c r="N11" s="27" t="s">
        <v>19</v>
      </c>
    </row>
    <row r="12" spans="1:14" ht="15" customHeight="1" x14ac:dyDescent="0.35">
      <c r="A12" s="24">
        <v>9</v>
      </c>
      <c r="B12" s="28" t="s">
        <v>74</v>
      </c>
      <c r="C12" s="9">
        <v>7</v>
      </c>
      <c r="D12" s="9" t="s">
        <v>18</v>
      </c>
      <c r="E12" s="10" t="str">
        <f t="shared" si="0"/>
        <v>N</v>
      </c>
      <c r="F12" s="10" t="str">
        <f t="shared" si="1"/>
        <v>Y</v>
      </c>
      <c r="G12" s="10" t="str">
        <f t="shared" si="2"/>
        <v>N</v>
      </c>
      <c r="H12" s="33">
        <v>9.1640700000000006</v>
      </c>
      <c r="I12" s="33">
        <v>0.98607100000000003</v>
      </c>
      <c r="J12" s="33">
        <v>6.2214499999999999</v>
      </c>
      <c r="K12" s="33">
        <v>0.47161999999999998</v>
      </c>
      <c r="L12" s="33">
        <v>18.121700000000001</v>
      </c>
      <c r="M12" s="33">
        <v>54.167900000000003</v>
      </c>
      <c r="N12" s="27" t="s">
        <v>19</v>
      </c>
    </row>
    <row r="13" spans="1:14" ht="15" customHeight="1" x14ac:dyDescent="0.35">
      <c r="A13" s="24">
        <v>10</v>
      </c>
      <c r="B13" s="28" t="s">
        <v>75</v>
      </c>
      <c r="C13" s="9">
        <v>7</v>
      </c>
      <c r="D13" s="9" t="s">
        <v>18</v>
      </c>
      <c r="E13" s="10" t="str">
        <f t="shared" si="0"/>
        <v>N</v>
      </c>
      <c r="F13" s="10" t="str">
        <f t="shared" si="1"/>
        <v>Y</v>
      </c>
      <c r="G13" s="10" t="str">
        <f t="shared" si="2"/>
        <v>N</v>
      </c>
      <c r="H13" s="33">
        <v>9.0196000000000005</v>
      </c>
      <c r="I13" s="33">
        <v>0.97884199999999999</v>
      </c>
      <c r="J13" s="33">
        <v>6.1702700000000004</v>
      </c>
      <c r="K13" s="33">
        <v>0.47577199999999997</v>
      </c>
      <c r="L13" s="33">
        <v>17.696999999999999</v>
      </c>
      <c r="M13" s="33">
        <v>54.181600000000003</v>
      </c>
      <c r="N13" s="27" t="s">
        <v>19</v>
      </c>
    </row>
    <row r="14" spans="1:14" ht="15" customHeight="1" x14ac:dyDescent="0.35">
      <c r="A14" s="24">
        <v>11</v>
      </c>
      <c r="B14" s="26" t="s">
        <v>8</v>
      </c>
      <c r="C14" s="9"/>
      <c r="D14" s="9"/>
      <c r="E14" s="10" t="str">
        <f t="shared" si="0"/>
        <v>N</v>
      </c>
      <c r="F14" s="10" t="str">
        <f t="shared" si="1"/>
        <v>N</v>
      </c>
      <c r="G14" s="10" t="str">
        <f t="shared" si="2"/>
        <v>N</v>
      </c>
      <c r="H14" s="33"/>
      <c r="I14" s="33"/>
      <c r="J14" s="33"/>
      <c r="K14" s="33"/>
      <c r="L14" s="33"/>
      <c r="M14" s="33"/>
      <c r="N14" s="27" t="s">
        <v>8</v>
      </c>
    </row>
    <row r="15" spans="1:14" ht="15" customHeight="1" x14ac:dyDescent="0.35">
      <c r="A15" s="24">
        <v>12</v>
      </c>
      <c r="B15" s="26" t="s">
        <v>3</v>
      </c>
      <c r="C15" s="9"/>
      <c r="D15" s="9"/>
      <c r="E15" s="10" t="str">
        <f t="shared" si="0"/>
        <v>N</v>
      </c>
      <c r="F15" s="10" t="str">
        <f t="shared" si="1"/>
        <v>N</v>
      </c>
      <c r="G15" s="10" t="str">
        <f t="shared" si="2"/>
        <v>N</v>
      </c>
      <c r="H15" s="33" t="s">
        <v>155</v>
      </c>
      <c r="I15" s="33">
        <v>0.14582300000000001</v>
      </c>
      <c r="J15" s="33">
        <v>0.94809399999999999</v>
      </c>
      <c r="K15" s="33">
        <v>3.4884599999999999</v>
      </c>
      <c r="L15" s="33">
        <v>123.307</v>
      </c>
      <c r="M15" s="33">
        <v>57.509900000000002</v>
      </c>
      <c r="N15" s="27" t="s">
        <v>62</v>
      </c>
    </row>
    <row r="16" spans="1:14" ht="15" customHeight="1" x14ac:dyDescent="0.35">
      <c r="A16" s="24">
        <v>13</v>
      </c>
      <c r="B16" s="26" t="s">
        <v>76</v>
      </c>
      <c r="C16" s="9">
        <v>7</v>
      </c>
      <c r="D16" s="9" t="s">
        <v>18</v>
      </c>
      <c r="E16" s="10" t="str">
        <f t="shared" si="0"/>
        <v>N</v>
      </c>
      <c r="F16" s="10" t="str">
        <f t="shared" si="1"/>
        <v>Y</v>
      </c>
      <c r="G16" s="10" t="str">
        <f t="shared" si="2"/>
        <v>N</v>
      </c>
      <c r="H16" s="33">
        <v>8.7099499999999992</v>
      </c>
      <c r="I16" s="33">
        <v>0.96652400000000005</v>
      </c>
      <c r="J16" s="33">
        <v>6.0270999999999999</v>
      </c>
      <c r="K16" s="33">
        <v>0.48732300000000001</v>
      </c>
      <c r="L16" s="33">
        <v>16.543299999999999</v>
      </c>
      <c r="M16" s="33">
        <v>54.195399999999999</v>
      </c>
      <c r="N16" s="27" t="s">
        <v>19</v>
      </c>
    </row>
    <row r="17" spans="1:14" ht="15" customHeight="1" x14ac:dyDescent="0.35">
      <c r="A17" s="24">
        <v>14</v>
      </c>
      <c r="B17" s="26" t="s">
        <v>77</v>
      </c>
      <c r="C17" s="9">
        <v>7</v>
      </c>
      <c r="D17" s="9" t="s">
        <v>18</v>
      </c>
      <c r="E17" s="10" t="str">
        <f t="shared" si="0"/>
        <v>N</v>
      </c>
      <c r="F17" s="10" t="str">
        <f t="shared" si="1"/>
        <v>Y</v>
      </c>
      <c r="G17" s="10" t="str">
        <f t="shared" si="2"/>
        <v>N</v>
      </c>
      <c r="H17" s="33">
        <v>8.5389800000000005</v>
      </c>
      <c r="I17" s="33">
        <v>0.95824600000000004</v>
      </c>
      <c r="J17" s="33">
        <v>6.0025700000000004</v>
      </c>
      <c r="K17" s="33">
        <v>0.47834199999999999</v>
      </c>
      <c r="L17" s="33">
        <v>16.215399999999999</v>
      </c>
      <c r="M17" s="33">
        <v>53.584299999999999</v>
      </c>
      <c r="N17" s="27" t="s">
        <v>19</v>
      </c>
    </row>
    <row r="18" spans="1:14" ht="15" customHeight="1" x14ac:dyDescent="0.35">
      <c r="A18" s="24">
        <v>15</v>
      </c>
      <c r="B18" s="26" t="s">
        <v>78</v>
      </c>
      <c r="C18" s="9">
        <v>7</v>
      </c>
      <c r="D18" s="9" t="s">
        <v>18</v>
      </c>
      <c r="E18" s="10" t="str">
        <f t="shared" si="0"/>
        <v>N</v>
      </c>
      <c r="F18" s="10" t="str">
        <f t="shared" si="1"/>
        <v>Y</v>
      </c>
      <c r="G18" s="10" t="str">
        <f t="shared" si="2"/>
        <v>N</v>
      </c>
      <c r="H18" s="33">
        <v>8.5899800000000006</v>
      </c>
      <c r="I18" s="33">
        <v>0.99884499999999998</v>
      </c>
      <c r="J18" s="33">
        <v>6.2178399999999998</v>
      </c>
      <c r="K18" s="33">
        <v>0.476572</v>
      </c>
      <c r="L18" s="33">
        <v>15.9049</v>
      </c>
      <c r="M18" s="33">
        <v>54.435699999999997</v>
      </c>
      <c r="N18" s="27" t="s">
        <v>19</v>
      </c>
    </row>
    <row r="19" spans="1:14" ht="15" customHeight="1" x14ac:dyDescent="0.35">
      <c r="A19" s="24">
        <v>16</v>
      </c>
      <c r="B19" s="26" t="s">
        <v>79</v>
      </c>
      <c r="C19" s="9">
        <v>7</v>
      </c>
      <c r="D19" s="9" t="s">
        <v>18</v>
      </c>
      <c r="E19" s="10" t="str">
        <f t="shared" si="0"/>
        <v>N</v>
      </c>
      <c r="F19" s="10" t="str">
        <f t="shared" si="1"/>
        <v>Y</v>
      </c>
      <c r="G19" s="10" t="str">
        <f t="shared" si="2"/>
        <v>N</v>
      </c>
      <c r="H19" s="33">
        <v>8.4785699999999995</v>
      </c>
      <c r="I19" s="33">
        <v>1.0172300000000001</v>
      </c>
      <c r="J19" s="33">
        <v>6.17021</v>
      </c>
      <c r="K19" s="33">
        <v>0.474914</v>
      </c>
      <c r="L19" s="33">
        <v>15.6416</v>
      </c>
      <c r="M19" s="33">
        <v>54.132399999999997</v>
      </c>
      <c r="N19" s="27" t="s">
        <v>19</v>
      </c>
    </row>
    <row r="20" spans="1:14" ht="15" customHeight="1" x14ac:dyDescent="0.35">
      <c r="A20" s="24">
        <v>17</v>
      </c>
      <c r="B20" s="26" t="s">
        <v>71</v>
      </c>
      <c r="C20" s="9"/>
      <c r="D20" s="9"/>
      <c r="E20" s="10" t="str">
        <f t="shared" si="0"/>
        <v>N</v>
      </c>
      <c r="F20" s="10" t="str">
        <f t="shared" si="1"/>
        <v>N</v>
      </c>
      <c r="G20" s="10" t="str">
        <f t="shared" si="2"/>
        <v>N</v>
      </c>
      <c r="H20" s="33"/>
      <c r="I20" s="33"/>
      <c r="J20" s="33"/>
      <c r="K20" s="33"/>
      <c r="L20" s="33"/>
      <c r="M20" s="33"/>
      <c r="N20" s="27" t="s">
        <v>20</v>
      </c>
    </row>
    <row r="21" spans="1:14" ht="15" customHeight="1" x14ac:dyDescent="0.35">
      <c r="A21" s="24">
        <v>18</v>
      </c>
      <c r="B21" s="26" t="s">
        <v>8</v>
      </c>
      <c r="C21" s="9"/>
      <c r="D21" s="9"/>
      <c r="E21" s="10" t="str">
        <f t="shared" si="0"/>
        <v>N</v>
      </c>
      <c r="F21" s="10" t="str">
        <f t="shared" si="1"/>
        <v>N</v>
      </c>
      <c r="G21" s="10" t="str">
        <f t="shared" si="2"/>
        <v>N</v>
      </c>
      <c r="H21" s="33"/>
      <c r="I21" s="33"/>
      <c r="J21" s="33"/>
      <c r="K21" s="33"/>
      <c r="L21" s="33"/>
      <c r="M21" s="33"/>
      <c r="N21" s="27" t="s">
        <v>8</v>
      </c>
    </row>
    <row r="22" spans="1:14" ht="15" customHeight="1" x14ac:dyDescent="0.35">
      <c r="A22" s="24">
        <v>19</v>
      </c>
      <c r="B22" s="26" t="s">
        <v>80</v>
      </c>
      <c r="C22" s="9">
        <v>7</v>
      </c>
      <c r="D22" s="9" t="s">
        <v>18</v>
      </c>
      <c r="E22" s="10" t="str">
        <f t="shared" si="0"/>
        <v>N</v>
      </c>
      <c r="F22" s="10" t="str">
        <f t="shared" si="1"/>
        <v>Y</v>
      </c>
      <c r="G22" s="10" t="str">
        <f t="shared" si="2"/>
        <v>N</v>
      </c>
      <c r="H22" s="33">
        <v>8.6441099999999995</v>
      </c>
      <c r="I22" s="33">
        <v>1.1820600000000001</v>
      </c>
      <c r="J22" s="33">
        <v>6.7436699999999998</v>
      </c>
      <c r="K22" s="33">
        <v>0.484705</v>
      </c>
      <c r="L22" s="33">
        <v>15.356199999999999</v>
      </c>
      <c r="M22" s="33">
        <v>57.172499999999999</v>
      </c>
      <c r="N22" s="27" t="s">
        <v>19</v>
      </c>
    </row>
    <row r="23" spans="1:14" x14ac:dyDescent="0.35">
      <c r="A23" s="24">
        <v>20</v>
      </c>
      <c r="B23" s="26" t="s">
        <v>81</v>
      </c>
      <c r="C23" s="9">
        <v>7</v>
      </c>
      <c r="D23" s="9" t="s">
        <v>18</v>
      </c>
      <c r="E23" s="10" t="str">
        <f t="shared" si="0"/>
        <v>N</v>
      </c>
      <c r="F23" s="10" t="str">
        <f t="shared" si="1"/>
        <v>Y</v>
      </c>
      <c r="G23" s="10" t="str">
        <f t="shared" si="2"/>
        <v>N</v>
      </c>
      <c r="H23" s="33">
        <v>8.7226199999999992</v>
      </c>
      <c r="I23" s="33">
        <v>1.1311100000000001</v>
      </c>
      <c r="J23" s="33">
        <v>6.6978400000000002</v>
      </c>
      <c r="K23" s="33">
        <v>0.47694199999999998</v>
      </c>
      <c r="L23" s="33">
        <v>15.413600000000001</v>
      </c>
      <c r="M23" s="33">
        <v>56.5197</v>
      </c>
      <c r="N23" s="27" t="s">
        <v>19</v>
      </c>
    </row>
    <row r="24" spans="1:14" ht="15" customHeight="1" x14ac:dyDescent="0.35">
      <c r="A24" s="24">
        <v>21</v>
      </c>
      <c r="B24" s="26" t="s">
        <v>82</v>
      </c>
      <c r="C24" s="9">
        <v>7</v>
      </c>
      <c r="D24" s="9" t="s">
        <v>18</v>
      </c>
      <c r="E24" s="10" t="str">
        <f t="shared" si="0"/>
        <v>N</v>
      </c>
      <c r="F24" s="10" t="str">
        <f t="shared" si="1"/>
        <v>Y</v>
      </c>
      <c r="G24" s="10" t="str">
        <f t="shared" si="2"/>
        <v>N</v>
      </c>
      <c r="H24" s="33">
        <v>8.7632399999999997</v>
      </c>
      <c r="I24" s="33">
        <v>1.05084</v>
      </c>
      <c r="J24" s="33">
        <v>6.5605700000000002</v>
      </c>
      <c r="K24" s="33">
        <v>0.478016</v>
      </c>
      <c r="L24" s="33">
        <v>15.639099999999999</v>
      </c>
      <c r="M24" s="33">
        <v>56.000500000000002</v>
      </c>
      <c r="N24" s="27" t="s">
        <v>19</v>
      </c>
    </row>
    <row r="25" spans="1:14" ht="15" customHeight="1" x14ac:dyDescent="0.35">
      <c r="A25" s="24">
        <v>22</v>
      </c>
      <c r="B25" s="26" t="s">
        <v>83</v>
      </c>
      <c r="C25" s="9">
        <v>7</v>
      </c>
      <c r="D25" s="9" t="s">
        <v>18</v>
      </c>
      <c r="E25" s="10" t="str">
        <f t="shared" si="0"/>
        <v>N</v>
      </c>
      <c r="F25" s="10" t="str">
        <f t="shared" si="1"/>
        <v>Y</v>
      </c>
      <c r="G25" s="10" t="str">
        <f t="shared" si="2"/>
        <v>N</v>
      </c>
      <c r="H25" s="33">
        <v>8.8817199999999996</v>
      </c>
      <c r="I25" s="33">
        <v>1.0272699999999999</v>
      </c>
      <c r="J25" s="33">
        <v>6.5609099999999998</v>
      </c>
      <c r="K25" s="33">
        <v>0.48356300000000002</v>
      </c>
      <c r="L25" s="33">
        <v>15.9084</v>
      </c>
      <c r="M25" s="33">
        <v>56.325899999999997</v>
      </c>
      <c r="N25" s="27" t="s">
        <v>19</v>
      </c>
    </row>
    <row r="26" spans="1:14" x14ac:dyDescent="0.35">
      <c r="A26" s="24">
        <v>23</v>
      </c>
      <c r="B26" s="28" t="s">
        <v>116</v>
      </c>
      <c r="C26" s="9">
        <v>6</v>
      </c>
      <c r="D26" s="9" t="s">
        <v>18</v>
      </c>
      <c r="E26" s="10" t="str">
        <f t="shared" si="0"/>
        <v>Y</v>
      </c>
      <c r="F26" s="10" t="str">
        <f t="shared" si="1"/>
        <v>N</v>
      </c>
      <c r="G26" s="10" t="str">
        <f t="shared" si="2"/>
        <v>N</v>
      </c>
      <c r="H26" s="33">
        <v>8.7754300000000001</v>
      </c>
      <c r="I26" s="33">
        <v>0.97139900000000001</v>
      </c>
      <c r="J26" s="33">
        <v>6.2651399999999997</v>
      </c>
      <c r="K26" s="33">
        <v>0.46457900000000002</v>
      </c>
      <c r="L26" s="33">
        <v>16.217099999999999</v>
      </c>
      <c r="M26" s="33">
        <v>53.950400000000002</v>
      </c>
      <c r="N26" s="27" t="s">
        <v>19</v>
      </c>
    </row>
    <row r="27" spans="1:14" x14ac:dyDescent="0.35">
      <c r="A27" s="24">
        <v>24</v>
      </c>
      <c r="B27" s="28" t="s">
        <v>117</v>
      </c>
      <c r="C27" s="9">
        <v>6</v>
      </c>
      <c r="D27" s="9" t="s">
        <v>18</v>
      </c>
      <c r="E27" s="10" t="str">
        <f t="shared" si="0"/>
        <v>Y</v>
      </c>
      <c r="F27" s="10" t="str">
        <f t="shared" si="1"/>
        <v>N</v>
      </c>
      <c r="G27" s="10" t="str">
        <f t="shared" si="2"/>
        <v>N</v>
      </c>
      <c r="H27" s="33">
        <v>8.9928899999999992</v>
      </c>
      <c r="I27" s="33">
        <v>0.99722999999999995</v>
      </c>
      <c r="J27" s="33">
        <v>6.3764500000000002</v>
      </c>
      <c r="K27" s="33">
        <v>0.48614000000000002</v>
      </c>
      <c r="L27" s="33">
        <v>16.551400000000001</v>
      </c>
      <c r="M27" s="33">
        <v>55.676299999999998</v>
      </c>
      <c r="N27" s="27" t="s">
        <v>19</v>
      </c>
    </row>
    <row r="28" spans="1:14" ht="15" customHeight="1" x14ac:dyDescent="0.35">
      <c r="A28" s="24">
        <v>25</v>
      </c>
      <c r="B28" s="26" t="s">
        <v>7</v>
      </c>
      <c r="C28" s="9"/>
      <c r="D28" s="9"/>
      <c r="E28" s="10" t="str">
        <f t="shared" si="0"/>
        <v>N</v>
      </c>
      <c r="F28" s="10" t="str">
        <f t="shared" si="1"/>
        <v>N</v>
      </c>
      <c r="G28" s="10" t="str">
        <f t="shared" si="2"/>
        <v>N</v>
      </c>
      <c r="H28" s="33" t="s">
        <v>155</v>
      </c>
      <c r="I28" s="33">
        <v>0.50234199999999996</v>
      </c>
      <c r="J28" s="33">
        <v>3.14229</v>
      </c>
      <c r="K28" s="33">
        <v>1.16679</v>
      </c>
      <c r="L28" s="33">
        <v>38.424399999999999</v>
      </c>
      <c r="M28" s="33">
        <v>60.550600000000003</v>
      </c>
      <c r="N28" s="27" t="s">
        <v>20</v>
      </c>
    </row>
    <row r="29" spans="1:14" ht="15" customHeight="1" x14ac:dyDescent="0.35">
      <c r="A29" s="24">
        <v>26</v>
      </c>
      <c r="B29" s="26" t="s">
        <v>8</v>
      </c>
      <c r="C29" s="9"/>
      <c r="D29" s="9"/>
      <c r="E29" s="10" t="str">
        <f t="shared" si="0"/>
        <v>N</v>
      </c>
      <c r="F29" s="10" t="str">
        <f t="shared" si="1"/>
        <v>N</v>
      </c>
      <c r="G29" s="10" t="str">
        <f t="shared" si="2"/>
        <v>N</v>
      </c>
      <c r="H29" s="33"/>
      <c r="I29" s="33"/>
      <c r="J29" s="33"/>
      <c r="K29" s="33"/>
      <c r="L29" s="33"/>
      <c r="M29" s="33"/>
      <c r="N29" s="27" t="s">
        <v>8</v>
      </c>
    </row>
    <row r="30" spans="1:14" ht="15" customHeight="1" x14ac:dyDescent="0.35">
      <c r="A30" s="24">
        <v>27</v>
      </c>
      <c r="B30" s="26" t="s">
        <v>84</v>
      </c>
      <c r="C30" s="9">
        <v>6</v>
      </c>
      <c r="D30" s="9" t="s">
        <v>18</v>
      </c>
      <c r="E30" s="10" t="str">
        <f t="shared" si="0"/>
        <v>Y</v>
      </c>
      <c r="F30" s="10" t="str">
        <f t="shared" si="1"/>
        <v>N</v>
      </c>
      <c r="G30" s="10" t="str">
        <f t="shared" si="2"/>
        <v>N</v>
      </c>
      <c r="H30" s="33">
        <v>9.2883200000000006</v>
      </c>
      <c r="I30" s="33">
        <v>0.97851299999999997</v>
      </c>
      <c r="J30" s="33">
        <v>6.4142799999999998</v>
      </c>
      <c r="K30" s="33">
        <v>0.50495000000000001</v>
      </c>
      <c r="L30" s="33">
        <v>17.701699999999999</v>
      </c>
      <c r="M30" s="33">
        <v>56.911299999999997</v>
      </c>
      <c r="N30" s="27" t="s">
        <v>19</v>
      </c>
    </row>
    <row r="31" spans="1:14" ht="15" customHeight="1" x14ac:dyDescent="0.35">
      <c r="A31" s="24">
        <v>28</v>
      </c>
      <c r="B31" s="26" t="s">
        <v>85</v>
      </c>
      <c r="C31" s="9">
        <v>6</v>
      </c>
      <c r="D31" s="9" t="s">
        <v>18</v>
      </c>
      <c r="E31" s="10" t="str">
        <f t="shared" si="0"/>
        <v>Y</v>
      </c>
      <c r="F31" s="10" t="str">
        <f t="shared" si="1"/>
        <v>N</v>
      </c>
      <c r="G31" s="10" t="str">
        <f t="shared" si="2"/>
        <v>N</v>
      </c>
      <c r="H31" s="33">
        <v>9.4889399999999995</v>
      </c>
      <c r="I31" s="33">
        <v>0.99760800000000005</v>
      </c>
      <c r="J31" s="33">
        <v>6.5434700000000001</v>
      </c>
      <c r="K31" s="33">
        <v>0.49147000000000002</v>
      </c>
      <c r="L31" s="33">
        <v>18.124700000000001</v>
      </c>
      <c r="M31" s="33">
        <v>56.709000000000003</v>
      </c>
      <c r="N31" s="27" t="s">
        <v>19</v>
      </c>
    </row>
    <row r="32" spans="1:14" ht="15" customHeight="1" x14ac:dyDescent="0.35">
      <c r="A32" s="24">
        <v>29</v>
      </c>
      <c r="B32" s="26" t="s">
        <v>86</v>
      </c>
      <c r="C32" s="9">
        <v>6</v>
      </c>
      <c r="D32" s="9" t="s">
        <v>18</v>
      </c>
      <c r="E32" s="10" t="str">
        <f t="shared" si="0"/>
        <v>Y</v>
      </c>
      <c r="F32" s="10" t="str">
        <f t="shared" si="1"/>
        <v>N</v>
      </c>
      <c r="G32" s="10" t="str">
        <f t="shared" si="2"/>
        <v>N</v>
      </c>
      <c r="H32" s="33">
        <v>9.5944099999999999</v>
      </c>
      <c r="I32" s="33">
        <v>1.0183599999999999</v>
      </c>
      <c r="J32" s="33">
        <v>6.5444699999999996</v>
      </c>
      <c r="K32" s="33">
        <v>0.49559900000000001</v>
      </c>
      <c r="L32" s="33">
        <v>18.5825</v>
      </c>
      <c r="M32" s="33">
        <v>56.9512</v>
      </c>
      <c r="N32" s="27" t="s">
        <v>19</v>
      </c>
    </row>
    <row r="33" spans="1:14" ht="15" customHeight="1" x14ac:dyDescent="0.35">
      <c r="A33" s="24">
        <v>30</v>
      </c>
      <c r="B33" s="26" t="s">
        <v>87</v>
      </c>
      <c r="C33" s="9">
        <v>6</v>
      </c>
      <c r="D33" s="9" t="s">
        <v>18</v>
      </c>
      <c r="E33" s="10" t="str">
        <f t="shared" si="0"/>
        <v>Y</v>
      </c>
      <c r="F33" s="10" t="str">
        <f t="shared" si="1"/>
        <v>N</v>
      </c>
      <c r="G33" s="10" t="str">
        <f t="shared" si="2"/>
        <v>N</v>
      </c>
      <c r="H33" s="33">
        <v>9.8204100000000007</v>
      </c>
      <c r="I33" s="33">
        <v>1.0401499999999999</v>
      </c>
      <c r="J33" s="33">
        <v>6.6356999999999999</v>
      </c>
      <c r="K33" s="33">
        <v>0.50656000000000001</v>
      </c>
      <c r="L33" s="33">
        <v>19.042999999999999</v>
      </c>
      <c r="M33" s="33">
        <v>57.977400000000003</v>
      </c>
      <c r="N33" s="27" t="s">
        <v>19</v>
      </c>
    </row>
    <row r="34" spans="1:14" ht="15" customHeight="1" x14ac:dyDescent="0.35">
      <c r="A34" s="24">
        <v>31</v>
      </c>
      <c r="B34" s="26" t="s">
        <v>3</v>
      </c>
      <c r="C34" s="9"/>
      <c r="D34" s="9"/>
      <c r="E34" s="10" t="str">
        <f t="shared" si="0"/>
        <v>N</v>
      </c>
      <c r="F34" s="10" t="str">
        <f t="shared" si="1"/>
        <v>N</v>
      </c>
      <c r="G34" s="10" t="str">
        <f t="shared" si="2"/>
        <v>N</v>
      </c>
      <c r="H34" s="33"/>
      <c r="I34" s="33"/>
      <c r="J34" s="33"/>
      <c r="K34" s="33"/>
      <c r="L34" s="33"/>
      <c r="M34" s="33"/>
      <c r="N34" s="27" t="s">
        <v>62</v>
      </c>
    </row>
    <row r="35" spans="1:14" ht="15" customHeight="1" x14ac:dyDescent="0.35">
      <c r="A35" s="24">
        <v>32</v>
      </c>
      <c r="B35" s="26" t="s">
        <v>88</v>
      </c>
      <c r="C35" s="9">
        <v>6</v>
      </c>
      <c r="D35" s="9" t="s">
        <v>18</v>
      </c>
      <c r="E35" s="10" t="str">
        <f t="shared" si="0"/>
        <v>Y</v>
      </c>
      <c r="F35" s="10" t="str">
        <f t="shared" si="1"/>
        <v>N</v>
      </c>
      <c r="G35" s="10" t="str">
        <f t="shared" si="2"/>
        <v>N</v>
      </c>
      <c r="H35" s="33">
        <v>10.0496</v>
      </c>
      <c r="I35" s="33">
        <v>1.04281</v>
      </c>
      <c r="J35" s="33">
        <v>6.5765000000000002</v>
      </c>
      <c r="K35" s="33">
        <v>0.53095000000000003</v>
      </c>
      <c r="L35" s="33">
        <v>20.0032</v>
      </c>
      <c r="M35" s="33">
        <v>59.0914</v>
      </c>
      <c r="N35" s="27" t="s">
        <v>19</v>
      </c>
    </row>
    <row r="36" spans="1:14" ht="15" customHeight="1" x14ac:dyDescent="0.35">
      <c r="A36" s="24">
        <v>33</v>
      </c>
      <c r="B36" s="26" t="s">
        <v>89</v>
      </c>
      <c r="C36" s="9">
        <v>6</v>
      </c>
      <c r="D36" s="9" t="s">
        <v>18</v>
      </c>
      <c r="E36" s="10" t="str">
        <f t="shared" si="0"/>
        <v>Y</v>
      </c>
      <c r="F36" s="10" t="str">
        <f t="shared" si="1"/>
        <v>N</v>
      </c>
      <c r="G36" s="10" t="str">
        <f t="shared" si="2"/>
        <v>N</v>
      </c>
      <c r="H36" s="33">
        <v>10.4535</v>
      </c>
      <c r="I36" s="33">
        <v>1.0664100000000001</v>
      </c>
      <c r="J36" s="33">
        <v>6.9017499999999998</v>
      </c>
      <c r="K36" s="33">
        <v>0.55366800000000005</v>
      </c>
      <c r="L36" s="33">
        <v>20.506499999999999</v>
      </c>
      <c r="M36" s="33">
        <v>61.816499999999998</v>
      </c>
      <c r="N36" s="27" t="s">
        <v>19</v>
      </c>
    </row>
    <row r="37" spans="1:14" ht="15" customHeight="1" x14ac:dyDescent="0.35">
      <c r="A37" s="24">
        <v>34</v>
      </c>
      <c r="B37" s="26" t="s">
        <v>8</v>
      </c>
      <c r="C37" s="9"/>
      <c r="D37" s="9"/>
      <c r="E37" s="10" t="str">
        <f t="shared" si="0"/>
        <v>N</v>
      </c>
      <c r="F37" s="10" t="str">
        <f t="shared" si="1"/>
        <v>N</v>
      </c>
      <c r="G37" s="10" t="str">
        <f t="shared" si="2"/>
        <v>N</v>
      </c>
      <c r="H37" s="33"/>
      <c r="I37" s="33"/>
      <c r="J37" s="33"/>
      <c r="K37" s="33"/>
      <c r="L37" s="33"/>
      <c r="M37" s="33"/>
      <c r="N37" s="27" t="s">
        <v>8</v>
      </c>
    </row>
    <row r="38" spans="1:14" ht="15" customHeight="1" x14ac:dyDescent="0.35">
      <c r="A38" s="24">
        <v>35</v>
      </c>
      <c r="B38" s="26" t="s">
        <v>7</v>
      </c>
      <c r="C38" s="9"/>
      <c r="D38" s="9"/>
      <c r="E38" s="10" t="str">
        <f t="shared" si="0"/>
        <v>N</v>
      </c>
      <c r="F38" s="10" t="str">
        <f t="shared" si="1"/>
        <v>N</v>
      </c>
      <c r="G38" s="10" t="str">
        <f t="shared" si="2"/>
        <v>N</v>
      </c>
      <c r="H38" s="33"/>
      <c r="I38" s="33"/>
      <c r="J38" s="33"/>
      <c r="K38" s="33"/>
      <c r="L38" s="33"/>
      <c r="M38" s="33"/>
      <c r="N38" s="27" t="s">
        <v>20</v>
      </c>
    </row>
    <row r="39" spans="1:14" ht="15" customHeight="1" x14ac:dyDescent="0.35">
      <c r="A39" s="24">
        <v>36</v>
      </c>
      <c r="B39" s="28" t="s">
        <v>90</v>
      </c>
      <c r="C39" s="9">
        <v>6</v>
      </c>
      <c r="D39" s="9" t="s">
        <v>18</v>
      </c>
      <c r="E39" s="10" t="str">
        <f t="shared" si="0"/>
        <v>Y</v>
      </c>
      <c r="F39" s="10" t="str">
        <f t="shared" si="1"/>
        <v>N</v>
      </c>
      <c r="G39" s="10" t="str">
        <f t="shared" si="2"/>
        <v>N</v>
      </c>
      <c r="H39" s="33">
        <v>11.278600000000001</v>
      </c>
      <c r="I39" s="33">
        <v>1.1193599999999999</v>
      </c>
      <c r="J39" s="33">
        <v>7.3456900000000003</v>
      </c>
      <c r="K39" s="33">
        <v>0.59253100000000003</v>
      </c>
      <c r="L39" s="33">
        <v>22.132400000000001</v>
      </c>
      <c r="M39" s="33">
        <v>65.973799999999997</v>
      </c>
      <c r="N39" s="27" t="s">
        <v>19</v>
      </c>
    </row>
    <row r="40" spans="1:14" ht="15" customHeight="1" x14ac:dyDescent="0.35">
      <c r="A40" s="24">
        <v>37</v>
      </c>
      <c r="B40" s="26" t="s">
        <v>91</v>
      </c>
      <c r="C40" s="9">
        <v>6</v>
      </c>
      <c r="D40" s="9" t="s">
        <v>18</v>
      </c>
      <c r="E40" s="10" t="str">
        <f t="shared" si="0"/>
        <v>Y</v>
      </c>
      <c r="F40" s="10" t="str">
        <f t="shared" si="1"/>
        <v>N</v>
      </c>
      <c r="G40" s="10" t="str">
        <f t="shared" si="2"/>
        <v>N</v>
      </c>
      <c r="H40" s="33">
        <v>11.217599999999999</v>
      </c>
      <c r="I40" s="33">
        <v>1.10361</v>
      </c>
      <c r="J40" s="33">
        <v>7.3532000000000002</v>
      </c>
      <c r="K40" s="33">
        <v>0.56972900000000004</v>
      </c>
      <c r="L40" s="33">
        <v>22.129300000000001</v>
      </c>
      <c r="M40" s="33">
        <v>64.725099999999998</v>
      </c>
      <c r="N40" s="27" t="s">
        <v>19</v>
      </c>
    </row>
    <row r="41" spans="1:14" ht="15" customHeight="1" x14ac:dyDescent="0.35">
      <c r="A41" s="24">
        <v>38</v>
      </c>
      <c r="B41" s="26" t="s">
        <v>92</v>
      </c>
      <c r="C41" s="9">
        <v>6</v>
      </c>
      <c r="D41" s="9" t="s">
        <v>18</v>
      </c>
      <c r="E41" s="10" t="str">
        <f t="shared" si="0"/>
        <v>Y</v>
      </c>
      <c r="F41" s="10" t="str">
        <f t="shared" si="1"/>
        <v>N</v>
      </c>
      <c r="G41" s="10" t="str">
        <f t="shared" si="2"/>
        <v>N</v>
      </c>
      <c r="H41" s="33">
        <v>11.0473</v>
      </c>
      <c r="I41" s="33">
        <v>1.1068800000000001</v>
      </c>
      <c r="J41" s="33">
        <v>7.3143099999999999</v>
      </c>
      <c r="K41" s="33">
        <v>0.55427199999999999</v>
      </c>
      <c r="L41" s="33">
        <v>21.532599999999999</v>
      </c>
      <c r="M41" s="33">
        <v>63.671900000000001</v>
      </c>
      <c r="N41" s="27" t="s">
        <v>19</v>
      </c>
    </row>
    <row r="42" spans="1:14" ht="15" customHeight="1" x14ac:dyDescent="0.35">
      <c r="A42" s="24">
        <v>39</v>
      </c>
      <c r="B42" s="26" t="s">
        <v>3</v>
      </c>
      <c r="C42" s="9"/>
      <c r="D42" s="9"/>
      <c r="E42" s="10" t="str">
        <f t="shared" si="0"/>
        <v>N</v>
      </c>
      <c r="F42" s="10" t="str">
        <f t="shared" si="1"/>
        <v>N</v>
      </c>
      <c r="G42" s="10" t="str">
        <f t="shared" si="2"/>
        <v>N</v>
      </c>
      <c r="H42" s="33"/>
      <c r="I42" s="33"/>
      <c r="J42" s="33"/>
      <c r="K42" s="33"/>
      <c r="L42" s="33"/>
      <c r="M42" s="33"/>
      <c r="N42" s="27" t="s">
        <v>62</v>
      </c>
    </row>
    <row r="43" spans="1:14" ht="15" customHeight="1" x14ac:dyDescent="0.35">
      <c r="A43" s="24">
        <v>40</v>
      </c>
      <c r="B43" s="26" t="s">
        <v>8</v>
      </c>
      <c r="C43" s="9"/>
      <c r="D43" s="9"/>
      <c r="E43" s="10" t="str">
        <f t="shared" si="0"/>
        <v>N</v>
      </c>
      <c r="F43" s="10" t="str">
        <f t="shared" si="1"/>
        <v>N</v>
      </c>
      <c r="G43" s="10" t="str">
        <f t="shared" si="2"/>
        <v>N</v>
      </c>
      <c r="H43" s="33"/>
      <c r="I43" s="33"/>
      <c r="J43" s="33"/>
      <c r="K43" s="33"/>
      <c r="L43" s="33"/>
      <c r="M43" s="33"/>
      <c r="N43" s="27" t="s">
        <v>8</v>
      </c>
    </row>
    <row r="44" spans="1:14" ht="15" customHeight="1" x14ac:dyDescent="0.35">
      <c r="A44" s="24">
        <v>41</v>
      </c>
      <c r="B44" s="26" t="s">
        <v>1</v>
      </c>
      <c r="C44" s="9"/>
      <c r="D44" s="9"/>
      <c r="E44" s="10" t="str">
        <f t="shared" si="0"/>
        <v>N</v>
      </c>
      <c r="F44" s="10" t="str">
        <f t="shared" si="1"/>
        <v>N</v>
      </c>
      <c r="G44" s="10" t="str">
        <f t="shared" si="2"/>
        <v>N</v>
      </c>
      <c r="H44" s="33" t="s">
        <v>155</v>
      </c>
      <c r="I44" s="33">
        <v>0.31477899999999998</v>
      </c>
      <c r="J44" s="33">
        <v>2.2071200000000002</v>
      </c>
      <c r="K44" s="33">
        <v>1.8775299999999999</v>
      </c>
      <c r="L44" s="33">
        <v>58.573300000000003</v>
      </c>
      <c r="M44" s="33">
        <v>64.373400000000004</v>
      </c>
      <c r="N44" s="27" t="s">
        <v>112</v>
      </c>
    </row>
    <row r="45" spans="1:14" ht="15" customHeight="1" x14ac:dyDescent="0.35">
      <c r="A45" s="24">
        <v>42</v>
      </c>
      <c r="B45" s="26" t="s">
        <v>8</v>
      </c>
      <c r="C45" s="9"/>
      <c r="D45" s="9"/>
      <c r="E45" s="10" t="str">
        <f t="shared" si="0"/>
        <v>N</v>
      </c>
      <c r="F45" s="10" t="str">
        <f t="shared" si="1"/>
        <v>N</v>
      </c>
      <c r="G45" s="10" t="str">
        <f t="shared" si="2"/>
        <v>N</v>
      </c>
      <c r="H45" s="33"/>
      <c r="I45" s="33"/>
      <c r="J45" s="33"/>
      <c r="K45" s="33"/>
      <c r="L45" s="33"/>
      <c r="M45" s="33"/>
      <c r="N45" s="27" t="s">
        <v>8</v>
      </c>
    </row>
    <row r="46" spans="1:14" ht="15" customHeight="1" x14ac:dyDescent="0.35">
      <c r="A46" s="24">
        <v>43</v>
      </c>
      <c r="B46" s="26" t="s">
        <v>93</v>
      </c>
      <c r="C46" s="9">
        <v>4</v>
      </c>
      <c r="D46" s="9" t="s">
        <v>18</v>
      </c>
      <c r="E46" s="10" t="str">
        <f t="shared" si="0"/>
        <v>N</v>
      </c>
      <c r="F46" s="10" t="str">
        <f t="shared" si="1"/>
        <v>Y</v>
      </c>
      <c r="G46" s="10" t="str">
        <f t="shared" si="2"/>
        <v>N</v>
      </c>
      <c r="H46" s="33">
        <v>10.5886</v>
      </c>
      <c r="I46" s="33">
        <v>1.11921</v>
      </c>
      <c r="J46" s="33">
        <v>7.4426800000000002</v>
      </c>
      <c r="K46" s="33">
        <v>0.57076700000000002</v>
      </c>
      <c r="L46" s="33">
        <v>19.0442</v>
      </c>
      <c r="M46" s="33">
        <v>65.177000000000007</v>
      </c>
      <c r="N46" s="27" t="s">
        <v>19</v>
      </c>
    </row>
    <row r="47" spans="1:14" x14ac:dyDescent="0.35">
      <c r="A47" s="24">
        <v>44</v>
      </c>
      <c r="B47" s="26" t="s">
        <v>118</v>
      </c>
      <c r="C47" s="9">
        <v>4</v>
      </c>
      <c r="D47" s="9" t="s">
        <v>18</v>
      </c>
      <c r="E47" s="10" t="str">
        <f t="shared" si="0"/>
        <v>N</v>
      </c>
      <c r="F47" s="10" t="str">
        <f t="shared" si="1"/>
        <v>Y</v>
      </c>
      <c r="G47" s="10" t="str">
        <f t="shared" si="2"/>
        <v>N</v>
      </c>
      <c r="H47" s="33">
        <v>10.337999999999999</v>
      </c>
      <c r="I47" s="33">
        <v>1.0938399999999999</v>
      </c>
      <c r="J47" s="33">
        <v>7.2034099999999999</v>
      </c>
      <c r="K47" s="33">
        <v>0.58694999999999997</v>
      </c>
      <c r="L47" s="33">
        <v>18.596399999999999</v>
      </c>
      <c r="M47" s="33">
        <v>65.023399999999995</v>
      </c>
      <c r="N47" s="27" t="s">
        <v>19</v>
      </c>
    </row>
    <row r="48" spans="1:14" ht="15" customHeight="1" x14ac:dyDescent="0.35">
      <c r="A48" s="24">
        <v>45</v>
      </c>
      <c r="B48" s="26" t="s">
        <v>6</v>
      </c>
      <c r="C48" s="9"/>
      <c r="D48" s="9"/>
      <c r="E48" s="10" t="str">
        <f t="shared" si="0"/>
        <v>N</v>
      </c>
      <c r="F48" s="10" t="str">
        <f t="shared" si="1"/>
        <v>N</v>
      </c>
      <c r="G48" s="10" t="str">
        <f t="shared" si="2"/>
        <v>N</v>
      </c>
      <c r="H48" s="33" t="s">
        <v>155</v>
      </c>
      <c r="I48" s="33">
        <v>0.36485600000000001</v>
      </c>
      <c r="J48" s="33">
        <v>2.3229600000000001</v>
      </c>
      <c r="K48" s="33">
        <v>1.51976</v>
      </c>
      <c r="L48" s="33">
        <v>50.766199999999998</v>
      </c>
      <c r="M48" s="33">
        <v>59.416600000000003</v>
      </c>
      <c r="N48" s="27" t="s">
        <v>143</v>
      </c>
    </row>
    <row r="49" spans="1:14" ht="15" customHeight="1" x14ac:dyDescent="0.35">
      <c r="A49" s="24">
        <v>46</v>
      </c>
      <c r="B49" s="26" t="s">
        <v>94</v>
      </c>
      <c r="C49" s="9">
        <v>4</v>
      </c>
      <c r="D49" s="9" t="s">
        <v>18</v>
      </c>
      <c r="E49" s="10" t="str">
        <f t="shared" si="0"/>
        <v>N</v>
      </c>
      <c r="F49" s="10" t="str">
        <f t="shared" si="1"/>
        <v>Y</v>
      </c>
      <c r="G49" s="10" t="str">
        <f t="shared" si="2"/>
        <v>N</v>
      </c>
      <c r="H49" s="33">
        <v>9.8430300000000006</v>
      </c>
      <c r="I49" s="33">
        <v>1.0646899999999999</v>
      </c>
      <c r="J49" s="33">
        <v>6.91174</v>
      </c>
      <c r="K49" s="33">
        <v>0.56476599999999999</v>
      </c>
      <c r="L49" s="33">
        <v>17.709599999999998</v>
      </c>
      <c r="M49" s="33">
        <v>62.478099999999998</v>
      </c>
      <c r="N49" s="27" t="s">
        <v>19</v>
      </c>
    </row>
    <row r="50" spans="1:14" ht="15" customHeight="1" x14ac:dyDescent="0.35">
      <c r="A50" s="24">
        <v>47</v>
      </c>
      <c r="B50" s="26" t="s">
        <v>95</v>
      </c>
      <c r="C50" s="9">
        <v>4</v>
      </c>
      <c r="D50" s="9" t="s">
        <v>18</v>
      </c>
      <c r="E50" s="10" t="str">
        <f t="shared" si="0"/>
        <v>N</v>
      </c>
      <c r="F50" s="10" t="str">
        <f t="shared" si="1"/>
        <v>Y</v>
      </c>
      <c r="G50" s="10" t="str">
        <f t="shared" si="2"/>
        <v>N</v>
      </c>
      <c r="H50" s="33">
        <v>9.5060500000000001</v>
      </c>
      <c r="I50" s="33">
        <v>1.0505</v>
      </c>
      <c r="J50" s="33">
        <v>6.7365000000000004</v>
      </c>
      <c r="K50" s="33">
        <v>0.53581199999999995</v>
      </c>
      <c r="L50" s="33">
        <v>17.303000000000001</v>
      </c>
      <c r="M50" s="33">
        <v>60.079099999999997</v>
      </c>
      <c r="N50" s="27" t="s">
        <v>19</v>
      </c>
    </row>
    <row r="51" spans="1:14" x14ac:dyDescent="0.35">
      <c r="A51" s="24">
        <v>48</v>
      </c>
      <c r="B51" s="26" t="s">
        <v>96</v>
      </c>
      <c r="C51" s="9">
        <v>4</v>
      </c>
      <c r="D51" s="9" t="s">
        <v>18</v>
      </c>
      <c r="E51" s="10" t="str">
        <f t="shared" si="0"/>
        <v>N</v>
      </c>
      <c r="F51" s="10" t="str">
        <f t="shared" si="1"/>
        <v>Y</v>
      </c>
      <c r="G51" s="10" t="str">
        <f t="shared" si="2"/>
        <v>N</v>
      </c>
      <c r="H51" s="33">
        <v>9.4964099999999991</v>
      </c>
      <c r="I51" s="33">
        <v>1.0530600000000001</v>
      </c>
      <c r="J51" s="33">
        <v>6.8483900000000002</v>
      </c>
      <c r="K51" s="33">
        <v>0.534161</v>
      </c>
      <c r="L51" s="33">
        <v>16.9176</v>
      </c>
      <c r="M51" s="33">
        <v>60.482599999999998</v>
      </c>
      <c r="N51" s="27" t="s">
        <v>19</v>
      </c>
    </row>
    <row r="52" spans="1:14" x14ac:dyDescent="0.35">
      <c r="A52" s="24">
        <v>49</v>
      </c>
      <c r="B52" s="26" t="s">
        <v>97</v>
      </c>
      <c r="C52" s="9">
        <v>4</v>
      </c>
      <c r="D52" s="9" t="s">
        <v>18</v>
      </c>
      <c r="E52" s="10" t="str">
        <f t="shared" si="0"/>
        <v>N</v>
      </c>
      <c r="F52" s="10" t="str">
        <f t="shared" si="1"/>
        <v>Y</v>
      </c>
      <c r="G52" s="10" t="str">
        <f t="shared" si="2"/>
        <v>N</v>
      </c>
      <c r="H52" s="33">
        <v>9.1408400000000007</v>
      </c>
      <c r="I52" s="33">
        <v>1.0053700000000001</v>
      </c>
      <c r="J52" s="33">
        <v>6.43018</v>
      </c>
      <c r="K52" s="33">
        <v>0.50810999999999995</v>
      </c>
      <c r="L52" s="33">
        <v>16.5535</v>
      </c>
      <c r="M52" s="33">
        <v>57.159799999999997</v>
      </c>
      <c r="N52" s="27" t="s">
        <v>19</v>
      </c>
    </row>
    <row r="53" spans="1:14" ht="15" customHeight="1" x14ac:dyDescent="0.35">
      <c r="A53" s="24">
        <v>50</v>
      </c>
      <c r="B53" s="26" t="s">
        <v>3</v>
      </c>
      <c r="C53" s="9"/>
      <c r="D53" s="9"/>
      <c r="E53" s="10" t="str">
        <f t="shared" si="0"/>
        <v>N</v>
      </c>
      <c r="F53" s="10" t="str">
        <f t="shared" si="1"/>
        <v>N</v>
      </c>
      <c r="G53" s="10" t="str">
        <f t="shared" si="2"/>
        <v>N</v>
      </c>
      <c r="H53" s="33"/>
      <c r="I53" s="33"/>
      <c r="J53" s="33"/>
      <c r="K53" s="33"/>
      <c r="L53" s="33"/>
      <c r="M53" s="33"/>
      <c r="N53" s="27" t="s">
        <v>62</v>
      </c>
    </row>
    <row r="54" spans="1:14" ht="15" customHeight="1" x14ac:dyDescent="0.35">
      <c r="A54" s="24">
        <v>51</v>
      </c>
      <c r="B54" s="26" t="s">
        <v>8</v>
      </c>
      <c r="C54" s="9"/>
      <c r="D54" s="9"/>
      <c r="E54" s="10" t="str">
        <f t="shared" si="0"/>
        <v>N</v>
      </c>
      <c r="F54" s="10" t="str">
        <f t="shared" si="1"/>
        <v>N</v>
      </c>
      <c r="G54" s="10" t="str">
        <f t="shared" si="2"/>
        <v>N</v>
      </c>
      <c r="H54" s="33"/>
      <c r="I54" s="33"/>
      <c r="J54" s="33"/>
      <c r="K54" s="33"/>
      <c r="L54" s="33"/>
      <c r="M54" s="33"/>
      <c r="N54" s="27" t="s">
        <v>8</v>
      </c>
    </row>
    <row r="55" spans="1:14" x14ac:dyDescent="0.35">
      <c r="A55" s="24">
        <v>52</v>
      </c>
      <c r="B55" s="26" t="s">
        <v>119</v>
      </c>
      <c r="C55" s="9">
        <v>4</v>
      </c>
      <c r="D55" s="9" t="s">
        <v>18</v>
      </c>
      <c r="E55" s="10" t="str">
        <f t="shared" si="0"/>
        <v>N</v>
      </c>
      <c r="F55" s="10" t="str">
        <f t="shared" si="1"/>
        <v>Y</v>
      </c>
      <c r="G55" s="10" t="str">
        <f t="shared" si="2"/>
        <v>N</v>
      </c>
      <c r="H55" s="33">
        <v>8.8969400000000007</v>
      </c>
      <c r="I55" s="33">
        <v>1.0542400000000001</v>
      </c>
      <c r="J55" s="33">
        <v>6.5727099999999998</v>
      </c>
      <c r="K55" s="33">
        <v>0.48575299999999999</v>
      </c>
      <c r="L55" s="33">
        <v>15.6462</v>
      </c>
      <c r="M55" s="33">
        <v>56.504100000000001</v>
      </c>
      <c r="N55" s="27" t="s">
        <v>19</v>
      </c>
    </row>
    <row r="56" spans="1:14" ht="15" customHeight="1" x14ac:dyDescent="0.35">
      <c r="A56" s="24">
        <v>53</v>
      </c>
      <c r="B56" s="26" t="s">
        <v>53</v>
      </c>
      <c r="C56" s="9">
        <v>4</v>
      </c>
      <c r="D56" s="9" t="s">
        <v>18</v>
      </c>
      <c r="E56" s="10" t="str">
        <f t="shared" si="0"/>
        <v>N</v>
      </c>
      <c r="F56" s="10" t="str">
        <f t="shared" si="1"/>
        <v>Y</v>
      </c>
      <c r="G56" s="10" t="str">
        <f t="shared" si="2"/>
        <v>N</v>
      </c>
      <c r="H56" s="33">
        <v>8.9042499999999993</v>
      </c>
      <c r="I56" s="33">
        <v>1.1355</v>
      </c>
      <c r="J56" s="33">
        <v>6.7819500000000001</v>
      </c>
      <c r="K56" s="33">
        <v>0.494195</v>
      </c>
      <c r="L56" s="33">
        <v>15.4213</v>
      </c>
      <c r="M56" s="33">
        <v>57.893099999999997</v>
      </c>
      <c r="N56" s="27" t="s">
        <v>19</v>
      </c>
    </row>
    <row r="57" spans="1:14" ht="15" customHeight="1" x14ac:dyDescent="0.35">
      <c r="A57" s="24">
        <v>54</v>
      </c>
      <c r="B57" s="26" t="s">
        <v>6</v>
      </c>
      <c r="C57" s="9"/>
      <c r="D57" s="9"/>
      <c r="E57" s="10" t="str">
        <f t="shared" si="0"/>
        <v>N</v>
      </c>
      <c r="F57" s="10" t="str">
        <f t="shared" si="1"/>
        <v>N</v>
      </c>
      <c r="G57" s="10" t="str">
        <f t="shared" si="2"/>
        <v>N</v>
      </c>
      <c r="H57" s="33"/>
      <c r="I57" s="33"/>
      <c r="J57" s="33"/>
      <c r="K57" s="33"/>
      <c r="L57" s="33"/>
      <c r="M57" s="33"/>
      <c r="N57" s="27" t="s">
        <v>143</v>
      </c>
    </row>
    <row r="58" spans="1:14" ht="15" customHeight="1" x14ac:dyDescent="0.35">
      <c r="A58" s="24">
        <v>55</v>
      </c>
      <c r="B58" s="26" t="s">
        <v>98</v>
      </c>
      <c r="C58" s="9">
        <v>4</v>
      </c>
      <c r="D58" s="9" t="s">
        <v>18</v>
      </c>
      <c r="E58" s="10" t="str">
        <f t="shared" si="0"/>
        <v>N</v>
      </c>
      <c r="F58" s="10" t="str">
        <f t="shared" si="1"/>
        <v>Y</v>
      </c>
      <c r="G58" s="10" t="str">
        <f t="shared" si="2"/>
        <v>N</v>
      </c>
      <c r="H58" s="33">
        <v>8.79087</v>
      </c>
      <c r="I58" s="33">
        <v>1.19794</v>
      </c>
      <c r="J58" s="33">
        <v>6.8674499999999998</v>
      </c>
      <c r="K58" s="33">
        <v>0.47073500000000001</v>
      </c>
      <c r="L58" s="33">
        <v>15.3611</v>
      </c>
      <c r="M58" s="33">
        <v>56.857300000000002</v>
      </c>
      <c r="N58" s="27" t="s">
        <v>19</v>
      </c>
    </row>
    <row r="59" spans="1:14" ht="15" customHeight="1" x14ac:dyDescent="0.35">
      <c r="A59" s="24">
        <v>56</v>
      </c>
      <c r="B59" s="26" t="s">
        <v>99</v>
      </c>
      <c r="C59" s="9">
        <v>4</v>
      </c>
      <c r="D59" s="9" t="s">
        <v>18</v>
      </c>
      <c r="E59" s="10" t="str">
        <f t="shared" si="0"/>
        <v>N</v>
      </c>
      <c r="F59" s="10" t="str">
        <f t="shared" si="1"/>
        <v>Y</v>
      </c>
      <c r="G59" s="10" t="str">
        <f t="shared" si="2"/>
        <v>N</v>
      </c>
      <c r="H59" s="33">
        <v>8.8062199999999997</v>
      </c>
      <c r="I59" s="33">
        <v>1.1087899999999999</v>
      </c>
      <c r="J59" s="33">
        <v>6.7430599999999998</v>
      </c>
      <c r="K59" s="33">
        <v>0.47157900000000003</v>
      </c>
      <c r="L59" s="33">
        <v>15.419</v>
      </c>
      <c r="M59" s="33">
        <v>56.390500000000003</v>
      </c>
      <c r="N59" s="27" t="s">
        <v>19</v>
      </c>
    </row>
    <row r="60" spans="1:14" ht="15" customHeight="1" x14ac:dyDescent="0.35">
      <c r="A60" s="24">
        <v>57</v>
      </c>
      <c r="B60" s="26" t="s">
        <v>100</v>
      </c>
      <c r="C60" s="9">
        <v>4</v>
      </c>
      <c r="D60" s="9" t="s">
        <v>18</v>
      </c>
      <c r="E60" s="10" t="str">
        <f t="shared" si="0"/>
        <v>N</v>
      </c>
      <c r="F60" s="10" t="str">
        <f t="shared" si="1"/>
        <v>Y</v>
      </c>
      <c r="G60" s="10" t="str">
        <f t="shared" si="2"/>
        <v>N</v>
      </c>
      <c r="H60" s="33">
        <v>8.7457999999999991</v>
      </c>
      <c r="I60" s="33">
        <v>1.0274300000000001</v>
      </c>
      <c r="J60" s="33">
        <v>6.5061200000000001</v>
      </c>
      <c r="K60" s="33">
        <v>0.46839199999999998</v>
      </c>
      <c r="L60" s="33">
        <v>15.6435</v>
      </c>
      <c r="M60" s="33">
        <v>55.203400000000002</v>
      </c>
      <c r="N60" s="27" t="s">
        <v>19</v>
      </c>
    </row>
    <row r="61" spans="1:14" ht="15" customHeight="1" x14ac:dyDescent="0.35">
      <c r="A61" s="24">
        <v>58</v>
      </c>
      <c r="B61" s="26" t="s">
        <v>101</v>
      </c>
      <c r="C61" s="9">
        <v>4</v>
      </c>
      <c r="D61" s="9" t="s">
        <v>18</v>
      </c>
      <c r="E61" s="10" t="str">
        <f t="shared" si="0"/>
        <v>N</v>
      </c>
      <c r="F61" s="10" t="str">
        <f t="shared" si="1"/>
        <v>Y</v>
      </c>
      <c r="G61" s="10" t="str">
        <f t="shared" si="2"/>
        <v>N</v>
      </c>
      <c r="H61" s="33">
        <v>8.9100400000000004</v>
      </c>
      <c r="I61" s="33">
        <v>1.01644</v>
      </c>
      <c r="J61" s="33">
        <v>6.5934400000000002</v>
      </c>
      <c r="K61" s="33">
        <v>0.49540099999999998</v>
      </c>
      <c r="L61" s="33">
        <v>15.9168</v>
      </c>
      <c r="M61" s="33">
        <v>57.1524</v>
      </c>
      <c r="N61" s="27" t="s">
        <v>19</v>
      </c>
    </row>
    <row r="62" spans="1:14" ht="15" customHeight="1" x14ac:dyDescent="0.35">
      <c r="A62" s="24">
        <v>59</v>
      </c>
      <c r="B62" s="26" t="s">
        <v>8</v>
      </c>
      <c r="C62" s="9"/>
      <c r="D62" s="9"/>
      <c r="E62" s="10" t="str">
        <f t="shared" si="0"/>
        <v>N</v>
      </c>
      <c r="F62" s="10" t="str">
        <f t="shared" si="1"/>
        <v>N</v>
      </c>
      <c r="G62" s="10" t="str">
        <f t="shared" si="2"/>
        <v>N</v>
      </c>
      <c r="H62" s="33"/>
      <c r="I62" s="33"/>
      <c r="J62" s="33"/>
      <c r="K62" s="33"/>
      <c r="L62" s="33"/>
      <c r="M62" s="33"/>
      <c r="N62" s="27" t="s">
        <v>8</v>
      </c>
    </row>
    <row r="63" spans="1:14" ht="15" customHeight="1" x14ac:dyDescent="0.35">
      <c r="A63" s="24">
        <v>60</v>
      </c>
      <c r="B63" s="26" t="s">
        <v>102</v>
      </c>
      <c r="C63" s="9">
        <v>4</v>
      </c>
      <c r="D63" s="9" t="s">
        <v>18</v>
      </c>
      <c r="E63" s="10" t="str">
        <f t="shared" si="0"/>
        <v>N</v>
      </c>
      <c r="F63" s="10" t="str">
        <f t="shared" si="1"/>
        <v>Y</v>
      </c>
      <c r="G63" s="10" t="str">
        <f t="shared" si="2"/>
        <v>N</v>
      </c>
      <c r="H63" s="33">
        <v>9.1076200000000007</v>
      </c>
      <c r="I63" s="33">
        <v>0.99921099999999996</v>
      </c>
      <c r="J63" s="33">
        <v>6.5480200000000002</v>
      </c>
      <c r="K63" s="33">
        <v>0.48586000000000001</v>
      </c>
      <c r="L63" s="33">
        <v>16.553599999999999</v>
      </c>
      <c r="M63" s="33">
        <v>56.4041</v>
      </c>
      <c r="N63" s="27" t="s">
        <v>19</v>
      </c>
    </row>
    <row r="64" spans="1:14" ht="15" customHeight="1" x14ac:dyDescent="0.35">
      <c r="A64" s="24">
        <v>61</v>
      </c>
      <c r="B64" s="26" t="s">
        <v>103</v>
      </c>
      <c r="C64" s="9">
        <v>4</v>
      </c>
      <c r="D64" s="9" t="s">
        <v>18</v>
      </c>
      <c r="E64" s="10" t="str">
        <f t="shared" si="0"/>
        <v>N</v>
      </c>
      <c r="F64" s="10" t="str">
        <f t="shared" si="1"/>
        <v>Y</v>
      </c>
      <c r="G64" s="10" t="str">
        <f t="shared" si="2"/>
        <v>N</v>
      </c>
      <c r="H64" s="33">
        <v>9.2396499999999993</v>
      </c>
      <c r="I64" s="33">
        <v>1.02546</v>
      </c>
      <c r="J64" s="33">
        <v>6.58169</v>
      </c>
      <c r="K64" s="33">
        <v>0.48819499999999999</v>
      </c>
      <c r="L64" s="33">
        <v>16.907499999999999</v>
      </c>
      <c r="M64" s="33">
        <v>56.684600000000003</v>
      </c>
      <c r="N64" s="27" t="s">
        <v>19</v>
      </c>
    </row>
    <row r="65" spans="1:14" ht="15" customHeight="1" x14ac:dyDescent="0.35">
      <c r="A65" s="24">
        <v>62</v>
      </c>
      <c r="B65" s="26" t="s">
        <v>6</v>
      </c>
      <c r="C65" s="9"/>
      <c r="D65" s="9"/>
      <c r="E65" s="10" t="str">
        <f t="shared" si="0"/>
        <v>N</v>
      </c>
      <c r="F65" s="10" t="str">
        <f t="shared" si="1"/>
        <v>N</v>
      </c>
      <c r="G65" s="10" t="str">
        <f t="shared" si="2"/>
        <v>N</v>
      </c>
      <c r="H65" s="33"/>
      <c r="I65" s="33"/>
      <c r="J65" s="33"/>
      <c r="K65" s="33"/>
      <c r="L65" s="33"/>
      <c r="M65" s="33"/>
      <c r="N65" s="27" t="s">
        <v>143</v>
      </c>
    </row>
    <row r="66" spans="1:14" ht="15" customHeight="1" x14ac:dyDescent="0.35">
      <c r="A66" s="24">
        <v>63</v>
      </c>
      <c r="B66" s="26" t="s">
        <v>104</v>
      </c>
      <c r="C66" s="9">
        <v>4</v>
      </c>
      <c r="D66" s="9" t="s">
        <v>18</v>
      </c>
      <c r="E66" s="10" t="str">
        <f t="shared" si="0"/>
        <v>N</v>
      </c>
      <c r="F66" s="10" t="str">
        <f t="shared" si="1"/>
        <v>Y</v>
      </c>
      <c r="G66" s="10" t="str">
        <f t="shared" si="2"/>
        <v>N</v>
      </c>
      <c r="H66" s="33">
        <v>9.4380199999999999</v>
      </c>
      <c r="I66" s="33">
        <v>1.01284</v>
      </c>
      <c r="J66" s="33">
        <v>6.5865299999999998</v>
      </c>
      <c r="K66" s="33">
        <v>0.48893999999999999</v>
      </c>
      <c r="L66" s="33">
        <v>17.7012</v>
      </c>
      <c r="M66" s="33">
        <v>56.748699999999999</v>
      </c>
      <c r="N66" s="27" t="s">
        <v>19</v>
      </c>
    </row>
    <row r="67" spans="1:14" ht="15" customHeight="1" x14ac:dyDescent="0.35">
      <c r="A67" s="24">
        <v>64</v>
      </c>
      <c r="B67" s="26" t="s">
        <v>105</v>
      </c>
      <c r="C67" s="9">
        <v>4</v>
      </c>
      <c r="D67" s="9" t="s">
        <v>18</v>
      </c>
      <c r="E67" s="10" t="str">
        <f t="shared" si="0"/>
        <v>N</v>
      </c>
      <c r="F67" s="10" t="str">
        <f t="shared" si="1"/>
        <v>Y</v>
      </c>
      <c r="G67" s="10" t="str">
        <f t="shared" si="2"/>
        <v>N</v>
      </c>
      <c r="H67" s="33">
        <v>9.6106300000000005</v>
      </c>
      <c r="I67" s="33">
        <v>1.02003</v>
      </c>
      <c r="J67" s="33">
        <v>6.6815300000000004</v>
      </c>
      <c r="K67" s="33">
        <v>0.51489799999999997</v>
      </c>
      <c r="L67" s="33">
        <v>18.1294</v>
      </c>
      <c r="M67" s="33">
        <v>58.6541</v>
      </c>
      <c r="N67" s="27" t="s">
        <v>19</v>
      </c>
    </row>
    <row r="68" spans="1:14" ht="15" customHeight="1" x14ac:dyDescent="0.35">
      <c r="A68" s="24">
        <v>65</v>
      </c>
      <c r="B68" s="26" t="s">
        <v>8</v>
      </c>
      <c r="C68" s="9"/>
      <c r="D68" s="9"/>
      <c r="E68" s="10" t="str">
        <f t="shared" ref="E68:E131" si="3">IF(LEFT(B68,5)="MSIOD","Y","N")</f>
        <v>N</v>
      </c>
      <c r="F68" s="10" t="str">
        <f t="shared" ref="F68:F131" si="4">IF(
AND(
LEFT(B68,3)="MSI",E68="N"),"Y","N")</f>
        <v>N</v>
      </c>
      <c r="G68" s="10" t="str">
        <f t="shared" ref="G68:G131" si="5">IF(LEFT(B68,5)="DDRIO","Y","N")</f>
        <v>N</v>
      </c>
      <c r="H68" s="33"/>
      <c r="I68" s="33"/>
      <c r="J68" s="33"/>
      <c r="K68" s="33"/>
      <c r="L68" s="33"/>
      <c r="M68" s="33"/>
      <c r="N68" s="27" t="s">
        <v>8</v>
      </c>
    </row>
    <row r="69" spans="1:14" ht="15" customHeight="1" x14ac:dyDescent="0.35">
      <c r="A69" s="24">
        <v>66</v>
      </c>
      <c r="B69" s="26" t="s">
        <v>106</v>
      </c>
      <c r="C69" s="9">
        <v>4</v>
      </c>
      <c r="D69" s="9" t="s">
        <v>18</v>
      </c>
      <c r="E69" s="10" t="str">
        <f t="shared" si="3"/>
        <v>N</v>
      </c>
      <c r="F69" s="10" t="str">
        <f t="shared" si="4"/>
        <v>Y</v>
      </c>
      <c r="G69" s="10" t="str">
        <f t="shared" si="5"/>
        <v>N</v>
      </c>
      <c r="H69" s="33">
        <v>10.0105</v>
      </c>
      <c r="I69" s="33">
        <v>1.04603</v>
      </c>
      <c r="J69" s="33">
        <v>6.88903</v>
      </c>
      <c r="K69" s="33">
        <v>0.534856</v>
      </c>
      <c r="L69" s="33">
        <v>19.043500000000002</v>
      </c>
      <c r="M69" s="33">
        <v>60.7012</v>
      </c>
      <c r="N69" s="27" t="s">
        <v>19</v>
      </c>
    </row>
    <row r="70" spans="1:14" ht="15" customHeight="1" x14ac:dyDescent="0.35">
      <c r="A70" s="24">
        <v>67</v>
      </c>
      <c r="B70" s="26" t="s">
        <v>107</v>
      </c>
      <c r="C70" s="9">
        <v>4</v>
      </c>
      <c r="D70" s="9" t="s">
        <v>18</v>
      </c>
      <c r="E70" s="10" t="str">
        <f t="shared" si="3"/>
        <v>N</v>
      </c>
      <c r="F70" s="10" t="str">
        <f t="shared" si="4"/>
        <v>Y</v>
      </c>
      <c r="G70" s="10" t="str">
        <f t="shared" si="5"/>
        <v>N</v>
      </c>
      <c r="H70" s="33">
        <v>10.235900000000001</v>
      </c>
      <c r="I70" s="33">
        <v>1.0606</v>
      </c>
      <c r="J70" s="33">
        <v>7.00793</v>
      </c>
      <c r="K70" s="33">
        <v>0.52679699999999996</v>
      </c>
      <c r="L70" s="33">
        <v>19.516300000000001</v>
      </c>
      <c r="M70" s="33">
        <v>60.759799999999998</v>
      </c>
      <c r="N70" s="27" t="s">
        <v>19</v>
      </c>
    </row>
    <row r="71" spans="1:14" ht="30" customHeight="1" x14ac:dyDescent="0.35">
      <c r="A71" s="24">
        <v>68</v>
      </c>
      <c r="B71" s="26" t="s">
        <v>52</v>
      </c>
      <c r="C71" s="9"/>
      <c r="D71" s="9"/>
      <c r="E71" s="10" t="str">
        <f t="shared" si="3"/>
        <v>N</v>
      </c>
      <c r="F71" s="10" t="str">
        <f t="shared" si="4"/>
        <v>N</v>
      </c>
      <c r="G71" s="10" t="str">
        <f t="shared" si="5"/>
        <v>N</v>
      </c>
      <c r="H71" s="33">
        <v>10.1389</v>
      </c>
      <c r="I71" s="33">
        <v>1.03331</v>
      </c>
      <c r="J71" s="33">
        <v>6.7693700000000003</v>
      </c>
      <c r="K71" s="33">
        <v>0.51266599999999996</v>
      </c>
      <c r="L71" s="33">
        <v>20.017199999999999</v>
      </c>
      <c r="M71" s="33">
        <v>58.910299999999999</v>
      </c>
      <c r="N71" s="27" t="s">
        <v>65</v>
      </c>
    </row>
    <row r="72" spans="1:14" ht="30" customHeight="1" x14ac:dyDescent="0.35">
      <c r="A72" s="24">
        <v>69</v>
      </c>
      <c r="B72" s="26" t="s">
        <v>54</v>
      </c>
      <c r="C72" s="9"/>
      <c r="D72" s="9"/>
      <c r="E72" s="10" t="str">
        <f t="shared" si="3"/>
        <v>N</v>
      </c>
      <c r="F72" s="10" t="str">
        <f t="shared" si="4"/>
        <v>N</v>
      </c>
      <c r="G72" s="10" t="str">
        <f t="shared" si="5"/>
        <v>N</v>
      </c>
      <c r="H72" s="33">
        <v>10.536199999999999</v>
      </c>
      <c r="I72" s="33">
        <v>1.05941</v>
      </c>
      <c r="J72" s="33">
        <v>7.08779</v>
      </c>
      <c r="K72" s="33">
        <v>0.56693199999999999</v>
      </c>
      <c r="L72" s="33">
        <v>20.520600000000002</v>
      </c>
      <c r="M72" s="33">
        <v>63.39</v>
      </c>
      <c r="N72" s="27" t="s">
        <v>65</v>
      </c>
    </row>
    <row r="73" spans="1:14" ht="30" customHeight="1" x14ac:dyDescent="0.35">
      <c r="A73" s="24">
        <v>70</v>
      </c>
      <c r="B73" s="26" t="s">
        <v>36</v>
      </c>
      <c r="C73" s="9"/>
      <c r="D73" s="9"/>
      <c r="E73" s="10" t="str">
        <f t="shared" si="3"/>
        <v>N</v>
      </c>
      <c r="F73" s="10" t="str">
        <f t="shared" si="4"/>
        <v>N</v>
      </c>
      <c r="G73" s="10" t="str">
        <f t="shared" si="5"/>
        <v>N</v>
      </c>
      <c r="H73" s="33">
        <v>10.6518</v>
      </c>
      <c r="I73" s="33">
        <v>1.07534</v>
      </c>
      <c r="J73" s="33">
        <v>7.0769700000000002</v>
      </c>
      <c r="K73" s="33">
        <v>0.57847599999999999</v>
      </c>
      <c r="L73" s="33">
        <v>21.012</v>
      </c>
      <c r="M73" s="33">
        <v>63.983199999999997</v>
      </c>
      <c r="N73" s="27" t="s">
        <v>65</v>
      </c>
    </row>
    <row r="74" spans="1:14" ht="30" customHeight="1" x14ac:dyDescent="0.35">
      <c r="A74" s="24">
        <v>71</v>
      </c>
      <c r="B74" s="26" t="s">
        <v>37</v>
      </c>
      <c r="C74" s="9"/>
      <c r="D74" s="9"/>
      <c r="E74" s="10" t="str">
        <f t="shared" si="3"/>
        <v>N</v>
      </c>
      <c r="F74" s="10" t="str">
        <f t="shared" si="4"/>
        <v>N</v>
      </c>
      <c r="G74" s="10" t="str">
        <f t="shared" si="5"/>
        <v>N</v>
      </c>
      <c r="H74" s="33">
        <v>10.9071</v>
      </c>
      <c r="I74" s="33">
        <v>1.0895699999999999</v>
      </c>
      <c r="J74" s="33">
        <v>7.2099700000000002</v>
      </c>
      <c r="K74" s="33">
        <v>0.56363700000000005</v>
      </c>
      <c r="L74" s="33">
        <v>21.5306</v>
      </c>
      <c r="M74" s="33">
        <v>63.747999999999998</v>
      </c>
      <c r="N74" s="27" t="s">
        <v>65</v>
      </c>
    </row>
    <row r="75" spans="1:14" ht="30" customHeight="1" x14ac:dyDescent="0.35">
      <c r="A75" s="24">
        <v>72</v>
      </c>
      <c r="B75" s="26" t="s">
        <v>24</v>
      </c>
      <c r="C75" s="9"/>
      <c r="D75" s="9"/>
      <c r="E75" s="10" t="str">
        <f t="shared" si="3"/>
        <v>N</v>
      </c>
      <c r="F75" s="10" t="str">
        <f t="shared" si="4"/>
        <v>N</v>
      </c>
      <c r="G75" s="10" t="str">
        <f t="shared" si="5"/>
        <v>N</v>
      </c>
      <c r="H75" s="33">
        <v>11.4041</v>
      </c>
      <c r="I75" s="33">
        <v>1.1129500000000001</v>
      </c>
      <c r="J75" s="33">
        <v>7.60311</v>
      </c>
      <c r="K75" s="33">
        <v>0.57212300000000005</v>
      </c>
      <c r="L75" s="33">
        <v>22.131900000000002</v>
      </c>
      <c r="M75" s="33">
        <v>65.953900000000004</v>
      </c>
      <c r="N75" s="27" t="s">
        <v>63</v>
      </c>
    </row>
    <row r="76" spans="1:14" ht="15" customHeight="1" x14ac:dyDescent="0.35">
      <c r="A76" s="24">
        <v>73</v>
      </c>
      <c r="B76" s="26" t="s">
        <v>23</v>
      </c>
      <c r="C76" s="9">
        <v>3</v>
      </c>
      <c r="D76" s="9"/>
      <c r="E76" s="10" t="str">
        <f t="shared" si="3"/>
        <v>N</v>
      </c>
      <c r="F76" s="10" t="str">
        <f t="shared" si="4"/>
        <v>N</v>
      </c>
      <c r="G76" s="10" t="str">
        <f t="shared" si="5"/>
        <v>N</v>
      </c>
      <c r="H76" s="33">
        <v>11.440200000000001</v>
      </c>
      <c r="I76" s="33">
        <v>1.11582</v>
      </c>
      <c r="J76" s="33">
        <v>7.6353099999999996</v>
      </c>
      <c r="K76" s="33">
        <v>0.627772</v>
      </c>
      <c r="L76" s="33">
        <v>22.136600000000001</v>
      </c>
      <c r="M76" s="33">
        <v>69.233199999999997</v>
      </c>
      <c r="N76" s="27" t="s">
        <v>60</v>
      </c>
    </row>
    <row r="77" spans="1:14" ht="15" customHeight="1" x14ac:dyDescent="0.35">
      <c r="A77" s="24">
        <v>74</v>
      </c>
      <c r="B77" s="26" t="s">
        <v>29</v>
      </c>
      <c r="C77" s="9">
        <v>3</v>
      </c>
      <c r="D77" s="9"/>
      <c r="E77" s="10" t="str">
        <f t="shared" si="3"/>
        <v>N</v>
      </c>
      <c r="F77" s="10" t="str">
        <f t="shared" si="4"/>
        <v>N</v>
      </c>
      <c r="G77" s="10" t="str">
        <f t="shared" si="5"/>
        <v>N</v>
      </c>
      <c r="H77" s="33">
        <v>11.2858</v>
      </c>
      <c r="I77" s="33">
        <v>1.1346000000000001</v>
      </c>
      <c r="J77" s="33">
        <v>7.6682800000000002</v>
      </c>
      <c r="K77" s="33">
        <v>0.62974799999999997</v>
      </c>
      <c r="L77" s="33">
        <v>21.541499999999999</v>
      </c>
      <c r="M77" s="33">
        <v>69.491600000000005</v>
      </c>
      <c r="N77" s="27" t="s">
        <v>20</v>
      </c>
    </row>
    <row r="78" spans="1:14" ht="30" customHeight="1" x14ac:dyDescent="0.35">
      <c r="A78" s="24">
        <v>75</v>
      </c>
      <c r="B78" s="26" t="s">
        <v>27</v>
      </c>
      <c r="C78" s="9">
        <v>3</v>
      </c>
      <c r="D78" s="9"/>
      <c r="E78" s="10" t="str">
        <f t="shared" si="3"/>
        <v>N</v>
      </c>
      <c r="F78" s="10" t="str">
        <f t="shared" si="4"/>
        <v>N</v>
      </c>
      <c r="G78" s="10" t="str">
        <f t="shared" si="5"/>
        <v>N</v>
      </c>
      <c r="H78" s="33">
        <v>11.0777</v>
      </c>
      <c r="I78" s="33">
        <v>1.1096299999999999</v>
      </c>
      <c r="J78" s="33">
        <v>7.5393499999999998</v>
      </c>
      <c r="K78" s="33">
        <v>0.61161200000000004</v>
      </c>
      <c r="L78" s="33">
        <v>21.020700000000001</v>
      </c>
      <c r="M78" s="33">
        <v>67.905500000000004</v>
      </c>
      <c r="N78" s="27" t="s">
        <v>115</v>
      </c>
    </row>
    <row r="79" spans="1:14" ht="30" customHeight="1" x14ac:dyDescent="0.35">
      <c r="A79" s="24">
        <v>76</v>
      </c>
      <c r="B79" s="26" t="s">
        <v>28</v>
      </c>
      <c r="C79" s="9">
        <v>3</v>
      </c>
      <c r="D79" s="9"/>
      <c r="E79" s="10" t="str">
        <f t="shared" si="3"/>
        <v>N</v>
      </c>
      <c r="F79" s="10" t="str">
        <f t="shared" si="4"/>
        <v>N</v>
      </c>
      <c r="G79" s="10" t="str">
        <f t="shared" si="5"/>
        <v>N</v>
      </c>
      <c r="H79" s="33">
        <v>10.9116</v>
      </c>
      <c r="I79" s="33">
        <v>1.0933900000000001</v>
      </c>
      <c r="J79" s="33">
        <v>7.4824700000000002</v>
      </c>
      <c r="K79" s="33">
        <v>0.60055800000000004</v>
      </c>
      <c r="L79" s="33">
        <v>20.513400000000001</v>
      </c>
      <c r="M79" s="33">
        <v>67.034700000000001</v>
      </c>
      <c r="N79" s="27" t="s">
        <v>113</v>
      </c>
    </row>
    <row r="80" spans="1:14" ht="15" customHeight="1" x14ac:dyDescent="0.35">
      <c r="A80" s="24">
        <v>77</v>
      </c>
      <c r="B80" s="26" t="s">
        <v>5</v>
      </c>
      <c r="C80" s="9"/>
      <c r="D80" s="9"/>
      <c r="E80" s="10" t="str">
        <f t="shared" si="3"/>
        <v>N</v>
      </c>
      <c r="F80" s="10" t="str">
        <f t="shared" si="4"/>
        <v>N</v>
      </c>
      <c r="G80" s="10" t="str">
        <f t="shared" si="5"/>
        <v>N</v>
      </c>
      <c r="H80" s="33" t="s">
        <v>155</v>
      </c>
      <c r="I80" s="33">
        <v>1.0648899999999999</v>
      </c>
      <c r="J80" s="33">
        <v>7.1242099999999997</v>
      </c>
      <c r="K80" s="33">
        <v>0.57982599999999995</v>
      </c>
      <c r="L80" s="33">
        <v>20.0059</v>
      </c>
      <c r="M80" s="33">
        <v>64.271299999999997</v>
      </c>
      <c r="N80" s="27" t="s">
        <v>20</v>
      </c>
    </row>
    <row r="81" spans="1:14" ht="15" customHeight="1" x14ac:dyDescent="0.35">
      <c r="A81" s="24">
        <v>78</v>
      </c>
      <c r="B81" s="26" t="s">
        <v>26</v>
      </c>
      <c r="C81" s="9">
        <v>3</v>
      </c>
      <c r="D81" s="9"/>
      <c r="E81" s="10" t="str">
        <f t="shared" si="3"/>
        <v>N</v>
      </c>
      <c r="F81" s="10" t="str">
        <f t="shared" si="4"/>
        <v>N</v>
      </c>
      <c r="G81" s="10" t="str">
        <f t="shared" si="5"/>
        <v>N</v>
      </c>
      <c r="H81" s="33">
        <v>10.4724</v>
      </c>
      <c r="I81" s="33">
        <v>1.11442</v>
      </c>
      <c r="J81" s="33">
        <v>7.3081899999999997</v>
      </c>
      <c r="K81" s="33">
        <v>0.58087599999999995</v>
      </c>
      <c r="L81" s="33">
        <v>19.526499999999999</v>
      </c>
      <c r="M81" s="33">
        <v>65.154799999999994</v>
      </c>
      <c r="N81" s="27" t="s">
        <v>20</v>
      </c>
    </row>
    <row r="82" spans="1:14" ht="15" customHeight="1" x14ac:dyDescent="0.35">
      <c r="A82" s="24">
        <v>79</v>
      </c>
      <c r="B82" s="26" t="s">
        <v>25</v>
      </c>
      <c r="C82" s="9">
        <v>3</v>
      </c>
      <c r="D82" s="9"/>
      <c r="E82" s="10" t="str">
        <f t="shared" si="3"/>
        <v>N</v>
      </c>
      <c r="F82" s="10" t="str">
        <f t="shared" si="4"/>
        <v>N</v>
      </c>
      <c r="G82" s="10" t="str">
        <f t="shared" si="5"/>
        <v>N</v>
      </c>
      <c r="H82" s="33">
        <v>10.104699999999999</v>
      </c>
      <c r="I82" s="33">
        <v>1.0829200000000001</v>
      </c>
      <c r="J82" s="33">
        <v>6.9131099999999996</v>
      </c>
      <c r="K82" s="33">
        <v>0.56357100000000004</v>
      </c>
      <c r="L82" s="33">
        <v>19.0364</v>
      </c>
      <c r="M82" s="33">
        <v>62.418199999999999</v>
      </c>
      <c r="N82" s="27" t="s">
        <v>20</v>
      </c>
    </row>
    <row r="83" spans="1:14" ht="15" customHeight="1" x14ac:dyDescent="0.35">
      <c r="A83" s="24">
        <v>80</v>
      </c>
      <c r="B83" s="26" t="s">
        <v>1</v>
      </c>
      <c r="C83" s="9"/>
      <c r="D83" s="9"/>
      <c r="E83" s="10" t="str">
        <f t="shared" si="3"/>
        <v>N</v>
      </c>
      <c r="F83" s="10" t="str">
        <f t="shared" si="4"/>
        <v>N</v>
      </c>
      <c r="G83" s="10" t="str">
        <f t="shared" si="5"/>
        <v>N</v>
      </c>
      <c r="H83" s="33"/>
      <c r="I83" s="33"/>
      <c r="J83" s="33"/>
      <c r="K83" s="33"/>
      <c r="L83" s="33"/>
      <c r="M83" s="33"/>
      <c r="N83" s="27" t="s">
        <v>112</v>
      </c>
    </row>
    <row r="84" spans="1:14" ht="15" customHeight="1" x14ac:dyDescent="0.35">
      <c r="A84" s="24">
        <v>81</v>
      </c>
      <c r="B84" s="28" t="s">
        <v>51</v>
      </c>
      <c r="C84" s="9">
        <v>2</v>
      </c>
      <c r="D84" s="9" t="s">
        <v>18</v>
      </c>
      <c r="E84" s="10" t="str">
        <f t="shared" si="3"/>
        <v>N</v>
      </c>
      <c r="F84" s="10" t="str">
        <f t="shared" si="4"/>
        <v>Y</v>
      </c>
      <c r="G84" s="10" t="str">
        <f t="shared" si="5"/>
        <v>N</v>
      </c>
      <c r="H84" s="33">
        <v>9.9041499999999996</v>
      </c>
      <c r="I84" s="33">
        <v>1.05664</v>
      </c>
      <c r="J84" s="33">
        <v>6.9065300000000001</v>
      </c>
      <c r="K84" s="33">
        <v>0.53477600000000003</v>
      </c>
      <c r="L84" s="33">
        <v>18.132400000000001</v>
      </c>
      <c r="M84" s="33">
        <v>60.773699999999998</v>
      </c>
      <c r="N84" s="27" t="s">
        <v>19</v>
      </c>
    </row>
    <row r="85" spans="1:14" ht="15" customHeight="1" x14ac:dyDescent="0.35">
      <c r="A85" s="24">
        <v>82</v>
      </c>
      <c r="B85" s="26" t="s">
        <v>49</v>
      </c>
      <c r="C85" s="9">
        <v>2</v>
      </c>
      <c r="D85" s="9" t="s">
        <v>18</v>
      </c>
      <c r="E85" s="10" t="str">
        <f t="shared" si="3"/>
        <v>N</v>
      </c>
      <c r="F85" s="10" t="str">
        <f t="shared" si="4"/>
        <v>Y</v>
      </c>
      <c r="G85" s="10" t="str">
        <f t="shared" si="5"/>
        <v>N</v>
      </c>
      <c r="H85" s="33">
        <v>9.7787100000000002</v>
      </c>
      <c r="I85" s="33">
        <v>1.01892</v>
      </c>
      <c r="J85" s="33">
        <v>6.9071300000000004</v>
      </c>
      <c r="K85" s="33">
        <v>0.52436199999999999</v>
      </c>
      <c r="L85" s="33">
        <v>17.707100000000001</v>
      </c>
      <c r="M85" s="33">
        <v>60.181699999999999</v>
      </c>
      <c r="N85" s="27" t="s">
        <v>19</v>
      </c>
    </row>
    <row r="86" spans="1:14" ht="15" customHeight="1" x14ac:dyDescent="0.35">
      <c r="A86" s="24">
        <v>83</v>
      </c>
      <c r="B86" s="26" t="s">
        <v>50</v>
      </c>
      <c r="C86" s="9">
        <v>2</v>
      </c>
      <c r="D86" s="9" t="s">
        <v>18</v>
      </c>
      <c r="E86" s="10" t="str">
        <f t="shared" si="3"/>
        <v>N</v>
      </c>
      <c r="F86" s="10" t="str">
        <f t="shared" si="4"/>
        <v>Y</v>
      </c>
      <c r="G86" s="10" t="str">
        <f t="shared" si="5"/>
        <v>N</v>
      </c>
      <c r="H86" s="33">
        <v>9.6620200000000001</v>
      </c>
      <c r="I86" s="33">
        <v>1.01061</v>
      </c>
      <c r="J86" s="33">
        <v>6.8829799999999999</v>
      </c>
      <c r="K86" s="33">
        <v>0.52649000000000001</v>
      </c>
      <c r="L86" s="33">
        <v>17.303999999999998</v>
      </c>
      <c r="M86" s="33">
        <v>60.1982</v>
      </c>
      <c r="N86" s="27" t="s">
        <v>19</v>
      </c>
    </row>
    <row r="87" spans="1:14" ht="15" customHeight="1" x14ac:dyDescent="0.35">
      <c r="A87" s="24">
        <v>84</v>
      </c>
      <c r="B87" s="26" t="s">
        <v>8</v>
      </c>
      <c r="C87" s="9"/>
      <c r="D87" s="9"/>
      <c r="E87" s="10" t="str">
        <f t="shared" si="3"/>
        <v>N</v>
      </c>
      <c r="F87" s="10" t="str">
        <f t="shared" si="4"/>
        <v>N</v>
      </c>
      <c r="G87" s="10" t="str">
        <f t="shared" si="5"/>
        <v>N</v>
      </c>
      <c r="H87" s="33"/>
      <c r="I87" s="33"/>
      <c r="J87" s="33"/>
      <c r="K87" s="33"/>
      <c r="L87" s="33"/>
      <c r="M87" s="33"/>
      <c r="N87" s="27" t="s">
        <v>8</v>
      </c>
    </row>
    <row r="88" spans="1:14" ht="15" customHeight="1" x14ac:dyDescent="0.35">
      <c r="A88" s="24">
        <v>85</v>
      </c>
      <c r="B88" s="26" t="s">
        <v>46</v>
      </c>
      <c r="C88" s="9">
        <v>2</v>
      </c>
      <c r="D88" s="9" t="s">
        <v>18</v>
      </c>
      <c r="E88" s="10" t="str">
        <f t="shared" si="3"/>
        <v>N</v>
      </c>
      <c r="F88" s="10" t="str">
        <f t="shared" si="4"/>
        <v>Y</v>
      </c>
      <c r="G88" s="10" t="str">
        <f t="shared" si="5"/>
        <v>N</v>
      </c>
      <c r="H88" s="33">
        <v>9.4851700000000001</v>
      </c>
      <c r="I88" s="33">
        <v>1.0421400000000001</v>
      </c>
      <c r="J88" s="33">
        <v>6.8900800000000002</v>
      </c>
      <c r="K88" s="33">
        <v>0.53698500000000005</v>
      </c>
      <c r="L88" s="33">
        <v>16.559999999999999</v>
      </c>
      <c r="M88" s="33">
        <v>60.826599999999999</v>
      </c>
      <c r="N88" s="27" t="s">
        <v>19</v>
      </c>
    </row>
    <row r="89" spans="1:14" ht="15" customHeight="1" x14ac:dyDescent="0.35">
      <c r="A89" s="24">
        <v>86</v>
      </c>
      <c r="B89" s="26" t="s">
        <v>39</v>
      </c>
      <c r="C89" s="9"/>
      <c r="D89" s="9"/>
      <c r="E89" s="10" t="str">
        <f t="shared" si="3"/>
        <v>N</v>
      </c>
      <c r="F89" s="10" t="str">
        <f t="shared" si="4"/>
        <v>N</v>
      </c>
      <c r="G89" s="10" t="str">
        <f t="shared" si="5"/>
        <v>N</v>
      </c>
      <c r="H89" s="33" t="s">
        <v>155</v>
      </c>
      <c r="I89" s="33">
        <v>0.48511199999999999</v>
      </c>
      <c r="J89" s="33">
        <v>3.4088799999999999</v>
      </c>
      <c r="K89" s="33">
        <v>1.2524500000000001</v>
      </c>
      <c r="L89" s="33">
        <v>33.925400000000003</v>
      </c>
      <c r="M89" s="33">
        <v>65.340999999999994</v>
      </c>
      <c r="N89" s="27" t="s">
        <v>61</v>
      </c>
    </row>
    <row r="90" spans="1:14" ht="15" customHeight="1" x14ac:dyDescent="0.35">
      <c r="A90" s="24">
        <v>87</v>
      </c>
      <c r="B90" s="26" t="s">
        <v>47</v>
      </c>
      <c r="C90" s="9">
        <v>2</v>
      </c>
      <c r="D90" s="9" t="s">
        <v>18</v>
      </c>
      <c r="E90" s="10" t="str">
        <f t="shared" si="3"/>
        <v>N</v>
      </c>
      <c r="F90" s="10" t="str">
        <f t="shared" si="4"/>
        <v>Y</v>
      </c>
      <c r="G90" s="10" t="str">
        <f t="shared" si="5"/>
        <v>N</v>
      </c>
      <c r="H90" s="33">
        <v>9.4653200000000002</v>
      </c>
      <c r="I90" s="33">
        <v>1.08396</v>
      </c>
      <c r="J90" s="33">
        <v>7.1541499999999996</v>
      </c>
      <c r="K90" s="33">
        <v>0.53982399999999997</v>
      </c>
      <c r="L90" s="33">
        <v>15.922000000000001</v>
      </c>
      <c r="M90" s="33">
        <v>62.1449</v>
      </c>
      <c r="N90" s="27" t="s">
        <v>19</v>
      </c>
    </row>
    <row r="91" spans="1:14" ht="15" customHeight="1" x14ac:dyDescent="0.35">
      <c r="A91" s="24">
        <v>88</v>
      </c>
      <c r="B91" s="26" t="s">
        <v>48</v>
      </c>
      <c r="C91" s="9">
        <v>2</v>
      </c>
      <c r="D91" s="9" t="s">
        <v>18</v>
      </c>
      <c r="E91" s="10" t="str">
        <f t="shared" si="3"/>
        <v>N</v>
      </c>
      <c r="F91" s="10" t="str">
        <f t="shared" si="4"/>
        <v>Y</v>
      </c>
      <c r="G91" s="10" t="str">
        <f t="shared" si="5"/>
        <v>N</v>
      </c>
      <c r="H91" s="33">
        <v>9.2996099999999995</v>
      </c>
      <c r="I91" s="33">
        <v>1.0983000000000001</v>
      </c>
      <c r="J91" s="33">
        <v>7.1170400000000003</v>
      </c>
      <c r="K91" s="33">
        <v>0.52963300000000002</v>
      </c>
      <c r="L91" s="33">
        <v>15.6515</v>
      </c>
      <c r="M91" s="33">
        <v>61.395600000000002</v>
      </c>
      <c r="N91" s="27" t="s">
        <v>19</v>
      </c>
    </row>
    <row r="92" spans="1:14" ht="15" customHeight="1" x14ac:dyDescent="0.35">
      <c r="A92" s="24">
        <v>89</v>
      </c>
      <c r="B92" s="26" t="s">
        <v>42</v>
      </c>
      <c r="C92" s="9">
        <v>2</v>
      </c>
      <c r="D92" s="9" t="s">
        <v>18</v>
      </c>
      <c r="E92" s="10" t="str">
        <f t="shared" si="3"/>
        <v>N</v>
      </c>
      <c r="F92" s="10" t="str">
        <f t="shared" si="4"/>
        <v>Y</v>
      </c>
      <c r="G92" s="10" t="str">
        <f t="shared" si="5"/>
        <v>N</v>
      </c>
      <c r="H92" s="33">
        <v>9.3099299999999996</v>
      </c>
      <c r="I92" s="33">
        <v>1.1780200000000001</v>
      </c>
      <c r="J92" s="33">
        <v>7.3375300000000001</v>
      </c>
      <c r="K92" s="33">
        <v>0.53407499999999997</v>
      </c>
      <c r="L92" s="33">
        <v>15.4269</v>
      </c>
      <c r="M92" s="33">
        <v>62.600200000000001</v>
      </c>
      <c r="N92" s="27" t="s">
        <v>19</v>
      </c>
    </row>
    <row r="93" spans="1:14" ht="15" customHeight="1" x14ac:dyDescent="0.35">
      <c r="A93" s="24">
        <v>90</v>
      </c>
      <c r="B93" s="26" t="s">
        <v>45</v>
      </c>
      <c r="C93" s="9">
        <v>2</v>
      </c>
      <c r="D93" s="9" t="s">
        <v>18</v>
      </c>
      <c r="E93" s="10" t="str">
        <f t="shared" si="3"/>
        <v>N</v>
      </c>
      <c r="F93" s="10" t="str">
        <f t="shared" si="4"/>
        <v>Y</v>
      </c>
      <c r="G93" s="10" t="str">
        <f t="shared" si="5"/>
        <v>N</v>
      </c>
      <c r="H93" s="33">
        <v>9.5350599999999996</v>
      </c>
      <c r="I93" s="33">
        <v>1.2476700000000001</v>
      </c>
      <c r="J93" s="33">
        <v>7.7717099999999997</v>
      </c>
      <c r="K93" s="33">
        <v>0.552014</v>
      </c>
      <c r="L93" s="33">
        <v>15.373799999999999</v>
      </c>
      <c r="M93" s="33">
        <v>65.498800000000003</v>
      </c>
      <c r="N93" s="27" t="s">
        <v>19</v>
      </c>
    </row>
    <row r="94" spans="1:14" ht="15" customHeight="1" x14ac:dyDescent="0.35">
      <c r="A94" s="24">
        <v>91</v>
      </c>
      <c r="B94" s="26" t="s">
        <v>40</v>
      </c>
      <c r="C94" s="9">
        <v>2</v>
      </c>
      <c r="D94" s="9" t="s">
        <v>18</v>
      </c>
      <c r="E94" s="10" t="str">
        <f t="shared" si="3"/>
        <v>N</v>
      </c>
      <c r="F94" s="10" t="str">
        <f t="shared" si="4"/>
        <v>Y</v>
      </c>
      <c r="G94" s="10" t="str">
        <f t="shared" si="5"/>
        <v>N</v>
      </c>
      <c r="H94" s="33">
        <v>9.5308899999999994</v>
      </c>
      <c r="I94" s="33">
        <v>1.2744599999999999</v>
      </c>
      <c r="J94" s="33">
        <v>7.7403899999999997</v>
      </c>
      <c r="K94" s="33">
        <v>0.53575399999999995</v>
      </c>
      <c r="L94" s="33">
        <v>15.366199999999999</v>
      </c>
      <c r="M94" s="33">
        <v>64.396799999999999</v>
      </c>
      <c r="N94" s="27" t="s">
        <v>19</v>
      </c>
    </row>
    <row r="95" spans="1:14" ht="15" customHeight="1" x14ac:dyDescent="0.35">
      <c r="A95" s="24">
        <v>92</v>
      </c>
      <c r="B95" s="26" t="s">
        <v>43</v>
      </c>
      <c r="C95" s="9">
        <v>2</v>
      </c>
      <c r="D95" s="9" t="s">
        <v>18</v>
      </c>
      <c r="E95" s="10" t="str">
        <f t="shared" si="3"/>
        <v>N</v>
      </c>
      <c r="F95" s="10" t="str">
        <f t="shared" si="4"/>
        <v>Y</v>
      </c>
      <c r="G95" s="10" t="str">
        <f t="shared" si="5"/>
        <v>N</v>
      </c>
      <c r="H95" s="33">
        <v>9.5845900000000004</v>
      </c>
      <c r="I95" s="33">
        <v>1.16852</v>
      </c>
      <c r="J95" s="33">
        <v>7.5847899999999999</v>
      </c>
      <c r="K95" s="33">
        <v>0.53127599999999997</v>
      </c>
      <c r="L95" s="33">
        <v>15.4236</v>
      </c>
      <c r="M95" s="33">
        <v>63.479199999999999</v>
      </c>
      <c r="N95" s="27" t="s">
        <v>19</v>
      </c>
    </row>
    <row r="96" spans="1:14" ht="15" customHeight="1" x14ac:dyDescent="0.35">
      <c r="A96" s="24">
        <v>93</v>
      </c>
      <c r="B96" s="26" t="s">
        <v>44</v>
      </c>
      <c r="C96" s="9">
        <v>2</v>
      </c>
      <c r="D96" s="9" t="s">
        <v>18</v>
      </c>
      <c r="E96" s="10" t="str">
        <f t="shared" si="3"/>
        <v>N</v>
      </c>
      <c r="F96" s="10" t="str">
        <f t="shared" si="4"/>
        <v>Y</v>
      </c>
      <c r="G96" s="10" t="str">
        <f t="shared" si="5"/>
        <v>N</v>
      </c>
      <c r="H96" s="33">
        <v>9.6868099999999995</v>
      </c>
      <c r="I96" s="33">
        <v>1.10412</v>
      </c>
      <c r="J96" s="33">
        <v>7.4867299999999997</v>
      </c>
      <c r="K96" s="33">
        <v>0.53605400000000003</v>
      </c>
      <c r="L96" s="33">
        <v>15.650499999999999</v>
      </c>
      <c r="M96" s="33">
        <v>63.3506</v>
      </c>
      <c r="N96" s="27" t="s">
        <v>19</v>
      </c>
    </row>
    <row r="97" spans="1:14" ht="15" customHeight="1" x14ac:dyDescent="0.35">
      <c r="A97" s="24">
        <v>94</v>
      </c>
      <c r="B97" s="28" t="s">
        <v>41</v>
      </c>
      <c r="C97" s="9">
        <v>2</v>
      </c>
      <c r="D97" s="9" t="s">
        <v>18</v>
      </c>
      <c r="E97" s="10" t="str">
        <f t="shared" si="3"/>
        <v>N</v>
      </c>
      <c r="F97" s="10" t="str">
        <f t="shared" si="4"/>
        <v>Y</v>
      </c>
      <c r="G97" s="10" t="str">
        <f t="shared" si="5"/>
        <v>N</v>
      </c>
      <c r="H97" s="33">
        <v>9.7761700000000005</v>
      </c>
      <c r="I97" s="33">
        <v>1.10937</v>
      </c>
      <c r="J97" s="33">
        <v>7.4075300000000004</v>
      </c>
      <c r="K97" s="33">
        <v>0.51838700000000004</v>
      </c>
      <c r="L97" s="33">
        <v>15.918699999999999</v>
      </c>
      <c r="M97" s="33">
        <v>61.967500000000001</v>
      </c>
      <c r="N97" s="27" t="s">
        <v>19</v>
      </c>
    </row>
    <row r="98" spans="1:14" ht="15" customHeight="1" x14ac:dyDescent="0.35">
      <c r="A98" s="24">
        <v>95</v>
      </c>
      <c r="B98" s="26" t="s">
        <v>3</v>
      </c>
      <c r="C98" s="9"/>
      <c r="D98" s="9"/>
      <c r="E98" s="10" t="str">
        <f t="shared" si="3"/>
        <v>N</v>
      </c>
      <c r="F98" s="10" t="str">
        <f t="shared" si="4"/>
        <v>N</v>
      </c>
      <c r="G98" s="10" t="str">
        <f t="shared" si="5"/>
        <v>N</v>
      </c>
      <c r="H98" s="33"/>
      <c r="I98" s="33"/>
      <c r="J98" s="33"/>
      <c r="K98" s="33"/>
      <c r="L98" s="33"/>
      <c r="M98" s="33"/>
      <c r="N98" s="27" t="s">
        <v>62</v>
      </c>
    </row>
    <row r="99" spans="1:14" ht="15" customHeight="1" x14ac:dyDescent="0.35">
      <c r="A99" s="24">
        <v>96</v>
      </c>
      <c r="B99" s="26" t="s">
        <v>22</v>
      </c>
      <c r="C99" s="9"/>
      <c r="D99" s="9"/>
      <c r="E99" s="10" t="str">
        <f t="shared" si="3"/>
        <v>N</v>
      </c>
      <c r="F99" s="10" t="str">
        <f t="shared" si="4"/>
        <v>N</v>
      </c>
      <c r="G99" s="10" t="str">
        <f t="shared" si="5"/>
        <v>N</v>
      </c>
      <c r="H99" s="33">
        <v>9.8293999999999997</v>
      </c>
      <c r="I99" s="33">
        <v>1.06132</v>
      </c>
      <c r="J99" s="33">
        <v>7.1418100000000004</v>
      </c>
      <c r="K99" s="33">
        <v>0.53883000000000003</v>
      </c>
      <c r="L99" s="33">
        <v>16.556699999999999</v>
      </c>
      <c r="M99" s="33">
        <v>62.033999999999999</v>
      </c>
      <c r="N99" s="27" t="s">
        <v>8</v>
      </c>
    </row>
    <row r="100" spans="1:14" ht="15" customHeight="1" x14ac:dyDescent="0.35">
      <c r="A100" s="24">
        <v>97</v>
      </c>
      <c r="B100" s="26" t="s">
        <v>21</v>
      </c>
      <c r="C100" s="9"/>
      <c r="D100" s="9"/>
      <c r="E100" s="10" t="str">
        <f t="shared" si="3"/>
        <v>N</v>
      </c>
      <c r="F100" s="10" t="str">
        <f t="shared" si="4"/>
        <v>N</v>
      </c>
      <c r="G100" s="10" t="str">
        <f t="shared" si="5"/>
        <v>N</v>
      </c>
      <c r="H100" s="33">
        <v>10.1028</v>
      </c>
      <c r="I100" s="33">
        <v>1.0993999999999999</v>
      </c>
      <c r="J100" s="33">
        <v>7.43452</v>
      </c>
      <c r="K100" s="33">
        <v>0.57996999999999999</v>
      </c>
      <c r="L100" s="33">
        <v>16.924299999999999</v>
      </c>
      <c r="M100" s="33">
        <v>65.664299999999997</v>
      </c>
      <c r="N100" s="27" t="s">
        <v>112</v>
      </c>
    </row>
    <row r="101" spans="1:14" ht="15" customHeight="1" x14ac:dyDescent="0.35">
      <c r="A101" s="24">
        <v>98</v>
      </c>
      <c r="B101" s="26" t="s">
        <v>8</v>
      </c>
      <c r="C101" s="9"/>
      <c r="D101" s="9"/>
      <c r="E101" s="10" t="str">
        <f t="shared" si="3"/>
        <v>N</v>
      </c>
      <c r="F101" s="10" t="str">
        <f t="shared" si="4"/>
        <v>N</v>
      </c>
      <c r="G101" s="10" t="str">
        <f t="shared" si="5"/>
        <v>N</v>
      </c>
      <c r="H101" s="33"/>
      <c r="I101" s="33"/>
      <c r="J101" s="33"/>
      <c r="K101" s="33"/>
      <c r="L101" s="33"/>
      <c r="M101" s="33"/>
      <c r="N101" s="27" t="s">
        <v>8</v>
      </c>
    </row>
    <row r="102" spans="1:14" ht="15" customHeight="1" x14ac:dyDescent="0.35">
      <c r="A102" s="24">
        <v>99</v>
      </c>
      <c r="B102" s="26" t="s">
        <v>39</v>
      </c>
      <c r="C102" s="9"/>
      <c r="D102" s="9"/>
      <c r="E102" s="10" t="str">
        <f t="shared" si="3"/>
        <v>N</v>
      </c>
      <c r="F102" s="10" t="str">
        <f t="shared" si="4"/>
        <v>N</v>
      </c>
      <c r="G102" s="10" t="str">
        <f t="shared" si="5"/>
        <v>N</v>
      </c>
      <c r="H102" s="33"/>
      <c r="I102" s="33"/>
      <c r="J102" s="33"/>
      <c r="K102" s="33"/>
      <c r="L102" s="33"/>
      <c r="M102" s="33"/>
      <c r="N102" s="27" t="s">
        <v>61</v>
      </c>
    </row>
    <row r="103" spans="1:14" ht="15" customHeight="1" x14ac:dyDescent="0.35">
      <c r="A103" s="24">
        <v>100</v>
      </c>
      <c r="B103" s="26" t="s">
        <v>139</v>
      </c>
      <c r="C103" s="9">
        <v>2</v>
      </c>
      <c r="D103" s="9" t="s">
        <v>18</v>
      </c>
      <c r="E103" s="10" t="str">
        <f t="shared" si="3"/>
        <v>N</v>
      </c>
      <c r="F103" s="10" t="str">
        <f t="shared" si="4"/>
        <v>Y</v>
      </c>
      <c r="G103" s="10" t="str">
        <f t="shared" si="5"/>
        <v>N</v>
      </c>
      <c r="H103" s="33">
        <v>10.569699999999999</v>
      </c>
      <c r="I103" s="33">
        <v>1.1176200000000001</v>
      </c>
      <c r="J103" s="33">
        <v>7.5296200000000004</v>
      </c>
      <c r="K103" s="33">
        <v>0.62503799999999998</v>
      </c>
      <c r="L103" s="33">
        <v>18.162299999999998</v>
      </c>
      <c r="M103" s="33">
        <v>68.602500000000006</v>
      </c>
      <c r="N103" s="27" t="s">
        <v>19</v>
      </c>
    </row>
    <row r="104" spans="1:14" ht="15" customHeight="1" x14ac:dyDescent="0.35">
      <c r="A104" s="24">
        <v>101</v>
      </c>
      <c r="B104" s="26" t="s">
        <v>140</v>
      </c>
      <c r="C104" s="9">
        <v>2</v>
      </c>
      <c r="D104" s="9" t="s">
        <v>18</v>
      </c>
      <c r="E104" s="10" t="str">
        <f t="shared" si="3"/>
        <v>N</v>
      </c>
      <c r="F104" s="10" t="str">
        <f t="shared" si="4"/>
        <v>Y</v>
      </c>
      <c r="G104" s="10" t="str">
        <f t="shared" si="5"/>
        <v>N</v>
      </c>
      <c r="H104" s="33">
        <v>10.902799999999999</v>
      </c>
      <c r="I104" s="33">
        <v>1.1259300000000001</v>
      </c>
      <c r="J104" s="33">
        <v>7.8704599999999996</v>
      </c>
      <c r="K104" s="33">
        <v>0.62485199999999996</v>
      </c>
      <c r="L104" s="33">
        <v>18.622699999999998</v>
      </c>
      <c r="M104" s="33">
        <v>70.127499999999998</v>
      </c>
      <c r="N104" s="27" t="s">
        <v>19</v>
      </c>
    </row>
    <row r="105" spans="1:14" ht="15" customHeight="1" x14ac:dyDescent="0.35">
      <c r="A105" s="24">
        <v>102</v>
      </c>
      <c r="B105" s="26" t="s">
        <v>141</v>
      </c>
      <c r="C105" s="9">
        <v>2</v>
      </c>
      <c r="D105" s="9" t="s">
        <v>18</v>
      </c>
      <c r="E105" s="10" t="str">
        <f t="shared" si="3"/>
        <v>N</v>
      </c>
      <c r="F105" s="10" t="str">
        <f t="shared" si="4"/>
        <v>Y</v>
      </c>
      <c r="G105" s="10" t="str">
        <f t="shared" si="5"/>
        <v>N</v>
      </c>
      <c r="H105" s="33">
        <v>11.103899999999999</v>
      </c>
      <c r="I105" s="33">
        <v>1.1356299999999999</v>
      </c>
      <c r="J105" s="33">
        <v>8.0043199999999999</v>
      </c>
      <c r="K105" s="33">
        <v>0.641065</v>
      </c>
      <c r="L105" s="33">
        <v>19.068100000000001</v>
      </c>
      <c r="M105" s="33">
        <v>71.632999999999996</v>
      </c>
      <c r="N105" s="27" t="s">
        <v>19</v>
      </c>
    </row>
    <row r="106" spans="1:14" ht="15" customHeight="1" x14ac:dyDescent="0.35">
      <c r="A106" s="24">
        <v>103</v>
      </c>
      <c r="B106" s="26" t="s">
        <v>142</v>
      </c>
      <c r="C106" s="9">
        <v>2</v>
      </c>
      <c r="D106" s="9" t="s">
        <v>18</v>
      </c>
      <c r="E106" s="10" t="str">
        <f t="shared" si="3"/>
        <v>N</v>
      </c>
      <c r="F106" s="10" t="str">
        <f t="shared" si="4"/>
        <v>Y</v>
      </c>
      <c r="G106" s="10" t="str">
        <f t="shared" si="5"/>
        <v>N</v>
      </c>
      <c r="H106" s="33">
        <v>11.3634</v>
      </c>
      <c r="I106" s="33">
        <v>1.1803399999999999</v>
      </c>
      <c r="J106" s="33">
        <v>8.2127800000000004</v>
      </c>
      <c r="K106" s="33">
        <v>0.64364200000000005</v>
      </c>
      <c r="L106" s="33">
        <v>19.545200000000001</v>
      </c>
      <c r="M106" s="33">
        <v>72.705500000000001</v>
      </c>
      <c r="N106" s="27" t="s">
        <v>19</v>
      </c>
    </row>
    <row r="107" spans="1:14" ht="15" customHeight="1" x14ac:dyDescent="0.35">
      <c r="A107" s="24">
        <v>104</v>
      </c>
      <c r="B107" s="26" t="s">
        <v>1</v>
      </c>
      <c r="C107" s="9"/>
      <c r="D107" s="9"/>
      <c r="E107" s="10" t="str">
        <f t="shared" si="3"/>
        <v>N</v>
      </c>
      <c r="F107" s="10" t="str">
        <f t="shared" si="4"/>
        <v>N</v>
      </c>
      <c r="G107" s="10" t="str">
        <f t="shared" si="5"/>
        <v>N</v>
      </c>
      <c r="H107" s="33"/>
      <c r="I107" s="33"/>
      <c r="J107" s="33"/>
      <c r="K107" s="33"/>
      <c r="L107" s="33"/>
      <c r="M107" s="33"/>
      <c r="N107" s="27" t="s">
        <v>112</v>
      </c>
    </row>
    <row r="108" spans="1:14" ht="15" customHeight="1" x14ac:dyDescent="0.35">
      <c r="A108" s="24">
        <v>105</v>
      </c>
      <c r="B108" s="26" t="s">
        <v>3</v>
      </c>
      <c r="C108" s="9"/>
      <c r="D108" s="9"/>
      <c r="E108" s="10" t="str">
        <f t="shared" si="3"/>
        <v>N</v>
      </c>
      <c r="F108" s="10" t="str">
        <f t="shared" si="4"/>
        <v>N</v>
      </c>
      <c r="G108" s="10" t="str">
        <f t="shared" si="5"/>
        <v>N</v>
      </c>
      <c r="H108" s="33" t="s">
        <v>155</v>
      </c>
      <c r="I108" s="33">
        <v>0.94767400000000002</v>
      </c>
      <c r="J108" s="33">
        <v>6.4576399999999996</v>
      </c>
      <c r="K108" s="33">
        <v>0.64980300000000002</v>
      </c>
      <c r="L108" s="33">
        <v>20.493500000000001</v>
      </c>
      <c r="M108" s="33">
        <v>64.778099999999995</v>
      </c>
      <c r="N108" s="27" t="s">
        <v>62</v>
      </c>
    </row>
    <row r="109" spans="1:14" x14ac:dyDescent="0.35">
      <c r="A109" s="24">
        <v>106</v>
      </c>
      <c r="B109" s="26" t="s">
        <v>56</v>
      </c>
      <c r="C109" s="9"/>
      <c r="D109" s="9"/>
      <c r="E109" s="10" t="str">
        <f t="shared" si="3"/>
        <v>N</v>
      </c>
      <c r="F109" s="10" t="str">
        <f t="shared" si="4"/>
        <v>N</v>
      </c>
      <c r="G109" s="10" t="str">
        <f t="shared" si="5"/>
        <v>N</v>
      </c>
      <c r="H109" s="33">
        <v>10.763999999999999</v>
      </c>
      <c r="I109" s="33">
        <v>1.0855699999999999</v>
      </c>
      <c r="J109" s="33">
        <v>7.1809500000000002</v>
      </c>
      <c r="K109" s="33">
        <v>0.57345699999999999</v>
      </c>
      <c r="L109" s="33">
        <v>21.008500000000002</v>
      </c>
      <c r="M109" s="33">
        <v>64.171300000000002</v>
      </c>
      <c r="N109" s="27" t="s">
        <v>8</v>
      </c>
    </row>
    <row r="110" spans="1:14" x14ac:dyDescent="0.35">
      <c r="A110" s="24">
        <v>107</v>
      </c>
      <c r="B110" s="26" t="s">
        <v>57</v>
      </c>
      <c r="C110" s="9"/>
      <c r="D110" s="9"/>
      <c r="E110" s="10" t="str">
        <f t="shared" si="3"/>
        <v>N</v>
      </c>
      <c r="F110" s="10" t="str">
        <f t="shared" si="4"/>
        <v>N</v>
      </c>
      <c r="G110" s="10" t="str">
        <f t="shared" si="5"/>
        <v>N</v>
      </c>
      <c r="H110" s="33">
        <v>11.081</v>
      </c>
      <c r="I110" s="33">
        <v>1.1047899999999999</v>
      </c>
      <c r="J110" s="33">
        <v>7.3841900000000003</v>
      </c>
      <c r="K110" s="33">
        <v>0.59065299999999998</v>
      </c>
      <c r="L110" s="33">
        <v>21.529499999999999</v>
      </c>
      <c r="M110" s="33">
        <v>66.041600000000003</v>
      </c>
      <c r="N110" s="27" t="s">
        <v>114</v>
      </c>
    </row>
    <row r="111" spans="1:14" x14ac:dyDescent="0.35">
      <c r="A111" s="24">
        <v>108</v>
      </c>
      <c r="B111" s="26" t="s">
        <v>58</v>
      </c>
      <c r="C111" s="9"/>
      <c r="D111" s="9"/>
      <c r="E111" s="10" t="str">
        <f t="shared" si="3"/>
        <v>N</v>
      </c>
      <c r="F111" s="10" t="str">
        <f t="shared" si="4"/>
        <v>N</v>
      </c>
      <c r="G111" s="10" t="str">
        <f t="shared" si="5"/>
        <v>N</v>
      </c>
      <c r="H111" s="33">
        <v>11.1914</v>
      </c>
      <c r="I111" s="33">
        <v>1.10016</v>
      </c>
      <c r="J111" s="33">
        <v>7.3408499999999997</v>
      </c>
      <c r="K111" s="33">
        <v>0.58535199999999998</v>
      </c>
      <c r="L111" s="33">
        <v>22.125299999999999</v>
      </c>
      <c r="M111" s="33">
        <v>65.551299999999998</v>
      </c>
      <c r="N111" s="27" t="s">
        <v>8</v>
      </c>
    </row>
    <row r="112" spans="1:14" x14ac:dyDescent="0.35">
      <c r="A112" s="24">
        <v>109</v>
      </c>
      <c r="B112" s="26" t="s">
        <v>59</v>
      </c>
      <c r="C112" s="9"/>
      <c r="D112" s="9"/>
      <c r="E112" s="10" t="str">
        <f t="shared" si="3"/>
        <v>N</v>
      </c>
      <c r="F112" s="10" t="str">
        <f t="shared" si="4"/>
        <v>N</v>
      </c>
      <c r="G112" s="10" t="str">
        <f t="shared" si="5"/>
        <v>N</v>
      </c>
      <c r="H112" s="33" t="s">
        <v>155</v>
      </c>
      <c r="I112" s="33">
        <v>0.95765699999999998</v>
      </c>
      <c r="J112" s="33">
        <v>6.2668600000000003</v>
      </c>
      <c r="K112" s="33">
        <v>0.690882</v>
      </c>
      <c r="L112" s="33">
        <v>22.114100000000001</v>
      </c>
      <c r="M112" s="33">
        <v>65.800200000000004</v>
      </c>
      <c r="N112" s="27" t="s">
        <v>114</v>
      </c>
    </row>
    <row r="113" spans="1:14" ht="15" customHeight="1" x14ac:dyDescent="0.35">
      <c r="A113" s="24">
        <v>110</v>
      </c>
      <c r="B113" s="28" t="s">
        <v>122</v>
      </c>
      <c r="C113" s="9">
        <v>0</v>
      </c>
      <c r="D113" s="9" t="s">
        <v>18</v>
      </c>
      <c r="E113" s="10" t="str">
        <f t="shared" si="3"/>
        <v>N</v>
      </c>
      <c r="F113" s="10" t="str">
        <f t="shared" si="4"/>
        <v>N</v>
      </c>
      <c r="G113" s="10" t="str">
        <f t="shared" si="5"/>
        <v>Y</v>
      </c>
      <c r="H113" s="33">
        <v>11.1153</v>
      </c>
      <c r="I113" s="33">
        <v>1.1312899999999999</v>
      </c>
      <c r="J113" s="33">
        <v>7.4774799999999999</v>
      </c>
      <c r="K113" s="33">
        <v>0.58686700000000003</v>
      </c>
      <c r="L113" s="33">
        <v>21.536200000000001</v>
      </c>
      <c r="M113" s="33">
        <v>66.244200000000006</v>
      </c>
      <c r="N113" s="27" t="s">
        <v>19</v>
      </c>
    </row>
    <row r="114" spans="1:14" ht="15" customHeight="1" x14ac:dyDescent="0.35">
      <c r="A114" s="24">
        <v>111</v>
      </c>
      <c r="B114" s="26" t="s">
        <v>123</v>
      </c>
      <c r="C114" s="9">
        <v>0</v>
      </c>
      <c r="D114" s="9" t="s">
        <v>18</v>
      </c>
      <c r="E114" s="10" t="str">
        <f t="shared" si="3"/>
        <v>N</v>
      </c>
      <c r="F114" s="10" t="str">
        <f t="shared" si="4"/>
        <v>N</v>
      </c>
      <c r="G114" s="10" t="str">
        <f t="shared" si="5"/>
        <v>Y</v>
      </c>
      <c r="H114" s="33">
        <v>10.876200000000001</v>
      </c>
      <c r="I114" s="33">
        <v>1.0994900000000001</v>
      </c>
      <c r="J114" s="33">
        <v>7.3037599999999996</v>
      </c>
      <c r="K114" s="33">
        <v>0.56857999999999997</v>
      </c>
      <c r="L114" s="33">
        <v>21.009699999999999</v>
      </c>
      <c r="M114" s="33">
        <v>64.441999999999993</v>
      </c>
      <c r="N114" s="27" t="s">
        <v>19</v>
      </c>
    </row>
    <row r="115" spans="1:14" ht="15" customHeight="1" x14ac:dyDescent="0.35">
      <c r="A115" s="24">
        <v>112</v>
      </c>
      <c r="B115" s="26" t="s">
        <v>124</v>
      </c>
      <c r="C115" s="9">
        <v>0</v>
      </c>
      <c r="D115" s="9" t="s">
        <v>18</v>
      </c>
      <c r="E115" s="10" t="str">
        <f t="shared" si="3"/>
        <v>N</v>
      </c>
      <c r="F115" s="10" t="str">
        <f t="shared" si="4"/>
        <v>N</v>
      </c>
      <c r="G115" s="10" t="str">
        <f t="shared" si="5"/>
        <v>Y</v>
      </c>
      <c r="H115" s="33">
        <v>10.3932</v>
      </c>
      <c r="I115" s="33">
        <v>1.0577700000000001</v>
      </c>
      <c r="J115" s="33">
        <v>6.8574200000000003</v>
      </c>
      <c r="K115" s="33">
        <v>0.53652299999999997</v>
      </c>
      <c r="L115" s="33">
        <v>20.5032</v>
      </c>
      <c r="M115" s="33">
        <v>60.656100000000002</v>
      </c>
      <c r="N115" s="27" t="s">
        <v>19</v>
      </c>
    </row>
    <row r="116" spans="1:14" ht="15" customHeight="1" x14ac:dyDescent="0.35">
      <c r="A116" s="24">
        <v>113</v>
      </c>
      <c r="B116" s="26" t="s">
        <v>8</v>
      </c>
      <c r="C116" s="9"/>
      <c r="D116" s="9"/>
      <c r="E116" s="10" t="str">
        <f t="shared" si="3"/>
        <v>N</v>
      </c>
      <c r="F116" s="10" t="str">
        <f t="shared" si="4"/>
        <v>N</v>
      </c>
      <c r="G116" s="10" t="str">
        <f t="shared" si="5"/>
        <v>N</v>
      </c>
      <c r="H116" s="33"/>
      <c r="I116" s="33"/>
      <c r="J116" s="33"/>
      <c r="K116" s="33"/>
      <c r="L116" s="33"/>
      <c r="M116" s="33"/>
      <c r="N116" s="27" t="s">
        <v>8</v>
      </c>
    </row>
    <row r="117" spans="1:14" ht="15" customHeight="1" x14ac:dyDescent="0.35">
      <c r="A117" s="24">
        <v>114</v>
      </c>
      <c r="B117" s="26" t="s">
        <v>4</v>
      </c>
      <c r="C117" s="9"/>
      <c r="D117" s="9"/>
      <c r="E117" s="10" t="str">
        <f t="shared" si="3"/>
        <v>N</v>
      </c>
      <c r="F117" s="10" t="str">
        <f t="shared" si="4"/>
        <v>N</v>
      </c>
      <c r="G117" s="10" t="str">
        <f t="shared" si="5"/>
        <v>N</v>
      </c>
      <c r="H117" s="33" t="s">
        <v>155</v>
      </c>
      <c r="I117" s="33">
        <v>0.32150800000000002</v>
      </c>
      <c r="J117" s="33">
        <v>1.95604</v>
      </c>
      <c r="K117" s="33">
        <v>1.7143200000000001</v>
      </c>
      <c r="L117" s="33">
        <v>53.864800000000002</v>
      </c>
      <c r="M117" s="33">
        <v>57.907400000000003</v>
      </c>
      <c r="N117" s="27" t="s">
        <v>20</v>
      </c>
    </row>
    <row r="118" spans="1:14" ht="15" customHeight="1" x14ac:dyDescent="0.35">
      <c r="A118" s="24">
        <v>115</v>
      </c>
      <c r="B118" s="26" t="s">
        <v>125</v>
      </c>
      <c r="C118" s="9">
        <v>0</v>
      </c>
      <c r="D118" s="9" t="s">
        <v>18</v>
      </c>
      <c r="E118" s="10" t="str">
        <f t="shared" si="3"/>
        <v>N</v>
      </c>
      <c r="F118" s="10" t="str">
        <f t="shared" si="4"/>
        <v>N</v>
      </c>
      <c r="G118" s="10" t="str">
        <f t="shared" si="5"/>
        <v>Y</v>
      </c>
      <c r="H118" s="33">
        <v>10.013199999999999</v>
      </c>
      <c r="I118" s="33">
        <v>1.07094</v>
      </c>
      <c r="J118" s="33">
        <v>6.9014899999999999</v>
      </c>
      <c r="K118" s="33">
        <v>0.51383400000000001</v>
      </c>
      <c r="L118" s="33">
        <v>19.033100000000001</v>
      </c>
      <c r="M118" s="33">
        <v>59.5501</v>
      </c>
      <c r="N118" s="27" t="s">
        <v>19</v>
      </c>
    </row>
    <row r="119" spans="1:14" ht="15" customHeight="1" x14ac:dyDescent="0.35">
      <c r="A119" s="24">
        <v>116</v>
      </c>
      <c r="B119" s="26" t="s">
        <v>126</v>
      </c>
      <c r="C119" s="9">
        <v>0</v>
      </c>
      <c r="D119" s="9" t="s">
        <v>18</v>
      </c>
      <c r="E119" s="10" t="str">
        <f t="shared" si="3"/>
        <v>N</v>
      </c>
      <c r="F119" s="10" t="str">
        <f t="shared" si="4"/>
        <v>N</v>
      </c>
      <c r="G119" s="10" t="str">
        <f t="shared" si="5"/>
        <v>Y</v>
      </c>
      <c r="H119" s="33">
        <v>9.6182200000000009</v>
      </c>
      <c r="I119" s="33">
        <v>1.0182199999999999</v>
      </c>
      <c r="J119" s="33">
        <v>6.5801699999999999</v>
      </c>
      <c r="K119" s="33">
        <v>0.49228100000000002</v>
      </c>
      <c r="L119" s="33">
        <v>18.5822</v>
      </c>
      <c r="M119" s="33">
        <v>56.9148</v>
      </c>
      <c r="N119" s="27" t="s">
        <v>19</v>
      </c>
    </row>
    <row r="120" spans="1:14" ht="15" customHeight="1" x14ac:dyDescent="0.35">
      <c r="A120" s="24">
        <v>117</v>
      </c>
      <c r="B120" s="26" t="s">
        <v>127</v>
      </c>
      <c r="C120" s="9">
        <v>0</v>
      </c>
      <c r="D120" s="9" t="s">
        <v>18</v>
      </c>
      <c r="E120" s="10" t="str">
        <f t="shared" si="3"/>
        <v>N</v>
      </c>
      <c r="F120" s="10" t="str">
        <f t="shared" si="4"/>
        <v>N</v>
      </c>
      <c r="G120" s="10" t="str">
        <f t="shared" si="5"/>
        <v>Y</v>
      </c>
      <c r="H120" s="33">
        <v>9.64527</v>
      </c>
      <c r="I120" s="33">
        <v>1.00926</v>
      </c>
      <c r="J120" s="33">
        <v>6.7476399999999996</v>
      </c>
      <c r="K120" s="33">
        <v>0.49693399999999999</v>
      </c>
      <c r="L120" s="33">
        <v>18.126999999999999</v>
      </c>
      <c r="M120" s="33">
        <v>57.906199999999998</v>
      </c>
      <c r="N120" s="27" t="s">
        <v>19</v>
      </c>
    </row>
    <row r="121" spans="1:14" ht="15" customHeight="1" x14ac:dyDescent="0.35">
      <c r="A121" s="24">
        <v>118</v>
      </c>
      <c r="B121" s="26" t="s">
        <v>128</v>
      </c>
      <c r="C121" s="9">
        <v>0</v>
      </c>
      <c r="D121" s="9" t="s">
        <v>18</v>
      </c>
      <c r="E121" s="10" t="str">
        <f t="shared" si="3"/>
        <v>N</v>
      </c>
      <c r="F121" s="10" t="str">
        <f t="shared" si="4"/>
        <v>N</v>
      </c>
      <c r="G121" s="10" t="str">
        <f t="shared" si="5"/>
        <v>Y</v>
      </c>
      <c r="H121" s="33">
        <v>9.2768700000000006</v>
      </c>
      <c r="I121" s="33">
        <v>0.975943</v>
      </c>
      <c r="J121" s="33">
        <v>6.4104099999999997</v>
      </c>
      <c r="K121" s="33">
        <v>0.47404400000000002</v>
      </c>
      <c r="L121" s="33">
        <v>17.699400000000001</v>
      </c>
      <c r="M121" s="33">
        <v>55.125399999999999</v>
      </c>
      <c r="N121" s="27" t="s">
        <v>19</v>
      </c>
    </row>
    <row r="122" spans="1:14" ht="15" customHeight="1" x14ac:dyDescent="0.35">
      <c r="A122" s="24">
        <v>119</v>
      </c>
      <c r="B122" s="26" t="s">
        <v>8</v>
      </c>
      <c r="C122" s="9"/>
      <c r="D122" s="9"/>
      <c r="E122" s="10" t="str">
        <f t="shared" si="3"/>
        <v>N</v>
      </c>
      <c r="F122" s="10" t="str">
        <f t="shared" si="4"/>
        <v>N</v>
      </c>
      <c r="G122" s="10" t="str">
        <f t="shared" si="5"/>
        <v>N</v>
      </c>
      <c r="H122" s="33"/>
      <c r="I122" s="33"/>
      <c r="J122" s="33"/>
      <c r="K122" s="33"/>
      <c r="L122" s="33"/>
      <c r="M122" s="33"/>
      <c r="N122" s="27" t="s">
        <v>8</v>
      </c>
    </row>
    <row r="123" spans="1:14" ht="15" customHeight="1" x14ac:dyDescent="0.35">
      <c r="A123" s="24">
        <v>120</v>
      </c>
      <c r="B123" s="26" t="s">
        <v>2</v>
      </c>
      <c r="C123" s="9"/>
      <c r="D123" s="9"/>
      <c r="E123" s="10" t="str">
        <f t="shared" si="3"/>
        <v>N</v>
      </c>
      <c r="F123" s="10" t="str">
        <f t="shared" si="4"/>
        <v>N</v>
      </c>
      <c r="G123" s="10" t="str">
        <f t="shared" si="5"/>
        <v>N</v>
      </c>
      <c r="H123" s="33">
        <v>9.1120999999999999</v>
      </c>
      <c r="I123" s="33">
        <v>1.0564100000000001</v>
      </c>
      <c r="J123" s="33">
        <v>6.4927900000000003</v>
      </c>
      <c r="K123" s="33">
        <v>0.46587000000000001</v>
      </c>
      <c r="L123" s="33">
        <v>16.910499999999999</v>
      </c>
      <c r="M123" s="33">
        <v>54.998100000000001</v>
      </c>
      <c r="N123" s="27" t="s">
        <v>64</v>
      </c>
    </row>
    <row r="124" spans="1:14" ht="15" customHeight="1" x14ac:dyDescent="0.35">
      <c r="A124" s="24">
        <v>121</v>
      </c>
      <c r="B124" s="26" t="s">
        <v>3</v>
      </c>
      <c r="C124" s="9"/>
      <c r="D124" s="9"/>
      <c r="E124" s="10" t="str">
        <f t="shared" si="3"/>
        <v>N</v>
      </c>
      <c r="F124" s="10" t="str">
        <f t="shared" si="4"/>
        <v>N</v>
      </c>
      <c r="G124" s="10" t="str">
        <f t="shared" si="5"/>
        <v>N</v>
      </c>
      <c r="H124" s="33"/>
      <c r="I124" s="33"/>
      <c r="J124" s="33"/>
      <c r="K124" s="33"/>
      <c r="L124" s="33"/>
      <c r="M124" s="33"/>
      <c r="N124" s="27" t="s">
        <v>62</v>
      </c>
    </row>
    <row r="125" spans="1:14" ht="15" customHeight="1" x14ac:dyDescent="0.35">
      <c r="A125" s="24">
        <v>122</v>
      </c>
      <c r="B125" s="26" t="s">
        <v>129</v>
      </c>
      <c r="C125" s="9">
        <v>0</v>
      </c>
      <c r="D125" s="9" t="s">
        <v>18</v>
      </c>
      <c r="E125" s="10" t="str">
        <f t="shared" si="3"/>
        <v>N</v>
      </c>
      <c r="F125" s="10" t="str">
        <f t="shared" si="4"/>
        <v>N</v>
      </c>
      <c r="G125" s="10" t="str">
        <f t="shared" si="5"/>
        <v>Y</v>
      </c>
      <c r="H125" s="33">
        <v>8.9829600000000003</v>
      </c>
      <c r="I125" s="33">
        <v>1.0095499999999999</v>
      </c>
      <c r="J125" s="33">
        <v>6.3883200000000002</v>
      </c>
      <c r="K125" s="33">
        <v>0.50171699999999997</v>
      </c>
      <c r="L125" s="33">
        <v>16.220800000000001</v>
      </c>
      <c r="M125" s="33">
        <v>56.613900000000001</v>
      </c>
      <c r="N125" s="27" t="s">
        <v>19</v>
      </c>
    </row>
    <row r="126" spans="1:14" ht="15" customHeight="1" x14ac:dyDescent="0.35">
      <c r="A126" s="24">
        <v>123</v>
      </c>
      <c r="B126" s="26" t="s">
        <v>130</v>
      </c>
      <c r="C126" s="9">
        <v>0</v>
      </c>
      <c r="D126" s="9" t="s">
        <v>18</v>
      </c>
      <c r="E126" s="10" t="str">
        <f t="shared" si="3"/>
        <v>N</v>
      </c>
      <c r="F126" s="10" t="str">
        <f t="shared" si="4"/>
        <v>N</v>
      </c>
      <c r="G126" s="10" t="str">
        <f t="shared" si="5"/>
        <v>Y</v>
      </c>
      <c r="H126" s="33">
        <v>8.86707</v>
      </c>
      <c r="I126" s="33">
        <v>1.0351399999999999</v>
      </c>
      <c r="J126" s="33">
        <v>6.5257100000000001</v>
      </c>
      <c r="K126" s="33">
        <v>0.48174299999999998</v>
      </c>
      <c r="L126" s="33">
        <v>15.9131</v>
      </c>
      <c r="M126" s="33">
        <v>56.068800000000003</v>
      </c>
      <c r="N126" s="27" t="s">
        <v>19</v>
      </c>
    </row>
    <row r="127" spans="1:14" ht="15" customHeight="1" x14ac:dyDescent="0.35">
      <c r="A127" s="24">
        <v>124</v>
      </c>
      <c r="B127" s="26" t="s">
        <v>131</v>
      </c>
      <c r="C127" s="9">
        <v>0</v>
      </c>
      <c r="D127" s="9" t="s">
        <v>18</v>
      </c>
      <c r="E127" s="10" t="str">
        <f t="shared" si="3"/>
        <v>N</v>
      </c>
      <c r="F127" s="10" t="str">
        <f t="shared" si="4"/>
        <v>N</v>
      </c>
      <c r="G127" s="10" t="str">
        <f t="shared" si="5"/>
        <v>Y</v>
      </c>
      <c r="H127" s="33">
        <v>8.6028800000000007</v>
      </c>
      <c r="I127" s="33">
        <v>1.04393</v>
      </c>
      <c r="J127" s="33">
        <v>6.36341</v>
      </c>
      <c r="K127" s="33">
        <v>0.463059</v>
      </c>
      <c r="L127" s="33">
        <v>15.6425</v>
      </c>
      <c r="M127" s="33">
        <v>54.282899999999998</v>
      </c>
      <c r="N127" s="27" t="s">
        <v>19</v>
      </c>
    </row>
    <row r="128" spans="1:14" ht="15" customHeight="1" x14ac:dyDescent="0.35">
      <c r="A128" s="24">
        <v>125</v>
      </c>
      <c r="B128" s="26" t="s">
        <v>132</v>
      </c>
      <c r="C128" s="9">
        <v>0</v>
      </c>
      <c r="D128" s="9" t="s">
        <v>18</v>
      </c>
      <c r="E128" s="10" t="str">
        <f t="shared" si="3"/>
        <v>N</v>
      </c>
      <c r="F128" s="10" t="str">
        <f t="shared" si="4"/>
        <v>N</v>
      </c>
      <c r="G128" s="10" t="str">
        <f t="shared" si="5"/>
        <v>Y</v>
      </c>
      <c r="H128" s="33">
        <v>8.6941900000000008</v>
      </c>
      <c r="I128" s="33">
        <v>1.13361</v>
      </c>
      <c r="J128" s="33">
        <v>6.6812100000000001</v>
      </c>
      <c r="K128" s="33">
        <v>0.46510800000000002</v>
      </c>
      <c r="L128" s="33">
        <v>15.4186</v>
      </c>
      <c r="M128" s="33">
        <v>55.744799999999998</v>
      </c>
      <c r="N128" s="27" t="s">
        <v>19</v>
      </c>
    </row>
    <row r="129" spans="1:14" ht="15" customHeight="1" x14ac:dyDescent="0.35">
      <c r="A129" s="24">
        <v>126</v>
      </c>
      <c r="B129" s="26" t="s">
        <v>8</v>
      </c>
      <c r="C129" s="9"/>
      <c r="D129" s="9"/>
      <c r="E129" s="10" t="str">
        <f t="shared" si="3"/>
        <v>N</v>
      </c>
      <c r="F129" s="10" t="str">
        <f t="shared" si="4"/>
        <v>N</v>
      </c>
      <c r="G129" s="10" t="str">
        <f t="shared" si="5"/>
        <v>N</v>
      </c>
      <c r="H129" s="33"/>
      <c r="I129" s="33"/>
      <c r="J129" s="33"/>
      <c r="K129" s="33"/>
      <c r="L129" s="33"/>
      <c r="M129" s="33"/>
      <c r="N129" s="27" t="s">
        <v>8</v>
      </c>
    </row>
    <row r="130" spans="1:14" ht="15" customHeight="1" x14ac:dyDescent="0.35">
      <c r="A130" s="24">
        <v>127</v>
      </c>
      <c r="B130" s="26" t="s">
        <v>4</v>
      </c>
      <c r="C130" s="9"/>
      <c r="D130" s="9"/>
      <c r="E130" s="10" t="str">
        <f t="shared" si="3"/>
        <v>N</v>
      </c>
      <c r="F130" s="10" t="str">
        <f t="shared" si="4"/>
        <v>N</v>
      </c>
      <c r="G130" s="10" t="str">
        <f t="shared" si="5"/>
        <v>N</v>
      </c>
      <c r="H130" s="33"/>
      <c r="I130" s="33"/>
      <c r="J130" s="33"/>
      <c r="K130" s="33"/>
      <c r="L130" s="33"/>
      <c r="M130" s="33"/>
      <c r="N130" s="27" t="s">
        <v>20</v>
      </c>
    </row>
    <row r="131" spans="1:14" ht="15" customHeight="1" x14ac:dyDescent="0.35">
      <c r="A131" s="24">
        <v>128</v>
      </c>
      <c r="B131" s="26" t="s">
        <v>133</v>
      </c>
      <c r="C131" s="9">
        <v>0</v>
      </c>
      <c r="D131" s="9" t="s">
        <v>18</v>
      </c>
      <c r="E131" s="10" t="str">
        <f t="shared" si="3"/>
        <v>N</v>
      </c>
      <c r="F131" s="10" t="str">
        <f t="shared" si="4"/>
        <v>N</v>
      </c>
      <c r="G131" s="10" t="str">
        <f t="shared" si="5"/>
        <v>Y</v>
      </c>
      <c r="H131" s="33">
        <v>8.6598000000000006</v>
      </c>
      <c r="I131" s="33">
        <v>1.1436299999999999</v>
      </c>
      <c r="J131" s="33">
        <v>6.55891</v>
      </c>
      <c r="K131" s="33">
        <v>0.482655</v>
      </c>
      <c r="L131" s="33">
        <v>15.418900000000001</v>
      </c>
      <c r="M131" s="33">
        <v>56.264499999999998</v>
      </c>
      <c r="N131" s="27" t="s">
        <v>19</v>
      </c>
    </row>
    <row r="132" spans="1:14" ht="15" customHeight="1" x14ac:dyDescent="0.35">
      <c r="A132" s="24">
        <v>129</v>
      </c>
      <c r="B132" s="26" t="s">
        <v>134</v>
      </c>
      <c r="C132" s="9">
        <v>0</v>
      </c>
      <c r="D132" s="9" t="s">
        <v>18</v>
      </c>
      <c r="E132" s="10" t="str">
        <f t="shared" ref="E132:E147" si="6">IF(LEFT(B132,5)="MSIOD","Y","N")</f>
        <v>N</v>
      </c>
      <c r="F132" s="10" t="str">
        <f t="shared" ref="F132:F147" si="7">IF(
AND(
LEFT(B132,3)="MSI",E132="N"),"Y","N")</f>
        <v>N</v>
      </c>
      <c r="G132" s="10" t="str">
        <f t="shared" ref="G132:G147" si="8">IF(LEFT(B132,5)="DDRIO","Y","N")</f>
        <v>Y</v>
      </c>
      <c r="H132" s="33">
        <v>8.5251300000000008</v>
      </c>
      <c r="I132" s="33">
        <v>1.03949</v>
      </c>
      <c r="J132" s="33">
        <v>6.2649900000000001</v>
      </c>
      <c r="K132" s="33">
        <v>0.45566299999999998</v>
      </c>
      <c r="L132" s="33">
        <v>15.6416</v>
      </c>
      <c r="M132" s="33">
        <v>53.429600000000001</v>
      </c>
      <c r="N132" s="27" t="s">
        <v>19</v>
      </c>
    </row>
    <row r="133" spans="1:14" ht="15" customHeight="1" x14ac:dyDescent="0.35">
      <c r="A133" s="24">
        <v>130</v>
      </c>
      <c r="B133" s="26" t="s">
        <v>135</v>
      </c>
      <c r="C133" s="9">
        <v>0</v>
      </c>
      <c r="D133" s="9" t="s">
        <v>18</v>
      </c>
      <c r="E133" s="10" t="str">
        <f t="shared" si="6"/>
        <v>N</v>
      </c>
      <c r="F133" s="10" t="str">
        <f t="shared" si="7"/>
        <v>N</v>
      </c>
      <c r="G133" s="10" t="str">
        <f t="shared" si="8"/>
        <v>Y</v>
      </c>
      <c r="H133" s="33">
        <v>8.7467400000000008</v>
      </c>
      <c r="I133" s="33">
        <v>1.01963</v>
      </c>
      <c r="J133" s="33">
        <v>6.4348900000000002</v>
      </c>
      <c r="K133" s="33">
        <v>0.45927800000000002</v>
      </c>
      <c r="L133" s="33">
        <v>15.911099999999999</v>
      </c>
      <c r="M133" s="33">
        <v>54.363599999999998</v>
      </c>
      <c r="N133" s="27" t="s">
        <v>19</v>
      </c>
    </row>
    <row r="134" spans="1:14" ht="15" customHeight="1" x14ac:dyDescent="0.35">
      <c r="A134" s="24">
        <v>131</v>
      </c>
      <c r="B134" s="26" t="s">
        <v>136</v>
      </c>
      <c r="C134" s="9">
        <v>0</v>
      </c>
      <c r="D134" s="9" t="s">
        <v>18</v>
      </c>
      <c r="E134" s="10" t="str">
        <f t="shared" si="6"/>
        <v>N</v>
      </c>
      <c r="F134" s="10" t="str">
        <f t="shared" si="7"/>
        <v>N</v>
      </c>
      <c r="G134" s="10" t="str">
        <f t="shared" si="8"/>
        <v>Y</v>
      </c>
      <c r="H134" s="33">
        <v>8.82681</v>
      </c>
      <c r="I134" s="33">
        <v>0.97579199999999999</v>
      </c>
      <c r="J134" s="33">
        <v>6.3548200000000001</v>
      </c>
      <c r="K134" s="33">
        <v>0.44586999999999999</v>
      </c>
      <c r="L134" s="33">
        <v>16.216899999999999</v>
      </c>
      <c r="M134" s="33">
        <v>53.229900000000001</v>
      </c>
      <c r="N134" s="27" t="s">
        <v>19</v>
      </c>
    </row>
    <row r="135" spans="1:14" ht="15" customHeight="1" x14ac:dyDescent="0.35">
      <c r="A135" s="24">
        <v>132</v>
      </c>
      <c r="B135" s="26" t="s">
        <v>8</v>
      </c>
      <c r="C135" s="9"/>
      <c r="D135" s="9"/>
      <c r="E135" s="10" t="str">
        <f t="shared" si="6"/>
        <v>N</v>
      </c>
      <c r="F135" s="10" t="str">
        <f t="shared" si="7"/>
        <v>N</v>
      </c>
      <c r="G135" s="10" t="str">
        <f t="shared" si="8"/>
        <v>N</v>
      </c>
      <c r="H135" s="33"/>
      <c r="I135" s="33"/>
      <c r="J135" s="33"/>
      <c r="K135" s="33"/>
      <c r="L135" s="33"/>
      <c r="M135" s="33"/>
      <c r="N135" s="27" t="s">
        <v>8</v>
      </c>
    </row>
    <row r="136" spans="1:14" ht="15" customHeight="1" x14ac:dyDescent="0.35">
      <c r="A136" s="24">
        <v>133</v>
      </c>
      <c r="B136" s="26" t="s">
        <v>3</v>
      </c>
      <c r="C136" s="9"/>
      <c r="D136" s="9"/>
      <c r="E136" s="10" t="str">
        <f t="shared" si="6"/>
        <v>N</v>
      </c>
      <c r="F136" s="10" t="str">
        <f t="shared" si="7"/>
        <v>N</v>
      </c>
      <c r="G136" s="10" t="str">
        <f t="shared" si="8"/>
        <v>N</v>
      </c>
      <c r="H136" s="33"/>
      <c r="I136" s="33"/>
      <c r="J136" s="33"/>
      <c r="K136" s="33"/>
      <c r="L136" s="33"/>
      <c r="M136" s="33"/>
      <c r="N136" s="27" t="s">
        <v>62</v>
      </c>
    </row>
    <row r="137" spans="1:14" ht="15" customHeight="1" x14ac:dyDescent="0.35">
      <c r="A137" s="24">
        <v>134</v>
      </c>
      <c r="B137" s="26" t="s">
        <v>137</v>
      </c>
      <c r="C137" s="9">
        <v>0</v>
      </c>
      <c r="D137" s="9" t="s">
        <v>18</v>
      </c>
      <c r="E137" s="10" t="str">
        <f t="shared" si="6"/>
        <v>N</v>
      </c>
      <c r="F137" s="10" t="str">
        <f t="shared" si="7"/>
        <v>N</v>
      </c>
      <c r="G137" s="10" t="str">
        <f t="shared" si="8"/>
        <v>Y</v>
      </c>
      <c r="H137" s="33">
        <v>9.1093399999999995</v>
      </c>
      <c r="I137" s="33">
        <v>0.97863</v>
      </c>
      <c r="J137" s="33">
        <v>6.2576499999999999</v>
      </c>
      <c r="K137" s="33">
        <v>0.47515200000000002</v>
      </c>
      <c r="L137" s="33">
        <v>17.2959</v>
      </c>
      <c r="M137" s="33">
        <v>54.528300000000002</v>
      </c>
      <c r="N137" s="27" t="s">
        <v>19</v>
      </c>
    </row>
    <row r="138" spans="1:14" ht="15" customHeight="1" x14ac:dyDescent="0.35">
      <c r="A138" s="24">
        <v>135</v>
      </c>
      <c r="B138" s="26" t="s">
        <v>138</v>
      </c>
      <c r="C138" s="9">
        <v>0</v>
      </c>
      <c r="D138" s="9" t="s">
        <v>18</v>
      </c>
      <c r="E138" s="10" t="str">
        <f t="shared" si="6"/>
        <v>N</v>
      </c>
      <c r="F138" s="10" t="str">
        <f t="shared" si="7"/>
        <v>N</v>
      </c>
      <c r="G138" s="10" t="str">
        <f t="shared" si="8"/>
        <v>Y</v>
      </c>
      <c r="H138" s="33">
        <v>9.2565200000000001</v>
      </c>
      <c r="I138" s="33">
        <v>0.98042600000000002</v>
      </c>
      <c r="J138" s="33">
        <v>6.3836199999999996</v>
      </c>
      <c r="K138" s="33">
        <v>0.47708499999999998</v>
      </c>
      <c r="L138" s="33">
        <v>17.699400000000001</v>
      </c>
      <c r="M138" s="33">
        <v>55.186300000000003</v>
      </c>
      <c r="N138" s="27" t="s">
        <v>19</v>
      </c>
    </row>
    <row r="139" spans="1:14" ht="15" customHeight="1" x14ac:dyDescent="0.35">
      <c r="A139" s="24">
        <v>136</v>
      </c>
      <c r="B139" s="26" t="s">
        <v>108</v>
      </c>
      <c r="C139" s="9">
        <v>0</v>
      </c>
      <c r="D139" s="9" t="s">
        <v>18</v>
      </c>
      <c r="E139" s="10" t="str">
        <f t="shared" si="6"/>
        <v>N</v>
      </c>
      <c r="F139" s="10" t="str">
        <f t="shared" si="7"/>
        <v>N</v>
      </c>
      <c r="G139" s="10" t="str">
        <f t="shared" si="8"/>
        <v>Y</v>
      </c>
      <c r="H139" s="33">
        <v>9.4014799999999994</v>
      </c>
      <c r="I139" s="33">
        <v>0.995305</v>
      </c>
      <c r="J139" s="33">
        <v>6.4548500000000004</v>
      </c>
      <c r="K139" s="33">
        <v>0.49352200000000002</v>
      </c>
      <c r="L139" s="33">
        <v>18.123899999999999</v>
      </c>
      <c r="M139" s="33">
        <v>56.441200000000002</v>
      </c>
      <c r="N139" s="27" t="s">
        <v>19</v>
      </c>
    </row>
    <row r="140" spans="1:14" x14ac:dyDescent="0.35">
      <c r="A140" s="24">
        <v>137</v>
      </c>
      <c r="B140" s="26" t="s">
        <v>120</v>
      </c>
      <c r="C140" s="9">
        <v>0</v>
      </c>
      <c r="D140" s="9" t="s">
        <v>18</v>
      </c>
      <c r="E140" s="10" t="str">
        <f t="shared" si="6"/>
        <v>N</v>
      </c>
      <c r="F140" s="10" t="str">
        <f t="shared" si="7"/>
        <v>N</v>
      </c>
      <c r="G140" s="10" t="str">
        <f t="shared" si="8"/>
        <v>Y</v>
      </c>
      <c r="H140" s="33">
        <v>9.43933</v>
      </c>
      <c r="I140" s="33">
        <v>1.0130300000000001</v>
      </c>
      <c r="J140" s="33">
        <v>6.3363100000000001</v>
      </c>
      <c r="K140" s="33">
        <v>0.49407800000000002</v>
      </c>
      <c r="L140" s="33">
        <v>18.5808</v>
      </c>
      <c r="M140" s="33">
        <v>55.952100000000002</v>
      </c>
      <c r="N140" s="27" t="s">
        <v>19</v>
      </c>
    </row>
    <row r="141" spans="1:14" ht="15" customHeight="1" x14ac:dyDescent="0.35">
      <c r="A141" s="24">
        <v>138</v>
      </c>
      <c r="B141" s="26" t="s">
        <v>4</v>
      </c>
      <c r="C141" s="9"/>
      <c r="D141" s="9"/>
      <c r="E141" s="10" t="str">
        <f t="shared" si="6"/>
        <v>N</v>
      </c>
      <c r="F141" s="10" t="str">
        <f t="shared" si="7"/>
        <v>N</v>
      </c>
      <c r="G141" s="10" t="str">
        <f t="shared" si="8"/>
        <v>N</v>
      </c>
      <c r="H141" s="33"/>
      <c r="I141" s="33"/>
      <c r="J141" s="33"/>
      <c r="K141" s="33"/>
      <c r="L141" s="33"/>
      <c r="M141" s="33"/>
      <c r="N141" s="27" t="s">
        <v>20</v>
      </c>
    </row>
    <row r="142" spans="1:14" ht="15" customHeight="1" x14ac:dyDescent="0.35">
      <c r="A142" s="24">
        <v>139</v>
      </c>
      <c r="B142" s="26" t="s">
        <v>8</v>
      </c>
      <c r="C142" s="9"/>
      <c r="D142" s="9"/>
      <c r="E142" s="10" t="str">
        <f t="shared" si="6"/>
        <v>N</v>
      </c>
      <c r="F142" s="10" t="str">
        <f t="shared" si="7"/>
        <v>N</v>
      </c>
      <c r="G142" s="10" t="str">
        <f t="shared" si="8"/>
        <v>N</v>
      </c>
      <c r="H142" s="33"/>
      <c r="I142" s="33"/>
      <c r="J142" s="33"/>
      <c r="K142" s="33"/>
      <c r="L142" s="33"/>
      <c r="M142" s="33"/>
      <c r="N142" s="27" t="s">
        <v>8</v>
      </c>
    </row>
    <row r="143" spans="1:14" ht="15" customHeight="1" x14ac:dyDescent="0.35">
      <c r="A143" s="24">
        <v>140</v>
      </c>
      <c r="B143" s="26" t="s">
        <v>20</v>
      </c>
      <c r="C143" s="9"/>
      <c r="D143" s="9"/>
      <c r="E143" s="10" t="str">
        <f t="shared" si="6"/>
        <v>N</v>
      </c>
      <c r="F143" s="10" t="str">
        <f t="shared" si="7"/>
        <v>N</v>
      </c>
      <c r="G143" s="10" t="str">
        <f t="shared" si="8"/>
        <v>N</v>
      </c>
      <c r="H143" s="33">
        <v>9.9622499999999992</v>
      </c>
      <c r="I143" s="33">
        <v>1.0239499999999999</v>
      </c>
      <c r="J143" s="33">
        <v>6.5576699999999999</v>
      </c>
      <c r="K143" s="33">
        <v>0.50102000000000002</v>
      </c>
      <c r="L143" s="33">
        <v>20.000599999999999</v>
      </c>
      <c r="M143" s="33">
        <v>57.319499999999998</v>
      </c>
      <c r="N143" s="27" t="s">
        <v>20</v>
      </c>
    </row>
    <row r="144" spans="1:14" x14ac:dyDescent="0.35">
      <c r="A144" s="24">
        <v>141</v>
      </c>
      <c r="B144" s="26" t="s">
        <v>109</v>
      </c>
      <c r="C144" s="9">
        <v>0</v>
      </c>
      <c r="D144" s="9" t="s">
        <v>18</v>
      </c>
      <c r="E144" s="10" t="str">
        <f t="shared" si="6"/>
        <v>N</v>
      </c>
      <c r="F144" s="10" t="str">
        <f t="shared" si="7"/>
        <v>N</v>
      </c>
      <c r="G144" s="10" t="str">
        <f t="shared" si="8"/>
        <v>Y</v>
      </c>
      <c r="H144" s="33">
        <v>10.373100000000001</v>
      </c>
      <c r="I144" s="33">
        <v>1.05115</v>
      </c>
      <c r="J144" s="33">
        <v>6.9116799999999996</v>
      </c>
      <c r="K144" s="33">
        <v>0.54690799999999995</v>
      </c>
      <c r="L144" s="33">
        <v>20.504100000000001</v>
      </c>
      <c r="M144" s="33">
        <v>61.482100000000003</v>
      </c>
      <c r="N144" s="27" t="s">
        <v>19</v>
      </c>
    </row>
    <row r="145" spans="1:14" x14ac:dyDescent="0.35">
      <c r="A145" s="24">
        <v>142</v>
      </c>
      <c r="B145" s="28" t="s">
        <v>121</v>
      </c>
      <c r="C145" s="9">
        <v>0</v>
      </c>
      <c r="D145" s="9" t="s">
        <v>18</v>
      </c>
      <c r="E145" s="10" t="str">
        <f t="shared" si="6"/>
        <v>N</v>
      </c>
      <c r="F145" s="10" t="str">
        <f t="shared" si="7"/>
        <v>N</v>
      </c>
      <c r="G145" s="10" t="str">
        <f t="shared" si="8"/>
        <v>Y</v>
      </c>
      <c r="H145" s="33">
        <v>10.465199999999999</v>
      </c>
      <c r="I145" s="33">
        <v>1.0627</v>
      </c>
      <c r="J145" s="33">
        <v>6.87852</v>
      </c>
      <c r="K145" s="33">
        <v>0.54718299999999997</v>
      </c>
      <c r="L145" s="33">
        <v>21.008099999999999</v>
      </c>
      <c r="M145" s="33">
        <v>61.349899999999998</v>
      </c>
      <c r="N145" s="27" t="s">
        <v>19</v>
      </c>
    </row>
    <row r="146" spans="1:14" x14ac:dyDescent="0.35">
      <c r="A146" s="24">
        <v>143</v>
      </c>
      <c r="B146" s="26" t="s">
        <v>110</v>
      </c>
      <c r="C146" s="9">
        <v>0</v>
      </c>
      <c r="D146" s="9" t="s">
        <v>18</v>
      </c>
      <c r="E146" s="10" t="str">
        <f t="shared" si="6"/>
        <v>N</v>
      </c>
      <c r="F146" s="10" t="str">
        <f t="shared" si="7"/>
        <v>N</v>
      </c>
      <c r="G146" s="10" t="str">
        <f t="shared" si="8"/>
        <v>Y</v>
      </c>
      <c r="H146" s="33">
        <v>10.948499999999999</v>
      </c>
      <c r="I146" s="33">
        <v>1.1089100000000001</v>
      </c>
      <c r="J146" s="33">
        <v>7.3319900000000002</v>
      </c>
      <c r="K146" s="33">
        <v>0.56146700000000005</v>
      </c>
      <c r="L146" s="33">
        <v>21.526800000000001</v>
      </c>
      <c r="M146" s="33">
        <v>64.161299999999997</v>
      </c>
      <c r="N146" s="27" t="s">
        <v>19</v>
      </c>
    </row>
    <row r="147" spans="1:14" ht="15" customHeight="1" x14ac:dyDescent="0.35">
      <c r="A147" s="24">
        <v>144</v>
      </c>
      <c r="B147" s="28" t="s">
        <v>111</v>
      </c>
      <c r="C147" s="9">
        <v>0</v>
      </c>
      <c r="D147" s="9" t="s">
        <v>18</v>
      </c>
      <c r="E147" s="10" t="str">
        <f t="shared" si="6"/>
        <v>N</v>
      </c>
      <c r="F147" s="10" t="str">
        <f t="shared" si="7"/>
        <v>N</v>
      </c>
      <c r="G147" s="10" t="str">
        <f t="shared" si="8"/>
        <v>Y</v>
      </c>
      <c r="H147" s="33">
        <v>10.632199999999999</v>
      </c>
      <c r="I147" s="33">
        <v>1.0539700000000001</v>
      </c>
      <c r="J147" s="33">
        <v>6.7605000000000004</v>
      </c>
      <c r="K147" s="33">
        <v>0.51270300000000002</v>
      </c>
      <c r="L147" s="33">
        <v>22.1128</v>
      </c>
      <c r="M147" s="33">
        <v>58.873800000000003</v>
      </c>
      <c r="N147" s="27" t="s">
        <v>19</v>
      </c>
    </row>
    <row r="148" spans="1:14" ht="15" customHeight="1" x14ac:dyDescent="0.35">
      <c r="E148" s="11">
        <f>COUNTIF(E4:E147,"Y")</f>
        <v>11</v>
      </c>
      <c r="F148" s="11">
        <f>COUNTIF(F4:F147,"Y")</f>
        <v>50</v>
      </c>
      <c r="G148" s="11">
        <f>COUNTIF(G4:G147,"Y")</f>
        <v>23</v>
      </c>
      <c r="H148" s="32"/>
      <c r="I148" s="32"/>
      <c r="J148" s="32"/>
      <c r="K148" s="32"/>
      <c r="L148" s="32"/>
      <c r="M148" s="32"/>
    </row>
    <row r="150" spans="1:14" ht="58" x14ac:dyDescent="0.35">
      <c r="B150" s="12" t="s">
        <v>66</v>
      </c>
      <c r="C150" s="13"/>
      <c r="D150" s="13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4" ht="43.5" x14ac:dyDescent="0.35">
      <c r="B151" s="19" t="s">
        <v>35</v>
      </c>
      <c r="C151" s="13"/>
      <c r="D151" s="13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4" ht="29" x14ac:dyDescent="0.35">
      <c r="B152" s="18" t="s">
        <v>55</v>
      </c>
      <c r="C152" s="13"/>
      <c r="D152" s="13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4" x14ac:dyDescent="0.35">
      <c r="A153" s="29"/>
      <c r="B153" s="14" t="s">
        <v>144</v>
      </c>
      <c r="C153" s="13"/>
      <c r="D153" s="13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4" x14ac:dyDescent="0.35">
      <c r="B154" s="15" t="s">
        <v>14</v>
      </c>
      <c r="C154" s="47" t="s">
        <v>30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9"/>
    </row>
    <row r="155" spans="1:14" x14ac:dyDescent="0.35">
      <c r="B155" s="15" t="s">
        <v>20</v>
      </c>
      <c r="C155" s="50" t="s">
        <v>31</v>
      </c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</row>
    <row r="156" spans="1:14" x14ac:dyDescent="0.35">
      <c r="B156" s="15" t="s">
        <v>0</v>
      </c>
      <c r="C156" s="47" t="s">
        <v>32</v>
      </c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9"/>
    </row>
    <row r="157" spans="1:14" x14ac:dyDescent="0.35">
      <c r="B157" s="14"/>
      <c r="C157" s="13"/>
      <c r="D157" s="13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4" x14ac:dyDescent="0.35">
      <c r="B158" s="14"/>
      <c r="C158" s="13"/>
      <c r="D158" s="13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4" x14ac:dyDescent="0.35">
      <c r="B159" s="14"/>
      <c r="C159" s="13"/>
      <c r="D159" s="13"/>
      <c r="E159" s="14"/>
      <c r="F159" s="14"/>
      <c r="G159" s="14"/>
      <c r="H159" s="14"/>
      <c r="I159" s="14"/>
      <c r="J159" s="14"/>
      <c r="K159" s="14"/>
      <c r="L159" s="14"/>
      <c r="M159" s="14"/>
    </row>
  </sheetData>
  <mergeCells count="10">
    <mergeCell ref="C154:N154"/>
    <mergeCell ref="C155:N155"/>
    <mergeCell ref="C156:N156"/>
    <mergeCell ref="N1:N3"/>
    <mergeCell ref="A1:A3"/>
    <mergeCell ref="B1:B3"/>
    <mergeCell ref="C1:C3"/>
    <mergeCell ref="D1:D3"/>
    <mergeCell ref="E1:G1"/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ECN History</vt:lpstr>
      <vt:lpstr>PinCountForM2S010-TQ144</vt:lpstr>
      <vt:lpstr>M2S010-TQ144</vt:lpstr>
    </vt:vector>
  </TitlesOfParts>
  <Company>Actel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quioboe</dc:creator>
  <cp:lastModifiedBy>Mikayla Rogers - C34820</cp:lastModifiedBy>
  <cp:lastPrinted>2013-03-13T01:10:36Z</cp:lastPrinted>
  <dcterms:created xsi:type="dcterms:W3CDTF">2013-03-12T17:46:57Z</dcterms:created>
  <dcterms:modified xsi:type="dcterms:W3CDTF">2021-03-02T16:47:16Z</dcterms:modified>
</cp:coreProperties>
</file>