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B1259870-2175-4EAC-AE86-A66A79793C2F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GOFWeights" sheetId="2" r:id="rId1"/>
    <sheet name="Sheet1" sheetId="1" r:id="rId2"/>
  </sheets>
  <externalReferences>
    <externalReference r:id="rId3"/>
    <externalReference r:id="rId4"/>
  </externalReferences>
  <definedNames>
    <definedName name="C_GP_HET">'[1]FIXED PARAMETERS'!$B$127</definedName>
    <definedName name="C_GP_IDU">'[1]FIXED PARAMETERS'!$B$126</definedName>
    <definedName name="C_GP_MSM">'[1]FIXED PARAMETERS'!$B$125</definedName>
    <definedName name="C_screen">'[1]FIXED PARAMETERS'!$B$123</definedName>
    <definedName name="C_screen_inf">'[1]FIXED PARAMETERS'!$B$124</definedName>
    <definedName name="d">'[1]FIXED PARAMETERS'!$B$128</definedName>
    <definedName name="DX1_HET_INIT">'[1]FIXED PARAMETERS'!$B$65</definedName>
    <definedName name="DX1_IDU_INIT">'[1]FIXED PARAMETERS'!$B$39</definedName>
    <definedName name="DX1_MI_INIT">'[1]FIXED PARAMETERS'!$B$52</definedName>
    <definedName name="DX1_MSM_INIT">'[1]FIXED PARAMETERS'!$B$26</definedName>
    <definedName name="DX2_HET_INIT">'[1]FIXED PARAMETERS'!$B$66</definedName>
    <definedName name="DX2_IDU_INIT">'[1]FIXED PARAMETERS'!$B$40</definedName>
    <definedName name="DX2_MI_INIT">'[1]FIXED PARAMETERS'!$B$53</definedName>
    <definedName name="DX2_MSM_INIT">'[1]FIXED PARAMETERS'!$B$27</definedName>
    <definedName name="DX3_HET_INIT">'[1]FIXED PARAMETERS'!$B$67</definedName>
    <definedName name="DX3_IDU_INIT">'[1]FIXED PARAMETERS'!$B$41</definedName>
    <definedName name="DX3_MI_INIT">'[1]FIXED PARAMETERS'!$B$54</definedName>
    <definedName name="DX3_MSM_INIT">'[1]FIXED PARAMETERS'!$B$28</definedName>
    <definedName name="DX4_HET_INIT">'[1]FIXED PARAMETERS'!$B$68</definedName>
    <definedName name="DX4_IDU_INIT">'[1]FIXED PARAMETERS'!$B$42</definedName>
    <definedName name="DX4_MI_INIT">'[1]FIXED PARAMETERS'!$B$55</definedName>
    <definedName name="DX4_MSM_INIT">'[1]FIXED PARAMETERS'!$B$29</definedName>
    <definedName name="FemaleBUP">'[2]OAT-BUP'!$X$8</definedName>
    <definedName name="INF1_HET_INIT">'[1]FIXED PARAMETERS'!$B$61</definedName>
    <definedName name="INF1_IDU_INIT">'[1]FIXED PARAMETERS'!$B$35</definedName>
    <definedName name="INF1_MI_INIT">'[1]FIXED PARAMETERS'!$B$48</definedName>
    <definedName name="INF1_MSM_INIT">'[1]FIXED PARAMETERS'!$B$22</definedName>
    <definedName name="INF2_HET_INIT">'[1]FIXED PARAMETERS'!$B$62</definedName>
    <definedName name="INF2_IDU_INIT">'[1]FIXED PARAMETERS'!$B$36</definedName>
    <definedName name="INF2_MI_INIT">'[1]FIXED PARAMETERS'!$B$49</definedName>
    <definedName name="INF2_MSM_INIT">'[1]FIXED PARAMETERS'!$B$23</definedName>
    <definedName name="INF3_HET_INIT">'[1]FIXED PARAMETERS'!$B$63</definedName>
    <definedName name="INF3_IDU_INIT">'[1]FIXED PARAMETERS'!$B$37</definedName>
    <definedName name="INF3_MI_INIT">'[1]FIXED PARAMETERS'!$B$50</definedName>
    <definedName name="INF3_MSM_INIT">'[1]FIXED PARAMETERS'!$B$24</definedName>
    <definedName name="INF4_HET_INIT">'[1]FIXED PARAMETERS'!$B$64</definedName>
    <definedName name="INF4_IDU_INIT">'[1]FIXED PARAMETERS'!$B$38</definedName>
    <definedName name="INF4_MI_INIT">'[1]FIXED PARAMETERS'!$B$51</definedName>
    <definedName name="INF4_MSM_INIT">'[1]FIXED PARAMETERS'!$B$25</definedName>
    <definedName name="INIT_SCRN_HIGH">'[1]FIXED PARAMETERS'!$B$78</definedName>
    <definedName name="INIT_SCRN_LOW">'[1]FIXED PARAMETERS'!$B$77</definedName>
    <definedName name="MU_HET_S">'[1]FIXED PARAMETERS'!$B$84</definedName>
    <definedName name="MU_IDU_S">'[1]FIXED PARAMETERS'!$B$82</definedName>
    <definedName name="MU_MAT">'[1]FIXED PARAMETERS'!$B$89</definedName>
    <definedName name="MU_MI_S">'[1]FIXED PARAMETERS'!$B$83</definedName>
    <definedName name="MU_MSM_S">'[1]FIXED PARAMETERS'!$B$81</definedName>
    <definedName name="no_H">[1]FoI!$D$39</definedName>
    <definedName name="no_I">[1]FoI!$D$38</definedName>
    <definedName name="no_M">[1]FoI!$D$36</definedName>
    <definedName name="no_MI">[1]FoI!$D$37</definedName>
    <definedName name="noDT_H">[1]FoI!$D$58</definedName>
    <definedName name="noDT_I">[1]FoI!$D$57</definedName>
    <definedName name="noDT_M">[1]FoI!$D$55</definedName>
    <definedName name="noDT_MI">[1]FoI!$D$56</definedName>
    <definedName name="nsDT">[1]FoI!$D$32</definedName>
    <definedName name="nsl">[1]FoI!$D$19</definedName>
    <definedName name="piHI1">[1]FoI!$D$51</definedName>
    <definedName name="piHI2">[1]FoI!$D$52</definedName>
    <definedName name="piHI3">[1]FoI!$D$53</definedName>
    <definedName name="piHI4">[1]FoI!$D$54</definedName>
    <definedName name="piIN1">[1]FoI!$D$12</definedName>
    <definedName name="piIN2">[1]FoI!$D$13</definedName>
    <definedName name="piIN3">[1]FoI!$D$14</definedName>
    <definedName name="piIN4">[1]FoI!$D$15</definedName>
    <definedName name="piMI1">[1]FoI!$D$28</definedName>
    <definedName name="piMI2">[1]FoI!$D$29</definedName>
    <definedName name="piMI3">[1]FoI!$D$30</definedName>
    <definedName name="piMI4">[1]FoI!$D$31</definedName>
    <definedName name="PWID">'[2]OAT-DATA-waivers'!$X$5</definedName>
    <definedName name="PWIDhi">'[2]OAT-DATA-waivers'!$Z$5</definedName>
    <definedName name="PWIDlo">'[2]OAT-DATA-waivers'!$Y$5</definedName>
    <definedName name="Q_H_D1">'[1]FIXED PARAMETERS'!$B$99</definedName>
    <definedName name="Q_H_D2">'[1]FIXED PARAMETERS'!$B$100</definedName>
    <definedName name="Q_H_D3">'[1]FIXED PARAMETERS'!$B$101</definedName>
    <definedName name="Q_H_D4">'[1]FIXED PARAMETERS'!$B$102</definedName>
    <definedName name="Q_H_I1">'[1]FIXED PARAMETERS'!$B$95</definedName>
    <definedName name="Q_H_I2">'[1]FIXED PARAMETERS'!$B$96</definedName>
    <definedName name="Q_H_I3">'[1]FIXED PARAMETERS'!$B$97</definedName>
    <definedName name="Q_H_I4">'[1]FIXED PARAMETERS'!$B$98</definedName>
    <definedName name="Q_H_S">'[1]FIXED PARAMETERS'!$B$94</definedName>
    <definedName name="Q_H_T1">'[1]FIXED PARAMETERS'!$B$103</definedName>
    <definedName name="Q_H_T2">'[1]FIXED PARAMETERS'!$B$104</definedName>
    <definedName name="Q_H_T3">'[1]FIXED PARAMETERS'!$B$105</definedName>
    <definedName name="Q_H_T4">'[1]FIXED PARAMETERS'!$B$106</definedName>
    <definedName name="Q_I_D1">'[1]FIXED PARAMETERS'!$B$114</definedName>
    <definedName name="Q_I_D2">'[1]FIXED PARAMETERS'!$B$115</definedName>
    <definedName name="Q_I_D3">'[1]FIXED PARAMETERS'!$B$116</definedName>
    <definedName name="Q_I_D4">'[1]FIXED PARAMETERS'!$B$117</definedName>
    <definedName name="Q_I_I1">'[1]FIXED PARAMETERS'!$B$110</definedName>
    <definedName name="Q_I_I2">'[1]FIXED PARAMETERS'!$B$111</definedName>
    <definedName name="Q_I_I3">'[1]FIXED PARAMETERS'!$B$112</definedName>
    <definedName name="Q_I_I4">'[1]FIXED PARAMETERS'!$B$113</definedName>
    <definedName name="Q_I_S">'[1]FIXED PARAMETERS'!$B$109</definedName>
    <definedName name="Q_I_T1">'[1]FIXED PARAMETERS'!$B$118</definedName>
    <definedName name="Q_I_T2">'[1]FIXED PARAMETERS'!$B$119</definedName>
    <definedName name="Q_I_T3">'[1]FIXED PARAMETERS'!$B$120</definedName>
    <definedName name="Q_I_T4">'[1]FIXED PARAMETERS'!$B$121</definedName>
    <definedName name="rho">'[1]FIXED PARAMETERS'!$B$88</definedName>
    <definedName name="rho_1">'[1]FIXED PARAMETERS'!$B$90</definedName>
    <definedName name="sigmaH1">[1]FoI!$D$44</definedName>
    <definedName name="sigmaH2">[1]FoI!$D$45</definedName>
    <definedName name="sigmaH3">[1]FoI!$D$46</definedName>
    <definedName name="sigmaH4">[1]FoI!$D$47</definedName>
    <definedName name="sigmaM1">[1]FoI!$D$21</definedName>
    <definedName name="sigmaM2">[1]FoI!$D$22</definedName>
    <definedName name="sigmaM3">[1]FoI!$D$23</definedName>
    <definedName name="sigmaM4">[1]FoI!$D$24</definedName>
    <definedName name="solver_adj" localSheetId="0" hidden="1">GOFWeights!$F$19:$F$20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GOFWeights!$F$19</definedName>
    <definedName name="solver_lhs2" localSheetId="0" hidden="1">GOFWeights!$F$20</definedName>
    <definedName name="solver_lhs3" localSheetId="0" hidden="1">GOFWeights!$F$31</definedName>
    <definedName name="solver_lhs4" localSheetId="0" hidden="1">GOFWeights!$F$34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GOFWeights!$H$31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2</definedName>
    <definedName name="solver_rel4" localSheetId="0" hidden="1">2</definedName>
    <definedName name="solver_rhs1" localSheetId="0" hidden="1">GOFWeights!$C$14</definedName>
    <definedName name="solver_rhs2" localSheetId="0" hidden="1">GOFWeights!$C$17</definedName>
    <definedName name="solver_rhs3" localSheetId="0" hidden="1">GOFWeights!$H$2</definedName>
    <definedName name="solver_rhs4" localSheetId="0" hidden="1">GOFWeights!$K$2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  <definedName name="SUS_HET_INIT">'[1]FIXED PARAMETERS'!$B$8</definedName>
    <definedName name="SUS_IDU_INIT">'[1]FIXED PARAMETERS'!$B$5</definedName>
    <definedName name="SUS_MI_INIT">'[1]FIXED PARAMETERS'!$B$7</definedName>
    <definedName name="SUS_MSM_INIT">'[1]FIXED PARAMETERS'!$B$6</definedName>
    <definedName name="tau_1">[1]FoI!$D$7</definedName>
    <definedName name="tau_2">[1]FoI!$D$8</definedName>
    <definedName name="tau_3">[1]FoI!$D$9</definedName>
    <definedName name="tau_4">[1]FoI!$D$10</definedName>
    <definedName name="TX1_HET_INIT">'[1]FIXED PARAMETERS'!$B$69</definedName>
    <definedName name="TX1_IDU_INIT">'[1]FIXED PARAMETERS'!$B$43</definedName>
    <definedName name="TX1_MI_INIT">'[1]FIXED PARAMETERS'!$B$56</definedName>
    <definedName name="TX1_MSM_INIT">'[1]FIXED PARAMETERS'!$B$30</definedName>
    <definedName name="TX2_HET_INIT">'[1]FIXED PARAMETERS'!$B$70</definedName>
    <definedName name="TX2_IDU_INIT">'[1]FIXED PARAMETERS'!$B$44</definedName>
    <definedName name="TX2_MI_INIT">'[1]FIXED PARAMETERS'!$B$57</definedName>
    <definedName name="TX2_MSM_INIT">'[1]FIXED PARAMETERS'!$B$31</definedName>
    <definedName name="TX3_HET_INIT">'[1]FIXED PARAMETERS'!$B$71</definedName>
    <definedName name="TX3_IDU_INIT">'[1]FIXED PARAMETERS'!$B$45</definedName>
    <definedName name="TX3_MI_INIT">'[1]FIXED PARAMETERS'!$B$58</definedName>
    <definedName name="TX3_MSM_INIT">'[1]FIXED PARAMETERS'!$B$32</definedName>
    <definedName name="TX4_HET_INIT">'[1]FIXED PARAMETERS'!$B$72</definedName>
    <definedName name="TX4_IDU_INIT">'[1]FIXED PARAMETERS'!$B$46</definedName>
    <definedName name="TX4_MI_INIT">'[1]FIXED PARAMETERS'!$B$59</definedName>
    <definedName name="TX4_MSM_INIT">'[1]FIXED PARAMETERS'!$B$33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2" l="1"/>
  <c r="C31" i="2"/>
  <c r="C30" i="2"/>
  <c r="F31" i="2"/>
  <c r="C34" i="2"/>
  <c r="C33" i="2"/>
  <c r="F34" i="2"/>
  <c r="H31" i="2"/>
  <c r="C35" i="2"/>
  <c r="C32" i="2"/>
  <c r="C20" i="2"/>
  <c r="C21" i="2"/>
  <c r="C22" i="2"/>
  <c r="C23" i="2"/>
  <c r="C24" i="2"/>
  <c r="C25" i="2"/>
  <c r="C26" i="2"/>
  <c r="C27" i="2"/>
  <c r="C28" i="2"/>
  <c r="C29" i="2"/>
  <c r="C19" i="2"/>
</calcChain>
</file>

<file path=xl/sharedStrings.xml><?xml version="1.0" encoding="utf-8"?>
<sst xmlns="http://schemas.openxmlformats.org/spreadsheetml/2006/main" count="107" uniqueCount="27">
  <si>
    <t>city</t>
  </si>
  <si>
    <t>target</t>
  </si>
  <si>
    <t>pe</t>
  </si>
  <si>
    <t>other</t>
  </si>
  <si>
    <t>diag (w, MSM)</t>
  </si>
  <si>
    <t>diag (b, MSM)</t>
  </si>
  <si>
    <t>diag (h, MSM)</t>
  </si>
  <si>
    <t>diag (MSM/PWID)</t>
  </si>
  <si>
    <t>diag (PWID)</t>
  </si>
  <si>
    <t>diag(w, M, HET)</t>
  </si>
  <si>
    <t>diag (b, M, HET)</t>
  </si>
  <si>
    <t>diag (h, M, HET)</t>
  </si>
  <si>
    <t>diag (w, F, HET)</t>
  </si>
  <si>
    <t>diag (b, F, HET)</t>
  </si>
  <si>
    <t>diag (h, F, HET)</t>
  </si>
  <si>
    <t>ndiag (all)</t>
  </si>
  <si>
    <t>ndiag (b)</t>
  </si>
  <si>
    <t>ndiag (MSM)</t>
  </si>
  <si>
    <t>death (all)</t>
  </si>
  <si>
    <t>death (b)</t>
  </si>
  <si>
    <t>death (MSM)</t>
  </si>
  <si>
    <t>SEA</t>
  </si>
  <si>
    <t>MIA</t>
  </si>
  <si>
    <t>New diag</t>
  </si>
  <si>
    <t>Death</t>
  </si>
  <si>
    <t>Black / total:</t>
  </si>
  <si>
    <t>In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</si>
</sst>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manuel/Documents/_%23_BC-CfE/P13%20-%20BC%20Cascade%20CEA/Docs/STOPCEA/STOPCEA_model_VCH_ver6_cost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manuel/Documents/_%23_BC-CfE/P15%20-%20US%20Cascade%20CEA/P15.1%20-%20Evidence%20Synthesis/Docs/Domain4/CascadeCEA_evsynthesis-Domain4_Summary_7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DIAGRAM"/>
      <sheetName val="FIXED PARAMETERS"/>
      <sheetName val="risk group inits"/>
      <sheetName val="entry_maturation"/>
      <sheetName val="screening rates"/>
      <sheetName val="FoI"/>
      <sheetName val="Needles"/>
      <sheetName val="OAT"/>
      <sheetName val="FoI_IDU"/>
      <sheetName val="HIV test rate"/>
      <sheetName val="ART_rate_validate"/>
      <sheetName val="ART entry rate"/>
      <sheetName val="model"/>
      <sheetName val="entry_revised"/>
      <sheetName val="BC pop"/>
      <sheetName val="model_curr"/>
      <sheetName val="validation"/>
      <sheetName val="validation_all"/>
      <sheetName val="incidence"/>
      <sheetName val="CD4prog_BC_2013"/>
      <sheetName val="CD4prog_BC_2010"/>
      <sheetName val="CD4prog_VCH_2013"/>
      <sheetName val="CD4prog_VCH_2010"/>
      <sheetName val="CD4prog_VCH_BL"/>
      <sheetName val="VCH_CD4prog"/>
      <sheetName val="test num_VCH"/>
      <sheetName val="VCH_test"/>
      <sheetName val="test rate_VCH"/>
      <sheetName val="cost"/>
      <sheetName val="ART entry_VCH"/>
      <sheetName val="model_bl"/>
      <sheetName val="validation (2)"/>
      <sheetName val="model_test_AC"/>
      <sheetName val="model_test_FP"/>
      <sheetName val="model_test_ED"/>
      <sheetName val="model_art"/>
      <sheetName val="model_all"/>
      <sheetName val="model_all_back"/>
      <sheetName val="model_ED_AC"/>
      <sheetName val="model_ED_art"/>
      <sheetName val="model_ED_AC_art"/>
      <sheetName val="outcome"/>
    </sheetNames>
    <sheetDataSet>
      <sheetData sheetId="0"/>
      <sheetData sheetId="1">
        <row r="5">
          <cell r="B5">
            <v>26881.104263420351</v>
          </cell>
        </row>
        <row r="6">
          <cell r="B6">
            <v>32068.878613332199</v>
          </cell>
        </row>
        <row r="7">
          <cell r="B7">
            <v>1868.4780497563863</v>
          </cell>
        </row>
        <row r="8">
          <cell r="B8">
            <v>2576252.539073491</v>
          </cell>
        </row>
        <row r="22">
          <cell r="B22">
            <v>155</v>
          </cell>
        </row>
        <row r="23">
          <cell r="B23">
            <v>246</v>
          </cell>
        </row>
        <row r="24">
          <cell r="B24">
            <v>404</v>
          </cell>
        </row>
        <row r="25">
          <cell r="B25">
            <v>691</v>
          </cell>
        </row>
        <row r="26">
          <cell r="B26">
            <v>161</v>
          </cell>
        </row>
        <row r="27">
          <cell r="B27">
            <v>257</v>
          </cell>
        </row>
        <row r="28">
          <cell r="B28">
            <v>421</v>
          </cell>
        </row>
        <row r="29">
          <cell r="B29">
            <v>720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5">
          <cell r="B35">
            <v>311</v>
          </cell>
        </row>
        <row r="36">
          <cell r="B36">
            <v>340</v>
          </cell>
        </row>
        <row r="37">
          <cell r="B37">
            <v>318</v>
          </cell>
        </row>
        <row r="38">
          <cell r="B38">
            <v>296</v>
          </cell>
        </row>
        <row r="39">
          <cell r="B39">
            <v>324</v>
          </cell>
        </row>
        <row r="40">
          <cell r="B40">
            <v>354</v>
          </cell>
        </row>
        <row r="41">
          <cell r="B41">
            <v>331</v>
          </cell>
        </row>
        <row r="42">
          <cell r="B42">
            <v>309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8">
          <cell r="B48">
            <v>18</v>
          </cell>
        </row>
        <row r="49">
          <cell r="B49">
            <v>32</v>
          </cell>
        </row>
        <row r="50">
          <cell r="B50">
            <v>50</v>
          </cell>
        </row>
        <row r="51">
          <cell r="B51">
            <v>50</v>
          </cell>
        </row>
        <row r="52">
          <cell r="B52">
            <v>19</v>
          </cell>
        </row>
        <row r="53">
          <cell r="B53">
            <v>32</v>
          </cell>
        </row>
        <row r="54">
          <cell r="B54">
            <v>50</v>
          </cell>
        </row>
        <row r="55">
          <cell r="B55">
            <v>51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1">
          <cell r="B61">
            <v>124</v>
          </cell>
        </row>
        <row r="62">
          <cell r="B62">
            <v>162</v>
          </cell>
        </row>
        <row r="63">
          <cell r="B63">
            <v>156</v>
          </cell>
        </row>
        <row r="64">
          <cell r="B64">
            <v>340</v>
          </cell>
        </row>
        <row r="65">
          <cell r="B65">
            <v>129</v>
          </cell>
        </row>
        <row r="66">
          <cell r="B66">
            <v>169</v>
          </cell>
        </row>
        <row r="67">
          <cell r="B67">
            <v>163</v>
          </cell>
        </row>
        <row r="68">
          <cell r="B68">
            <v>354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7">
          <cell r="B77">
            <v>0.13400000000000001</v>
          </cell>
        </row>
        <row r="78">
          <cell r="B78">
            <v>0.308</v>
          </cell>
        </row>
        <row r="81">
          <cell r="B81">
            <v>3.423104021325063E-4</v>
          </cell>
        </row>
        <row r="82">
          <cell r="B82">
            <v>2.3809324906746143E-3</v>
          </cell>
        </row>
        <row r="83">
          <cell r="B83">
            <v>2.457957813090883E-3</v>
          </cell>
        </row>
        <row r="84">
          <cell r="B84">
            <v>2.6705857925313214E-4</v>
          </cell>
        </row>
        <row r="88">
          <cell r="B88">
            <v>2.4664197828941914E-3</v>
          </cell>
        </row>
        <row r="89">
          <cell r="B89">
            <v>1.2532295102655189E-3</v>
          </cell>
        </row>
        <row r="90">
          <cell r="B90">
            <v>1.9997841476332434E-3</v>
          </cell>
        </row>
        <row r="94">
          <cell r="B94">
            <v>8.3333333333333329E-2</v>
          </cell>
        </row>
        <row r="95">
          <cell r="B95">
            <v>7.5833333333333336E-2</v>
          </cell>
        </row>
        <row r="96">
          <cell r="B96">
            <v>6.5833333333333327E-2</v>
          </cell>
        </row>
        <row r="97">
          <cell r="B97">
            <v>6.5833333333333327E-2</v>
          </cell>
        </row>
        <row r="98">
          <cell r="B98">
            <v>0.06</v>
          </cell>
        </row>
        <row r="99">
          <cell r="B99">
            <v>7.2083333333333333E-2</v>
          </cell>
        </row>
        <row r="100">
          <cell r="B100">
            <v>0.06</v>
          </cell>
        </row>
        <row r="101">
          <cell r="B101">
            <v>0.06</v>
          </cell>
        </row>
        <row r="102">
          <cell r="B102">
            <v>0.06</v>
          </cell>
        </row>
        <row r="103">
          <cell r="B103">
            <v>7.2083333333333333E-2</v>
          </cell>
        </row>
        <row r="104">
          <cell r="B104">
            <v>6.9166666666666654E-2</v>
          </cell>
        </row>
        <row r="105">
          <cell r="B105">
            <v>6.9166666666666654E-2</v>
          </cell>
        </row>
        <row r="106">
          <cell r="B106">
            <v>6.8333333333333329E-2</v>
          </cell>
        </row>
        <row r="109">
          <cell r="B109">
            <v>7.4999999999999997E-2</v>
          </cell>
        </row>
        <row r="110">
          <cell r="B110">
            <v>6.8250000000000005E-2</v>
          </cell>
        </row>
        <row r="111">
          <cell r="B111">
            <v>5.9249999999999997E-2</v>
          </cell>
        </row>
        <row r="112">
          <cell r="B112">
            <v>5.9249999999999997E-2</v>
          </cell>
        </row>
        <row r="113">
          <cell r="B113">
            <v>5.3999999999999999E-2</v>
          </cell>
        </row>
        <row r="114">
          <cell r="B114">
            <v>6.4875000000000002E-2</v>
          </cell>
        </row>
        <row r="115">
          <cell r="B115">
            <v>5.3999999999999999E-2</v>
          </cell>
        </row>
        <row r="116">
          <cell r="B116">
            <v>5.3999999999999999E-2</v>
          </cell>
        </row>
        <row r="117">
          <cell r="B117">
            <v>5.3999999999999999E-2</v>
          </cell>
        </row>
        <row r="118">
          <cell r="B118">
            <v>6.4875000000000002E-2</v>
          </cell>
        </row>
        <row r="119">
          <cell r="B119">
            <v>6.2249999999999993E-2</v>
          </cell>
        </row>
        <row r="120">
          <cell r="B120">
            <v>6.2249999999999993E-2</v>
          </cell>
        </row>
        <row r="121">
          <cell r="B121">
            <v>6.1499999999999999E-2</v>
          </cell>
        </row>
        <row r="123">
          <cell r="B123">
            <v>13.11</v>
          </cell>
        </row>
        <row r="124">
          <cell r="B124">
            <v>20.76</v>
          </cell>
        </row>
        <row r="125">
          <cell r="B125">
            <v>205.11</v>
          </cell>
        </row>
        <row r="126">
          <cell r="B126">
            <v>517.53</v>
          </cell>
        </row>
        <row r="127">
          <cell r="B127">
            <v>217.45</v>
          </cell>
        </row>
        <row r="128">
          <cell r="B128">
            <v>0.03</v>
          </cell>
        </row>
      </sheetData>
      <sheetData sheetId="2"/>
      <sheetData sheetId="3"/>
      <sheetData sheetId="4"/>
      <sheetData sheetId="5">
        <row r="7">
          <cell r="D7">
            <v>2E-3</v>
          </cell>
        </row>
        <row r="8">
          <cell r="D8">
            <v>2E-3</v>
          </cell>
        </row>
        <row r="9">
          <cell r="D9">
            <v>3.0000000000000001E-3</v>
          </cell>
        </row>
        <row r="10">
          <cell r="D10">
            <v>3.0000000000000001E-3</v>
          </cell>
        </row>
        <row r="12">
          <cell r="D12">
            <v>1.9999999999999996E-4</v>
          </cell>
        </row>
        <row r="13">
          <cell r="D13">
            <v>1.9999999999999996E-4</v>
          </cell>
        </row>
        <row r="14">
          <cell r="D14">
            <v>2.9999999999999992E-4</v>
          </cell>
        </row>
        <row r="15">
          <cell r="D15">
            <v>2.9999999999999992E-4</v>
          </cell>
        </row>
        <row r="19">
          <cell r="D19">
            <v>0.19999999999999998</v>
          </cell>
        </row>
        <row r="21">
          <cell r="D21">
            <v>0.04</v>
          </cell>
        </row>
        <row r="22">
          <cell r="D22">
            <v>0.04</v>
          </cell>
        </row>
        <row r="23">
          <cell r="D23">
            <v>0.05</v>
          </cell>
        </row>
        <row r="24">
          <cell r="D24">
            <v>0.1</v>
          </cell>
        </row>
        <row r="28">
          <cell r="D28">
            <v>1.6000000000000014E-3</v>
          </cell>
        </row>
        <row r="29">
          <cell r="D29">
            <v>1.6000000000000014E-3</v>
          </cell>
        </row>
        <row r="30">
          <cell r="D30">
            <v>2.0000000000000018E-3</v>
          </cell>
        </row>
        <row r="31">
          <cell r="D31">
            <v>4.0000000000000036E-3</v>
          </cell>
        </row>
        <row r="32">
          <cell r="D32">
            <v>9.9999999999999992E-2</v>
          </cell>
        </row>
        <row r="36">
          <cell r="D36">
            <v>6.6666666666666671E-3</v>
          </cell>
        </row>
        <row r="37">
          <cell r="D37">
            <v>6.6666666666666671E-3</v>
          </cell>
        </row>
        <row r="38">
          <cell r="D38">
            <v>0.16666666666666666</v>
          </cell>
        </row>
        <row r="39">
          <cell r="D39">
            <v>4.1666666666666664E-2</v>
          </cell>
        </row>
        <row r="44">
          <cell r="D44">
            <v>2.5000000000000001E-2</v>
          </cell>
        </row>
        <row r="45">
          <cell r="D45">
            <v>2.5000000000000001E-2</v>
          </cell>
        </row>
        <row r="46">
          <cell r="D46">
            <v>3.5000000000000003E-2</v>
          </cell>
        </row>
        <row r="47">
          <cell r="D47">
            <v>6.5000000000000002E-2</v>
          </cell>
        </row>
        <row r="51">
          <cell r="D51">
            <v>1.0000000000000009E-3</v>
          </cell>
        </row>
        <row r="52">
          <cell r="D52">
            <v>1.0000000000000009E-3</v>
          </cell>
        </row>
        <row r="53">
          <cell r="D53">
            <v>1.4000000000000013E-3</v>
          </cell>
        </row>
        <row r="54">
          <cell r="D54">
            <v>2.6000000000000025E-3</v>
          </cell>
        </row>
        <row r="55">
          <cell r="D55">
            <v>3.3333333333333335E-3</v>
          </cell>
        </row>
        <row r="56">
          <cell r="D56">
            <v>3.3333333333333335E-3</v>
          </cell>
        </row>
        <row r="57">
          <cell r="D57">
            <v>8.3333333333333329E-2</v>
          </cell>
        </row>
        <row r="58">
          <cell r="D58">
            <v>2.0833333333333332E-2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E3">
            <v>4717.391304347826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Quality Figure"/>
      <sheetName val="From NHBS"/>
      <sheetName val="NHBS MSM-PWID"/>
      <sheetName val="NHBS - PrEP"/>
      <sheetName val="PrEP"/>
      <sheetName val="NHBS - %test"/>
      <sheetName val="Testing data"/>
      <sheetName val="Testing table data"/>
      <sheetName val="Testing table data 0-100%"/>
      <sheetName val="Testing fig data CSV"/>
      <sheetName val="OAT-TEDSdata"/>
      <sheetName val="OAT-DATA-waivers"/>
      <sheetName val="city_pop"/>
      <sheetName val="OAT-BUPrace-weights"/>
      <sheetName val="OAT-BUP"/>
      <sheetName val="OAT table data"/>
      <sheetName val="PWID"/>
      <sheetName val="SSP contacts"/>
      <sheetName val="SSP info"/>
      <sheetName val="SSP table data"/>
      <sheetName val="SSP fig data"/>
      <sheetName val="SSP fig data CSV"/>
      <sheetName val="Testing events"/>
      <sheetName val="ATL-Susc"/>
      <sheetName val="ATL params"/>
      <sheetName val="BAL-Susc"/>
      <sheetName val="BAL params"/>
      <sheetName val="LA-Susc"/>
      <sheetName val="LA params"/>
      <sheetName val="MIA-Susc"/>
      <sheetName val="MIA params"/>
      <sheetName val="ART-MIA"/>
      <sheetName val="NYC-Susc"/>
      <sheetName val="NYC params"/>
      <sheetName val="ART-NYC"/>
      <sheetName val="SEA-Susc"/>
      <sheetName val="SEA params"/>
      <sheetName val="Other resources"/>
      <sheetName val="Figu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X5">
            <v>0.1</v>
          </cell>
          <cell r="Y5">
            <v>0.05</v>
          </cell>
          <cell r="Z5">
            <v>0.15</v>
          </cell>
        </row>
      </sheetData>
      <sheetData sheetId="12"/>
      <sheetData sheetId="13"/>
      <sheetData sheetId="14">
        <row r="8">
          <cell r="X8">
            <v>0.48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1E7D-09E1-4851-9098-32FAC494A477}">
  <sheetPr>
    <tabColor rgb="FF00B0F0"/>
  </sheetPr>
  <dimension ref="A1:K51"/>
  <sheetViews>
    <sheetView tabSelected="1" workbookViewId="0">
      <selection activeCell="M20" sqref="M20"/>
    </sheetView>
  </sheetViews>
  <sheetFormatPr defaultRowHeight="15" x14ac:dyDescent="0.25"/>
  <cols>
    <col min="2" max="2" width="16" customWidth="1"/>
  </cols>
  <sheetData>
    <row r="1" spans="1:11" s="3" customFormat="1" x14ac:dyDescent="0.25">
      <c r="A1" s="1" t="s">
        <v>0</v>
      </c>
      <c r="B1" s="1" t="s">
        <v>1</v>
      </c>
      <c r="C1" s="2" t="s">
        <v>2</v>
      </c>
      <c r="H1" s="3" t="s">
        <v>23</v>
      </c>
      <c r="K1" s="3" t="s">
        <v>24</v>
      </c>
    </row>
    <row r="2" spans="1:11" x14ac:dyDescent="0.25">
      <c r="A2" t="s">
        <v>3</v>
      </c>
      <c r="B2" t="s">
        <v>4</v>
      </c>
      <c r="C2">
        <v>5.7577245366487499E-2</v>
      </c>
      <c r="F2" t="s">
        <v>25</v>
      </c>
      <c r="H2">
        <v>0.18754198202727612</v>
      </c>
      <c r="K2">
        <v>0.20930232558139539</v>
      </c>
    </row>
    <row r="3" spans="1:11" x14ac:dyDescent="0.25">
      <c r="A3" t="s">
        <v>3</v>
      </c>
      <c r="B3" t="s">
        <v>5</v>
      </c>
      <c r="C3">
        <v>7.128408413922277E-2</v>
      </c>
    </row>
    <row r="4" spans="1:11" x14ac:dyDescent="0.25">
      <c r="A4" t="s">
        <v>3</v>
      </c>
      <c r="B4" t="s">
        <v>6</v>
      </c>
      <c r="C4">
        <v>7.1631993694445992E-2</v>
      </c>
      <c r="F4" t="s">
        <v>26</v>
      </c>
    </row>
    <row r="5" spans="1:11" x14ac:dyDescent="0.25">
      <c r="A5" t="s">
        <v>3</v>
      </c>
      <c r="B5" t="s">
        <v>7</v>
      </c>
      <c r="C5">
        <v>4.9470643917332649E-2</v>
      </c>
    </row>
    <row r="6" spans="1:11" x14ac:dyDescent="0.25">
      <c r="A6" t="s">
        <v>3</v>
      </c>
      <c r="B6" t="s">
        <v>8</v>
      </c>
      <c r="C6">
        <v>6.4437284360684507E-2</v>
      </c>
    </row>
    <row r="7" spans="1:11" x14ac:dyDescent="0.25">
      <c r="A7" t="s">
        <v>3</v>
      </c>
      <c r="B7" t="s">
        <v>9</v>
      </c>
      <c r="C7">
        <v>2.9011361435364775E-2</v>
      </c>
    </row>
    <row r="8" spans="1:11" x14ac:dyDescent="0.25">
      <c r="A8" t="s">
        <v>3</v>
      </c>
      <c r="B8" t="s">
        <v>10</v>
      </c>
      <c r="C8">
        <v>3.4413025728004802E-2</v>
      </c>
    </row>
    <row r="9" spans="1:11" x14ac:dyDescent="0.25">
      <c r="A9" t="s">
        <v>3</v>
      </c>
      <c r="B9" t="s">
        <v>11</v>
      </c>
      <c r="C9">
        <v>2.3432002020433725E-2</v>
      </c>
    </row>
    <row r="10" spans="1:11" x14ac:dyDescent="0.25">
      <c r="A10" t="s">
        <v>3</v>
      </c>
      <c r="B10" t="s">
        <v>12</v>
      </c>
      <c r="C10">
        <v>3.0729157658352199E-2</v>
      </c>
    </row>
    <row r="11" spans="1:11" x14ac:dyDescent="0.25">
      <c r="A11" t="s">
        <v>3</v>
      </c>
      <c r="B11" t="s">
        <v>13</v>
      </c>
      <c r="C11">
        <v>3.4416042895806048E-2</v>
      </c>
    </row>
    <row r="12" spans="1:11" x14ac:dyDescent="0.25">
      <c r="A12" t="s">
        <v>3</v>
      </c>
      <c r="B12" t="s">
        <v>14</v>
      </c>
      <c r="C12">
        <v>4.0782579449411549E-2</v>
      </c>
    </row>
    <row r="13" spans="1:11" x14ac:dyDescent="0.25">
      <c r="A13" t="s">
        <v>3</v>
      </c>
      <c r="B13" t="s">
        <v>15</v>
      </c>
      <c r="C13">
        <v>0.1423755492724213</v>
      </c>
    </row>
    <row r="14" spans="1:11" x14ac:dyDescent="0.25">
      <c r="A14" t="s">
        <v>3</v>
      </c>
      <c r="B14" t="s">
        <v>16</v>
      </c>
      <c r="C14">
        <v>0.11399190510727966</v>
      </c>
    </row>
    <row r="15" spans="1:11" x14ac:dyDescent="0.25">
      <c r="A15" t="s">
        <v>3</v>
      </c>
      <c r="B15" t="s">
        <v>17</v>
      </c>
      <c r="C15">
        <v>0.13133894375631028</v>
      </c>
    </row>
    <row r="16" spans="1:11" x14ac:dyDescent="0.25">
      <c r="A16" t="s">
        <v>3</v>
      </c>
      <c r="B16" t="s">
        <v>18</v>
      </c>
      <c r="C16">
        <v>3.71631606117412E-2</v>
      </c>
    </row>
    <row r="17" spans="1:8" x14ac:dyDescent="0.25">
      <c r="A17" t="s">
        <v>3</v>
      </c>
      <c r="B17" t="s">
        <v>19</v>
      </c>
      <c r="C17">
        <v>3.2452646550881023E-2</v>
      </c>
    </row>
    <row r="18" spans="1:8" s="3" customFormat="1" x14ac:dyDescent="0.25">
      <c r="A18" s="3" t="s">
        <v>3</v>
      </c>
      <c r="B18" s="3" t="s">
        <v>20</v>
      </c>
      <c r="C18" s="3">
        <v>3.5492374035820048E-2</v>
      </c>
    </row>
    <row r="19" spans="1:8" x14ac:dyDescent="0.25">
      <c r="A19" t="s">
        <v>21</v>
      </c>
      <c r="B19" t="s">
        <v>4</v>
      </c>
      <c r="C19">
        <f>C2/SUM($C$2:$C$13,$C$15,$C$16,$C$18)*($F$19+$F$20)+C2</f>
        <v>6.4836671575730531E-2</v>
      </c>
      <c r="F19">
        <v>8.3923954573008719E-2</v>
      </c>
    </row>
    <row r="20" spans="1:8" x14ac:dyDescent="0.25">
      <c r="A20" t="s">
        <v>21</v>
      </c>
      <c r="B20" t="s">
        <v>5</v>
      </c>
      <c r="C20">
        <f t="shared" ref="C20:C35" si="0">C3/SUM($C$2:$C$13,$C$15,$C$16,$C$18)*($F$19+$F$20)+C3</f>
        <v>8.0271689319156528E-2</v>
      </c>
      <c r="F20">
        <v>2.3693607769448798E-2</v>
      </c>
    </row>
    <row r="21" spans="1:8" x14ac:dyDescent="0.25">
      <c r="A21" t="s">
        <v>21</v>
      </c>
      <c r="B21" t="s">
        <v>6</v>
      </c>
      <c r="C21">
        <f t="shared" si="0"/>
        <v>8.0663463837483795E-2</v>
      </c>
    </row>
    <row r="22" spans="1:8" x14ac:dyDescent="0.25">
      <c r="A22" t="s">
        <v>21</v>
      </c>
      <c r="B22" t="s">
        <v>7</v>
      </c>
      <c r="C22">
        <f t="shared" si="0"/>
        <v>5.5707977550710025E-2</v>
      </c>
    </row>
    <row r="23" spans="1:8" x14ac:dyDescent="0.25">
      <c r="A23" t="s">
        <v>21</v>
      </c>
      <c r="B23" t="s">
        <v>8</v>
      </c>
      <c r="C23">
        <f t="shared" si="0"/>
        <v>7.2561634665443395E-2</v>
      </c>
    </row>
    <row r="24" spans="1:8" x14ac:dyDescent="0.25">
      <c r="A24" t="s">
        <v>21</v>
      </c>
      <c r="B24" t="s">
        <v>9</v>
      </c>
      <c r="C24">
        <f t="shared" si="0"/>
        <v>3.2669157778853826E-2</v>
      </c>
      <c r="G24">
        <f>SUM(C19:C35)</f>
        <v>1.0000000000000002</v>
      </c>
    </row>
    <row r="25" spans="1:8" x14ac:dyDescent="0.25">
      <c r="A25" t="s">
        <v>21</v>
      </c>
      <c r="B25" t="s">
        <v>10</v>
      </c>
      <c r="C25">
        <f t="shared" si="0"/>
        <v>3.8751872078140175E-2</v>
      </c>
    </row>
    <row r="26" spans="1:8" x14ac:dyDescent="0.25">
      <c r="A26" t="s">
        <v>21</v>
      </c>
      <c r="B26" t="s">
        <v>11</v>
      </c>
      <c r="C26">
        <f t="shared" si="0"/>
        <v>2.6386344287408166E-2</v>
      </c>
    </row>
    <row r="27" spans="1:8" x14ac:dyDescent="0.25">
      <c r="A27" t="s">
        <v>21</v>
      </c>
      <c r="B27" t="s">
        <v>12</v>
      </c>
      <c r="C27">
        <f t="shared" si="0"/>
        <v>3.4603536348633265E-2</v>
      </c>
    </row>
    <row r="28" spans="1:8" x14ac:dyDescent="0.25">
      <c r="A28" t="s">
        <v>21</v>
      </c>
      <c r="B28" t="s">
        <v>13</v>
      </c>
      <c r="C28">
        <f t="shared" si="0"/>
        <v>3.8755269655022725E-2</v>
      </c>
    </row>
    <row r="29" spans="1:8" x14ac:dyDescent="0.25">
      <c r="A29" t="s">
        <v>21</v>
      </c>
      <c r="B29" t="s">
        <v>14</v>
      </c>
      <c r="C29">
        <f t="shared" si="0"/>
        <v>4.5924508769773123E-2</v>
      </c>
    </row>
    <row r="30" spans="1:8" x14ac:dyDescent="0.25">
      <c r="A30" t="s">
        <v>21</v>
      </c>
      <c r="B30" t="s">
        <v>15</v>
      </c>
      <c r="C30">
        <f t="shared" si="0"/>
        <v>0.16032647393657984</v>
      </c>
    </row>
    <row r="31" spans="1:8" x14ac:dyDescent="0.25">
      <c r="A31" t="s">
        <v>21</v>
      </c>
      <c r="B31" t="s">
        <v>16</v>
      </c>
      <c r="C31">
        <f>C14-F19</f>
        <v>3.0067950534270943E-2</v>
      </c>
      <c r="F31">
        <f>C31/C30</f>
        <v>0.18754201845769333</v>
      </c>
      <c r="H31">
        <f>(F31-H2)+(F34-K2)</f>
        <v>-1.3142820165512603E-12</v>
      </c>
    </row>
    <row r="32" spans="1:8" x14ac:dyDescent="0.25">
      <c r="A32" t="s">
        <v>21</v>
      </c>
      <c r="B32" t="s">
        <v>17</v>
      </c>
      <c r="C32">
        <f t="shared" si="0"/>
        <v>0.14789835649879279</v>
      </c>
    </row>
    <row r="33" spans="1:6" x14ac:dyDescent="0.25">
      <c r="A33" t="s">
        <v>21</v>
      </c>
      <c r="B33" t="s">
        <v>18</v>
      </c>
      <c r="C33">
        <f t="shared" si="0"/>
        <v>4.1848748128927429E-2</v>
      </c>
    </row>
    <row r="34" spans="1:6" x14ac:dyDescent="0.25">
      <c r="A34" t="s">
        <v>21</v>
      </c>
      <c r="B34" t="s">
        <v>19</v>
      </c>
      <c r="C34">
        <f>C17-F20</f>
        <v>8.7590387814322247E-3</v>
      </c>
      <c r="F34">
        <f>C34/C33</f>
        <v>0.20930228914966389</v>
      </c>
    </row>
    <row r="35" spans="1:6" s="3" customFormat="1" x14ac:dyDescent="0.25">
      <c r="A35" s="3" t="s">
        <v>21</v>
      </c>
      <c r="B35" s="3" t="s">
        <v>20</v>
      </c>
      <c r="C35" s="3">
        <f t="shared" si="0"/>
        <v>3.9967306253641213E-2</v>
      </c>
    </row>
    <row r="36" spans="1:6" x14ac:dyDescent="0.25">
      <c r="A36" s="4" t="s">
        <v>22</v>
      </c>
      <c r="B36" t="s">
        <v>4</v>
      </c>
      <c r="C36">
        <v>5.7577245366487499E-2</v>
      </c>
    </row>
    <row r="37" spans="1:6" x14ac:dyDescent="0.25">
      <c r="A37" s="4" t="s">
        <v>22</v>
      </c>
      <c r="B37" t="s">
        <v>5</v>
      </c>
      <c r="C37">
        <v>7.128408413922277E-2</v>
      </c>
    </row>
    <row r="38" spans="1:6" x14ac:dyDescent="0.25">
      <c r="A38" s="4" t="s">
        <v>22</v>
      </c>
      <c r="B38" t="s">
        <v>6</v>
      </c>
      <c r="C38">
        <v>7.1631993694445992E-2</v>
      </c>
    </row>
    <row r="39" spans="1:6" x14ac:dyDescent="0.25">
      <c r="A39" s="4" t="s">
        <v>22</v>
      </c>
      <c r="B39" t="s">
        <v>7</v>
      </c>
      <c r="C39">
        <v>4.9470643917332649E-2</v>
      </c>
    </row>
    <row r="40" spans="1:6" x14ac:dyDescent="0.25">
      <c r="A40" s="4" t="s">
        <v>22</v>
      </c>
      <c r="B40" t="s">
        <v>8</v>
      </c>
      <c r="C40">
        <v>6.4437284360684507E-2</v>
      </c>
    </row>
    <row r="41" spans="1:6" x14ac:dyDescent="0.25">
      <c r="A41" s="4" t="s">
        <v>22</v>
      </c>
      <c r="B41" t="s">
        <v>9</v>
      </c>
      <c r="C41">
        <v>2.9011361435364775E-2</v>
      </c>
    </row>
    <row r="42" spans="1:6" x14ac:dyDescent="0.25">
      <c r="A42" s="4" t="s">
        <v>22</v>
      </c>
      <c r="B42" t="s">
        <v>10</v>
      </c>
      <c r="C42">
        <v>3.4413025728004802E-2</v>
      </c>
    </row>
    <row r="43" spans="1:6" x14ac:dyDescent="0.25">
      <c r="A43" s="4" t="s">
        <v>22</v>
      </c>
      <c r="B43" t="s">
        <v>11</v>
      </c>
      <c r="C43">
        <v>2.3432002020433725E-2</v>
      </c>
    </row>
    <row r="44" spans="1:6" x14ac:dyDescent="0.25">
      <c r="A44" s="4" t="s">
        <v>22</v>
      </c>
      <c r="B44" t="s">
        <v>12</v>
      </c>
      <c r="C44">
        <v>3.0729157658352199E-2</v>
      </c>
    </row>
    <row r="45" spans="1:6" x14ac:dyDescent="0.25">
      <c r="A45" s="4" t="s">
        <v>22</v>
      </c>
      <c r="B45" t="s">
        <v>13</v>
      </c>
      <c r="C45">
        <v>3.4416042895806048E-2</v>
      </c>
    </row>
    <row r="46" spans="1:6" x14ac:dyDescent="0.25">
      <c r="A46" s="4" t="s">
        <v>22</v>
      </c>
      <c r="B46" t="s">
        <v>14</v>
      </c>
      <c r="C46">
        <v>4.0782579449411549E-2</v>
      </c>
    </row>
    <row r="47" spans="1:6" x14ac:dyDescent="0.25">
      <c r="A47" s="4" t="s">
        <v>22</v>
      </c>
      <c r="B47" t="s">
        <v>15</v>
      </c>
      <c r="C47">
        <v>0.1423755492724213</v>
      </c>
    </row>
    <row r="48" spans="1:6" x14ac:dyDescent="0.25">
      <c r="A48" s="4" t="s">
        <v>22</v>
      </c>
      <c r="B48" t="s">
        <v>16</v>
      </c>
      <c r="C48">
        <v>0.11399190510727966</v>
      </c>
    </row>
    <row r="49" spans="1:3" x14ac:dyDescent="0.25">
      <c r="A49" s="4" t="s">
        <v>22</v>
      </c>
      <c r="B49" t="s">
        <v>17</v>
      </c>
      <c r="C49">
        <v>0.13133894375631028</v>
      </c>
    </row>
    <row r="50" spans="1:3" x14ac:dyDescent="0.25">
      <c r="A50" s="4" t="s">
        <v>22</v>
      </c>
      <c r="B50" t="s">
        <v>18</v>
      </c>
      <c r="C50">
        <v>3.71631606117412E-2</v>
      </c>
    </row>
    <row r="51" spans="1:3" x14ac:dyDescent="0.25">
      <c r="A51" s="4" t="s">
        <v>22</v>
      </c>
      <c r="B51" t="s">
        <v>19</v>
      </c>
      <c r="C51">
        <v>3.2452646550881023E-2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GOFWeights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2019-01-25T06:34:36Z</dcterms:modified>
</cp:coreProperties>
</file>