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305" firstSheet="1" activeTab="8"/>
  </bookViews>
  <sheets>
    <sheet name="Лист1" sheetId="1" r:id="rId1"/>
    <sheet name="PSNR" sheetId="6" r:id="rId2"/>
    <sheet name="Bitrate" sheetId="5" r:id="rId3"/>
    <sheet name="Bitrate.PSNR" sheetId="2" r:id="rId4"/>
    <sheet name="Qualität2" sheetId="4" r:id="rId5"/>
    <sheet name="Qualität1" sheetId="3" r:id="rId6"/>
    <sheet name="HEVC Vergleich" sheetId="8" r:id="rId7"/>
    <sheet name="Лист3" sheetId="7" r:id="rId8"/>
    <sheet name="Gesichtsbereich Vergleich" sheetId="10" r:id="rId9"/>
    <sheet name="Лист2" sheetId="9" r:id="rId10"/>
  </sheets>
  <calcPr calcId="152511"/>
</workbook>
</file>

<file path=xl/calcChain.xml><?xml version="1.0" encoding="utf-8"?>
<calcChain xmlns="http://schemas.openxmlformats.org/spreadsheetml/2006/main">
  <c r="A13" i="7" l="1"/>
  <c r="D9" i="7" l="1"/>
  <c r="D10" i="7"/>
  <c r="D11" i="7"/>
  <c r="D12" i="7"/>
  <c r="D14" i="7"/>
  <c r="A10" i="7"/>
  <c r="A11" i="7"/>
  <c r="A12" i="7"/>
  <c r="A14" i="7"/>
  <c r="A9" i="7"/>
  <c r="D6" i="7"/>
  <c r="D5" i="7"/>
  <c r="D4" i="7"/>
  <c r="D3" i="7"/>
  <c r="D2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58" i="2"/>
  <c r="A56" i="2"/>
  <c r="A53" i="2"/>
  <c r="A51" i="2"/>
  <c r="A40" i="2"/>
  <c r="A38" i="2"/>
  <c r="A20" i="2"/>
  <c r="A18" i="2"/>
  <c r="A12" i="2"/>
  <c r="A10" i="2"/>
  <c r="J21" i="2"/>
  <c r="J32" i="2"/>
  <c r="J45" i="2"/>
  <c r="J7" i="2"/>
  <c r="B21" i="2"/>
  <c r="B32" i="2"/>
  <c r="B45" i="2"/>
  <c r="B7" i="2"/>
  <c r="J54" i="2" l="1"/>
  <c r="H18" i="2"/>
  <c r="H30" i="2"/>
  <c r="H43" i="2"/>
  <c r="H54" i="2"/>
  <c r="H4" i="2"/>
  <c r="B18" i="2"/>
  <c r="B30" i="2"/>
  <c r="B43" i="2"/>
  <c r="B4" i="2"/>
  <c r="G16" i="2"/>
  <c r="G29" i="2"/>
  <c r="G42" i="2"/>
  <c r="G54" i="2"/>
  <c r="G3" i="2"/>
  <c r="B16" i="2"/>
  <c r="B29" i="2"/>
  <c r="B42" i="2"/>
  <c r="B3" i="2"/>
  <c r="J1" i="2"/>
  <c r="H1" i="2"/>
  <c r="G1" i="2"/>
  <c r="K1" i="2" l="1"/>
  <c r="K23" i="2"/>
  <c r="K34" i="2"/>
  <c r="K46" i="2"/>
  <c r="K54" i="2"/>
  <c r="K8" i="2"/>
  <c r="B23" i="2"/>
  <c r="B34" i="2"/>
  <c r="B46" i="2"/>
  <c r="B8" i="2"/>
  <c r="I20" i="2"/>
  <c r="I31" i="2"/>
  <c r="I44" i="2"/>
  <c r="I6" i="2"/>
  <c r="I54" i="2"/>
  <c r="I1" i="2"/>
  <c r="B20" i="2"/>
  <c r="B31" i="2"/>
  <c r="B44" i="2"/>
  <c r="B6" i="2"/>
  <c r="M25" i="2"/>
  <c r="B25" i="2"/>
  <c r="M12" i="2"/>
  <c r="B12" i="2"/>
  <c r="B49" i="2"/>
  <c r="B27" i="2"/>
  <c r="B14" i="2"/>
  <c r="N13" i="2"/>
  <c r="O38" i="2"/>
  <c r="O41" i="2"/>
  <c r="O54" i="2"/>
  <c r="N54" i="2"/>
  <c r="M54" i="2"/>
  <c r="AD6" i="1"/>
  <c r="F28" i="2"/>
  <c r="B54" i="2" l="1"/>
  <c r="L54" i="2"/>
  <c r="N49" i="2"/>
  <c r="L47" i="2"/>
  <c r="B47" i="2"/>
  <c r="N37" i="2"/>
  <c r="B37" i="2"/>
  <c r="L35" i="2"/>
  <c r="B35" i="2"/>
  <c r="N26" i="2"/>
  <c r="B26" i="2"/>
  <c r="L24" i="2"/>
  <c r="B24" i="2"/>
  <c r="B13" i="2"/>
  <c r="L10" i="2"/>
  <c r="B10" i="2"/>
  <c r="F53" i="2" l="1"/>
  <c r="B53" i="2"/>
  <c r="F41" i="2"/>
  <c r="B41" i="2"/>
  <c r="B28" i="2"/>
  <c r="F15" i="2"/>
  <c r="B15" i="2"/>
  <c r="B2" i="2"/>
  <c r="F2" i="2"/>
  <c r="D5" i="2"/>
  <c r="E9" i="2"/>
  <c r="C11" i="2"/>
  <c r="D17" i="2"/>
  <c r="C19" i="2"/>
  <c r="E22" i="2"/>
  <c r="D33" i="2"/>
  <c r="C39" i="2"/>
  <c r="E40" i="2"/>
  <c r="D50" i="2"/>
  <c r="E51" i="2"/>
  <c r="C52" i="2"/>
  <c r="D55" i="2"/>
  <c r="C57" i="2"/>
  <c r="E56" i="2"/>
  <c r="B56" i="2"/>
  <c r="B51" i="2"/>
  <c r="B40" i="2"/>
  <c r="B22" i="2"/>
  <c r="B9" i="2"/>
  <c r="B5" i="2"/>
  <c r="B57" i="2"/>
  <c r="B55" i="2"/>
  <c r="B52" i="2"/>
  <c r="B50" i="2"/>
  <c r="B39" i="2"/>
  <c r="B33" i="2"/>
  <c r="B19" i="2"/>
  <c r="B17" i="2"/>
  <c r="B11" i="2"/>
</calcChain>
</file>

<file path=xl/sharedStrings.xml><?xml version="1.0" encoding="utf-8"?>
<sst xmlns="http://schemas.openxmlformats.org/spreadsheetml/2006/main" count="76" uniqueCount="28">
  <si>
    <t>bitrate</t>
  </si>
  <si>
    <t>QP</t>
  </si>
  <si>
    <t>PSNR</t>
  </si>
  <si>
    <t>HEVC</t>
  </si>
  <si>
    <t>-6</t>
  </si>
  <si>
    <t>-3</t>
  </si>
  <si>
    <t>±3</t>
  </si>
  <si>
    <t>30 frames</t>
  </si>
  <si>
    <t>-6 +8</t>
  </si>
  <si>
    <t>±6</t>
  </si>
  <si>
    <t>-6+7</t>
  </si>
  <si>
    <t>-6 +7</t>
  </si>
  <si>
    <t>-6 +10</t>
  </si>
  <si>
    <t>-6 +3</t>
  </si>
  <si>
    <t>-6 +5</t>
  </si>
  <si>
    <t>-6 +1</t>
  </si>
  <si>
    <t>-6 +2</t>
  </si>
  <si>
    <t>-6 +4</t>
  </si>
  <si>
    <t xml:space="preserve"> NEW</t>
  </si>
  <si>
    <t>Parameter</t>
  </si>
  <si>
    <t>1 (Ultra schlecht) - 5 (Das Beste)</t>
  </si>
  <si>
    <t>-6+1</t>
  </si>
  <si>
    <t>Face</t>
  </si>
  <si>
    <t>-6+3</t>
  </si>
  <si>
    <t>+-3</t>
  </si>
  <si>
    <t>+-4</t>
  </si>
  <si>
    <t>+-5</t>
  </si>
  <si>
    <t>Gesichtserkennung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</si>
</sst>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quotePrefix="1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0" borderId="0" xfId="0" quotePrefix="1" applyFont="1"/>
    <xf numFmtId="0" fontId="0" fillId="3" borderId="0" xfId="0" quotePrefix="1" applyFill="1"/>
    <xf numFmtId="0" fontId="1" fillId="3" borderId="0" xfId="0" quotePrefix="1" applyFont="1" applyFill="1"/>
    <xf numFmtId="0" fontId="0" fillId="4" borderId="0" xfId="0" applyFill="1"/>
    <xf numFmtId="165" fontId="0" fillId="0" borderId="0" xfId="0" applyNumberFormat="1"/>
    <xf numFmtId="165" fontId="0" fillId="0" borderId="0" xfId="0" applyNumberFormat="1" applyAlignment="1"/>
    <xf numFmtId="165" fontId="0" fillId="4" borderId="0" xfId="0" applyNumberFormat="1" applyFill="1" applyAlignment="1"/>
    <xf numFmtId="0" fontId="0" fillId="0" borderId="0" xfId="0" applyFill="1"/>
    <xf numFmtId="165" fontId="0" fillId="0" borderId="0" xfId="0" applyNumberFormat="1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Лист1!$G$3:$G$7</c:f>
              <c:numCache>
                <c:formatCode>0.0000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 formatCode="General">
                  <c:v>27.592400000000001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Лист1!$I$3:$I$7</c:f>
              <c:numCache>
                <c:formatCode>0.0000</c:formatCode>
                <c:ptCount val="5"/>
                <c:pt idx="0" formatCode="General">
                  <c:v>51.508899999999997</c:v>
                </c:pt>
                <c:pt idx="1">
                  <c:v>45.068100000000001</c:v>
                </c:pt>
                <c:pt idx="2" formatCode="General">
                  <c:v>36.866300000000003</c:v>
                </c:pt>
                <c:pt idx="3" formatCode="General">
                  <c:v>32.163499999999999</c:v>
                </c:pt>
                <c:pt idx="4" formatCode="General">
                  <c:v>27.8873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Лист1!$K$2</c:f>
              <c:strCache>
                <c:ptCount val="1"/>
                <c:pt idx="0">
                  <c:v>±3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Лист1!$K$3:$K$7</c:f>
              <c:numCache>
                <c:formatCode>0.0000</c:formatCode>
                <c:ptCount val="5"/>
                <c:pt idx="0">
                  <c:v>49.979300000000002</c:v>
                </c:pt>
                <c:pt idx="1">
                  <c:v>41.668399999999998</c:v>
                </c:pt>
                <c:pt idx="2">
                  <c:v>35.834099999999999</c:v>
                </c:pt>
                <c:pt idx="3">
                  <c:v>31.342700000000001</c:v>
                </c:pt>
                <c:pt idx="4">
                  <c:v>27.661300000000001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Лист1!$M$2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Лист1!$M$3:$M$7</c:f>
              <c:numCache>
                <c:formatCode>0.0000</c:formatCode>
                <c:ptCount val="5"/>
                <c:pt idx="0">
                  <c:v>51.781100000000002</c:v>
                </c:pt>
                <c:pt idx="1">
                  <c:v>44.864899999999999</c:v>
                </c:pt>
                <c:pt idx="2">
                  <c:v>37.188200000000002</c:v>
                </c:pt>
                <c:pt idx="3">
                  <c:v>32.6892</c:v>
                </c:pt>
                <c:pt idx="4">
                  <c:v>28.367599999999999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Лист1!$O$2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Лист1!$O$3:$O$7</c:f>
              <c:numCache>
                <c:formatCode>0.0000</c:formatCode>
                <c:ptCount val="5"/>
                <c:pt idx="0">
                  <c:v>51.201999999999998</c:v>
                </c:pt>
                <c:pt idx="1">
                  <c:v>43.853099999999998</c:v>
                </c:pt>
                <c:pt idx="2">
                  <c:v>36.835700000000003</c:v>
                </c:pt>
                <c:pt idx="3">
                  <c:v>32.381500000000003</c:v>
                </c:pt>
                <c:pt idx="4">
                  <c:v>28.1508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Лист1!$Q$2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Лист1!$Q$3:$Q$7</c:f>
              <c:numCache>
                <c:formatCode>0.0000</c:formatCode>
                <c:ptCount val="5"/>
                <c:pt idx="0">
                  <c:v>50.674900000000001</c:v>
                </c:pt>
                <c:pt idx="1">
                  <c:v>42.665300000000002</c:v>
                </c:pt>
                <c:pt idx="2">
                  <c:v>36.496600000000001</c:v>
                </c:pt>
                <c:pt idx="3">
                  <c:v>32.167400000000001</c:v>
                </c:pt>
                <c:pt idx="4">
                  <c:v>28.1508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Лист1!$S$2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Лист1!$S$3:$S$7</c:f>
              <c:numCache>
                <c:formatCode>0.0000</c:formatCode>
                <c:ptCount val="5"/>
                <c:pt idx="0">
                  <c:v>50.147599999999997</c:v>
                </c:pt>
                <c:pt idx="1">
                  <c:v>41.548999999999999</c:v>
                </c:pt>
                <c:pt idx="2">
                  <c:v>36.142499999999998</c:v>
                </c:pt>
                <c:pt idx="3">
                  <c:v>31.8962</c:v>
                </c:pt>
                <c:pt idx="4">
                  <c:v>28.1508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Лист1!$U$2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Лист1!$U$3:$U$7</c:f>
              <c:numCache>
                <c:formatCode>0.0000</c:formatCode>
                <c:ptCount val="5"/>
                <c:pt idx="0">
                  <c:v>49.487499999999997</c:v>
                </c:pt>
                <c:pt idx="1">
                  <c:v>40.657299999999999</c:v>
                </c:pt>
                <c:pt idx="2">
                  <c:v>35.795499999999997</c:v>
                </c:pt>
                <c:pt idx="3">
                  <c:v>31.5853</c:v>
                </c:pt>
                <c:pt idx="4">
                  <c:v>28.1508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Лист1!$W$2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Лист1!$W$3:$W$7</c:f>
              <c:numCache>
                <c:formatCode>0.0000</c:formatCode>
                <c:ptCount val="5"/>
                <c:pt idx="0">
                  <c:v>48.670499999999997</c:v>
                </c:pt>
                <c:pt idx="1">
                  <c:v>39.403199999999998</c:v>
                </c:pt>
                <c:pt idx="2">
                  <c:v>35.496200000000002</c:v>
                </c:pt>
                <c:pt idx="3">
                  <c:v>31.3248</c:v>
                </c:pt>
                <c:pt idx="4">
                  <c:v>28.1508</c:v>
                </c:pt>
              </c:numCache>
            </c:numRef>
          </c:val>
          <c:smooth val="0"/>
        </c:ser>
        <c:ser>
          <c:idx val="4"/>
          <c:order val="9"/>
          <c:tx>
            <c:strRef>
              <c:f>Лист1!$Y$2</c:f>
              <c:strCache>
                <c:ptCount val="1"/>
                <c:pt idx="0">
                  <c:v>±6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Лист1!$Y$3:$Y$7</c:f>
              <c:numCache>
                <c:formatCode>0.0000</c:formatCode>
                <c:ptCount val="5"/>
                <c:pt idx="0">
                  <c:v>47.720500000000001</c:v>
                </c:pt>
                <c:pt idx="1">
                  <c:v>39.3127</c:v>
                </c:pt>
                <c:pt idx="2">
                  <c:v>35.148600000000002</c:v>
                </c:pt>
                <c:pt idx="3">
                  <c:v>31.129300000000001</c:v>
                </c:pt>
                <c:pt idx="4">
                  <c:v>28.1508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Лист1!$AA$2</c:f>
              <c:strCache>
                <c:ptCount val="1"/>
                <c:pt idx="0">
                  <c:v>-6 +7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Лист1!$AA$3:$AA$7</c:f>
              <c:numCache>
                <c:formatCode>0.0000</c:formatCode>
                <c:ptCount val="5"/>
                <c:pt idx="0">
                  <c:v>46.759399999999999</c:v>
                </c:pt>
                <c:pt idx="1">
                  <c:v>38.827599999999997</c:v>
                </c:pt>
                <c:pt idx="2">
                  <c:v>34.844200000000001</c:v>
                </c:pt>
                <c:pt idx="3">
                  <c:v>30.691199999999998</c:v>
                </c:pt>
                <c:pt idx="4">
                  <c:v>28.1508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Лист1!$AC$2</c:f>
              <c:strCache>
                <c:ptCount val="1"/>
                <c:pt idx="0">
                  <c:v>-6 +8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Лист1!$AC$3:$AC$7</c:f>
              <c:numCache>
                <c:formatCode>0.0000</c:formatCode>
                <c:ptCount val="5"/>
                <c:pt idx="0">
                  <c:v>45.753100000000003</c:v>
                </c:pt>
                <c:pt idx="1">
                  <c:v>38.412999999999997</c:v>
                </c:pt>
                <c:pt idx="2">
                  <c:v>34.502899999999997</c:v>
                </c:pt>
                <c:pt idx="3">
                  <c:v>30.407599999999999</c:v>
                </c:pt>
                <c:pt idx="4">
                  <c:v>28.1508</c:v>
                </c:pt>
              </c:numCache>
            </c:numRef>
          </c:val>
          <c:smooth val="0"/>
        </c:ser>
        <c:ser>
          <c:idx val="7"/>
          <c:order val="12"/>
          <c:tx>
            <c:strRef>
              <c:f>Лист1!$AE$2</c:f>
              <c:strCache>
                <c:ptCount val="1"/>
                <c:pt idx="0">
                  <c:v>-6 +10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Лист1!$AE$3:$AE$7</c:f>
              <c:numCache>
                <c:formatCode>0.0000</c:formatCode>
                <c:ptCount val="5"/>
                <c:pt idx="0">
                  <c:v>43.779800000000002</c:v>
                </c:pt>
                <c:pt idx="1">
                  <c:v>37.696199999999997</c:v>
                </c:pt>
                <c:pt idx="2">
                  <c:v>33.845500000000001</c:v>
                </c:pt>
                <c:pt idx="3">
                  <c:v>32.6892</c:v>
                </c:pt>
                <c:pt idx="4">
                  <c:v>28.1508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4480"/>
        <c:axId val="1590623936"/>
      </c:lineChart>
      <c:catAx>
        <c:axId val="15906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3936"/>
        <c:crosses val="autoZero"/>
        <c:auto val="1"/>
        <c:lblAlgn val="ctr"/>
        <c:lblOffset val="100"/>
        <c:noMultiLvlLbl val="0"/>
      </c:catAx>
      <c:valAx>
        <c:axId val="1590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Лист1!$F$3:$F$7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Лист1!$H$2</c:f>
              <c:strCache>
                <c:ptCount val="1"/>
                <c:pt idx="0">
                  <c:v>-3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Лист1!$H$3:$H$7</c:f>
              <c:numCache>
                <c:formatCode>0.0000</c:formatCode>
                <c:ptCount val="5"/>
                <c:pt idx="0">
                  <c:v>3706.248</c:v>
                </c:pt>
                <c:pt idx="1">
                  <c:v>1605.568</c:v>
                </c:pt>
                <c:pt idx="2">
                  <c:v>414.76</c:v>
                </c:pt>
                <c:pt idx="3">
                  <c:v>102.55200000000001</c:v>
                </c:pt>
                <c:pt idx="4">
                  <c:v>26.152000000000001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2"/>
          <c:tx>
            <c:strRef>
              <c:f>Лист1!$J$2</c:f>
              <c:strCache>
                <c:ptCount val="1"/>
                <c:pt idx="0">
                  <c:v>±3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Лист1!$J$3:$J$7</c:f>
              <c:numCache>
                <c:formatCode>0.0000</c:formatCode>
                <c:ptCount val="5"/>
                <c:pt idx="0">
                  <c:v>3258.1120000000001</c:v>
                </c:pt>
                <c:pt idx="1">
                  <c:v>1192.5519999999999</c:v>
                </c:pt>
                <c:pt idx="2">
                  <c:v>348.608</c:v>
                </c:pt>
                <c:pt idx="3">
                  <c:v>89.263999999999996</c:v>
                </c:pt>
                <c:pt idx="4">
                  <c:v>24.896000000000001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3"/>
          <c:tx>
            <c:strRef>
              <c:f>Лист1!$L$2</c:f>
              <c:strCache>
                <c:ptCount val="1"/>
                <c:pt idx="0">
                  <c:v>-6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Лист1!$L$3:$L$7</c:f>
              <c:numCache>
                <c:formatCode>0.0000</c:formatCode>
                <c:ptCount val="5"/>
                <c:pt idx="0">
                  <c:v>4070.0160000000001</c:v>
                </c:pt>
                <c:pt idx="1">
                  <c:v>1767.7360000000001</c:v>
                </c:pt>
                <c:pt idx="2">
                  <c:v>500.55200000000002</c:v>
                </c:pt>
                <c:pt idx="3">
                  <c:v>135.04</c:v>
                </c:pt>
                <c:pt idx="4">
                  <c:v>33.159999999999997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0"/>
          <c:order val="4"/>
          <c:tx>
            <c:strRef>
              <c:f>Лист1!$N$2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Лист1!$N$3:$N$7</c:f>
              <c:numCache>
                <c:formatCode>0.0000</c:formatCode>
                <c:ptCount val="5"/>
                <c:pt idx="0">
                  <c:v>3900.08</c:v>
                </c:pt>
                <c:pt idx="1">
                  <c:v>1634.992</c:v>
                </c:pt>
                <c:pt idx="2">
                  <c:v>478.4</c:v>
                </c:pt>
                <c:pt idx="3">
                  <c:v>130.34399999999999</c:v>
                </c:pt>
                <c:pt idx="4">
                  <c:v>32.192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Лист1!$P$2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Лист1!$P$3:$P$7</c:f>
              <c:numCache>
                <c:formatCode>0.0000</c:formatCode>
                <c:ptCount val="5"/>
                <c:pt idx="0">
                  <c:v>3758.7759999999998</c:v>
                </c:pt>
                <c:pt idx="1">
                  <c:v>1479.4639999999999</c:v>
                </c:pt>
                <c:pt idx="2">
                  <c:v>457.26400000000001</c:v>
                </c:pt>
                <c:pt idx="3">
                  <c:v>127</c:v>
                </c:pt>
                <c:pt idx="4">
                  <c:v>32.192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Лист1!$R$2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Лист1!$R$3:$R$7</c:f>
              <c:numCache>
                <c:formatCode>0.0000</c:formatCode>
                <c:ptCount val="5"/>
                <c:pt idx="0">
                  <c:v>3623.9760000000001</c:v>
                </c:pt>
                <c:pt idx="1">
                  <c:v>1330.864</c:v>
                </c:pt>
                <c:pt idx="2">
                  <c:v>438.49599999999998</c:v>
                </c:pt>
                <c:pt idx="3">
                  <c:v>123.384</c:v>
                </c:pt>
                <c:pt idx="4">
                  <c:v>32.192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Лист1!$T$2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Лист1!$T$3:$T$7</c:f>
              <c:numCache>
                <c:formatCode>0.0000</c:formatCode>
                <c:ptCount val="5"/>
                <c:pt idx="0">
                  <c:v>3489.3919999999998</c:v>
                </c:pt>
                <c:pt idx="1">
                  <c:v>1218.6079999999999</c:v>
                </c:pt>
                <c:pt idx="2">
                  <c:v>421.25599999999997</c:v>
                </c:pt>
                <c:pt idx="3">
                  <c:v>119.512</c:v>
                </c:pt>
                <c:pt idx="4">
                  <c:v>32.192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Лист1!$V$2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Лист1!$V$3:$V$7</c:f>
              <c:numCache>
                <c:formatCode>0.0000</c:formatCode>
                <c:ptCount val="5"/>
                <c:pt idx="0">
                  <c:v>3341.0880000000002</c:v>
                </c:pt>
                <c:pt idx="1">
                  <c:v>1131.816</c:v>
                </c:pt>
                <c:pt idx="2">
                  <c:v>409.88</c:v>
                </c:pt>
                <c:pt idx="3">
                  <c:v>117.44799999999999</c:v>
                </c:pt>
                <c:pt idx="4">
                  <c:v>32.192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Лист1!$X$2</c:f>
              <c:strCache>
                <c:ptCount val="1"/>
                <c:pt idx="0">
                  <c:v>±6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Лист1!$X$3:$X$7</c:f>
              <c:numCache>
                <c:formatCode>0.0000</c:formatCode>
                <c:ptCount val="5"/>
                <c:pt idx="0">
                  <c:v>3173.96</c:v>
                </c:pt>
                <c:pt idx="1">
                  <c:v>1066.5519999999999</c:v>
                </c:pt>
                <c:pt idx="2">
                  <c:v>396.65600000000001</c:v>
                </c:pt>
                <c:pt idx="3">
                  <c:v>115.11199999999999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0"/>
          <c:tx>
            <c:strRef>
              <c:f>Лист1!$Z$2</c:f>
              <c:strCache>
                <c:ptCount val="1"/>
                <c:pt idx="0">
                  <c:v>-6 +7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Лист1!$Z$3:$Z$7</c:f>
              <c:numCache>
                <c:formatCode>0.0000</c:formatCode>
                <c:ptCount val="5"/>
                <c:pt idx="0">
                  <c:v>3008.7359999999999</c:v>
                </c:pt>
                <c:pt idx="1">
                  <c:v>1019.76</c:v>
                </c:pt>
                <c:pt idx="2">
                  <c:v>386.03199999999998</c:v>
                </c:pt>
                <c:pt idx="3">
                  <c:v>113.34399999999999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11"/>
          <c:tx>
            <c:strRef>
              <c:f>Лист1!$AB$2</c:f>
              <c:strCache>
                <c:ptCount val="1"/>
                <c:pt idx="0">
                  <c:v>-6 +8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Лист1!$AB$3:$AB$7</c:f>
              <c:numCache>
                <c:formatCode>0.0000</c:formatCode>
                <c:ptCount val="5"/>
                <c:pt idx="0">
                  <c:v>2840.288</c:v>
                </c:pt>
                <c:pt idx="1">
                  <c:v>981.64800000000002</c:v>
                </c:pt>
                <c:pt idx="2">
                  <c:v>375.86399999999998</c:v>
                </c:pt>
                <c:pt idx="3">
                  <c:v>110.944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12"/>
          <c:tx>
            <c:strRef>
              <c:f>Лист1!$AD$2</c:f>
              <c:strCache>
                <c:ptCount val="1"/>
                <c:pt idx="0">
                  <c:v>-6 +10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Лист1!$AD$3:$AD$7</c:f>
              <c:numCache>
                <c:formatCode>0.0000</c:formatCode>
                <c:ptCount val="5"/>
                <c:pt idx="0">
                  <c:v>2505.4879999999998</c:v>
                </c:pt>
                <c:pt idx="1">
                  <c:v>928.59199999999998</c:v>
                </c:pt>
                <c:pt idx="2">
                  <c:v>361.24</c:v>
                </c:pt>
                <c:pt idx="3" formatCode="General">
                  <c:v>135.04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1760"/>
        <c:axId val="1590631008"/>
        <c:extLst/>
      </c:lineChart>
      <c:catAx>
        <c:axId val="15906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31008"/>
        <c:crosses val="autoZero"/>
        <c:auto val="1"/>
        <c:lblAlgn val="ctr"/>
        <c:lblOffset val="100"/>
        <c:noMultiLvlLbl val="0"/>
      </c:catAx>
      <c:valAx>
        <c:axId val="1590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lineChart>
        <c:grouping val="standard"/>
        <c:varyColors val="0"/>
        <c:ser>
          <c:idx val="0"/>
          <c:order val="0"/>
          <c:tx>
            <c:strRef>
              <c:f>Bitrate.PSNR!$C$1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Bitrate.PSNR!$C$2:$C$53</c:f>
              <c:numCache>
                <c:formatCode>General</c:formatCode>
                <c:ptCount val="52"/>
                <c:pt idx="9">
                  <c:v>50.755000000000003</c:v>
                </c:pt>
                <c:pt idx="17">
                  <c:v>44.567399999999999</c:v>
                </c:pt>
                <c:pt idx="37">
                  <c:v>36.579000000000001</c:v>
                </c:pt>
                <c:pt idx="50">
                  <c:v>31.751899999999999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Bitrate.PSNR!$D$1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Bitrate.PSNR!$D$2:$D$53</c:f>
              <c:numCache>
                <c:formatCode>General</c:formatCode>
                <c:ptCount val="52"/>
                <c:pt idx="3">
                  <c:v>51.508899999999997</c:v>
                </c:pt>
                <c:pt idx="15">
                  <c:v>45.068100000000001</c:v>
                </c:pt>
                <c:pt idx="31">
                  <c:v>36.866300000000003</c:v>
                </c:pt>
                <c:pt idx="48">
                  <c:v>32.163499999999999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Bitrate.PSNR!$E$1</c:f>
              <c:strCache>
                <c:ptCount val="1"/>
                <c:pt idx="0">
                  <c:v>±3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Bitrate.PSNR!$E$2:$E$53</c:f>
              <c:numCache>
                <c:formatCode>General</c:formatCode>
                <c:ptCount val="52"/>
                <c:pt idx="7">
                  <c:v>49.979300000000002</c:v>
                </c:pt>
                <c:pt idx="20">
                  <c:v>41.668399999999998</c:v>
                </c:pt>
                <c:pt idx="38">
                  <c:v>35.834099999999999</c:v>
                </c:pt>
                <c:pt idx="49">
                  <c:v>31.342700000000001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Bitrate.PSNR!$F$1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Bitrate.PSNR!$F$2:$F$53</c:f>
              <c:numCache>
                <c:formatCode>General</c:formatCode>
                <c:ptCount val="52"/>
                <c:pt idx="0">
                  <c:v>51.781100000000002</c:v>
                </c:pt>
                <c:pt idx="13">
                  <c:v>44.864899999999999</c:v>
                </c:pt>
                <c:pt idx="26">
                  <c:v>37.188200000000002</c:v>
                </c:pt>
                <c:pt idx="39">
                  <c:v>32.6892</c:v>
                </c:pt>
                <c:pt idx="51">
                  <c:v>28.367599999999999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Bitrate.PSNR!$G$1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Bitrate.PSNR!$G$2:$G$53</c:f>
              <c:numCache>
                <c:formatCode>General</c:formatCode>
                <c:ptCount val="52"/>
                <c:pt idx="1">
                  <c:v>51.201999999999998</c:v>
                </c:pt>
                <c:pt idx="14">
                  <c:v>43.853099999999998</c:v>
                </c:pt>
                <c:pt idx="27">
                  <c:v>36.835700000000003</c:v>
                </c:pt>
                <c:pt idx="40">
                  <c:v>32.381500000000003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Bitrate.PSNR!$H$1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Bitrate.PSNR!$H$2:$H$53</c:f>
              <c:numCache>
                <c:formatCode>General</c:formatCode>
                <c:ptCount val="52"/>
                <c:pt idx="2">
                  <c:v>50.674900000000001</c:v>
                </c:pt>
                <c:pt idx="16">
                  <c:v>42.665300000000002</c:v>
                </c:pt>
                <c:pt idx="28">
                  <c:v>36.496600000000001</c:v>
                </c:pt>
                <c:pt idx="41">
                  <c:v>32.167400000000001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Bitrate.PSNR!$I$1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Bitrate.PSNR!$I$2:$I$53</c:f>
              <c:numCache>
                <c:formatCode>General</c:formatCode>
                <c:ptCount val="52"/>
                <c:pt idx="4">
                  <c:v>50.147599999999997</c:v>
                </c:pt>
                <c:pt idx="18">
                  <c:v>41.548999999999999</c:v>
                </c:pt>
                <c:pt idx="29">
                  <c:v>36.142499999999998</c:v>
                </c:pt>
                <c:pt idx="42">
                  <c:v>31.8962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Bitrate.PSNR!$J$1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Bitrate.PSNR!$J$2:$J$53</c:f>
              <c:numCache>
                <c:formatCode>General</c:formatCode>
                <c:ptCount val="52"/>
                <c:pt idx="5">
                  <c:v>49.487499999999997</c:v>
                </c:pt>
                <c:pt idx="19">
                  <c:v>40.657299999999999</c:v>
                </c:pt>
                <c:pt idx="30">
                  <c:v>35.795499999999997</c:v>
                </c:pt>
                <c:pt idx="43">
                  <c:v>31.5853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Bitrate.PSNR!$K$1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Bitrate.PSNR!$K$2:$K$53</c:f>
              <c:numCache>
                <c:formatCode>General</c:formatCode>
                <c:ptCount val="52"/>
                <c:pt idx="6">
                  <c:v>48.670499999999997</c:v>
                </c:pt>
                <c:pt idx="21">
                  <c:v>39.403199999999998</c:v>
                </c:pt>
                <c:pt idx="32">
                  <c:v>35.496200000000002</c:v>
                </c:pt>
                <c:pt idx="44">
                  <c:v>31.3248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Bitrate.PSNR!$L$1</c:f>
              <c:strCache>
                <c:ptCount val="1"/>
                <c:pt idx="0">
                  <c:v>±6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Bitrate.PSNR!$L$2:$L$53</c:f>
              <c:numCache>
                <c:formatCode>General</c:formatCode>
                <c:ptCount val="52"/>
                <c:pt idx="8">
                  <c:v>47.720500000000001</c:v>
                </c:pt>
                <c:pt idx="22">
                  <c:v>39.3127</c:v>
                </c:pt>
                <c:pt idx="33">
                  <c:v>35.148600000000002</c:v>
                </c:pt>
                <c:pt idx="45">
                  <c:v>31.129300000000001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Bitrate.PSNR!$M$1</c:f>
              <c:strCache>
                <c:ptCount val="1"/>
                <c:pt idx="0">
                  <c:v>-6+7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Bitrate.PSNR!$M$2:$M$53</c:f>
              <c:numCache>
                <c:formatCode>General</c:formatCode>
                <c:ptCount val="52"/>
                <c:pt idx="10">
                  <c:v>46.759399999999999</c:v>
                </c:pt>
                <c:pt idx="23">
                  <c:v>38.827599999999997</c:v>
                </c:pt>
                <c:pt idx="34">
                  <c:v>34.844200000000001</c:v>
                </c:pt>
                <c:pt idx="46">
                  <c:v>30.69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Bitrate.PSNR!$N$1</c:f>
              <c:strCache>
                <c:ptCount val="1"/>
                <c:pt idx="0">
                  <c:v>-6 +8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Bitrate.PSNR!$N$2:$N$53</c:f>
              <c:numCache>
                <c:formatCode>General</c:formatCode>
                <c:ptCount val="52"/>
                <c:pt idx="11">
                  <c:v>45.753100000000003</c:v>
                </c:pt>
                <c:pt idx="24">
                  <c:v>38.412999999999997</c:v>
                </c:pt>
                <c:pt idx="35">
                  <c:v>34.502899999999997</c:v>
                </c:pt>
                <c:pt idx="47">
                  <c:v>30.407599999999999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Bitrate.PSNR!$O$1</c:f>
              <c:strCache>
                <c:ptCount val="1"/>
                <c:pt idx="0">
                  <c:v>-6 +10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Bitrate.PSNR!$B$2:$B$53</c:f>
              <c:numCache>
                <c:formatCode>#,##0.0000</c:formatCode>
                <c:ptCount val="52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</c:numCache>
            </c:numRef>
          </c:cat>
          <c:val>
            <c:numRef>
              <c:f>Bitrate.PSNR!$O$2:$O$53</c:f>
              <c:numCache>
                <c:formatCode>General</c:formatCode>
                <c:ptCount val="52"/>
                <c:pt idx="12">
                  <c:v>43.779800000000002</c:v>
                </c:pt>
                <c:pt idx="25">
                  <c:v>37.696199999999997</c:v>
                </c:pt>
                <c:pt idx="36">
                  <c:v>33.845500000000001</c:v>
                </c:pt>
                <c:pt idx="39">
                  <c:v>32.6892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90634272"/>
        <c:axId val="1590622848"/>
        <c:extLst/>
      </c:lineChart>
      <c:catAx>
        <c:axId val="1590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2848"/>
        <c:crosses val="autoZero"/>
        <c:auto val="1"/>
        <c:lblAlgn val="ctr"/>
        <c:lblOffset val="100"/>
        <c:noMultiLvlLbl val="0"/>
      </c:catAx>
      <c:valAx>
        <c:axId val="1590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lineChart>
        <c:grouping val="standard"/>
        <c:varyColors val="0"/>
        <c:ser>
          <c:idx val="0"/>
          <c:order val="0"/>
          <c:tx>
            <c:strRef>
              <c:f>Bitrate.PSNR!$C$1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Bitrate.PSNR!$B$2:$B$57</c:f>
              <c:numCache>
                <c:formatCode>#,##0.0000</c:formatCode>
                <c:ptCount val="56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  <c:pt idx="52">
                  <c:v>32.192</c:v>
                </c:pt>
                <c:pt idx="53">
                  <c:v>26.152000000000001</c:v>
                </c:pt>
                <c:pt idx="54">
                  <c:v>24.896000000000001</c:v>
                </c:pt>
                <c:pt idx="55">
                  <c:v>22.231999999999999</c:v>
                </c:pt>
              </c:numCache>
            </c:numRef>
          </c:cat>
          <c:val>
            <c:numRef>
              <c:f>Bitrate.PSNR!$C$2:$C$57</c:f>
              <c:numCache>
                <c:formatCode>General</c:formatCode>
                <c:ptCount val="56"/>
                <c:pt idx="9">
                  <c:v>50.755000000000003</c:v>
                </c:pt>
                <c:pt idx="17">
                  <c:v>44.567399999999999</c:v>
                </c:pt>
                <c:pt idx="37">
                  <c:v>36.579000000000001</c:v>
                </c:pt>
                <c:pt idx="50">
                  <c:v>31.751899999999999</c:v>
                </c:pt>
                <c:pt idx="55">
                  <c:v>27.592400000000001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Bitrate.PSNR!$D$1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Bitrate.PSNR!$B$2:$B$57</c:f>
              <c:numCache>
                <c:formatCode>#,##0.0000</c:formatCode>
                <c:ptCount val="56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  <c:pt idx="52">
                  <c:v>32.192</c:v>
                </c:pt>
                <c:pt idx="53">
                  <c:v>26.152000000000001</c:v>
                </c:pt>
                <c:pt idx="54">
                  <c:v>24.896000000000001</c:v>
                </c:pt>
                <c:pt idx="55">
                  <c:v>22.231999999999999</c:v>
                </c:pt>
              </c:numCache>
            </c:numRef>
          </c:cat>
          <c:val>
            <c:numRef>
              <c:f>Bitrate.PSNR!$D$2:$D$57</c:f>
              <c:numCache>
                <c:formatCode>General</c:formatCode>
                <c:ptCount val="56"/>
                <c:pt idx="3">
                  <c:v>51.508899999999997</c:v>
                </c:pt>
                <c:pt idx="15">
                  <c:v>45.068100000000001</c:v>
                </c:pt>
                <c:pt idx="31">
                  <c:v>36.866300000000003</c:v>
                </c:pt>
                <c:pt idx="48">
                  <c:v>32.163499999999999</c:v>
                </c:pt>
                <c:pt idx="53">
                  <c:v>27.8873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Bitrate.PSNR!$F$1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Bitrate.PSNR!$B$2:$B$57</c:f>
              <c:numCache>
                <c:formatCode>#,##0.0000</c:formatCode>
                <c:ptCount val="56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2840.288</c:v>
                </c:pt>
                <c:pt idx="12">
                  <c:v>2505.4879999999998</c:v>
                </c:pt>
                <c:pt idx="13">
                  <c:v>1767.7360000000001</c:v>
                </c:pt>
                <c:pt idx="14">
                  <c:v>1634.992</c:v>
                </c:pt>
                <c:pt idx="15">
                  <c:v>1605.568</c:v>
                </c:pt>
                <c:pt idx="16">
                  <c:v>1479.4639999999999</c:v>
                </c:pt>
                <c:pt idx="17">
                  <c:v>1391.624</c:v>
                </c:pt>
                <c:pt idx="18">
                  <c:v>1330.864</c:v>
                </c:pt>
                <c:pt idx="19">
                  <c:v>1218.6079999999999</c:v>
                </c:pt>
                <c:pt idx="20">
                  <c:v>1192.5519999999999</c:v>
                </c:pt>
                <c:pt idx="21">
                  <c:v>1131.816</c:v>
                </c:pt>
                <c:pt idx="22">
                  <c:v>1066.5519999999999</c:v>
                </c:pt>
                <c:pt idx="23">
                  <c:v>1019.76</c:v>
                </c:pt>
                <c:pt idx="24">
                  <c:v>981.64800000000002</c:v>
                </c:pt>
                <c:pt idx="25">
                  <c:v>928.59199999999998</c:v>
                </c:pt>
                <c:pt idx="26">
                  <c:v>500.55200000000002</c:v>
                </c:pt>
                <c:pt idx="27">
                  <c:v>478.4</c:v>
                </c:pt>
                <c:pt idx="28">
                  <c:v>457.26400000000001</c:v>
                </c:pt>
                <c:pt idx="29">
                  <c:v>438.49599999999998</c:v>
                </c:pt>
                <c:pt idx="30">
                  <c:v>421.25599999999997</c:v>
                </c:pt>
                <c:pt idx="31">
                  <c:v>414.76</c:v>
                </c:pt>
                <c:pt idx="32">
                  <c:v>409.88</c:v>
                </c:pt>
                <c:pt idx="33">
                  <c:v>396.65600000000001</c:v>
                </c:pt>
                <c:pt idx="34">
                  <c:v>386.03199999999998</c:v>
                </c:pt>
                <c:pt idx="35">
                  <c:v>375.86399999999998</c:v>
                </c:pt>
                <c:pt idx="36">
                  <c:v>361.24</c:v>
                </c:pt>
                <c:pt idx="37">
                  <c:v>358.34399999999999</c:v>
                </c:pt>
                <c:pt idx="38">
                  <c:v>348.608</c:v>
                </c:pt>
                <c:pt idx="39">
                  <c:v>135.04</c:v>
                </c:pt>
                <c:pt idx="40">
                  <c:v>130.34399999999999</c:v>
                </c:pt>
                <c:pt idx="41">
                  <c:v>127</c:v>
                </c:pt>
                <c:pt idx="42">
                  <c:v>123.384</c:v>
                </c:pt>
                <c:pt idx="43">
                  <c:v>119.512</c:v>
                </c:pt>
                <c:pt idx="44">
                  <c:v>117.44799999999999</c:v>
                </c:pt>
                <c:pt idx="45">
                  <c:v>115.11199999999999</c:v>
                </c:pt>
                <c:pt idx="46">
                  <c:v>113.34399999999999</c:v>
                </c:pt>
                <c:pt idx="47">
                  <c:v>110.944</c:v>
                </c:pt>
                <c:pt idx="48">
                  <c:v>102.55200000000001</c:v>
                </c:pt>
                <c:pt idx="49">
                  <c:v>89.263999999999996</c:v>
                </c:pt>
                <c:pt idx="50">
                  <c:v>85.504000000000005</c:v>
                </c:pt>
                <c:pt idx="51">
                  <c:v>33.159999999999997</c:v>
                </c:pt>
                <c:pt idx="52">
                  <c:v>32.192</c:v>
                </c:pt>
                <c:pt idx="53">
                  <c:v>26.152000000000001</c:v>
                </c:pt>
                <c:pt idx="54">
                  <c:v>24.896000000000001</c:v>
                </c:pt>
                <c:pt idx="55">
                  <c:v>22.231999999999999</c:v>
                </c:pt>
              </c:numCache>
            </c:numRef>
          </c:cat>
          <c:val>
            <c:numRef>
              <c:f>Bitrate.PSNR!$F$2:$F$57</c:f>
              <c:numCache>
                <c:formatCode>General</c:formatCode>
                <c:ptCount val="56"/>
                <c:pt idx="0">
                  <c:v>51.781100000000002</c:v>
                </c:pt>
                <c:pt idx="13">
                  <c:v>44.864899999999999</c:v>
                </c:pt>
                <c:pt idx="26">
                  <c:v>37.188200000000002</c:v>
                </c:pt>
                <c:pt idx="39">
                  <c:v>32.6892</c:v>
                </c:pt>
                <c:pt idx="51">
                  <c:v>28.367599999999999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90626112"/>
        <c:axId val="15906288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Bitrate.PSNR!$E$1</c15:sqref>
                        </c15:formulaRef>
                      </c:ext>
                    </c:extLst>
                    <c:strCache>
                      <c:ptCount val="1"/>
                      <c:pt idx="0">
                        <c:v>±3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Bitrate.PSNR!$E$2:$E$57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7">
                        <c:v>49.979300000000002</c:v>
                      </c:pt>
                      <c:pt idx="20">
                        <c:v>41.668399999999998</c:v>
                      </c:pt>
                      <c:pt idx="38">
                        <c:v>35.834099999999999</c:v>
                      </c:pt>
                      <c:pt idx="49">
                        <c:v>31.342700000000001</c:v>
                      </c:pt>
                      <c:pt idx="54">
                        <c:v>27.661300000000001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Bitrate.PSNR!$G$1</c15:sqref>
                        </c15:formulaRef>
                      </c:ext>
                    </c:extLst>
                    <c:strCache>
                      <c:ptCount val="1"/>
                      <c:pt idx="0">
                        <c:v>-6 +1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Bitrate.PSNR!$G$2:$G$57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">
                        <c:v>51.201999999999998</c:v>
                      </c:pt>
                      <c:pt idx="14">
                        <c:v>43.853099999999998</c:v>
                      </c:pt>
                      <c:pt idx="27">
                        <c:v>36.835700000000003</c:v>
                      </c:pt>
                      <c:pt idx="40">
                        <c:v>32.381500000000003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Bitrate.PSNR!$H$1</c15:sqref>
                        </c15:formulaRef>
                      </c:ext>
                    </c:extLst>
                    <c:strCache>
                      <c:ptCount val="1"/>
                      <c:pt idx="0">
                        <c:v>-6 +2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Bitrate.PSNR!$H$2:$H$57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2">
                        <c:v>50.674900000000001</c:v>
                      </c:pt>
                      <c:pt idx="16">
                        <c:v>42.665300000000002</c:v>
                      </c:pt>
                      <c:pt idx="28">
                        <c:v>36.496600000000001</c:v>
                      </c:pt>
                      <c:pt idx="41">
                        <c:v>32.167400000000001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Bitrate.PSNR!$I$1</c15:sqref>
                        </c15:formulaRef>
                      </c:ext>
                    </c:extLst>
                    <c:strCache>
                      <c:ptCount val="1"/>
                      <c:pt idx="0">
                        <c:v>-6 +3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Bitrate.PSNR!$I$2:$I$57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4">
                        <c:v>50.147599999999997</c:v>
                      </c:pt>
                      <c:pt idx="18">
                        <c:v>41.548999999999999</c:v>
                      </c:pt>
                      <c:pt idx="29">
                        <c:v>36.142499999999998</c:v>
                      </c:pt>
                      <c:pt idx="42">
                        <c:v>31.8962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Bitrate.PSNR!$J$1</c15:sqref>
                        </c15:formulaRef>
                      </c:ext>
                    </c:extLst>
                    <c:strCache>
                      <c:ptCount val="1"/>
                      <c:pt idx="0">
                        <c:v>-6 +4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Bitrate.PSNR!$J$2:$J$57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5">
                        <c:v>49.487499999999997</c:v>
                      </c:pt>
                      <c:pt idx="19">
                        <c:v>40.657299999999999</c:v>
                      </c:pt>
                      <c:pt idx="30">
                        <c:v>35.795499999999997</c:v>
                      </c:pt>
                      <c:pt idx="43">
                        <c:v>31.5853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Bitrate.PSNR!$K$1</c15:sqref>
                        </c15:formulaRef>
                      </c:ext>
                    </c:extLst>
                    <c:strCache>
                      <c:ptCount val="1"/>
                      <c:pt idx="0">
                        <c:v>-6 +5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Bitrate.PSNR!$K$2:$K$57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6">
                        <c:v>48.670499999999997</c:v>
                      </c:pt>
                      <c:pt idx="21">
                        <c:v>39.403199999999998</c:v>
                      </c:pt>
                      <c:pt idx="32">
                        <c:v>35.496200000000002</c:v>
                      </c:pt>
                      <c:pt idx="44">
                        <c:v>31.3248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Bitrate.PSNR!$L$1</c15:sqref>
                        </c15:formulaRef>
                      </c:ext>
                    </c:extLst>
                    <c:strCache>
                      <c:ptCount val="1"/>
                      <c:pt idx="0">
                        <c:v>±6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Bitrate.PSNR!$L$2:$L$57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8">
                        <c:v>47.720500000000001</c:v>
                      </c:pt>
                      <c:pt idx="22">
                        <c:v>39.3127</c:v>
                      </c:pt>
                      <c:pt idx="33">
                        <c:v>35.148600000000002</c:v>
                      </c:pt>
                      <c:pt idx="45">
                        <c:v>31.129300000000001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Bitrate.PSNR!$M$1</c15:sqref>
                        </c15:formulaRef>
                      </c:ext>
                    </c:extLst>
                    <c:strCache>
                      <c:ptCount val="1"/>
                      <c:pt idx="0">
                        <c:v>-6+7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Bitrate.PSNR!$M$2:$M$57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0">
                        <c:v>46.759399999999999</c:v>
                      </c:pt>
                      <c:pt idx="23">
                        <c:v>38.827599999999997</c:v>
                      </c:pt>
                      <c:pt idx="34">
                        <c:v>34.844200000000001</c:v>
                      </c:pt>
                      <c:pt idx="46">
                        <c:v>30.69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Bitrate.PSNR!$N$1</c15:sqref>
                        </c15:formulaRef>
                      </c:ext>
                    </c:extLst>
                    <c:strCache>
                      <c:ptCount val="1"/>
                      <c:pt idx="0">
                        <c:v>-6 +8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Bitrate.PSNR!$N$2:$N$57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1">
                        <c:v>45.753100000000003</c:v>
                      </c:pt>
                      <c:pt idx="24">
                        <c:v>38.412999999999997</c:v>
                      </c:pt>
                      <c:pt idx="35">
                        <c:v>34.502899999999997</c:v>
                      </c:pt>
                      <c:pt idx="47">
                        <c:v>30.407599999999999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Bitrate.PSNR!$O$1</c15:sqref>
                        </c15:formulaRef>
                      </c:ext>
                    </c:extLst>
                    <c:strCache>
                      <c:ptCount val="1"/>
                      <c:pt idx="0">
                        <c:v>-6 +10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Bitrate.PSNR!$B$2:$B$57</c15:sqref>
                        </c15:formulaRef>
                      </c:ext>
                    </c:extLst>
                    <c:numCache>
                      <c:formatCode>#,##0.0000</c:formatCode>
                      <c:ptCount val="56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2840.288</c:v>
                      </c:pt>
                      <c:pt idx="12">
                        <c:v>2505.4879999999998</c:v>
                      </c:pt>
                      <c:pt idx="13">
                        <c:v>1767.7360000000001</c:v>
                      </c:pt>
                      <c:pt idx="14">
                        <c:v>1634.992</c:v>
                      </c:pt>
                      <c:pt idx="15">
                        <c:v>1605.568</c:v>
                      </c:pt>
                      <c:pt idx="16">
                        <c:v>1479.4639999999999</c:v>
                      </c:pt>
                      <c:pt idx="17">
                        <c:v>1391.624</c:v>
                      </c:pt>
                      <c:pt idx="18">
                        <c:v>1330.864</c:v>
                      </c:pt>
                      <c:pt idx="19">
                        <c:v>1218.6079999999999</c:v>
                      </c:pt>
                      <c:pt idx="20">
                        <c:v>1192.5519999999999</c:v>
                      </c:pt>
                      <c:pt idx="21">
                        <c:v>1131.816</c:v>
                      </c:pt>
                      <c:pt idx="22">
                        <c:v>1066.5519999999999</c:v>
                      </c:pt>
                      <c:pt idx="23">
                        <c:v>1019.76</c:v>
                      </c:pt>
                      <c:pt idx="24">
                        <c:v>981.64800000000002</c:v>
                      </c:pt>
                      <c:pt idx="25">
                        <c:v>928.59199999999998</c:v>
                      </c:pt>
                      <c:pt idx="26">
                        <c:v>500.55200000000002</c:v>
                      </c:pt>
                      <c:pt idx="27">
                        <c:v>478.4</c:v>
                      </c:pt>
                      <c:pt idx="28">
                        <c:v>457.26400000000001</c:v>
                      </c:pt>
                      <c:pt idx="29">
                        <c:v>438.49599999999998</c:v>
                      </c:pt>
                      <c:pt idx="30">
                        <c:v>421.25599999999997</c:v>
                      </c:pt>
                      <c:pt idx="31">
                        <c:v>414.76</c:v>
                      </c:pt>
                      <c:pt idx="32">
                        <c:v>409.88</c:v>
                      </c:pt>
                      <c:pt idx="33">
                        <c:v>396.65600000000001</c:v>
                      </c:pt>
                      <c:pt idx="34">
                        <c:v>386.03199999999998</c:v>
                      </c:pt>
                      <c:pt idx="35">
                        <c:v>375.86399999999998</c:v>
                      </c:pt>
                      <c:pt idx="36">
                        <c:v>361.24</c:v>
                      </c:pt>
                      <c:pt idx="37">
                        <c:v>358.34399999999999</c:v>
                      </c:pt>
                      <c:pt idx="38">
                        <c:v>348.608</c:v>
                      </c:pt>
                      <c:pt idx="39">
                        <c:v>135.04</c:v>
                      </c:pt>
                      <c:pt idx="40">
                        <c:v>130.34399999999999</c:v>
                      </c:pt>
                      <c:pt idx="41">
                        <c:v>127</c:v>
                      </c:pt>
                      <c:pt idx="42">
                        <c:v>123.384</c:v>
                      </c:pt>
                      <c:pt idx="43">
                        <c:v>119.512</c:v>
                      </c:pt>
                      <c:pt idx="44">
                        <c:v>117.44799999999999</c:v>
                      </c:pt>
                      <c:pt idx="45">
                        <c:v>115.11199999999999</c:v>
                      </c:pt>
                      <c:pt idx="46">
                        <c:v>113.34399999999999</c:v>
                      </c:pt>
                      <c:pt idx="47">
                        <c:v>110.944</c:v>
                      </c:pt>
                      <c:pt idx="48">
                        <c:v>102.55200000000001</c:v>
                      </c:pt>
                      <c:pt idx="49">
                        <c:v>89.263999999999996</c:v>
                      </c:pt>
                      <c:pt idx="50">
                        <c:v>85.504000000000005</c:v>
                      </c:pt>
                      <c:pt idx="51">
                        <c:v>33.159999999999997</c:v>
                      </c:pt>
                      <c:pt idx="52">
                        <c:v>32.192</c:v>
                      </c:pt>
                      <c:pt idx="53">
                        <c:v>26.152000000000001</c:v>
                      </c:pt>
                      <c:pt idx="54">
                        <c:v>24.896000000000001</c:v>
                      </c:pt>
                      <c:pt idx="55">
                        <c:v>22.231999999999999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Bitrate.PSNR!$O$2:$O$57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12">
                        <c:v>43.779800000000002</c:v>
                      </c:pt>
                      <c:pt idx="25">
                        <c:v>37.696199999999997</c:v>
                      </c:pt>
                      <c:pt idx="36">
                        <c:v>33.845500000000001</c:v>
                      </c:pt>
                      <c:pt idx="39">
                        <c:v>32.6892</c:v>
                      </c:pt>
                      <c:pt idx="52">
                        <c:v>28.1508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906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8832"/>
        <c:crosses val="autoZero"/>
        <c:auto val="1"/>
        <c:lblAlgn val="ctr"/>
        <c:lblOffset val="100"/>
        <c:noMultiLvlLbl val="0"/>
      </c:catAx>
      <c:valAx>
        <c:axId val="15906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HEVC</a:t>
            </a:r>
            <a:r>
              <a:rPr lang="de-DE" baseline="0"/>
              <a:t>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E20D6F-1CC9-4052-AB60-6C3B4F29B940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{AFE20D6F-1CC9-4052-AB60-6C3B4F29B940}</c15:txfldGUID>
                      <c15:f>Лист3!$D$2</c15:f>
                      <c15:dlblFieldTableCache>
                        <c:ptCount val="1"/>
                        <c:pt idx="0">
                          <c:v>-6+7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8BEBA44-B756-4137-9714-0208C652F748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{F8BEBA44-B756-4137-9714-0208C652F748}</c15:txfldGUID>
                      <c15:f>Лист3!$D$3</c15:f>
                      <c15:dlblFieldTableCache>
                        <c:ptCount val="1"/>
                        <c:pt idx="0">
                          <c:v>-6 +3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F8333B8-2609-40A4-ACEA-EB8C8F5D9E9F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{CF8333B8-2609-40A4-ACEA-EB8C8F5D9E9F}</c15:txfldGUID>
                      <c15:f>Лист3!$D$4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876B75F-BD14-4D27-A4AB-E5E0DAF11D1F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{D876B75F-BD14-4D27-A4AB-E5E0DAF11D1F}</c15:txfldGUID>
                      <c15:f>Лист3!$D$5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CC923F3-F55E-4853-AB9B-2AFCEEBE3F5F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{BCC923F3-F55E-4853-AB9B-2AFCEEBE3F5F}</c15:txfldGUID>
                      <c15:f>Лист3!$D$6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Лист3!$A$2:$A$6</c:f>
              <c:numCache>
                <c:formatCode>General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>
                  <c:v>22.231999999999999</c:v>
                </c:pt>
              </c:numCache>
            </c:numRef>
          </c:cat>
          <c:val>
            <c:numRef>
              <c:f>Лист3!$B$2:$B$6</c:f>
              <c:numCache>
                <c:formatCode>General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>
                  <c:v>27.592400000000001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 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Лист3!$A$2:$A$6</c:f>
              <c:numCache>
                <c:formatCode>General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>
                  <c:v>22.231999999999999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46.759399999999999</c:v>
                </c:pt>
                <c:pt idx="1">
                  <c:v>41.548999999999999</c:v>
                </c:pt>
                <c:pt idx="2">
                  <c:v>35.834099999999999</c:v>
                </c:pt>
                <c:pt idx="3">
                  <c:v>31.342700000000001</c:v>
                </c:pt>
                <c:pt idx="4">
                  <c:v>27.661300000000001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0627744"/>
        <c:axId val="1590628288"/>
      </c:lineChart>
      <c:catAx>
        <c:axId val="15906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8288"/>
        <c:crosses val="autoZero"/>
        <c:auto val="1"/>
        <c:lblAlgn val="ctr"/>
        <c:lblOffset val="100"/>
        <c:noMultiLvlLbl val="0"/>
      </c:catAx>
      <c:valAx>
        <c:axId val="1590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6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Gesichtsbereich Vergleich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Лист1!$F$3:$F$7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cat>
          <c:val>
            <c:numRef>
              <c:f>Лист2!$B$3:$B$7</c:f>
              <c:numCache>
                <c:formatCode>General</c:formatCode>
                <c:ptCount val="5"/>
                <c:pt idx="0">
                  <c:v>46.432600000000001</c:v>
                </c:pt>
                <c:pt idx="1">
                  <c:v>37.8354</c:v>
                </c:pt>
                <c:pt idx="2">
                  <c:v>33.061799999999998</c:v>
                </c:pt>
                <c:pt idx="3">
                  <c:v>29.107199999999999</c:v>
                </c:pt>
                <c:pt idx="4">
                  <c:v>24.132400000000001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Gesichtserkennung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FD25F3C-156C-4602-BDEC-A92C05FCBCE2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{FFD25F3C-156C-4602-BDEC-A92C05FCBCE2}</c15:txfldGUID>
                      <c15:f>Лист3!$D$9</c15:f>
                      <c15:dlblFieldTableCache>
                        <c:ptCount val="1"/>
                        <c:pt idx="0">
                          <c:v>-6+7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CFDA43C-EF0D-4C81-BB6D-8217B8F66A9E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{4CFDA43C-EF0D-4C81-BB6D-8217B8F66A9E}</c15:txfldGUID>
                      <c15:f>Лист3!$D$10</c15:f>
                      <c15:dlblFieldTableCache>
                        <c:ptCount val="1"/>
                        <c:pt idx="0">
                          <c:v>-6 +3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4A5A7A8-A8EA-4D3C-846E-2955017D8EC8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{74A5A7A8-A8EA-4D3C-846E-2955017D8EC8}</c15:txfldGUID>
                      <c15:f>Лист3!$D$11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0CF65CE-B867-467A-95D1-5D80D9C8C96C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{E0CF65CE-B867-467A-95D1-5D80D9C8C96C}</c15:txfldGUID>
                      <c15:f>Лист3!$D$12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2BD711A-9ADF-470D-90F8-217D1922EDCE}" type="CELLREF">
                      <a:rPr lang="en-US"/>
                      <a:pPr/>
                      <a:t>[ССЫЛКА НА ЯЧЕЙКУ]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{92BD711A-9ADF-470D-90F8-217D1922EDCE}</c15:txfldGUID>
                      <c15:f>Лист3!$D$14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cat>
          <c:val>
            <c:numRef>
              <c:f>Лист2!$E$3:$E$7</c:f>
              <c:numCache>
                <c:formatCode>General</c:formatCode>
                <c:ptCount val="5"/>
                <c:pt idx="0">
                  <c:v>52.9405</c:v>
                </c:pt>
                <c:pt idx="1">
                  <c:v>39.563600000000001</c:v>
                </c:pt>
                <c:pt idx="2">
                  <c:v>33.9133</c:v>
                </c:pt>
                <c:pt idx="3">
                  <c:v>29.011700000000001</c:v>
                </c:pt>
                <c:pt idx="4">
                  <c:v>24.729800000000001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072592"/>
        <c:axId val="1773069872"/>
      </c:lineChart>
      <c:catAx>
        <c:axId val="17730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3069872"/>
        <c:crosses val="autoZero"/>
        <c:auto val="1"/>
        <c:lblAlgn val="ctr"/>
        <c:lblOffset val="100"/>
        <c:noMultiLvlLbl val="0"/>
      </c:catAx>
      <c:valAx>
        <c:axId val="17730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30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7579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zoomScale="145" zoomScaleNormal="145" workbookViewId="0">
      <selection activeCell="T7" sqref="T7"/>
    </sheetView>
  </sheetViews>
  <sheetFormatPr defaultRowHeight="15" x14ac:dyDescent="0.25"/>
  <cols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140625" bestFit="1" customWidth="1"/>
    <col min="22" max="22" width="10.42578125" bestFit="1" customWidth="1"/>
    <col min="24" max="24" width="10.140625" bestFit="1" customWidth="1"/>
    <col min="26" max="26" width="10.140625" bestFit="1" customWidth="1"/>
    <col min="28" max="28" width="10.140625" bestFit="1" customWidth="1"/>
    <col min="30" max="30" width="10.42578125" bestFit="1" customWidth="1"/>
  </cols>
  <sheetData>
    <row r="1" spans="1:31" x14ac:dyDescent="0.25">
      <c r="C1" t="s">
        <v>2</v>
      </c>
      <c r="D1" t="s">
        <v>7</v>
      </c>
      <c r="F1" t="s">
        <v>0</v>
      </c>
      <c r="G1" t="s">
        <v>2</v>
      </c>
      <c r="H1" t="s">
        <v>0</v>
      </c>
      <c r="I1" t="s">
        <v>2</v>
      </c>
      <c r="J1" t="s">
        <v>0</v>
      </c>
      <c r="K1" t="s">
        <v>2</v>
      </c>
      <c r="L1" t="s">
        <v>0</v>
      </c>
      <c r="M1" t="s">
        <v>2</v>
      </c>
      <c r="N1" t="s">
        <v>0</v>
      </c>
      <c r="O1" t="s">
        <v>2</v>
      </c>
      <c r="P1" t="s">
        <v>0</v>
      </c>
      <c r="Q1" t="s">
        <v>2</v>
      </c>
      <c r="R1" t="s">
        <v>0</v>
      </c>
      <c r="S1" t="s">
        <v>2</v>
      </c>
      <c r="T1" t="s">
        <v>0</v>
      </c>
      <c r="U1" t="s">
        <v>2</v>
      </c>
      <c r="V1" t="s">
        <v>0</v>
      </c>
      <c r="W1" t="s">
        <v>2</v>
      </c>
      <c r="X1" t="s">
        <v>0</v>
      </c>
      <c r="Y1" t="s">
        <v>2</v>
      </c>
      <c r="Z1" t="s">
        <v>0</v>
      </c>
      <c r="AA1" t="s">
        <v>2</v>
      </c>
      <c r="AB1" t="s">
        <v>0</v>
      </c>
      <c r="AC1" t="s">
        <v>2</v>
      </c>
      <c r="AD1" t="s">
        <v>0</v>
      </c>
      <c r="AE1" t="s">
        <v>2</v>
      </c>
    </row>
    <row r="2" spans="1:31" x14ac:dyDescent="0.25">
      <c r="A2" t="s">
        <v>1</v>
      </c>
      <c r="F2" t="s">
        <v>3</v>
      </c>
      <c r="G2" t="s">
        <v>3</v>
      </c>
      <c r="H2" s="3" t="s">
        <v>5</v>
      </c>
      <c r="I2" s="2" t="s">
        <v>5</v>
      </c>
      <c r="J2" s="6" t="s">
        <v>6</v>
      </c>
      <c r="K2" s="6" t="s">
        <v>6</v>
      </c>
      <c r="L2" s="3" t="s">
        <v>4</v>
      </c>
      <c r="M2" s="3" t="s">
        <v>4</v>
      </c>
      <c r="N2" s="3" t="s">
        <v>15</v>
      </c>
      <c r="O2" s="3" t="s">
        <v>15</v>
      </c>
      <c r="P2" s="3" t="s">
        <v>16</v>
      </c>
      <c r="Q2" s="3" t="s">
        <v>16</v>
      </c>
      <c r="R2" s="3" t="s">
        <v>13</v>
      </c>
      <c r="S2" s="3" t="s">
        <v>13</v>
      </c>
      <c r="T2" s="3" t="s">
        <v>17</v>
      </c>
      <c r="U2" s="3" t="s">
        <v>17</v>
      </c>
      <c r="V2" s="3" t="s">
        <v>14</v>
      </c>
      <c r="W2" s="3" t="s">
        <v>14</v>
      </c>
      <c r="X2" s="3" t="s">
        <v>9</v>
      </c>
      <c r="Y2" s="3" t="s">
        <v>9</v>
      </c>
      <c r="Z2" s="3" t="s">
        <v>11</v>
      </c>
      <c r="AA2" s="3" t="s">
        <v>11</v>
      </c>
      <c r="AB2" s="3" t="s">
        <v>8</v>
      </c>
      <c r="AC2" s="3" t="s">
        <v>8</v>
      </c>
      <c r="AD2" s="3" t="s">
        <v>12</v>
      </c>
      <c r="AE2" s="3" t="s">
        <v>12</v>
      </c>
    </row>
    <row r="3" spans="1:31" x14ac:dyDescent="0.25">
      <c r="A3" s="1">
        <v>10</v>
      </c>
      <c r="F3" s="1">
        <v>3090.1680000000001</v>
      </c>
      <c r="G3" s="1">
        <v>50.755000000000003</v>
      </c>
      <c r="H3" s="1">
        <v>3706.248</v>
      </c>
      <c r="I3">
        <v>51.508899999999997</v>
      </c>
      <c r="J3" s="1">
        <v>3258.1120000000001</v>
      </c>
      <c r="K3" s="1">
        <v>49.979300000000002</v>
      </c>
      <c r="L3" s="1">
        <v>4070.0160000000001</v>
      </c>
      <c r="M3" s="1">
        <v>51.781100000000002</v>
      </c>
      <c r="N3" s="1">
        <v>3900.08</v>
      </c>
      <c r="O3" s="1">
        <v>51.201999999999998</v>
      </c>
      <c r="P3" s="1">
        <v>3758.7759999999998</v>
      </c>
      <c r="Q3" s="1">
        <v>50.674900000000001</v>
      </c>
      <c r="R3" s="1">
        <v>3623.9760000000001</v>
      </c>
      <c r="S3" s="1">
        <v>50.147599999999997</v>
      </c>
      <c r="T3" s="1">
        <v>3489.3919999999998</v>
      </c>
      <c r="U3" s="1">
        <v>49.487499999999997</v>
      </c>
      <c r="V3" s="1">
        <v>3341.0880000000002</v>
      </c>
      <c r="W3" s="1">
        <v>48.670499999999997</v>
      </c>
      <c r="X3" s="1">
        <v>3173.96</v>
      </c>
      <c r="Y3" s="1">
        <v>47.720500000000001</v>
      </c>
      <c r="Z3" s="1">
        <v>3008.7359999999999</v>
      </c>
      <c r="AA3" s="1">
        <v>46.759399999999999</v>
      </c>
      <c r="AB3" s="1">
        <v>2840.288</v>
      </c>
      <c r="AC3" s="1">
        <v>45.753100000000003</v>
      </c>
      <c r="AD3" s="1">
        <v>2505.4879999999998</v>
      </c>
      <c r="AE3" s="1">
        <v>43.779800000000002</v>
      </c>
    </row>
    <row r="4" spans="1:31" x14ac:dyDescent="0.25">
      <c r="A4" s="1">
        <v>20</v>
      </c>
      <c r="F4" s="1">
        <v>1391.624</v>
      </c>
      <c r="G4" s="1">
        <v>44.567399999999999</v>
      </c>
      <c r="H4" s="1">
        <v>1605.568</v>
      </c>
      <c r="I4" s="1">
        <v>45.068100000000001</v>
      </c>
      <c r="J4" s="1">
        <v>1192.5519999999999</v>
      </c>
      <c r="K4" s="1">
        <v>41.668399999999998</v>
      </c>
      <c r="L4" s="1">
        <v>1767.7360000000001</v>
      </c>
      <c r="M4" s="1">
        <v>44.864899999999999</v>
      </c>
      <c r="N4" s="1">
        <v>1634.992</v>
      </c>
      <c r="O4" s="1">
        <v>43.853099999999998</v>
      </c>
      <c r="P4" s="1">
        <v>1479.4639999999999</v>
      </c>
      <c r="Q4" s="1">
        <v>42.665300000000002</v>
      </c>
      <c r="R4" s="1">
        <v>1330.864</v>
      </c>
      <c r="S4" s="1">
        <v>41.548999999999999</v>
      </c>
      <c r="T4" s="1">
        <v>1218.6079999999999</v>
      </c>
      <c r="U4" s="1">
        <v>40.657299999999999</v>
      </c>
      <c r="V4" s="1">
        <v>1131.816</v>
      </c>
      <c r="W4" s="1">
        <v>39.403199999999998</v>
      </c>
      <c r="X4" s="1">
        <v>1066.5519999999999</v>
      </c>
      <c r="Y4" s="1">
        <v>39.3127</v>
      </c>
      <c r="Z4" s="1">
        <v>1019.76</v>
      </c>
      <c r="AA4" s="1">
        <v>38.827599999999997</v>
      </c>
      <c r="AB4" s="1">
        <v>981.64800000000002</v>
      </c>
      <c r="AC4" s="1">
        <v>38.412999999999997</v>
      </c>
      <c r="AD4" s="1">
        <v>928.59199999999998</v>
      </c>
      <c r="AE4" s="1">
        <v>37.696199999999997</v>
      </c>
    </row>
    <row r="5" spans="1:31" x14ac:dyDescent="0.25">
      <c r="A5" s="1">
        <v>30</v>
      </c>
      <c r="F5" s="1">
        <v>358.34399999999999</v>
      </c>
      <c r="G5" s="1">
        <v>36.579000000000001</v>
      </c>
      <c r="H5" s="1">
        <v>414.76</v>
      </c>
      <c r="I5">
        <v>36.866300000000003</v>
      </c>
      <c r="J5" s="1">
        <v>348.608</v>
      </c>
      <c r="K5" s="1">
        <v>35.834099999999999</v>
      </c>
      <c r="L5" s="1">
        <v>500.55200000000002</v>
      </c>
      <c r="M5" s="1">
        <v>37.188200000000002</v>
      </c>
      <c r="N5" s="1">
        <v>478.4</v>
      </c>
      <c r="O5" s="1">
        <v>36.835700000000003</v>
      </c>
      <c r="P5" s="1">
        <v>457.26400000000001</v>
      </c>
      <c r="Q5" s="1">
        <v>36.496600000000001</v>
      </c>
      <c r="R5" s="1">
        <v>438.49599999999998</v>
      </c>
      <c r="S5" s="1">
        <v>36.142499999999998</v>
      </c>
      <c r="T5" s="1">
        <v>421.25599999999997</v>
      </c>
      <c r="U5" s="1">
        <v>35.795499999999997</v>
      </c>
      <c r="V5" s="1">
        <v>409.88</v>
      </c>
      <c r="W5" s="1">
        <v>35.496200000000002</v>
      </c>
      <c r="X5" s="1">
        <v>396.65600000000001</v>
      </c>
      <c r="Y5" s="1">
        <v>35.148600000000002</v>
      </c>
      <c r="Z5" s="1">
        <v>386.03199999999998</v>
      </c>
      <c r="AA5" s="1">
        <v>34.844200000000001</v>
      </c>
      <c r="AB5" s="1">
        <v>375.86399999999998</v>
      </c>
      <c r="AC5" s="1">
        <v>34.502899999999997</v>
      </c>
      <c r="AD5" s="1">
        <v>361.24</v>
      </c>
      <c r="AE5" s="1">
        <v>33.845500000000001</v>
      </c>
    </row>
    <row r="6" spans="1:31" x14ac:dyDescent="0.25">
      <c r="A6" s="1">
        <v>40</v>
      </c>
      <c r="F6" s="1">
        <v>85.504000000000005</v>
      </c>
      <c r="G6" s="1">
        <v>31.751899999999999</v>
      </c>
      <c r="H6" s="1">
        <v>102.55200000000001</v>
      </c>
      <c r="I6">
        <v>32.163499999999999</v>
      </c>
      <c r="J6" s="1">
        <v>89.263999999999996</v>
      </c>
      <c r="K6" s="1">
        <v>31.342700000000001</v>
      </c>
      <c r="L6" s="1">
        <v>135.04</v>
      </c>
      <c r="M6" s="1">
        <v>32.6892</v>
      </c>
      <c r="N6" s="1">
        <v>130.34399999999999</v>
      </c>
      <c r="O6" s="1">
        <v>32.381500000000003</v>
      </c>
      <c r="P6" s="1">
        <v>127</v>
      </c>
      <c r="Q6" s="1">
        <v>32.167400000000001</v>
      </c>
      <c r="R6" s="1">
        <v>123.384</v>
      </c>
      <c r="S6" s="1">
        <v>31.8962</v>
      </c>
      <c r="T6" s="1">
        <v>119.512</v>
      </c>
      <c r="U6" s="1">
        <v>31.5853</v>
      </c>
      <c r="V6" s="1">
        <v>117.44799999999999</v>
      </c>
      <c r="W6" s="1">
        <v>31.3248</v>
      </c>
      <c r="X6" s="1">
        <v>115.11199999999999</v>
      </c>
      <c r="Y6" s="1">
        <v>31.129300000000001</v>
      </c>
      <c r="Z6" s="1">
        <v>113.34399999999999</v>
      </c>
      <c r="AA6" s="1">
        <v>30.691199999999998</v>
      </c>
      <c r="AB6" s="1">
        <v>110.944</v>
      </c>
      <c r="AC6" s="1">
        <v>30.407599999999999</v>
      </c>
      <c r="AD6">
        <f>135.04</f>
        <v>135.04</v>
      </c>
      <c r="AE6" s="1">
        <v>32.6892</v>
      </c>
    </row>
    <row r="7" spans="1:31" x14ac:dyDescent="0.25">
      <c r="A7" s="1">
        <v>50</v>
      </c>
      <c r="F7">
        <v>22.231999999999999</v>
      </c>
      <c r="G7">
        <v>27.592400000000001</v>
      </c>
      <c r="H7" s="1">
        <v>26.152000000000001</v>
      </c>
      <c r="I7">
        <v>27.8873</v>
      </c>
      <c r="J7" s="1">
        <v>24.896000000000001</v>
      </c>
      <c r="K7" s="1">
        <v>27.661300000000001</v>
      </c>
      <c r="L7" s="1">
        <v>33.159999999999997</v>
      </c>
      <c r="M7" s="1">
        <v>28.367599999999999</v>
      </c>
      <c r="N7" s="1">
        <v>32.192</v>
      </c>
      <c r="O7" s="1">
        <v>28.1508</v>
      </c>
      <c r="P7" s="1">
        <v>32.192</v>
      </c>
      <c r="Q7" s="1">
        <v>28.1508</v>
      </c>
      <c r="R7" s="1">
        <v>32.192</v>
      </c>
      <c r="S7" s="1">
        <v>28.1508</v>
      </c>
      <c r="T7" s="1">
        <v>32.192</v>
      </c>
      <c r="U7" s="1">
        <v>28.1508</v>
      </c>
      <c r="V7" s="1">
        <v>32.192</v>
      </c>
      <c r="W7" s="1">
        <v>28.1508</v>
      </c>
      <c r="X7" s="1">
        <v>32.192</v>
      </c>
      <c r="Y7" s="1">
        <v>28.1508</v>
      </c>
      <c r="Z7" s="1">
        <v>32.192</v>
      </c>
      <c r="AA7" s="1">
        <v>28.1508</v>
      </c>
      <c r="AB7" s="1">
        <v>32.192</v>
      </c>
      <c r="AC7" s="1">
        <v>28.1508</v>
      </c>
      <c r="AD7" s="1">
        <v>32.192</v>
      </c>
      <c r="AE7" s="1">
        <v>28.1508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0"/>
  <sheetViews>
    <sheetView topLeftCell="A46" zoomScale="130" zoomScaleNormal="130" workbookViewId="0">
      <selection activeCell="G54" sqref="G54"/>
    </sheetView>
  </sheetViews>
  <sheetFormatPr defaultRowHeight="15" x14ac:dyDescent="0.25"/>
  <cols>
    <col min="1" max="1" width="9.140625" style="13"/>
    <col min="2" max="2" width="13.140625" style="10" bestFit="1" customWidth="1"/>
    <col min="16" max="55" width="9.140625" style="13"/>
  </cols>
  <sheetData>
    <row r="1" spans="1:55" x14ac:dyDescent="0.25">
      <c r="C1" t="s">
        <v>3</v>
      </c>
      <c r="D1" s="3" t="s">
        <v>5</v>
      </c>
      <c r="E1" s="6" t="s">
        <v>6</v>
      </c>
      <c r="F1" s="3" t="s">
        <v>4</v>
      </c>
      <c r="G1" s="3" t="str">
        <f>Лист1!$N$2</f>
        <v>-6 +1</v>
      </c>
      <c r="H1" s="3" t="str">
        <f>Лист1!$P$2</f>
        <v>-6 +2</v>
      </c>
      <c r="I1" s="3" t="str">
        <f>Лист1!R2</f>
        <v>-6 +3</v>
      </c>
      <c r="J1" s="3" t="str">
        <f>Лист1!$T$2</f>
        <v>-6 +4</v>
      </c>
      <c r="K1" s="3" t="str">
        <f>Лист1!$V$2</f>
        <v>-6 +5</v>
      </c>
      <c r="L1" s="6" t="s">
        <v>9</v>
      </c>
      <c r="M1" s="6" t="s">
        <v>10</v>
      </c>
      <c r="N1" s="3" t="s">
        <v>8</v>
      </c>
      <c r="O1" s="3" t="s">
        <v>12</v>
      </c>
    </row>
    <row r="2" spans="1:55" x14ac:dyDescent="0.25">
      <c r="B2" s="11">
        <f>Лист1!L3</f>
        <v>4070.0160000000001</v>
      </c>
      <c r="C2" s="5"/>
      <c r="D2" s="7"/>
      <c r="E2" s="8"/>
      <c r="F2" s="4">
        <f>Лист1!M3</f>
        <v>51.781100000000002</v>
      </c>
      <c r="G2" s="5"/>
      <c r="H2" s="5"/>
      <c r="I2" s="5"/>
      <c r="J2" s="5"/>
      <c r="K2" s="5"/>
      <c r="L2" s="5"/>
      <c r="M2" s="5"/>
      <c r="N2" s="5"/>
      <c r="O2" s="5"/>
    </row>
    <row r="3" spans="1:55" x14ac:dyDescent="0.25">
      <c r="B3" s="10">
        <f>Лист1!N3</f>
        <v>3900.08</v>
      </c>
      <c r="C3" s="5"/>
      <c r="D3" s="5"/>
      <c r="E3" s="5"/>
      <c r="F3" s="5"/>
      <c r="G3" s="4">
        <f>Лист1!O3</f>
        <v>51.201999999999998</v>
      </c>
      <c r="H3" s="5"/>
      <c r="I3" s="5"/>
      <c r="J3" s="5"/>
      <c r="K3" s="5"/>
      <c r="L3" s="5"/>
      <c r="M3" s="5"/>
      <c r="N3" s="5"/>
      <c r="O3" s="5"/>
    </row>
    <row r="4" spans="1:55" x14ac:dyDescent="0.25">
      <c r="B4" s="10">
        <f>Лист1!P3</f>
        <v>3758.7759999999998</v>
      </c>
      <c r="C4" s="5"/>
      <c r="D4" s="5"/>
      <c r="E4" s="5"/>
      <c r="F4" s="5"/>
      <c r="G4" s="5"/>
      <c r="H4" s="4">
        <f>Лист1!Q3</f>
        <v>50.674900000000001</v>
      </c>
      <c r="I4" s="5"/>
      <c r="J4" s="5"/>
      <c r="K4" s="5"/>
      <c r="L4" s="5"/>
      <c r="M4" s="5"/>
      <c r="N4" s="5"/>
      <c r="O4" s="5"/>
    </row>
    <row r="5" spans="1:55" x14ac:dyDescent="0.25">
      <c r="B5" s="11">
        <f>Лист1!$H$3</f>
        <v>3706.248</v>
      </c>
      <c r="C5" s="5"/>
      <c r="D5" s="4">
        <f>Лист1!$I$3</f>
        <v>51.508899999999997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55" x14ac:dyDescent="0.25">
      <c r="B6" s="10">
        <f>Лист1!R3</f>
        <v>3623.9760000000001</v>
      </c>
      <c r="C6" s="5"/>
      <c r="D6" s="5"/>
      <c r="E6" s="5"/>
      <c r="F6" s="5"/>
      <c r="G6" s="5"/>
      <c r="H6" s="5"/>
      <c r="I6" s="4">
        <f>Лист1!S3</f>
        <v>50.147599999999997</v>
      </c>
      <c r="J6" s="5"/>
      <c r="K6" s="5"/>
      <c r="L6" s="5"/>
      <c r="M6" s="5"/>
      <c r="N6" s="5"/>
      <c r="O6" s="5"/>
    </row>
    <row r="7" spans="1:55" s="9" customFormat="1" x14ac:dyDescent="0.25">
      <c r="A7" s="13"/>
      <c r="B7" s="10">
        <f>Лист1!T3</f>
        <v>3489.3919999999998</v>
      </c>
      <c r="C7" s="5"/>
      <c r="D7" s="5"/>
      <c r="E7" s="5"/>
      <c r="F7" s="5"/>
      <c r="G7" s="5"/>
      <c r="H7" s="5"/>
      <c r="I7" s="5"/>
      <c r="J7" s="4">
        <f>Лист1!U3</f>
        <v>49.487499999999997</v>
      </c>
      <c r="K7" s="5"/>
      <c r="L7" s="5"/>
      <c r="M7" s="5"/>
      <c r="N7" s="5"/>
      <c r="O7" s="5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spans="1:55" s="9" customFormat="1" x14ac:dyDescent="0.25">
      <c r="A8" s="13"/>
      <c r="B8" s="10">
        <f>Лист1!V3</f>
        <v>3341.0880000000002</v>
      </c>
      <c r="C8" s="5"/>
      <c r="D8" s="5"/>
      <c r="E8" s="5"/>
      <c r="F8" s="5"/>
      <c r="G8" s="5"/>
      <c r="H8" s="5"/>
      <c r="I8" s="5"/>
      <c r="J8" s="5"/>
      <c r="K8" s="4">
        <f>Лист1!W3</f>
        <v>48.670499999999997</v>
      </c>
      <c r="L8" s="5"/>
      <c r="M8" s="5"/>
      <c r="N8" s="5"/>
      <c r="O8" s="5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x14ac:dyDescent="0.25">
      <c r="B9" s="11">
        <f>Лист1!J3</f>
        <v>3258.1120000000001</v>
      </c>
      <c r="C9" s="5"/>
      <c r="D9" s="5"/>
      <c r="E9" s="4">
        <f>Лист1!K3</f>
        <v>49.979300000000002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55" x14ac:dyDescent="0.25">
      <c r="A10" s="14">
        <f>B10-B11</f>
        <v>83.791999999999916</v>
      </c>
      <c r="B10" s="11">
        <f>Лист1!X3</f>
        <v>3173.96</v>
      </c>
      <c r="C10" s="5"/>
      <c r="D10" s="5"/>
      <c r="E10" s="5"/>
      <c r="F10" s="5"/>
      <c r="G10" s="5"/>
      <c r="H10" s="5"/>
      <c r="I10" s="5"/>
      <c r="J10" s="5"/>
      <c r="K10" s="5"/>
      <c r="L10" s="4">
        <f>Лист1!Y3</f>
        <v>47.720500000000001</v>
      </c>
      <c r="M10" s="5"/>
      <c r="N10" s="5"/>
      <c r="O10" s="5"/>
    </row>
    <row r="11" spans="1:55" x14ac:dyDescent="0.25">
      <c r="B11" s="12">
        <f>Лист1!$F$3</f>
        <v>3090.1680000000001</v>
      </c>
      <c r="C11" s="9">
        <f>Лист1!$G$3</f>
        <v>50.755000000000003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55" x14ac:dyDescent="0.25">
      <c r="A12" s="14">
        <f>B11-B12</f>
        <v>81.432000000000244</v>
      </c>
      <c r="B12" s="11">
        <f>Лист1!Z3</f>
        <v>3008.7359999999999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f>Лист1!AA3</f>
        <v>46.759399999999999</v>
      </c>
      <c r="N12" s="5"/>
      <c r="O12" s="5"/>
    </row>
    <row r="13" spans="1:55" s="9" customFormat="1" x14ac:dyDescent="0.25">
      <c r="A13" s="13"/>
      <c r="B13" s="11">
        <f>Лист1!AB3</f>
        <v>2840.288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>
        <f>Лист1!$AC$3</f>
        <v>45.753100000000003</v>
      </c>
      <c r="O13" s="5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</row>
    <row r="14" spans="1:55" s="9" customFormat="1" x14ac:dyDescent="0.25">
      <c r="A14" s="13"/>
      <c r="B14" s="11">
        <f>Лист1!AD3</f>
        <v>2505.4879999999998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>
        <v>43.779800000000002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x14ac:dyDescent="0.25">
      <c r="B15" s="11">
        <f>Лист1!L4</f>
        <v>1767.7360000000001</v>
      </c>
      <c r="C15" s="5"/>
      <c r="D15" s="5"/>
      <c r="E15" s="5"/>
      <c r="F15" s="4">
        <f>Лист1!M4</f>
        <v>44.864899999999999</v>
      </c>
      <c r="G15" s="5"/>
      <c r="H15" s="5"/>
      <c r="I15" s="5"/>
      <c r="J15" s="5"/>
      <c r="K15" s="5"/>
      <c r="L15" s="5"/>
      <c r="M15" s="5"/>
      <c r="N15" s="5"/>
      <c r="O15" s="5"/>
    </row>
    <row r="16" spans="1:55" x14ac:dyDescent="0.25">
      <c r="B16" s="10">
        <f>Лист1!N4</f>
        <v>1634.992</v>
      </c>
      <c r="C16" s="5"/>
      <c r="D16" s="5"/>
      <c r="E16" s="5"/>
      <c r="F16" s="5"/>
      <c r="G16" s="4">
        <f>Лист1!O4</f>
        <v>43.853099999999998</v>
      </c>
      <c r="H16" s="5"/>
      <c r="I16" s="5"/>
      <c r="J16" s="5"/>
      <c r="K16" s="5"/>
      <c r="L16" s="5"/>
      <c r="M16" s="5"/>
      <c r="N16" s="5"/>
      <c r="O16" s="5"/>
    </row>
    <row r="17" spans="1:55" x14ac:dyDescent="0.25">
      <c r="B17" s="11">
        <f>Лист1!$H$4</f>
        <v>1605.568</v>
      </c>
      <c r="C17" s="5"/>
      <c r="D17" s="4">
        <f>Лист1!$I$4</f>
        <v>45.068100000000001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55" x14ac:dyDescent="0.25">
      <c r="A18" s="14">
        <f>B18-B19</f>
        <v>87.839999999999918</v>
      </c>
      <c r="B18" s="10">
        <f>Лист1!P4</f>
        <v>1479.4639999999999</v>
      </c>
      <c r="C18" s="5"/>
      <c r="D18" s="5"/>
      <c r="E18" s="5"/>
      <c r="F18" s="5"/>
      <c r="G18" s="5"/>
      <c r="H18" s="4">
        <f>Лист1!Q4</f>
        <v>42.665300000000002</v>
      </c>
      <c r="I18" s="5"/>
      <c r="J18" s="5"/>
      <c r="K18" s="5"/>
      <c r="L18" s="5"/>
      <c r="M18" s="5"/>
      <c r="N18" s="5"/>
      <c r="O18" s="5"/>
    </row>
    <row r="19" spans="1:55" x14ac:dyDescent="0.25">
      <c r="B19" s="12">
        <f>Лист1!$F$4</f>
        <v>1391.624</v>
      </c>
      <c r="C19" s="9">
        <f>Лист1!$G$4</f>
        <v>44.567399999999999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55" x14ac:dyDescent="0.25">
      <c r="A20" s="14">
        <f>B19-B20</f>
        <v>60.759999999999991</v>
      </c>
      <c r="B20" s="10">
        <f>Лист1!R4</f>
        <v>1330.864</v>
      </c>
      <c r="C20" s="5"/>
      <c r="D20" s="5"/>
      <c r="E20" s="5"/>
      <c r="F20" s="5"/>
      <c r="G20" s="5"/>
      <c r="H20" s="5"/>
      <c r="I20" s="4">
        <f>Лист1!S4</f>
        <v>41.548999999999999</v>
      </c>
      <c r="J20" s="5"/>
      <c r="K20" s="5"/>
      <c r="L20" s="5"/>
      <c r="M20" s="5"/>
      <c r="N20" s="5"/>
      <c r="O20" s="5"/>
    </row>
    <row r="21" spans="1:55" x14ac:dyDescent="0.25">
      <c r="B21" s="10">
        <f>Лист1!T4</f>
        <v>1218.6079999999999</v>
      </c>
      <c r="C21" s="5"/>
      <c r="D21" s="5"/>
      <c r="E21" s="5"/>
      <c r="F21" s="5"/>
      <c r="G21" s="5"/>
      <c r="H21" s="5"/>
      <c r="I21" s="5"/>
      <c r="J21" s="4">
        <f>Лист1!U4</f>
        <v>40.657299999999999</v>
      </c>
      <c r="K21" s="5"/>
      <c r="L21" s="5"/>
      <c r="M21" s="5"/>
      <c r="N21" s="5"/>
      <c r="O21" s="5"/>
    </row>
    <row r="22" spans="1:55" x14ac:dyDescent="0.25">
      <c r="B22" s="11">
        <f>Лист1!J4</f>
        <v>1192.5519999999999</v>
      </c>
      <c r="C22" s="5"/>
      <c r="D22" s="5"/>
      <c r="E22" s="4">
        <f>Лист1!K4</f>
        <v>41.668399999999998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55" x14ac:dyDescent="0.25">
      <c r="B23" s="10">
        <f>Лист1!V4</f>
        <v>1131.816</v>
      </c>
      <c r="C23" s="5"/>
      <c r="D23" s="5"/>
      <c r="E23" s="5"/>
      <c r="F23" s="5"/>
      <c r="G23" s="5"/>
      <c r="H23" s="5"/>
      <c r="I23" s="5"/>
      <c r="J23" s="5"/>
      <c r="K23" s="4">
        <f>Лист1!W4</f>
        <v>39.403199999999998</v>
      </c>
      <c r="L23" s="5"/>
      <c r="M23" s="5"/>
      <c r="N23" s="5"/>
      <c r="O23" s="5"/>
    </row>
    <row r="24" spans="1:55" x14ac:dyDescent="0.25">
      <c r="B24" s="11">
        <f>Лист1!X4</f>
        <v>1066.5519999999999</v>
      </c>
      <c r="C24" s="5"/>
      <c r="D24" s="5"/>
      <c r="E24" s="5"/>
      <c r="F24" s="5"/>
      <c r="G24" s="5"/>
      <c r="H24" s="5"/>
      <c r="I24" s="5"/>
      <c r="J24" s="5"/>
      <c r="K24" s="5"/>
      <c r="L24" s="4">
        <f>Лист1!Y4</f>
        <v>39.3127</v>
      </c>
      <c r="M24" s="5"/>
      <c r="N24" s="5"/>
      <c r="O24" s="5"/>
    </row>
    <row r="25" spans="1:55" x14ac:dyDescent="0.25">
      <c r="B25" s="11">
        <f>Лист1!Z4</f>
        <v>1019.76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f>Лист1!AA4</f>
        <v>38.827599999999997</v>
      </c>
      <c r="N25" s="5"/>
      <c r="O25" s="5"/>
    </row>
    <row r="26" spans="1:55" x14ac:dyDescent="0.25">
      <c r="B26" s="11">
        <f>Лист1!AB4</f>
        <v>981.64800000000002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4">
        <f>Лист1!AC4</f>
        <v>38.412999999999997</v>
      </c>
      <c r="O26" s="5"/>
    </row>
    <row r="27" spans="1:55" s="9" customFormat="1" x14ac:dyDescent="0.25">
      <c r="A27" s="13"/>
      <c r="B27" s="11">
        <f>Лист1!AD4</f>
        <v>928.59199999999998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>
        <v>37.696199999999997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</row>
    <row r="28" spans="1:55" x14ac:dyDescent="0.25">
      <c r="B28" s="11">
        <f>Лист1!L5</f>
        <v>500.55200000000002</v>
      </c>
      <c r="C28" s="5"/>
      <c r="D28" s="5"/>
      <c r="E28" s="5"/>
      <c r="F28" s="4">
        <f>Лист1!M5</f>
        <v>37.188200000000002</v>
      </c>
      <c r="G28" s="5"/>
      <c r="H28" s="5"/>
      <c r="I28" s="5"/>
      <c r="J28" s="5"/>
      <c r="K28" s="5"/>
      <c r="L28" s="5"/>
      <c r="M28" s="5"/>
      <c r="N28" s="5"/>
      <c r="O28" s="5"/>
    </row>
    <row r="29" spans="1:55" x14ac:dyDescent="0.25">
      <c r="B29" s="10">
        <f>Лист1!N5</f>
        <v>478.4</v>
      </c>
      <c r="C29" s="5"/>
      <c r="D29" s="5"/>
      <c r="E29" s="5"/>
      <c r="F29" s="5"/>
      <c r="G29" s="4">
        <f>Лист1!O5</f>
        <v>36.835700000000003</v>
      </c>
      <c r="H29" s="5"/>
      <c r="I29" s="5"/>
      <c r="J29" s="5"/>
      <c r="K29" s="5"/>
      <c r="L29" s="5"/>
      <c r="M29" s="5"/>
      <c r="N29" s="5"/>
      <c r="O29" s="5"/>
    </row>
    <row r="30" spans="1:55" s="9" customFormat="1" x14ac:dyDescent="0.25">
      <c r="A30" s="13"/>
      <c r="B30" s="10">
        <f>Лист1!P5</f>
        <v>457.26400000000001</v>
      </c>
      <c r="C30" s="5"/>
      <c r="D30" s="5"/>
      <c r="E30" s="5"/>
      <c r="F30" s="5"/>
      <c r="G30" s="5"/>
      <c r="H30" s="4">
        <f>Лист1!Q5</f>
        <v>36.496600000000001</v>
      </c>
      <c r="I30" s="5"/>
      <c r="J30" s="5"/>
      <c r="K30" s="5"/>
      <c r="L30" s="5"/>
      <c r="M30" s="5"/>
      <c r="N30" s="5"/>
      <c r="O30" s="5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</row>
    <row r="31" spans="1:55" x14ac:dyDescent="0.25">
      <c r="B31" s="10">
        <f>Лист1!R5</f>
        <v>438.49599999999998</v>
      </c>
      <c r="C31" s="5"/>
      <c r="D31" s="5"/>
      <c r="E31" s="5"/>
      <c r="F31" s="5"/>
      <c r="G31" s="5"/>
      <c r="H31" s="5"/>
      <c r="I31" s="4">
        <f>Лист1!S5</f>
        <v>36.142499999999998</v>
      </c>
      <c r="J31" s="5"/>
      <c r="K31" s="5"/>
      <c r="L31" s="5"/>
      <c r="M31" s="5"/>
      <c r="N31" s="5"/>
      <c r="O31" s="5"/>
    </row>
    <row r="32" spans="1:55" x14ac:dyDescent="0.25">
      <c r="B32" s="10">
        <f>Лист1!T5</f>
        <v>421.25599999999997</v>
      </c>
      <c r="C32" s="5"/>
      <c r="D32" s="5"/>
      <c r="E32" s="5"/>
      <c r="F32" s="5"/>
      <c r="G32" s="5"/>
      <c r="H32" s="5"/>
      <c r="I32" s="5"/>
      <c r="J32" s="4">
        <f>Лист1!U5</f>
        <v>35.795499999999997</v>
      </c>
      <c r="K32" s="5"/>
      <c r="L32" s="5"/>
      <c r="M32" s="5"/>
      <c r="N32" s="5"/>
      <c r="O32" s="5"/>
    </row>
    <row r="33" spans="1:55" x14ac:dyDescent="0.25">
      <c r="B33" s="11">
        <f>Лист1!$H$5</f>
        <v>414.76</v>
      </c>
      <c r="C33" s="5"/>
      <c r="D33" s="4">
        <f>Лист1!$I$5</f>
        <v>36.866300000000003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55" x14ac:dyDescent="0.25">
      <c r="B34" s="10">
        <f>Лист1!V5</f>
        <v>409.88</v>
      </c>
      <c r="C34" s="5"/>
      <c r="D34" s="5"/>
      <c r="E34" s="5"/>
      <c r="F34" s="5"/>
      <c r="G34" s="5"/>
      <c r="H34" s="5"/>
      <c r="I34" s="5"/>
      <c r="J34" s="5"/>
      <c r="K34" s="4">
        <f>Лист1!W5</f>
        <v>35.496200000000002</v>
      </c>
      <c r="L34" s="5"/>
      <c r="M34" s="5"/>
      <c r="N34" s="5"/>
      <c r="O34" s="5"/>
    </row>
    <row r="35" spans="1:55" x14ac:dyDescent="0.25">
      <c r="B35" s="11">
        <f>Лист1!X5</f>
        <v>396.65600000000001</v>
      </c>
      <c r="C35" s="5"/>
      <c r="D35" s="5"/>
      <c r="E35" s="5"/>
      <c r="F35" s="5"/>
      <c r="G35" s="5"/>
      <c r="H35" s="5"/>
      <c r="I35" s="5"/>
      <c r="J35" s="5"/>
      <c r="K35" s="5"/>
      <c r="L35" s="4">
        <f>Лист1!Y5</f>
        <v>35.148600000000002</v>
      </c>
      <c r="M35" s="5"/>
      <c r="N35" s="5"/>
      <c r="O35" s="5"/>
    </row>
    <row r="36" spans="1:55" s="9" customFormat="1" x14ac:dyDescent="0.25">
      <c r="A36" s="13"/>
      <c r="B36" s="11">
        <v>386.03199999999998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4">
        <v>34.844200000000001</v>
      </c>
      <c r="N36" s="5"/>
      <c r="O36" s="5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x14ac:dyDescent="0.25">
      <c r="B37" s="11">
        <f>Лист1!AB5</f>
        <v>375.86399999999998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">
        <f>Лист1!AC5</f>
        <v>34.502899999999997</v>
      </c>
      <c r="O37" s="5"/>
    </row>
    <row r="38" spans="1:55" x14ac:dyDescent="0.25">
      <c r="A38" s="14">
        <f>B38-B39</f>
        <v>2.896000000000015</v>
      </c>
      <c r="B38" s="11">
        <v>361.24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>
        <f>Лист1!AE5</f>
        <v>33.845500000000001</v>
      </c>
    </row>
    <row r="39" spans="1:55" x14ac:dyDescent="0.25">
      <c r="B39" s="12">
        <f>Лист1!$F$5</f>
        <v>358.34399999999999</v>
      </c>
      <c r="C39" s="9">
        <f>Лист1!$G$5</f>
        <v>36.579000000000001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55" s="9" customFormat="1" x14ac:dyDescent="0.25">
      <c r="A40" s="14">
        <f>B39-B40</f>
        <v>9.73599999999999</v>
      </c>
      <c r="B40" s="11">
        <f>Лист1!J5</f>
        <v>348.608</v>
      </c>
      <c r="C40" s="5"/>
      <c r="D40" s="5"/>
      <c r="E40" s="4">
        <f>Лист1!K5</f>
        <v>35.834099999999999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x14ac:dyDescent="0.25">
      <c r="B41" s="11">
        <f>Лист1!L6</f>
        <v>135.04</v>
      </c>
      <c r="C41" s="5"/>
      <c r="D41" s="5"/>
      <c r="E41" s="5"/>
      <c r="F41" s="4">
        <f>Лист1!M6</f>
        <v>32.6892</v>
      </c>
      <c r="G41" s="5"/>
      <c r="H41" s="5"/>
      <c r="I41" s="5"/>
      <c r="J41" s="5"/>
      <c r="K41" s="5"/>
      <c r="L41" s="5"/>
      <c r="M41" s="5"/>
      <c r="N41" s="5"/>
      <c r="O41" s="4">
        <f>Лист1!AE6</f>
        <v>32.6892</v>
      </c>
    </row>
    <row r="42" spans="1:55" x14ac:dyDescent="0.25">
      <c r="B42" s="10">
        <f>Лист1!N6</f>
        <v>130.34399999999999</v>
      </c>
      <c r="C42" s="5"/>
      <c r="D42" s="5"/>
      <c r="E42" s="5"/>
      <c r="F42" s="5"/>
      <c r="G42" s="4">
        <f>Лист1!O6</f>
        <v>32.381500000000003</v>
      </c>
      <c r="H42" s="5"/>
      <c r="I42" s="5"/>
      <c r="J42" s="5"/>
      <c r="K42" s="5"/>
      <c r="L42" s="5"/>
      <c r="M42" s="5"/>
      <c r="N42" s="5"/>
      <c r="O42" s="5"/>
    </row>
    <row r="43" spans="1:55" x14ac:dyDescent="0.25">
      <c r="B43" s="10">
        <f>Лист1!P6</f>
        <v>127</v>
      </c>
      <c r="C43" s="5"/>
      <c r="D43" s="5"/>
      <c r="E43" s="5"/>
      <c r="F43" s="5"/>
      <c r="G43" s="5"/>
      <c r="H43" s="4">
        <f>Лист1!Q6</f>
        <v>32.167400000000001</v>
      </c>
      <c r="I43" s="5"/>
      <c r="J43" s="5"/>
      <c r="K43" s="5"/>
      <c r="L43" s="5"/>
      <c r="M43" s="5"/>
      <c r="N43" s="5"/>
      <c r="O43" s="5"/>
    </row>
    <row r="44" spans="1:55" x14ac:dyDescent="0.25">
      <c r="B44" s="10">
        <f>Лист1!R6</f>
        <v>123.384</v>
      </c>
      <c r="C44" s="5"/>
      <c r="D44" s="5"/>
      <c r="E44" s="5"/>
      <c r="F44" s="5"/>
      <c r="G44" s="5"/>
      <c r="H44" s="5"/>
      <c r="I44" s="4">
        <f>Лист1!S6</f>
        <v>31.8962</v>
      </c>
      <c r="J44" s="5"/>
      <c r="K44" s="5"/>
      <c r="L44" s="5"/>
      <c r="M44" s="5"/>
      <c r="N44" s="5"/>
      <c r="O44" s="5"/>
    </row>
    <row r="45" spans="1:55" s="9" customFormat="1" x14ac:dyDescent="0.25">
      <c r="A45" s="13"/>
      <c r="B45" s="10">
        <f>Лист1!T6</f>
        <v>119.512</v>
      </c>
      <c r="C45" s="5"/>
      <c r="D45" s="5"/>
      <c r="E45" s="5"/>
      <c r="F45" s="5"/>
      <c r="G45" s="5"/>
      <c r="H45" s="5"/>
      <c r="I45" s="5"/>
      <c r="J45" s="4">
        <f>Лист1!U6</f>
        <v>31.5853</v>
      </c>
      <c r="K45" s="5"/>
      <c r="L45" s="5"/>
      <c r="M45" s="5"/>
      <c r="N45" s="5"/>
      <c r="O45" s="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55" x14ac:dyDescent="0.25">
      <c r="B46" s="10">
        <f>Лист1!V6</f>
        <v>117.44799999999999</v>
      </c>
      <c r="C46" s="5"/>
      <c r="D46" s="5"/>
      <c r="E46" s="5"/>
      <c r="F46" s="5"/>
      <c r="G46" s="5"/>
      <c r="H46" s="5"/>
      <c r="I46" s="5"/>
      <c r="J46" s="5"/>
      <c r="K46" s="4">
        <f>Лист1!W6</f>
        <v>31.3248</v>
      </c>
      <c r="L46" s="5"/>
      <c r="M46" s="5"/>
      <c r="N46" s="5"/>
      <c r="O46" s="5"/>
    </row>
    <row r="47" spans="1:55" x14ac:dyDescent="0.25">
      <c r="B47" s="11">
        <f>Лист1!X6</f>
        <v>115.11199999999999</v>
      </c>
      <c r="C47" s="5"/>
      <c r="D47" s="5"/>
      <c r="E47" s="5"/>
      <c r="F47" s="5"/>
      <c r="G47" s="5"/>
      <c r="H47" s="5"/>
      <c r="I47" s="5"/>
      <c r="J47" s="5"/>
      <c r="K47" s="5"/>
      <c r="L47" s="4">
        <f>Лист1!Y6</f>
        <v>31.129300000000001</v>
      </c>
      <c r="M47" s="5"/>
      <c r="N47" s="5"/>
      <c r="O47" s="5"/>
    </row>
    <row r="48" spans="1:55" x14ac:dyDescent="0.25">
      <c r="B48" s="11">
        <v>113.34399999999999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4">
        <v>30.69</v>
      </c>
      <c r="N48" s="5"/>
      <c r="O48" s="5"/>
    </row>
    <row r="49" spans="1:15" x14ac:dyDescent="0.25">
      <c r="B49" s="11">
        <f>Лист1!AB6</f>
        <v>110.944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>
        <f>Лист1!AC6</f>
        <v>30.407599999999999</v>
      </c>
      <c r="O49" s="5"/>
    </row>
    <row r="50" spans="1:15" x14ac:dyDescent="0.25">
      <c r="B50" s="11">
        <f>Лист1!$H$6</f>
        <v>102.55200000000001</v>
      </c>
      <c r="C50" s="5"/>
      <c r="D50" s="4">
        <f>Лист1!$I$6</f>
        <v>32.163499999999999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5">
      <c r="A51" s="14">
        <f>B51-B52</f>
        <v>3.7599999999999909</v>
      </c>
      <c r="B51" s="11">
        <f>Лист1!J6</f>
        <v>89.263999999999996</v>
      </c>
      <c r="C51" s="5"/>
      <c r="D51" s="5"/>
      <c r="E51" s="4">
        <f>Лист1!K6</f>
        <v>31.342700000000001</v>
      </c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B52" s="12">
        <f>Лист1!$F$6</f>
        <v>85.504000000000005</v>
      </c>
      <c r="C52" s="9">
        <f>Лист1!$G$6</f>
        <v>31.751899999999999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25">
      <c r="A53" s="14">
        <f>B52-B53</f>
        <v>52.344000000000008</v>
      </c>
      <c r="B53" s="11">
        <f>Лист1!L7</f>
        <v>33.159999999999997</v>
      </c>
      <c r="C53" s="5"/>
      <c r="D53" s="5"/>
      <c r="E53" s="5"/>
      <c r="F53" s="4">
        <f>Лист1!M7</f>
        <v>28.367599999999999</v>
      </c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B54" s="11">
        <f>Лист1!X7</f>
        <v>32.192</v>
      </c>
      <c r="C54" s="5"/>
      <c r="D54" s="5"/>
      <c r="E54" s="5"/>
      <c r="F54" s="5"/>
      <c r="G54" s="4">
        <f>Лист1!O7</f>
        <v>28.1508</v>
      </c>
      <c r="H54" s="4">
        <f>Лист1!Q7</f>
        <v>28.1508</v>
      </c>
      <c r="I54" s="4">
        <f>Лист1!S7</f>
        <v>28.1508</v>
      </c>
      <c r="J54" s="4">
        <f>Лист1!U7</f>
        <v>28.1508</v>
      </c>
      <c r="K54" s="4">
        <f>Лист1!W7</f>
        <v>28.1508</v>
      </c>
      <c r="L54" s="4">
        <f>Лист1!Y7</f>
        <v>28.1508</v>
      </c>
      <c r="M54" s="4">
        <f>Лист1!AA7</f>
        <v>28.1508</v>
      </c>
      <c r="N54" s="4">
        <f>Лист1!AC7</f>
        <v>28.1508</v>
      </c>
      <c r="O54" s="4">
        <f>Лист1!AE7</f>
        <v>28.1508</v>
      </c>
    </row>
    <row r="55" spans="1:15" x14ac:dyDescent="0.25">
      <c r="B55" s="11">
        <f>Лист1!$H$7</f>
        <v>26.152000000000001</v>
      </c>
      <c r="C55" s="5"/>
      <c r="D55" s="4">
        <f>Лист1!$I$7</f>
        <v>27.8873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14">
        <f>B56-B57</f>
        <v>2.6640000000000015</v>
      </c>
      <c r="B56" s="11">
        <f>Лист1!J7</f>
        <v>24.896000000000001</v>
      </c>
      <c r="C56" s="5"/>
      <c r="D56" s="5"/>
      <c r="E56" s="4">
        <f>Лист1!K7</f>
        <v>27.661300000000001</v>
      </c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B57" s="12">
        <f>Лист1!$F$7</f>
        <v>22.231999999999999</v>
      </c>
      <c r="C57" s="9">
        <f>Лист1!$G$7</f>
        <v>27.592400000000001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x14ac:dyDescent="0.25">
      <c r="A58" s="14">
        <f>B57-B58</f>
        <v>22.231999999999999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3:1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3:1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3:1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3:1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3:1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3:1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3:1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3:1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3:1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3:1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3:1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3:1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3:1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3:1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3:1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3:1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3:1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3:1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3:1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3:1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3:1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3:1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3:1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3:1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3:1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3:1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3:1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3:1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3:1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3:1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3:1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3:1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3:1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3:1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3:1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3:1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3:1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3:1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3:1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3:1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3:1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3:1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3:1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3:1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3:1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3:1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3:1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3:1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3:1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3:1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3:15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3:15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3:15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3:15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3:15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3:15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3:15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3:15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3:15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3:15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3:15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3:15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3:15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3:15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3:15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3:15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3:15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3:15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3:15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3:15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3:15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3:1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3:15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3:15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3:15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3:15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</sheetData>
  <sortState ref="B2:O57">
    <sortCondition descending="1" ref="B1"/>
  </sortState>
  <conditionalFormatting sqref="A10:A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A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A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A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A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defaultRowHeight="15" x14ac:dyDescent="0.25"/>
  <cols>
    <col min="4" max="4" width="10.28515625" bestFit="1" customWidth="1"/>
  </cols>
  <sheetData>
    <row r="1" spans="1:4" x14ac:dyDescent="0.25">
      <c r="B1" t="s">
        <v>3</v>
      </c>
      <c r="C1" t="s">
        <v>18</v>
      </c>
      <c r="D1" t="s">
        <v>19</v>
      </c>
    </row>
    <row r="2" spans="1:4" x14ac:dyDescent="0.25">
      <c r="A2">
        <f>Bitrate.PSNR!B11</f>
        <v>3090.1680000000001</v>
      </c>
      <c r="B2">
        <f>Bitrate.PSNR!C11</f>
        <v>50.755000000000003</v>
      </c>
      <c r="C2">
        <f>Bitrate.PSNR!M12</f>
        <v>46.759399999999999</v>
      </c>
      <c r="D2" t="str">
        <f>Bitrate.PSNR!M1</f>
        <v>-6+7</v>
      </c>
    </row>
    <row r="3" spans="1:4" x14ac:dyDescent="0.25">
      <c r="A3">
        <f>Bitrate.PSNR!B19</f>
        <v>1391.624</v>
      </c>
      <c r="B3">
        <f>Bitrate.PSNR!C19</f>
        <v>44.567399999999999</v>
      </c>
      <c r="C3">
        <f>Bitrate.PSNR!I20</f>
        <v>41.548999999999999</v>
      </c>
      <c r="D3" t="str">
        <f>Bitrate.PSNR!I1</f>
        <v>-6 +3</v>
      </c>
    </row>
    <row r="4" spans="1:4" x14ac:dyDescent="0.25">
      <c r="A4">
        <f>Bitrate.PSNR!B39</f>
        <v>358.34399999999999</v>
      </c>
      <c r="B4">
        <f>Bitrate.PSNR!C39</f>
        <v>36.579000000000001</v>
      </c>
      <c r="C4">
        <f>Bitrate.PSNR!E40</f>
        <v>35.834099999999999</v>
      </c>
      <c r="D4" t="str">
        <f>Bitrate.PSNR!E1</f>
        <v>±3</v>
      </c>
    </row>
    <row r="5" spans="1:4" x14ac:dyDescent="0.25">
      <c r="A5">
        <f>Bitrate.PSNR!B52</f>
        <v>85.504000000000005</v>
      </c>
      <c r="B5">
        <f>Bitrate.PSNR!C52</f>
        <v>31.751899999999999</v>
      </c>
      <c r="C5">
        <f>Bitrate.PSNR!E51</f>
        <v>31.342700000000001</v>
      </c>
      <c r="D5" t="str">
        <f>Bitrate.PSNR!E1</f>
        <v>±3</v>
      </c>
    </row>
    <row r="6" spans="1:4" x14ac:dyDescent="0.25">
      <c r="A6">
        <f>Bitrate.PSNR!B57</f>
        <v>22.231999999999999</v>
      </c>
      <c r="B6">
        <f>Bitrate.PSNR!C57</f>
        <v>27.592400000000001</v>
      </c>
      <c r="C6">
        <f>Bitrate.PSNR!E56</f>
        <v>27.661300000000001</v>
      </c>
      <c r="D6" t="str">
        <f>Bitrate.PSNR!E1</f>
        <v>±3</v>
      </c>
    </row>
    <row r="8" spans="1:4" x14ac:dyDescent="0.25">
      <c r="A8" s="15" t="s">
        <v>20</v>
      </c>
      <c r="B8" s="16"/>
      <c r="C8" s="16"/>
      <c r="D8" s="16"/>
    </row>
    <row r="9" spans="1:4" x14ac:dyDescent="0.25">
      <c r="A9">
        <f>A2</f>
        <v>3090.1680000000001</v>
      </c>
      <c r="B9">
        <v>5</v>
      </c>
      <c r="C9">
        <v>5</v>
      </c>
      <c r="D9" t="str">
        <f t="shared" ref="D9" si="0">D2</f>
        <v>-6+7</v>
      </c>
    </row>
    <row r="10" spans="1:4" x14ac:dyDescent="0.25">
      <c r="A10">
        <f t="shared" ref="A10:D12" si="1">A3</f>
        <v>1391.624</v>
      </c>
      <c r="B10">
        <v>5</v>
      </c>
      <c r="C10">
        <v>5</v>
      </c>
      <c r="D10" t="str">
        <f t="shared" si="1"/>
        <v>-6 +3</v>
      </c>
    </row>
    <row r="11" spans="1:4" x14ac:dyDescent="0.25">
      <c r="A11">
        <f t="shared" si="1"/>
        <v>358.34399999999999</v>
      </c>
      <c r="B11">
        <v>3</v>
      </c>
      <c r="C11">
        <v>4</v>
      </c>
      <c r="D11" t="str">
        <f t="shared" si="1"/>
        <v>±3</v>
      </c>
    </row>
    <row r="12" spans="1:4" x14ac:dyDescent="0.25">
      <c r="A12">
        <f t="shared" si="1"/>
        <v>85.504000000000005</v>
      </c>
      <c r="B12">
        <v>2</v>
      </c>
      <c r="C12">
        <v>2</v>
      </c>
      <c r="D12" t="str">
        <f t="shared" si="1"/>
        <v>±3</v>
      </c>
    </row>
    <row r="13" spans="1:4" x14ac:dyDescent="0.25">
      <c r="A13">
        <f>Bitrate.PSNR!G54</f>
        <v>28.1508</v>
      </c>
      <c r="B13">
        <v>1</v>
      </c>
      <c r="C13">
        <v>2</v>
      </c>
      <c r="D13" s="3" t="s">
        <v>21</v>
      </c>
    </row>
    <row r="14" spans="1:4" x14ac:dyDescent="0.25">
      <c r="A14">
        <f>A6</f>
        <v>22.231999999999999</v>
      </c>
      <c r="B14">
        <v>1</v>
      </c>
      <c r="C14">
        <v>1</v>
      </c>
      <c r="D14" t="str">
        <f>D6</f>
        <v>±3</v>
      </c>
    </row>
  </sheetData>
  <mergeCells count="1"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75" zoomScaleNormal="175" workbookViewId="0">
      <selection activeCell="D3" sqref="D3"/>
    </sheetView>
  </sheetViews>
  <sheetFormatPr defaultRowHeight="15" x14ac:dyDescent="0.25"/>
  <sheetData>
    <row r="1" spans="1:5" x14ac:dyDescent="0.25">
      <c r="A1" t="s">
        <v>22</v>
      </c>
    </row>
    <row r="2" spans="1:5" x14ac:dyDescent="0.25">
      <c r="A2" s="16" t="s">
        <v>3</v>
      </c>
      <c r="B2" s="16"/>
      <c r="D2" s="16" t="s">
        <v>27</v>
      </c>
      <c r="E2" s="16"/>
    </row>
    <row r="3" spans="1:5" x14ac:dyDescent="0.25">
      <c r="A3">
        <v>10</v>
      </c>
      <c r="B3">
        <v>46.432600000000001</v>
      </c>
      <c r="D3" s="3" t="s">
        <v>10</v>
      </c>
      <c r="E3">
        <v>52.9405</v>
      </c>
    </row>
    <row r="4" spans="1:5" x14ac:dyDescent="0.25">
      <c r="A4">
        <v>20</v>
      </c>
      <c r="B4">
        <v>37.8354</v>
      </c>
      <c r="D4" s="3" t="s">
        <v>23</v>
      </c>
      <c r="E4">
        <v>39.563600000000001</v>
      </c>
    </row>
    <row r="5" spans="1:5" x14ac:dyDescent="0.25">
      <c r="A5">
        <v>30</v>
      </c>
      <c r="B5">
        <v>33.061799999999998</v>
      </c>
      <c r="D5" s="3" t="s">
        <v>24</v>
      </c>
      <c r="E5">
        <v>33.9133</v>
      </c>
    </row>
    <row r="6" spans="1:5" x14ac:dyDescent="0.25">
      <c r="A6">
        <v>40</v>
      </c>
      <c r="B6">
        <v>29.107199999999999</v>
      </c>
      <c r="D6" s="3" t="s">
        <v>25</v>
      </c>
      <c r="E6">
        <v>29.011700000000001</v>
      </c>
    </row>
    <row r="7" spans="1:5" x14ac:dyDescent="0.25">
      <c r="A7">
        <v>50</v>
      </c>
      <c r="B7">
        <v>24.132400000000001</v>
      </c>
      <c r="D7" s="3" t="s">
        <v>26</v>
      </c>
      <c r="E7">
        <v>24.729800000000001</v>
      </c>
    </row>
  </sheetData>
  <mergeCells count="2">
    <mergeCell ref="A2:B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6</vt:i4>
      </vt:variant>
    </vt:vector>
  </HeadingPairs>
  <TitlesOfParts>
    <vt:vector size="10" baseType="lpstr">
      <vt:lpstr>Лист1</vt:lpstr>
      <vt:lpstr>Bitrate.PSNR</vt:lpstr>
      <vt:lpstr>Лист3</vt:lpstr>
      <vt:lpstr>Лист2</vt:lpstr>
      <vt:lpstr>PSNR</vt:lpstr>
      <vt:lpstr>Bitrate</vt:lpstr>
      <vt:lpstr>Qualität2</vt:lpstr>
      <vt:lpstr>Qualität1</vt:lpstr>
      <vt:lpstr>HEVC Vergleich</vt:lpstr>
      <vt:lpstr>Gesichtsbereich Vergleich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2016-04-13T16:45:07Z</dcterms:modified>
</cp:coreProperties>
</file>