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github-workspace\TouHou\"/>
    </mc:Choice>
  </mc:AlternateContent>
  <xr:revisionPtr revIDLastSave="0" documentId="13_ncr:1_{34242361-0484-40FD-A905-F5565AF838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Sheet1!$A$1:$C$22</definedName>
    <definedName name="_xlnm._FilterDatabase" localSheetId="1" hidden="1">Sheet2!$A$1:$C$7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2" i="3"/>
</calcChain>
</file>

<file path=xl/sharedStrings.xml><?xml version="1.0" encoding="utf-8"?>
<sst xmlns="http://schemas.openxmlformats.org/spreadsheetml/2006/main" count="120" uniqueCount="87">
  <si>
    <t>永夜抄</t>
  </si>
  <si>
    <t>机签</t>
  </si>
  <si>
    <t>4A</t>
  </si>
  <si>
    <t>4B</t>
  </si>
  <si>
    <t>6A</t>
  </si>
  <si>
    <t>6B</t>
  </si>
  <si>
    <t>EX</t>
  </si>
  <si>
    <t>mg42</t>
  </si>
  <si>
    <t>eszd</t>
  </si>
  <si>
    <t>tenshi/soviet</t>
  </si>
  <si>
    <t>jjfly</t>
  </si>
  <si>
    <t>Tiya</t>
  </si>
  <si>
    <t>relu</t>
  </si>
  <si>
    <t>miko</t>
  </si>
  <si>
    <t>huaq</t>
  </si>
  <si>
    <t>hum</t>
  </si>
  <si>
    <t>TYT</t>
    <phoneticPr fontId="3" type="noConversion"/>
  </si>
  <si>
    <t>残机</t>
    <phoneticPr fontId="3" type="noConversion"/>
  </si>
  <si>
    <t>Bomb</t>
    <phoneticPr fontId="3" type="noConversion"/>
  </si>
  <si>
    <t>火力</t>
    <phoneticPr fontId="3" type="noConversion"/>
  </si>
  <si>
    <t>擦弹</t>
    <phoneticPr fontId="3" type="noConversion"/>
  </si>
  <si>
    <t>蓝点</t>
    <phoneticPr fontId="3" type="noConversion"/>
  </si>
  <si>
    <t>夜点</t>
    <phoneticPr fontId="3" type="noConversion"/>
  </si>
  <si>
    <t>人妖槽</t>
    <phoneticPr fontId="3" type="noConversion"/>
  </si>
  <si>
    <t>关卡</t>
    <phoneticPr fontId="3" type="noConversion"/>
  </si>
  <si>
    <t>LSC</t>
    <phoneticPr fontId="3" type="noConversion"/>
  </si>
  <si>
    <t>收取</t>
    <phoneticPr fontId="3" type="noConversion"/>
  </si>
  <si>
    <t>miss数</t>
    <phoneticPr fontId="3" type="noConversion"/>
  </si>
  <si>
    <t>bomb数</t>
    <phoneticPr fontId="3" type="noConversion"/>
  </si>
  <si>
    <t>鬼形兽</t>
  </si>
  <si>
    <t>小爱厨0号</t>
  </si>
  <si>
    <t>Aisaka</t>
  </si>
  <si>
    <t>MR</t>
  </si>
  <si>
    <t>残雪</t>
  </si>
  <si>
    <t>YUKI</t>
  </si>
  <si>
    <t>Scarlet</t>
  </si>
  <si>
    <t>天zZ</t>
  </si>
  <si>
    <t>TzZ</t>
  </si>
  <si>
    <t>nikami</t>
  </si>
  <si>
    <t>hyper数</t>
    <phoneticPr fontId="3" type="noConversion"/>
  </si>
  <si>
    <t>release数</t>
    <phoneticPr fontId="3" type="noConversion"/>
  </si>
  <si>
    <t>残机数</t>
    <phoneticPr fontId="3" type="noConversion"/>
  </si>
  <si>
    <t>残机碎片数</t>
    <phoneticPr fontId="3" type="noConversion"/>
  </si>
  <si>
    <t>bomb碎片数</t>
    <phoneticPr fontId="3" type="noConversion"/>
  </si>
  <si>
    <t>灵力</t>
    <phoneticPr fontId="3" type="noConversion"/>
  </si>
  <si>
    <t>最大得点</t>
    <phoneticPr fontId="3" type="noConversion"/>
  </si>
  <si>
    <t>动物灵</t>
    <phoneticPr fontId="3" type="noConversion"/>
  </si>
  <si>
    <t>bomb碎片、鹰、残机碎片、水獭</t>
    <phoneticPr fontId="3" type="noConversion"/>
  </si>
  <si>
    <t>分数</t>
    <phoneticPr fontId="3" type="noConversion"/>
  </si>
  <si>
    <t>分数</t>
    <phoneticPr fontId="3" type="noConversion"/>
  </si>
  <si>
    <t>K3</t>
    <phoneticPr fontId="3" type="noConversion"/>
  </si>
  <si>
    <t>收取</t>
    <phoneticPr fontId="3" type="noConversion"/>
  </si>
  <si>
    <t>机体</t>
    <phoneticPr fontId="3" type="noConversion"/>
  </si>
  <si>
    <t>红魔组</t>
    <phoneticPr fontId="3" type="noConversion"/>
  </si>
  <si>
    <t>结界组</t>
    <phoneticPr fontId="3" type="noConversion"/>
  </si>
  <si>
    <t>Gupoyama</t>
    <phoneticPr fontId="3" type="noConversion"/>
  </si>
  <si>
    <t>szkz</t>
    <phoneticPr fontId="3" type="noConversion"/>
  </si>
  <si>
    <t>狼、蓝点</t>
    <phoneticPr fontId="3" type="noConversion"/>
  </si>
  <si>
    <t>狼、蓝点、鹰、水獭</t>
    <phoneticPr fontId="3" type="noConversion"/>
  </si>
  <si>
    <t>收取</t>
    <phoneticPr fontId="3" type="noConversion"/>
  </si>
  <si>
    <t>结界组</t>
    <phoneticPr fontId="3" type="noConversion"/>
  </si>
  <si>
    <t>狼、獭、鹰、残机碎片、蓝点</t>
    <phoneticPr fontId="3" type="noConversion"/>
  </si>
  <si>
    <t>未收取</t>
    <phoneticPr fontId="3" type="noConversion"/>
  </si>
  <si>
    <t>II</t>
    <phoneticPr fontId="3" type="noConversion"/>
  </si>
  <si>
    <t>狼、残机碎片、狼、水獭、鹰</t>
    <phoneticPr fontId="3" type="noConversion"/>
  </si>
  <si>
    <t>咏唱组</t>
    <phoneticPr fontId="3" type="noConversion"/>
  </si>
  <si>
    <t>涼風クリス</t>
    <phoneticPr fontId="3" type="noConversion"/>
  </si>
  <si>
    <t>桥姬</t>
    <phoneticPr fontId="3" type="noConversion"/>
  </si>
  <si>
    <t>Envy Star☆</t>
    <phoneticPr fontId="3" type="noConversion"/>
  </si>
  <si>
    <t>forever-MG42</t>
    <phoneticPr fontId="3" type="noConversion"/>
  </si>
  <si>
    <t>幽雅に咲かせ、墨染の桜</t>
    <phoneticPr fontId="3" type="noConversion"/>
  </si>
  <si>
    <t>天眼通</t>
    <phoneticPr fontId="3" type="noConversion"/>
  </si>
  <si>
    <t>提醒接力投票bot</t>
    <phoneticPr fontId="3" type="noConversion"/>
  </si>
  <si>
    <t>鸽子bot</t>
    <phoneticPr fontId="3" type="noConversion"/>
  </si>
  <si>
    <t>ii</t>
    <phoneticPr fontId="3" type="noConversion"/>
  </si>
  <si>
    <t>登月不死烟</t>
    <phoneticPr fontId="3" type="noConversion"/>
  </si>
  <si>
    <t>skycurioser</t>
    <phoneticPr fontId="3" type="noConversion"/>
  </si>
  <si>
    <t>风之梦路</t>
    <phoneticPr fontId="3" type="noConversion"/>
  </si>
  <si>
    <t>厄神的飘带＊谔谔bot</t>
    <phoneticPr fontId="3" type="noConversion"/>
  </si>
  <si>
    <t>比奈奈為 天無之</t>
    <phoneticPr fontId="3" type="noConversion"/>
  </si>
  <si>
    <t>平文門</t>
    <phoneticPr fontId="3" type="noConversion"/>
  </si>
  <si>
    <t>霰@完美而潇洒</t>
    <phoneticPr fontId="3" type="noConversion"/>
  </si>
  <si>
    <t>Serg1o</t>
    <phoneticPr fontId="3" type="noConversion"/>
  </si>
  <si>
    <t>幽冥组</t>
    <phoneticPr fontId="3" type="noConversion"/>
  </si>
  <si>
    <t>未收取</t>
    <phoneticPr fontId="3" type="noConversion"/>
  </si>
  <si>
    <t>魂魄妖梦</t>
    <phoneticPr fontId="3" type="noConversion"/>
  </si>
  <si>
    <t>PixelD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</si>
</sst>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b/>
      <sz val="10"/>
      <color rgb="FF000000"/>
      <name val="Microsoft YaHei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Microsoft YaHei"/>
      <family val="2"/>
      <charset val="134"/>
    </font>
    <font>
      <sz val="11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5" borderId="0" xfId="0" applyFill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Sheet3!$D$1:$D$14</c:f>
              <c:numCache>
                <c:formatCode>General</c:formatCode>
                <c:ptCount val="14"/>
                <c:pt idx="0">
                  <c:v>33</c:v>
                </c:pt>
                <c:pt idx="1">
                  <c:v>31.428571428571427</c:v>
                </c:pt>
                <c:pt idx="2">
                  <c:v>29.931972789115644</c:v>
                </c:pt>
                <c:pt idx="3">
                  <c:v>28.506640751538708</c:v>
                </c:pt>
                <c:pt idx="4">
                  <c:v>27.149181668132105</c:v>
                </c:pt>
                <c:pt idx="5">
                  <c:v>25.856363493459146</c:v>
                </c:pt>
                <c:pt idx="6">
                  <c:v>24.625108089008709</c:v>
                </c:pt>
                <c:pt idx="7">
                  <c:v>23.452483894294009</c:v>
                </c:pt>
                <c:pt idx="8">
                  <c:v>22.335698946946678</c:v>
                </c:pt>
                <c:pt idx="9">
                  <c:v>21.272094235187307</c:v>
                </c:pt>
                <c:pt idx="10">
                  <c:v>20.259137366845057</c:v>
                </c:pt>
                <c:pt idx="11">
                  <c:v>19.294416539852435</c:v>
                </c:pt>
                <c:pt idx="12">
                  <c:v>18.375634799859462</c:v>
                </c:pt>
                <c:pt idx="13">
                  <c:v>17.500604571294723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0-451E-AA74-88C7AE1AC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Sheet3!$E$1:$E$14</c:f>
              <c:numCache>
                <c:formatCode>General</c:formatCode>
                <c:ptCount val="14"/>
                <c:pt idx="0">
                  <c:v>62.999999999999993</c:v>
                </c:pt>
                <c:pt idx="1">
                  <c:v>58.333333333333329</c:v>
                </c:pt>
                <c:pt idx="2">
                  <c:v>54.012345679012341</c:v>
                </c:pt>
                <c:pt idx="3">
                  <c:v>50.011431184270677</c:v>
                </c:pt>
                <c:pt idx="4">
                  <c:v>46.306880726176551</c:v>
                </c:pt>
                <c:pt idx="5">
                  <c:v>42.876741413126439</c:v>
                </c:pt>
                <c:pt idx="6">
                  <c:v>39.70068649363558</c:v>
                </c:pt>
                <c:pt idx="7">
                  <c:v>36.759894901514436</c:v>
                </c:pt>
                <c:pt idx="8">
                  <c:v>34.036939723624471</c:v>
                </c:pt>
                <c:pt idx="9">
                  <c:v>31.515684929281917</c:v>
                </c:pt>
                <c:pt idx="10">
                  <c:v>29.181189749335108</c:v>
                </c:pt>
                <c:pt idx="11">
                  <c:v>27.01962013827325</c:v>
                </c:pt>
                <c:pt idx="12">
                  <c:v>25.018166794697446</c:v>
                </c:pt>
                <c:pt idx="13">
                  <c:v>23.16496925434949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0-451E-AA74-88C7AE1A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37504"/>
        <c:axId val="300933896"/>
      </c:lineChart>
      <c:catAx>
        <c:axId val="3009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33896"/>
        <c:crosses val="autoZero"/>
        <c:auto val="1"/>
        <c:lblAlgn val="ctr"/>
        <c:lblOffset val="100"/>
        <c:noMultiLvlLbl val="0"/>
      </c:catAx>
      <c:valAx>
        <c:axId val="3009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4</xdr:row>
      <xdr:rowOff>167640</xdr:rowOff>
    </xdr:from>
    <xdr:to>
      <xdr:col>15</xdr:col>
      <xdr:colOff>259080</xdr:colOff>
      <xdr:row>20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18D5D1-53DC-44D5-8CE6-C575A81D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8704;@&#23436;&#32654;&#32780;&#28487;&#27922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D9" sqref="D9"/>
    </sheetView>
  </sheetViews>
  <sheetFormatPr defaultRowHeight="13.8"/>
  <cols>
    <col min="1" max="1" width="38.33203125" customWidth="1"/>
    <col min="2" max="2" width="14.109375" customWidth="1"/>
    <col min="3" max="3" width="9.109375" bestFit="1" customWidth="1"/>
    <col min="4" max="5" width="8.88671875" style="15"/>
    <col min="6" max="6" width="13.33203125" style="31" bestFit="1" customWidth="1"/>
    <col min="7" max="9" width="8.88671875" style="15"/>
    <col min="10" max="10" width="8.88671875" style="15" customWidth="1"/>
    <col min="11" max="15" width="8.88671875" style="15"/>
  </cols>
  <sheetData>
    <row r="1" spans="1:15" s="8" customFormat="1" ht="15.6">
      <c r="A1" s="7" t="s">
        <v>0</v>
      </c>
      <c r="B1" s="7" t="s">
        <v>1</v>
      </c>
      <c r="C1" s="7" t="s">
        <v>24</v>
      </c>
      <c r="D1" s="11" t="s">
        <v>17</v>
      </c>
      <c r="E1" s="11" t="s">
        <v>18</v>
      </c>
      <c r="F1" s="28" t="s">
        <v>48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25</v>
      </c>
      <c r="M1" s="11" t="s">
        <v>27</v>
      </c>
      <c r="N1" s="11" t="s">
        <v>28</v>
      </c>
      <c r="O1" s="11" t="s">
        <v>52</v>
      </c>
    </row>
    <row r="2" spans="1:15" s="3" customFormat="1" ht="15.6">
      <c r="A2" s="1" t="s">
        <v>66</v>
      </c>
      <c r="B2" s="2" t="s">
        <v>56</v>
      </c>
      <c r="C2" s="9">
        <v>1</v>
      </c>
      <c r="D2" s="12">
        <v>2</v>
      </c>
      <c r="E2" s="12">
        <v>3</v>
      </c>
      <c r="F2" s="29">
        <v>46690330</v>
      </c>
      <c r="G2" s="12">
        <v>97</v>
      </c>
      <c r="H2" s="12">
        <v>206</v>
      </c>
      <c r="I2" s="12">
        <v>51</v>
      </c>
      <c r="J2" s="12">
        <v>117290</v>
      </c>
      <c r="K2" s="13">
        <v>1</v>
      </c>
      <c r="L2" s="12" t="s">
        <v>51</v>
      </c>
      <c r="M2" s="12">
        <v>0</v>
      </c>
      <c r="N2" s="12">
        <v>0</v>
      </c>
      <c r="O2" s="12" t="s">
        <v>53</v>
      </c>
    </row>
    <row r="3" spans="1:15" s="3" customFormat="1" ht="15.6">
      <c r="A3" s="1" t="s">
        <v>81</v>
      </c>
      <c r="B3" s="2" t="s">
        <v>55</v>
      </c>
      <c r="C3" s="9">
        <v>2</v>
      </c>
      <c r="D3" s="12">
        <v>3</v>
      </c>
      <c r="E3" s="12">
        <v>4</v>
      </c>
      <c r="F3" s="29">
        <v>156082200</v>
      </c>
      <c r="G3" s="12">
        <v>128</v>
      </c>
      <c r="H3" s="12">
        <v>795</v>
      </c>
      <c r="I3" s="12">
        <v>188</v>
      </c>
      <c r="J3" s="12">
        <v>163490</v>
      </c>
      <c r="K3" s="13">
        <v>1</v>
      </c>
      <c r="L3" s="12" t="s">
        <v>26</v>
      </c>
      <c r="M3" s="12">
        <v>0</v>
      </c>
      <c r="N3" s="12">
        <v>0</v>
      </c>
      <c r="O3" s="12" t="s">
        <v>53</v>
      </c>
    </row>
    <row r="4" spans="1:15" s="3" customFormat="1" ht="15.6">
      <c r="A4" s="2" t="s">
        <v>67</v>
      </c>
      <c r="B4" s="2" t="s">
        <v>13</v>
      </c>
      <c r="C4" s="9">
        <v>3</v>
      </c>
      <c r="D4" s="12">
        <v>5</v>
      </c>
      <c r="E4" s="12">
        <v>5</v>
      </c>
      <c r="F4" s="29">
        <v>327659150</v>
      </c>
      <c r="G4" s="12">
        <v>128</v>
      </c>
      <c r="H4" s="12">
        <v>1305</v>
      </c>
      <c r="I4" s="12">
        <v>338</v>
      </c>
      <c r="J4" s="12">
        <v>221900</v>
      </c>
      <c r="K4" s="13">
        <v>-0.221</v>
      </c>
      <c r="L4" s="12" t="s">
        <v>59</v>
      </c>
      <c r="M4" s="12">
        <v>0</v>
      </c>
      <c r="N4" s="12">
        <v>0</v>
      </c>
      <c r="O4" s="12" t="s">
        <v>60</v>
      </c>
    </row>
    <row r="5" spans="1:15" s="3" customFormat="1" ht="15.6">
      <c r="A5" s="1" t="s">
        <v>68</v>
      </c>
      <c r="B5" s="1" t="s">
        <v>86</v>
      </c>
      <c r="C5" s="9" t="s">
        <v>2</v>
      </c>
      <c r="D5" s="12">
        <v>5</v>
      </c>
      <c r="E5" s="12">
        <v>4</v>
      </c>
      <c r="F5" s="29">
        <v>527292910</v>
      </c>
      <c r="G5" s="12">
        <v>128</v>
      </c>
      <c r="H5" s="12">
        <v>1984</v>
      </c>
      <c r="I5" s="12">
        <v>465</v>
      </c>
      <c r="J5" s="12">
        <v>297780</v>
      </c>
      <c r="K5" s="13">
        <v>0.77829999999999999</v>
      </c>
      <c r="L5" s="12" t="s">
        <v>84</v>
      </c>
      <c r="M5" s="12">
        <v>0</v>
      </c>
      <c r="N5" s="12">
        <v>4</v>
      </c>
      <c r="O5" s="12" t="s">
        <v>83</v>
      </c>
    </row>
    <row r="6" spans="1:15" s="3" customFormat="1" ht="15.6">
      <c r="A6" s="1" t="s">
        <v>69</v>
      </c>
      <c r="B6" s="2" t="s">
        <v>7</v>
      </c>
      <c r="C6" s="9" t="s">
        <v>3</v>
      </c>
      <c r="D6" s="12">
        <v>6</v>
      </c>
      <c r="E6" s="12">
        <v>7</v>
      </c>
      <c r="F6" s="29">
        <v>870180120</v>
      </c>
      <c r="G6" s="12">
        <v>128</v>
      </c>
      <c r="H6" s="12">
        <v>2909</v>
      </c>
      <c r="I6" s="12">
        <v>743</v>
      </c>
      <c r="J6" s="12">
        <v>367920</v>
      </c>
      <c r="K6" s="13">
        <v>-0.5</v>
      </c>
      <c r="L6" s="12" t="s">
        <v>26</v>
      </c>
      <c r="M6" s="12">
        <v>0</v>
      </c>
      <c r="N6" s="12">
        <v>1</v>
      </c>
      <c r="O6" s="12" t="s">
        <v>85</v>
      </c>
    </row>
    <row r="7" spans="1:15" s="3" customFormat="1" ht="15.6">
      <c r="A7" s="2">
        <v>81100118</v>
      </c>
      <c r="B7" s="1">
        <v>811</v>
      </c>
      <c r="C7" s="9">
        <v>5</v>
      </c>
      <c r="D7" s="12">
        <v>8</v>
      </c>
      <c r="E7" s="12">
        <v>8</v>
      </c>
      <c r="F7" s="29">
        <v>1327053970</v>
      </c>
      <c r="G7" s="12">
        <v>128</v>
      </c>
      <c r="H7" s="12">
        <v>3909</v>
      </c>
      <c r="I7" s="12">
        <v>1001</v>
      </c>
      <c r="J7" s="12">
        <v>446470</v>
      </c>
      <c r="K7" s="13">
        <v>-1</v>
      </c>
      <c r="L7" s="12" t="s">
        <v>26</v>
      </c>
      <c r="M7" s="12">
        <v>0</v>
      </c>
      <c r="N7" s="12">
        <v>0</v>
      </c>
      <c r="O7" s="12" t="s">
        <v>54</v>
      </c>
    </row>
    <row r="8" spans="1:15" s="3" customFormat="1" ht="15.6">
      <c r="A8" s="1" t="s">
        <v>70</v>
      </c>
      <c r="B8" s="2" t="s">
        <v>14</v>
      </c>
      <c r="C8" s="9" t="s">
        <v>4</v>
      </c>
      <c r="D8" s="12">
        <v>8</v>
      </c>
      <c r="E8" s="12">
        <v>4</v>
      </c>
      <c r="F8" s="29">
        <v>1794622010</v>
      </c>
      <c r="G8" s="12">
        <v>128</v>
      </c>
      <c r="H8" s="12">
        <v>5232</v>
      </c>
      <c r="I8" s="12">
        <v>1274</v>
      </c>
      <c r="J8" s="12">
        <v>514400</v>
      </c>
      <c r="K8" s="13">
        <v>-0.4274</v>
      </c>
      <c r="L8" s="12" t="s">
        <v>62</v>
      </c>
      <c r="M8" s="12">
        <v>0</v>
      </c>
      <c r="N8" s="12">
        <v>4</v>
      </c>
      <c r="O8" s="12" t="s">
        <v>54</v>
      </c>
    </row>
    <row r="9" spans="1:15" s="3" customFormat="1" ht="15.6">
      <c r="A9" s="2" t="s">
        <v>35</v>
      </c>
      <c r="B9" s="2" t="s">
        <v>35</v>
      </c>
      <c r="C9" s="9" t="s">
        <v>5</v>
      </c>
      <c r="D9" s="12"/>
      <c r="E9" s="12"/>
      <c r="F9" s="29"/>
      <c r="G9" s="12"/>
      <c r="H9" s="12"/>
      <c r="I9" s="12"/>
      <c r="J9" s="12"/>
      <c r="K9" s="12"/>
      <c r="L9" s="12"/>
      <c r="M9" s="12"/>
      <c r="N9" s="12"/>
      <c r="O9" s="12"/>
    </row>
    <row r="10" spans="1:15" s="3" customFormat="1" ht="15.6" customHeight="1">
      <c r="A10" s="2" t="s">
        <v>71</v>
      </c>
      <c r="B10" s="2" t="s">
        <v>16</v>
      </c>
      <c r="C10" s="9" t="s">
        <v>6</v>
      </c>
      <c r="D10" s="12"/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12"/>
    </row>
    <row r="11" spans="1:15" s="6" customFormat="1" ht="15.6">
      <c r="A11" s="4" t="s">
        <v>72</v>
      </c>
      <c r="B11" s="4" t="s">
        <v>50</v>
      </c>
      <c r="C11" s="10">
        <v>1</v>
      </c>
      <c r="D11" s="14">
        <v>2</v>
      </c>
      <c r="E11" s="14">
        <v>3</v>
      </c>
      <c r="F11" s="30">
        <v>51641090</v>
      </c>
      <c r="G11" s="14">
        <v>114</v>
      </c>
      <c r="H11" s="14">
        <v>343</v>
      </c>
      <c r="I11" s="14">
        <v>59</v>
      </c>
      <c r="J11" s="14">
        <v>145700</v>
      </c>
      <c r="K11" s="16">
        <v>-1</v>
      </c>
      <c r="L11" s="14" t="s">
        <v>26</v>
      </c>
      <c r="M11" s="14">
        <v>0</v>
      </c>
      <c r="N11" s="14">
        <v>0</v>
      </c>
      <c r="O11" s="14" t="s">
        <v>54</v>
      </c>
    </row>
    <row r="12" spans="1:15" s="6" customFormat="1" ht="15.6">
      <c r="A12" s="5" t="s">
        <v>73</v>
      </c>
      <c r="B12" s="4" t="s">
        <v>12</v>
      </c>
      <c r="C12" s="10">
        <v>2</v>
      </c>
      <c r="D12" s="14">
        <v>3</v>
      </c>
      <c r="E12" s="14">
        <v>4</v>
      </c>
      <c r="F12" s="14">
        <v>163129930</v>
      </c>
      <c r="G12" s="14">
        <v>128</v>
      </c>
      <c r="H12" s="14">
        <v>548</v>
      </c>
      <c r="I12" s="14">
        <v>223</v>
      </c>
      <c r="J12" s="30">
        <v>173050</v>
      </c>
      <c r="K12" s="16">
        <v>1</v>
      </c>
      <c r="L12" s="14" t="s">
        <v>62</v>
      </c>
      <c r="M12" s="14">
        <v>0</v>
      </c>
      <c r="N12" s="14">
        <v>0</v>
      </c>
      <c r="O12" s="14" t="s">
        <v>54</v>
      </c>
    </row>
    <row r="13" spans="1:15" s="6" customFormat="1" ht="15.6">
      <c r="A13" s="5" t="s">
        <v>74</v>
      </c>
      <c r="B13" s="5" t="s">
        <v>63</v>
      </c>
      <c r="C13" s="10">
        <v>3</v>
      </c>
      <c r="D13" s="14">
        <v>5</v>
      </c>
      <c r="E13" s="14">
        <v>5</v>
      </c>
      <c r="F13" s="30">
        <v>386767180</v>
      </c>
      <c r="G13" s="14">
        <v>128</v>
      </c>
      <c r="H13" s="14">
        <v>1167</v>
      </c>
      <c r="I13" s="14">
        <v>454</v>
      </c>
      <c r="J13" s="14">
        <v>231300</v>
      </c>
      <c r="K13" s="16">
        <v>1</v>
      </c>
      <c r="L13" s="14" t="s">
        <v>26</v>
      </c>
      <c r="M13" s="14">
        <v>0</v>
      </c>
      <c r="N13" s="14">
        <v>0</v>
      </c>
      <c r="O13" s="14" t="s">
        <v>54</v>
      </c>
    </row>
    <row r="14" spans="1:15" s="6" customFormat="1" ht="15.6">
      <c r="A14" s="5" t="s">
        <v>75</v>
      </c>
      <c r="B14" s="4" t="s">
        <v>10</v>
      </c>
      <c r="C14" s="10" t="s">
        <v>2</v>
      </c>
      <c r="D14" s="14">
        <v>6</v>
      </c>
      <c r="E14" s="14">
        <v>8</v>
      </c>
      <c r="F14" s="30">
        <v>706975760</v>
      </c>
      <c r="G14" s="14">
        <v>128</v>
      </c>
      <c r="H14" s="14">
        <v>2420</v>
      </c>
      <c r="I14" s="14">
        <v>758</v>
      </c>
      <c r="J14" s="14">
        <v>301800</v>
      </c>
      <c r="K14" s="16">
        <v>-1</v>
      </c>
      <c r="L14" s="14" t="s">
        <v>26</v>
      </c>
      <c r="M14" s="14">
        <v>0</v>
      </c>
      <c r="N14" s="14">
        <v>0</v>
      </c>
      <c r="O14" s="14" t="s">
        <v>65</v>
      </c>
    </row>
    <row r="15" spans="1:15" s="6" customFormat="1" ht="15.6">
      <c r="A15" s="4" t="s">
        <v>76</v>
      </c>
      <c r="B15" s="4" t="s">
        <v>82</v>
      </c>
      <c r="C15" s="10" t="s">
        <v>3</v>
      </c>
      <c r="D15" s="14">
        <v>7</v>
      </c>
      <c r="E15" s="14">
        <v>6</v>
      </c>
      <c r="F15" s="30">
        <v>1043337160</v>
      </c>
      <c r="G15" s="14">
        <v>128</v>
      </c>
      <c r="H15" s="14">
        <v>2940</v>
      </c>
      <c r="I15" s="14">
        <v>1019</v>
      </c>
      <c r="J15" s="14">
        <v>358560</v>
      </c>
      <c r="K15" s="16">
        <v>0.65169999999999995</v>
      </c>
      <c r="L15" s="14" t="s">
        <v>62</v>
      </c>
      <c r="M15" s="14">
        <v>0</v>
      </c>
      <c r="N15" s="14">
        <v>2</v>
      </c>
      <c r="O15" s="14" t="s">
        <v>54</v>
      </c>
    </row>
    <row r="16" spans="1:15" s="6" customFormat="1" ht="15.6">
      <c r="A16" s="5" t="s">
        <v>77</v>
      </c>
      <c r="B16" s="4" t="s">
        <v>11</v>
      </c>
      <c r="C16" s="10">
        <v>5</v>
      </c>
      <c r="D16" s="14">
        <v>8</v>
      </c>
      <c r="E16" s="14">
        <v>6</v>
      </c>
      <c r="F16" s="30">
        <v>1518214380</v>
      </c>
      <c r="G16" s="14">
        <v>128</v>
      </c>
      <c r="H16" s="14">
        <v>4016</v>
      </c>
      <c r="I16" s="14">
        <v>1279</v>
      </c>
      <c r="J16" s="14">
        <v>431190</v>
      </c>
      <c r="K16" s="16">
        <v>-1</v>
      </c>
      <c r="L16" s="14" t="s">
        <v>26</v>
      </c>
      <c r="M16" s="14">
        <v>0</v>
      </c>
      <c r="N16" s="14">
        <v>2</v>
      </c>
      <c r="O16" s="14" t="s">
        <v>54</v>
      </c>
    </row>
    <row r="17" spans="1:15" s="6" customFormat="1" ht="15" customHeight="1">
      <c r="A17" s="5" t="s">
        <v>78</v>
      </c>
      <c r="B17" s="4" t="s">
        <v>8</v>
      </c>
      <c r="C17" s="10" t="s">
        <v>4</v>
      </c>
      <c r="D17" s="14">
        <v>8</v>
      </c>
      <c r="E17" s="14">
        <v>3</v>
      </c>
      <c r="F17" s="30">
        <v>1994749610</v>
      </c>
      <c r="G17" s="14">
        <v>128</v>
      </c>
      <c r="H17" s="14">
        <v>5047</v>
      </c>
      <c r="I17" s="14">
        <v>1547</v>
      </c>
      <c r="J17" s="14">
        <v>482540</v>
      </c>
      <c r="K17" s="16">
        <v>-0.1988</v>
      </c>
      <c r="L17" s="14" t="s">
        <v>62</v>
      </c>
      <c r="M17" s="14">
        <v>0</v>
      </c>
      <c r="N17" s="14">
        <v>4</v>
      </c>
      <c r="O17" s="14" t="s">
        <v>65</v>
      </c>
    </row>
    <row r="18" spans="1:15" s="6" customFormat="1" ht="15.6" customHeight="1">
      <c r="A18" s="5" t="s">
        <v>79</v>
      </c>
      <c r="B18" s="4" t="s">
        <v>9</v>
      </c>
      <c r="C18" s="10" t="s">
        <v>5</v>
      </c>
      <c r="D18" s="14"/>
      <c r="E18" s="14"/>
      <c r="F18" s="30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6" customFormat="1" ht="15.6">
      <c r="A19" s="4" t="s">
        <v>80</v>
      </c>
      <c r="B19" s="4" t="s">
        <v>15</v>
      </c>
      <c r="C19" s="10" t="s">
        <v>6</v>
      </c>
      <c r="D19" s="14"/>
      <c r="E19" s="14"/>
      <c r="F19" s="30"/>
      <c r="G19" s="14"/>
      <c r="H19" s="14"/>
      <c r="I19" s="14"/>
      <c r="J19" s="14"/>
      <c r="K19" s="14"/>
      <c r="L19" s="14"/>
      <c r="M19" s="14"/>
      <c r="N19" s="14"/>
      <c r="O19" s="14"/>
    </row>
  </sheetData>
  <phoneticPr fontId="3" type="noConversion"/>
  <hyperlinks>
    <hyperlink ref="A3" r:id="rId1" xr:uid="{097A44F8-94E8-43A6-88B9-E7FDD61C3B3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2A8B-B81E-4E19-BF97-47C1D458F5A0}">
  <dimension ref="A1:P7"/>
  <sheetViews>
    <sheetView workbookViewId="0">
      <selection activeCell="A2" sqref="A2:B2"/>
    </sheetView>
  </sheetViews>
  <sheetFormatPr defaultRowHeight="13.8"/>
  <cols>
    <col min="1" max="1" width="12.88671875" customWidth="1"/>
    <col min="4" max="7" width="9.21875" style="15" customWidth="1"/>
    <col min="8" max="15" width="11.33203125" style="26" customWidth="1"/>
    <col min="16" max="16" width="41.109375" style="15" customWidth="1"/>
  </cols>
  <sheetData>
    <row r="1" spans="1:16" s="17" customFormat="1" ht="15.6">
      <c r="A1" s="22" t="s">
        <v>29</v>
      </c>
      <c r="B1" s="22" t="s">
        <v>1</v>
      </c>
      <c r="C1" s="23" t="s">
        <v>24</v>
      </c>
      <c r="D1" s="24" t="s">
        <v>27</v>
      </c>
      <c r="E1" s="24" t="s">
        <v>28</v>
      </c>
      <c r="F1" s="24" t="s">
        <v>39</v>
      </c>
      <c r="G1" s="24" t="s">
        <v>40</v>
      </c>
      <c r="H1" s="25" t="s">
        <v>41</v>
      </c>
      <c r="I1" s="25" t="s">
        <v>42</v>
      </c>
      <c r="J1" s="25" t="s">
        <v>28</v>
      </c>
      <c r="K1" s="25" t="s">
        <v>43</v>
      </c>
      <c r="L1" s="25" t="s">
        <v>44</v>
      </c>
      <c r="M1" s="25" t="s">
        <v>45</v>
      </c>
      <c r="N1" s="25" t="s">
        <v>20</v>
      </c>
      <c r="O1" s="25" t="s">
        <v>49</v>
      </c>
      <c r="P1" s="25" t="s">
        <v>46</v>
      </c>
    </row>
    <row r="2" spans="1:16" s="20" customFormat="1" ht="15">
      <c r="A2" s="19" t="s">
        <v>35</v>
      </c>
      <c r="B2" s="19" t="s">
        <v>35</v>
      </c>
      <c r="C2" s="18">
        <v>1</v>
      </c>
      <c r="D2" s="21">
        <v>0</v>
      </c>
      <c r="E2" s="21">
        <v>0</v>
      </c>
      <c r="F2" s="21">
        <v>0</v>
      </c>
      <c r="G2" s="21">
        <v>0</v>
      </c>
      <c r="H2" s="27">
        <v>2</v>
      </c>
      <c r="I2" s="27">
        <v>1</v>
      </c>
      <c r="J2" s="27">
        <v>3</v>
      </c>
      <c r="K2" s="27">
        <v>1</v>
      </c>
      <c r="L2" s="27">
        <v>3.71</v>
      </c>
      <c r="M2" s="27">
        <v>20140</v>
      </c>
      <c r="N2" s="27">
        <v>261</v>
      </c>
      <c r="O2" s="27">
        <v>8214800</v>
      </c>
      <c r="P2" s="21" t="s">
        <v>47</v>
      </c>
    </row>
    <row r="3" spans="1:16" s="20" customFormat="1" ht="15">
      <c r="A3" s="18" t="s">
        <v>38</v>
      </c>
      <c r="B3" s="18" t="s">
        <v>38</v>
      </c>
      <c r="C3" s="18">
        <v>2</v>
      </c>
      <c r="D3" s="27">
        <v>0</v>
      </c>
      <c r="E3" s="27">
        <v>0</v>
      </c>
      <c r="F3" s="27">
        <v>0</v>
      </c>
      <c r="G3" s="27">
        <v>0</v>
      </c>
      <c r="H3" s="27">
        <v>2</v>
      </c>
      <c r="I3" s="27">
        <v>2</v>
      </c>
      <c r="J3" s="27">
        <v>4</v>
      </c>
      <c r="K3" s="27">
        <v>1</v>
      </c>
      <c r="L3" s="27">
        <v>4</v>
      </c>
      <c r="M3" s="27">
        <v>33130</v>
      </c>
      <c r="N3" s="27">
        <v>1236</v>
      </c>
      <c r="O3" s="27">
        <v>31377390</v>
      </c>
      <c r="P3" s="21" t="s">
        <v>57</v>
      </c>
    </row>
    <row r="4" spans="1:16" s="20" customFormat="1" ht="15">
      <c r="A4" s="19" t="s">
        <v>32</v>
      </c>
      <c r="B4" s="19" t="s">
        <v>32</v>
      </c>
      <c r="C4" s="18">
        <v>3</v>
      </c>
      <c r="D4" s="27">
        <v>0</v>
      </c>
      <c r="E4" s="27">
        <v>0</v>
      </c>
      <c r="F4" s="27">
        <v>0</v>
      </c>
      <c r="G4" s="27">
        <v>0</v>
      </c>
      <c r="H4" s="27">
        <v>3</v>
      </c>
      <c r="I4" s="27">
        <v>1</v>
      </c>
      <c r="J4" s="27">
        <v>5</v>
      </c>
      <c r="K4" s="27">
        <v>2</v>
      </c>
      <c r="L4" s="27">
        <v>4</v>
      </c>
      <c r="M4" s="27">
        <v>62040</v>
      </c>
      <c r="N4" s="27">
        <v>3163</v>
      </c>
      <c r="O4" s="27">
        <v>90322210</v>
      </c>
      <c r="P4" s="21" t="s">
        <v>58</v>
      </c>
    </row>
    <row r="5" spans="1:16" s="20" customFormat="1" ht="15">
      <c r="A5" s="19" t="s">
        <v>36</v>
      </c>
      <c r="B5" s="19" t="s">
        <v>37</v>
      </c>
      <c r="C5" s="18">
        <v>4</v>
      </c>
      <c r="D5" s="27">
        <v>0</v>
      </c>
      <c r="E5" s="27">
        <v>0</v>
      </c>
      <c r="F5" s="27">
        <v>0</v>
      </c>
      <c r="G5" s="27">
        <v>0</v>
      </c>
      <c r="H5" s="27">
        <v>4</v>
      </c>
      <c r="I5" s="27">
        <v>0</v>
      </c>
      <c r="J5" s="27">
        <v>7</v>
      </c>
      <c r="K5" s="27">
        <v>0</v>
      </c>
      <c r="L5" s="27">
        <v>4</v>
      </c>
      <c r="M5" s="27">
        <v>93340</v>
      </c>
      <c r="N5" s="27">
        <v>6338</v>
      </c>
      <c r="O5" s="27">
        <v>194644110</v>
      </c>
      <c r="P5" s="21" t="s">
        <v>61</v>
      </c>
    </row>
    <row r="6" spans="1:16" s="20" customFormat="1" ht="15">
      <c r="A6" s="19" t="s">
        <v>30</v>
      </c>
      <c r="B6" s="19" t="s">
        <v>31</v>
      </c>
      <c r="C6" s="18">
        <v>5</v>
      </c>
      <c r="D6" s="27">
        <v>0</v>
      </c>
      <c r="E6" s="27">
        <v>0</v>
      </c>
      <c r="F6" s="27">
        <v>0</v>
      </c>
      <c r="G6" s="27">
        <v>0</v>
      </c>
      <c r="H6" s="27">
        <v>5</v>
      </c>
      <c r="I6" s="27">
        <v>0</v>
      </c>
      <c r="J6" s="27">
        <v>8</v>
      </c>
      <c r="K6" s="27">
        <v>0</v>
      </c>
      <c r="L6" s="27">
        <v>4</v>
      </c>
      <c r="M6" s="27">
        <v>124220</v>
      </c>
      <c r="N6" s="27">
        <v>11651</v>
      </c>
      <c r="O6" s="27">
        <v>345275660</v>
      </c>
      <c r="P6" s="21" t="s">
        <v>64</v>
      </c>
    </row>
    <row r="7" spans="1:16" s="20" customFormat="1" ht="15">
      <c r="A7" s="19" t="s">
        <v>33</v>
      </c>
      <c r="B7" s="19" t="s">
        <v>34</v>
      </c>
      <c r="C7" s="18">
        <v>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87A-F028-4A08-A08F-F3DAD4196038}">
  <dimension ref="A1:E14"/>
  <sheetViews>
    <sheetView workbookViewId="0">
      <selection activeCell="P5" sqref="P5"/>
    </sheetView>
  </sheetViews>
  <sheetFormatPr defaultRowHeight="13.8"/>
  <sheetData>
    <row r="1" spans="1:5">
      <c r="A1">
        <v>0</v>
      </c>
      <c r="B1">
        <v>110</v>
      </c>
      <c r="C1">
        <v>90</v>
      </c>
      <c r="D1">
        <f>B1*0.3</f>
        <v>33</v>
      </c>
      <c r="E1">
        <f>C1*0.7</f>
        <v>62.999999999999993</v>
      </c>
    </row>
    <row r="2" spans="1:5">
      <c r="A2">
        <v>1</v>
      </c>
      <c r="B2">
        <f>110*1.05^-A2</f>
        <v>104.76190476190476</v>
      </c>
      <c r="C2">
        <f>90*1.08^-A2</f>
        <v>83.333333333333329</v>
      </c>
      <c r="D2">
        <f t="shared" ref="D2:D14" si="0">B2*0.3</f>
        <v>31.428571428571427</v>
      </c>
      <c r="E2">
        <f t="shared" ref="E2:E14" si="1">C2*0.7</f>
        <v>58.333333333333329</v>
      </c>
    </row>
    <row r="3" spans="1:5">
      <c r="A3">
        <v>2</v>
      </c>
      <c r="B3">
        <f t="shared" ref="B3:B14" si="2">110*1.05^-A3</f>
        <v>99.773242630385482</v>
      </c>
      <c r="C3">
        <f t="shared" ref="C3:C14" si="3">90*1.08^-A3</f>
        <v>77.160493827160494</v>
      </c>
      <c r="D3">
        <f t="shared" si="0"/>
        <v>29.931972789115644</v>
      </c>
      <c r="E3">
        <f t="shared" si="1"/>
        <v>54.012345679012341</v>
      </c>
    </row>
    <row r="4" spans="1:5">
      <c r="A4">
        <v>3</v>
      </c>
      <c r="B4">
        <f t="shared" si="2"/>
        <v>95.022135838462361</v>
      </c>
      <c r="C4">
        <f t="shared" si="3"/>
        <v>71.444901691815261</v>
      </c>
      <c r="D4">
        <f t="shared" si="0"/>
        <v>28.506640751538708</v>
      </c>
      <c r="E4">
        <f t="shared" si="1"/>
        <v>50.011431184270677</v>
      </c>
    </row>
    <row r="5" spans="1:5">
      <c r="A5">
        <v>4</v>
      </c>
      <c r="B5">
        <f t="shared" si="2"/>
        <v>90.497272227107018</v>
      </c>
      <c r="C5">
        <f t="shared" si="3"/>
        <v>66.15268675168079</v>
      </c>
      <c r="D5">
        <f t="shared" si="0"/>
        <v>27.149181668132105</v>
      </c>
      <c r="E5">
        <f t="shared" si="1"/>
        <v>46.306880726176551</v>
      </c>
    </row>
    <row r="6" spans="1:5">
      <c r="A6">
        <v>5</v>
      </c>
      <c r="B6">
        <f t="shared" si="2"/>
        <v>86.187878311530483</v>
      </c>
      <c r="C6">
        <f t="shared" si="3"/>
        <v>61.252487733037775</v>
      </c>
      <c r="D6">
        <f t="shared" si="0"/>
        <v>25.856363493459146</v>
      </c>
      <c r="E6">
        <f t="shared" si="1"/>
        <v>42.876741413126439</v>
      </c>
    </row>
    <row r="7" spans="1:5">
      <c r="A7">
        <v>6</v>
      </c>
      <c r="B7">
        <f t="shared" si="2"/>
        <v>82.083693630029032</v>
      </c>
      <c r="C7">
        <f t="shared" si="3"/>
        <v>56.715266419479406</v>
      </c>
      <c r="D7">
        <f t="shared" si="0"/>
        <v>24.625108089008709</v>
      </c>
      <c r="E7">
        <f t="shared" si="1"/>
        <v>39.70068649363558</v>
      </c>
    </row>
    <row r="8" spans="1:5">
      <c r="A8">
        <v>7</v>
      </c>
      <c r="B8">
        <f t="shared" si="2"/>
        <v>78.17494631431336</v>
      </c>
      <c r="C8">
        <f t="shared" si="3"/>
        <v>52.51413557359205</v>
      </c>
      <c r="D8">
        <f t="shared" si="0"/>
        <v>23.452483894294009</v>
      </c>
      <c r="E8">
        <f t="shared" si="1"/>
        <v>36.759894901514436</v>
      </c>
    </row>
    <row r="9" spans="1:5">
      <c r="A9">
        <v>8</v>
      </c>
      <c r="B9">
        <f t="shared" si="2"/>
        <v>74.452329823155594</v>
      </c>
      <c r="C9">
        <f t="shared" si="3"/>
        <v>48.624199605177814</v>
      </c>
      <c r="D9">
        <f t="shared" si="0"/>
        <v>22.335698946946678</v>
      </c>
      <c r="E9">
        <f t="shared" si="1"/>
        <v>34.036939723624471</v>
      </c>
    </row>
    <row r="10" spans="1:5">
      <c r="A10">
        <v>9</v>
      </c>
      <c r="B10">
        <f t="shared" si="2"/>
        <v>70.906980783957692</v>
      </c>
      <c r="C10">
        <f t="shared" si="3"/>
        <v>45.022407041831315</v>
      </c>
      <c r="D10">
        <f t="shared" si="0"/>
        <v>21.272094235187307</v>
      </c>
      <c r="E10">
        <f t="shared" si="1"/>
        <v>31.515684929281917</v>
      </c>
    </row>
    <row r="11" spans="1:5">
      <c r="A11">
        <v>10</v>
      </c>
      <c r="B11">
        <f t="shared" si="2"/>
        <v>67.530457889483529</v>
      </c>
      <c r="C11">
        <f t="shared" si="3"/>
        <v>41.687413927621584</v>
      </c>
      <c r="D11">
        <f t="shared" si="0"/>
        <v>20.259137366845057</v>
      </c>
      <c r="E11">
        <f t="shared" si="1"/>
        <v>29.181189749335108</v>
      </c>
    </row>
    <row r="12" spans="1:5">
      <c r="A12">
        <v>11</v>
      </c>
      <c r="B12">
        <f t="shared" si="2"/>
        <v>64.314721799508121</v>
      </c>
      <c r="C12">
        <f t="shared" si="3"/>
        <v>38.599457340390359</v>
      </c>
      <c r="D12">
        <f t="shared" si="0"/>
        <v>19.294416539852435</v>
      </c>
      <c r="E12">
        <f t="shared" si="1"/>
        <v>27.01962013827325</v>
      </c>
    </row>
    <row r="13" spans="1:5">
      <c r="A13">
        <v>12</v>
      </c>
      <c r="B13">
        <f t="shared" si="2"/>
        <v>61.252115999531547</v>
      </c>
      <c r="C13">
        <f t="shared" si="3"/>
        <v>35.740238278139209</v>
      </c>
      <c r="D13">
        <f t="shared" si="0"/>
        <v>18.375634799859462</v>
      </c>
      <c r="E13">
        <f t="shared" si="1"/>
        <v>25.018166794697446</v>
      </c>
    </row>
    <row r="14" spans="1:5">
      <c r="A14">
        <v>13</v>
      </c>
      <c r="B14">
        <f t="shared" si="2"/>
        <v>58.335348570982411</v>
      </c>
      <c r="C14">
        <f t="shared" si="3"/>
        <v>33.092813220499274</v>
      </c>
      <c r="D14">
        <f t="shared" si="0"/>
        <v>17.500604571294723</v>
      </c>
      <c r="E14">
        <f t="shared" si="1"/>
        <v>23.16496925434949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TzZ</dc:creator>
  <cp:lastModifiedBy>TzZ</cp:lastModifiedBy>
  <dcterms:created xsi:type="dcterms:W3CDTF">2015-06-05T18:19:34Z</dcterms:created>
  <dcterms:modified xsi:type="dcterms:W3CDTF">2020-04-24T04:31:22Z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df29a6b1-6922-427e-b86f-c825338104e0</vt:lpwstr>
  </property>
</Properties>
</file>