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A:\RD_JAVA\"/>
    </mc:Choice>
  </mc:AlternateContent>
  <xr:revisionPtr revIDLastSave="0" documentId="13_ncr:1_{71C9EA3D-948C-459A-9677-27589E00885B}" xr6:coauthVersionLast="47" xr6:coauthVersionMax="47" xr10:uidLastSave="{00000000-0000-0000-0000-000000000000}"/>
  <bookViews>
    <workbookView xWindow="38280" yWindow="-120" windowWidth="29040" windowHeight="15840" tabRatio="888" firstSheet="39" activeTab="52" xr2:uid="{00000000-000D-0000-FFFF-FFFF00000000}"/>
  </bookViews>
  <sheets>
    <sheet name="EĞİTİM ÖZLÜK" sheetId="32" r:id="rId1"/>
    <sheet name="SAĞLIK - REVİR" sheetId="33" r:id="rId2"/>
    <sheet name="PSİKOSOSYAL" sheetId="61" r:id="rId3"/>
    <sheet name="HAVA ŞARTLARI" sheetId="48" r:id="rId4"/>
    <sheet name="GÜVENLİK" sheetId="60" r:id="rId5"/>
    <sheet name="TRAFİK DÜZENLEME" sheetId="56" r:id="rId6"/>
    <sheet name="ACİL DURUMLAR" sheetId="40" r:id="rId7"/>
    <sheet name="OFİS" sheetId="35" r:id="rId8"/>
    <sheet name="Kamp Alanı" sheetId="29" r:id="rId9"/>
    <sheet name="BİNA VE EKLENTİ" sheetId="38" r:id="rId10"/>
    <sheet name="MOBİLİZASYON" sheetId="54" r:id="rId11"/>
    <sheet name="YAKIT DOLUM ikmal" sheetId="58" r:id="rId12"/>
    <sheet name="KİŞİSEL KORUYUCU DONANIM" sheetId="36" r:id="rId13"/>
    <sheet name="Yüksekte Çalışma" sheetId="31" r:id="rId14"/>
    <sheet name="MERDİVENLER" sheetId="62" r:id="rId15"/>
    <sheet name="ELEKTRİKLİ EL ALETLERİ" sheetId="47" r:id="rId16"/>
    <sheet name="ELEKTRİK İLE İLGİLİ ÇALIŞMALAR" sheetId="43" r:id="rId17"/>
    <sheet name="KOMPRESÖR BASINÇLI HAVA TANKI" sheetId="51" r:id="rId18"/>
    <sheet name="DEPOLAMA" sheetId="45" r:id="rId19"/>
    <sheet name="MOBİL VİNÇ" sheetId="49" r:id="rId20"/>
    <sheet name="Kule Vinç" sheetId="19" r:id="rId21"/>
    <sheet name="PATLAYICI MADDE" sheetId="55" r:id="rId22"/>
    <sheet name="KAZI DOLGU FAALİYETLERİ" sheetId="50" r:id="rId23"/>
    <sheet name="KAMYON" sheetId="27" r:id="rId24"/>
    <sheet name="İŞ MAKİNALARI" sheetId="52" r:id="rId25"/>
    <sheet name="EKSKAVATÖR" sheetId="28" r:id="rId26"/>
    <sheet name="DÖKÜM SAHALARI" sheetId="44" r:id="rId27"/>
    <sheet name="KONKASÖR TESİSİ" sheetId="53" r:id="rId28"/>
    <sheet name="EMİSYON PLENTİ" sheetId="46" r:id="rId29"/>
    <sheet name="ASFALT ÜRETİMİ" sheetId="41" r:id="rId30"/>
    <sheet name="ASFALT ÜRETİMİ VE SAHADA ASFALT" sheetId="39" r:id="rId31"/>
    <sheet name="BETON SANTRALİ" sheetId="42" r:id="rId32"/>
    <sheet name="FORE KAZIK İŞLERİ" sheetId="37" r:id="rId33"/>
    <sheet name="KÖPRÜ VİYADÜK" sheetId="13" r:id="rId34"/>
    <sheet name="Sepet İşleri" sheetId="14" r:id="rId35"/>
    <sheet name="Demir İşleri" sheetId="20" r:id="rId36"/>
    <sheet name="KALIP İŞLERİ" sheetId="15" r:id="rId37"/>
    <sheet name="İSKELE İŞLERİ" sheetId="16" r:id="rId38"/>
    <sheet name="DUVAR VE MONTALAMA" sheetId="34" r:id="rId39"/>
    <sheet name="Trafo" sheetId="18" r:id="rId40"/>
    <sheet name="Jeneratör" sheetId="30" r:id="rId41"/>
    <sheet name="GIRGIR VİNÇ" sheetId="63" r:id="rId42"/>
    <sheet name="KİMYASALLAR" sheetId="64" r:id="rId43"/>
    <sheet name="LPG LNG" sheetId="71" r:id="rId44"/>
    <sheet name="DİĞER İŞYERLERİ" sheetId="72" r:id="rId45"/>
    <sheet name="KAYNAK-ÇATI İŞLERİ" sheetId="66" r:id="rId46"/>
    <sheet name="MUTFAK" sheetId="22" r:id="rId47"/>
    <sheet name="ÇAMAŞIRHANE TEMİZLİK" sheetId="23" r:id="rId48"/>
    <sheet name="SERVİS" sheetId="17" r:id="rId49"/>
    <sheet name="KAZAN DAİRESİ" sheetId="73" r:id="rId50"/>
    <sheet name="İLAVELER" sheetId="74" r:id="rId51"/>
    <sheet name="İLAVELER 2" sheetId="75" r:id="rId52"/>
    <sheet name="İLAVELER 3" sheetId="77" r:id="rId53"/>
  </sheets>
  <definedNames>
    <definedName name="_xlnm._FilterDatabase" localSheetId="29" hidden="1">'ASFALT ÜRETİMİ'!$A$1:$T$39</definedName>
    <definedName name="_xlnm._FilterDatabase" localSheetId="32" hidden="1">'FORE KAZIK İŞLERİ'!$A$1:$T$116</definedName>
    <definedName name="_xlnm._FilterDatabase" localSheetId="8" hidden="1">'Kamp Alanı'!$A$1:$T$150</definedName>
    <definedName name="_xlnm._FilterDatabase" localSheetId="33" hidden="1">'KÖPRÜ VİYADÜK'!$A$1:$T$111</definedName>
    <definedName name="_xlnm.Print_Area" localSheetId="6">'ACİL DURUMLAR'!$A$2:$T$14</definedName>
    <definedName name="_xlnm.Print_Area" localSheetId="29">'ASFALT ÜRETİMİ'!$A$2:$T$40</definedName>
    <definedName name="_xlnm.Print_Area" localSheetId="30">'ASFALT ÜRETİMİ VE SAHADA ASFALT'!$A$2:$T$22</definedName>
    <definedName name="_xlnm.Print_Area" localSheetId="31">'BETON SANTRALİ'!$A$2:$T$29</definedName>
    <definedName name="_xlnm.Print_Area" localSheetId="9">'BİNA VE EKLENTİ'!$A$2:$T$22</definedName>
    <definedName name="_xlnm.Print_Area" localSheetId="47">'ÇAMAŞIRHANE TEMİZLİK'!$A$2:$T$18</definedName>
    <definedName name="_xlnm.Print_Area" localSheetId="35">'Demir İşleri'!$A$2:$T$22</definedName>
    <definedName name="_xlnm.Print_Area" localSheetId="18">DEPOLAMA!$A$2:$T$13</definedName>
    <definedName name="_xlnm.Print_Area" localSheetId="44">'DİĞER İŞYERLERİ'!$A$2:$T$4</definedName>
    <definedName name="_xlnm.Print_Area" localSheetId="26">'DÖKÜM SAHALARI'!$A$2:$T$13</definedName>
    <definedName name="_xlnm.Print_Area" localSheetId="38">'DUVAR VE MONTALAMA'!$A$2:$T$31</definedName>
    <definedName name="_xlnm.Print_Area" localSheetId="0">'EĞİTİM ÖZLÜK'!$A$1:$T$13</definedName>
    <definedName name="_xlnm.Print_Area" localSheetId="25">EKSKAVATÖR!$A$2:$T$35</definedName>
    <definedName name="_xlnm.Print_Area" localSheetId="16">'ELEKTRİK İLE İLGİLİ ÇALIŞMALAR'!$A$2:$T$33</definedName>
    <definedName name="_xlnm.Print_Area" localSheetId="15">'ELEKTRİKLİ EL ALETLERİ'!$A$2:$T$32</definedName>
    <definedName name="_xlnm.Print_Area" localSheetId="28">'EMİSYON PLENTİ'!$A$2:$T$36</definedName>
    <definedName name="_xlnm.Print_Area" localSheetId="32">'FORE KAZIK İŞLERİ'!$A$2:$T$117</definedName>
    <definedName name="_xlnm.Print_Area" localSheetId="41">'GIRGIR VİNÇ'!$A$2:$T$20</definedName>
    <definedName name="_xlnm.Print_Area" localSheetId="4">GÜVENLİK!$A$2:$T$44</definedName>
    <definedName name="_xlnm.Print_Area" localSheetId="3">'HAVA ŞARTLARI'!$A$2:$T$10</definedName>
    <definedName name="_xlnm.Print_Area" localSheetId="50">İLAVELER!$A$2:$T$5</definedName>
    <definedName name="_xlnm.Print_Area" localSheetId="51">'İLAVELER 2'!$A$2:$T$3</definedName>
    <definedName name="_xlnm.Print_Area" localSheetId="52">'İLAVELER 3'!$A$2:$T$3</definedName>
    <definedName name="_xlnm.Print_Area" localSheetId="37">'İSKELE İŞLERİ'!$A$2:$T$81</definedName>
    <definedName name="_xlnm.Print_Area" localSheetId="24">'İŞ MAKİNALARI'!$A$2:$T$24</definedName>
    <definedName name="_xlnm.Print_Area" localSheetId="40">Jeneratör!$A$2:$T$6</definedName>
    <definedName name="_xlnm.Print_Area" localSheetId="36">'KALIP İŞLERİ'!$A$2:$T$57</definedName>
    <definedName name="_xlnm.Print_Area" localSheetId="8">'Kamp Alanı'!$A$2:$T$150</definedName>
    <definedName name="_xlnm.Print_Area" localSheetId="23">KAMYON!$A$2:$T$35</definedName>
    <definedName name="_xlnm.Print_Area" localSheetId="45">'KAYNAK-ÇATI İŞLERİ'!$A$2:$T$22</definedName>
    <definedName name="_xlnm.Print_Area" localSheetId="49">'KAZAN DAİRESİ'!$A$2:$T$18</definedName>
    <definedName name="_xlnm.Print_Area" localSheetId="22">'KAZI DOLGU FAALİYETLERİ'!$A$2:$T$9</definedName>
    <definedName name="_xlnm.Print_Area" localSheetId="42">KİMYASALLAR!$A$2:$T$10</definedName>
    <definedName name="_xlnm.Print_Area" localSheetId="12">'KİŞİSEL KORUYUCU DONANIM'!$A$2:$T$25</definedName>
    <definedName name="_xlnm.Print_Area" localSheetId="17">'KOMPRESÖR BASINÇLI HAVA TANKI'!$A$2:$T$14</definedName>
    <definedName name="_xlnm.Print_Area" localSheetId="27">'KONKASÖR TESİSİ'!$A$2:$T$66</definedName>
    <definedName name="_xlnm.Print_Area" localSheetId="33">'KÖPRÜ VİYADÜK'!$A$2:$T$111</definedName>
    <definedName name="_xlnm.Print_Area" localSheetId="20">'Kule Vinç'!$A$2:$T$18</definedName>
    <definedName name="_xlnm.Print_Area" localSheetId="43">'LPG LNG'!$A$2:$T$9</definedName>
    <definedName name="_xlnm.Print_Area" localSheetId="14">MERDİVENLER!$A$2:$T$43</definedName>
    <definedName name="_xlnm.Print_Area" localSheetId="19">'MOBİL VİNÇ'!$A$2:$T$28</definedName>
    <definedName name="_xlnm.Print_Area" localSheetId="10">MOBİLİZASYON!$A$2:$T$5</definedName>
    <definedName name="_xlnm.Print_Area" localSheetId="46">MUTFAK!$A$2:$T$24</definedName>
    <definedName name="_xlnm.Print_Area" localSheetId="7">OFİS!$A$2:$T$29</definedName>
    <definedName name="_xlnm.Print_Area" localSheetId="21">'PATLAYICI MADDE'!$A$2:$T$34</definedName>
    <definedName name="_xlnm.Print_Area" localSheetId="2">PSİKOSOSYAL!$A$2:$T$14</definedName>
    <definedName name="_xlnm.Print_Area" localSheetId="1">'SAĞLIK - REVİR'!$A$2:$T$24</definedName>
    <definedName name="_xlnm.Print_Area" localSheetId="34">'Sepet İşleri'!$A$2:$T$21</definedName>
    <definedName name="_xlnm.Print_Area" localSheetId="48">SERVİS!$A$2:$T$10</definedName>
    <definedName name="_xlnm.Print_Area" localSheetId="5">'TRAFİK DÜZENLEME'!$A$2:$T$6</definedName>
    <definedName name="_xlnm.Print_Area" localSheetId="39">Trafo!$A$2:$T$26</definedName>
    <definedName name="_xlnm.Print_Area" localSheetId="11">'YAKIT DOLUM ikmal'!$A$2:$T$11</definedName>
    <definedName name="_xlnm.Print_Area" localSheetId="13">'Yüksekte Çalışma'!$A$2:$T$31</definedName>
    <definedName name="_xlnm.Print_Titles" localSheetId="6">'ACİL DURUMLAR'!#REF!</definedName>
    <definedName name="_xlnm.Print_Titles" localSheetId="29">'ASFALT ÜRETİMİ'!#REF!</definedName>
    <definedName name="_xlnm.Print_Titles" localSheetId="30">'ASFALT ÜRETİMİ VE SAHADA ASFALT'!#REF!</definedName>
    <definedName name="_xlnm.Print_Titles" localSheetId="31">'BETON SANTRALİ'!#REF!</definedName>
    <definedName name="_xlnm.Print_Titles" localSheetId="9">'BİNA VE EKLENTİ'!#REF!</definedName>
    <definedName name="_xlnm.Print_Titles" localSheetId="47">'ÇAMAŞIRHANE TEMİZLİK'!#REF!</definedName>
    <definedName name="_xlnm.Print_Titles" localSheetId="35">'Demir İşleri'!#REF!</definedName>
    <definedName name="_xlnm.Print_Titles" localSheetId="18">DEPOLAMA!#REF!</definedName>
    <definedName name="_xlnm.Print_Titles" localSheetId="44">'DİĞER İŞYERLERİ'!#REF!</definedName>
    <definedName name="_xlnm.Print_Titles" localSheetId="26">'DÖKÜM SAHALARI'!#REF!</definedName>
    <definedName name="_xlnm.Print_Titles" localSheetId="38">'DUVAR VE MONTALAMA'!#REF!</definedName>
    <definedName name="_xlnm.Print_Titles" localSheetId="0">'EĞİTİM ÖZLÜK'!$1:$1</definedName>
    <definedName name="_xlnm.Print_Titles" localSheetId="25">EKSKAVATÖR!#REF!</definedName>
    <definedName name="_xlnm.Print_Titles" localSheetId="16">'ELEKTRİK İLE İLGİLİ ÇALIŞMALAR'!#REF!</definedName>
    <definedName name="_xlnm.Print_Titles" localSheetId="15">'ELEKTRİKLİ EL ALETLERİ'!#REF!</definedName>
    <definedName name="_xlnm.Print_Titles" localSheetId="28">'EMİSYON PLENTİ'!#REF!</definedName>
    <definedName name="_xlnm.Print_Titles" localSheetId="32">'FORE KAZIK İŞLERİ'!#REF!</definedName>
    <definedName name="_xlnm.Print_Titles" localSheetId="41">'GIRGIR VİNÇ'!#REF!</definedName>
    <definedName name="_xlnm.Print_Titles" localSheetId="3">'HAVA ŞARTLARI'!#REF!</definedName>
    <definedName name="_xlnm.Print_Titles" localSheetId="50">İLAVELER!#REF!</definedName>
    <definedName name="_xlnm.Print_Titles" localSheetId="51">'İLAVELER 2'!#REF!</definedName>
    <definedName name="_xlnm.Print_Titles" localSheetId="52">'İLAVELER 3'!#REF!</definedName>
    <definedName name="_xlnm.Print_Titles" localSheetId="37">'İSKELE İŞLERİ'!#REF!</definedName>
    <definedName name="_xlnm.Print_Titles" localSheetId="24">'İŞ MAKİNALARI'!#REF!</definedName>
    <definedName name="_xlnm.Print_Titles" localSheetId="40">Jeneratör!#REF!</definedName>
    <definedName name="_xlnm.Print_Titles" localSheetId="36">'KALIP İŞLERİ'!#REF!</definedName>
    <definedName name="_xlnm.Print_Titles" localSheetId="8">'Kamp Alanı'!#REF!</definedName>
    <definedName name="_xlnm.Print_Titles" localSheetId="23">KAMYON!#REF!</definedName>
    <definedName name="_xlnm.Print_Titles" localSheetId="45">'KAYNAK-ÇATI İŞLERİ'!#REF!</definedName>
    <definedName name="_xlnm.Print_Titles" localSheetId="49">'KAZAN DAİRESİ'!#REF!</definedName>
    <definedName name="_xlnm.Print_Titles" localSheetId="22">'KAZI DOLGU FAALİYETLERİ'!#REF!</definedName>
    <definedName name="_xlnm.Print_Titles" localSheetId="42">KİMYASALLAR!#REF!</definedName>
    <definedName name="_xlnm.Print_Titles" localSheetId="12">'KİŞİSEL KORUYUCU DONANIM'!#REF!</definedName>
    <definedName name="_xlnm.Print_Titles" localSheetId="17">'KOMPRESÖR BASINÇLI HAVA TANKI'!#REF!</definedName>
    <definedName name="_xlnm.Print_Titles" localSheetId="27">'KONKASÖR TESİSİ'!#REF!</definedName>
    <definedName name="_xlnm.Print_Titles" localSheetId="33">'KÖPRÜ VİYADÜK'!#REF!</definedName>
    <definedName name="_xlnm.Print_Titles" localSheetId="20">'Kule Vinç'!#REF!</definedName>
    <definedName name="_xlnm.Print_Titles" localSheetId="43">'LPG LNG'!#REF!</definedName>
    <definedName name="_xlnm.Print_Titles" localSheetId="14">MERDİVENLER!#REF!</definedName>
    <definedName name="_xlnm.Print_Titles" localSheetId="19">'MOBİL VİNÇ'!#REF!</definedName>
    <definedName name="_xlnm.Print_Titles" localSheetId="10">MOBİLİZASYON!#REF!</definedName>
    <definedName name="_xlnm.Print_Titles" localSheetId="46">MUTFAK!#REF!</definedName>
    <definedName name="_xlnm.Print_Titles" localSheetId="7">OFİS!#REF!</definedName>
    <definedName name="_xlnm.Print_Titles" localSheetId="21">'PATLAYICI MADDE'!#REF!</definedName>
    <definedName name="_xlnm.Print_Titles" localSheetId="2">PSİKOSOSYAL!#REF!</definedName>
    <definedName name="_xlnm.Print_Titles" localSheetId="1">'SAĞLIK - REVİR'!#REF!</definedName>
    <definedName name="_xlnm.Print_Titles" localSheetId="34">'Sepet İşleri'!#REF!</definedName>
    <definedName name="_xlnm.Print_Titles" localSheetId="48">SERVİS!#REF!</definedName>
    <definedName name="_xlnm.Print_Titles" localSheetId="5">'TRAFİK DÜZENLEME'!#REF!</definedName>
    <definedName name="_xlnm.Print_Titles" localSheetId="39">Trafo!#REF!</definedName>
    <definedName name="_xlnm.Print_Titles" localSheetId="11">'YAKIT DOLUM ikmal'!#REF!</definedName>
    <definedName name="_xlnm.Print_Titles" localSheetId="13">'Yüksekte Çalışma'!#REF!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3" l="1"/>
  <c r="K2" i="23" s="1"/>
  <c r="Q2" i="23"/>
  <c r="R2" i="23" s="1"/>
  <c r="J3" i="23"/>
  <c r="K3" i="23" s="1"/>
  <c r="Q3" i="23"/>
  <c r="R3" i="23" s="1"/>
  <c r="J4" i="23"/>
  <c r="K4" i="23" s="1"/>
  <c r="Q4" i="23"/>
  <c r="R4" i="23" s="1"/>
  <c r="S4" i="23" s="1"/>
  <c r="T4" i="23" s="1"/>
  <c r="J5" i="23"/>
  <c r="K5" i="23"/>
  <c r="Q5" i="23"/>
  <c r="R5" i="23" s="1"/>
  <c r="J6" i="23"/>
  <c r="K6" i="23" s="1"/>
  <c r="Q6" i="23"/>
  <c r="R6" i="23" s="1"/>
  <c r="J7" i="23"/>
  <c r="K7" i="23" s="1"/>
  <c r="Q7" i="23"/>
  <c r="R7" i="23"/>
  <c r="S7" i="23" s="1"/>
  <c r="T7" i="23" s="1"/>
  <c r="J8" i="23"/>
  <c r="K8" i="23" s="1"/>
  <c r="Q8" i="23"/>
  <c r="R8" i="23" s="1"/>
  <c r="J9" i="23"/>
  <c r="K9" i="23" s="1"/>
  <c r="Q9" i="23"/>
  <c r="R9" i="23" s="1"/>
  <c r="J10" i="23"/>
  <c r="K10" i="23" s="1"/>
  <c r="Q10" i="23"/>
  <c r="R10" i="23" s="1"/>
  <c r="J11" i="23"/>
  <c r="K11" i="23" s="1"/>
  <c r="Q11" i="23"/>
  <c r="R11" i="23" s="1"/>
  <c r="J12" i="23"/>
  <c r="K12" i="23"/>
  <c r="Q12" i="23"/>
  <c r="R12" i="23"/>
  <c r="S12" i="23" s="1"/>
  <c r="T12" i="23" s="1"/>
  <c r="J13" i="23"/>
  <c r="K13" i="23"/>
  <c r="Q13" i="23"/>
  <c r="R13" i="23" s="1"/>
  <c r="J14" i="23"/>
  <c r="K14" i="23" s="1"/>
  <c r="Q14" i="23"/>
  <c r="R14" i="23" s="1"/>
  <c r="J15" i="23"/>
  <c r="K15" i="23" s="1"/>
  <c r="Q15" i="23"/>
  <c r="R15" i="23" s="1"/>
  <c r="J16" i="23"/>
  <c r="K16" i="23" s="1"/>
  <c r="Q16" i="23"/>
  <c r="R16" i="23" s="1"/>
  <c r="S16" i="23" s="1"/>
  <c r="T16" i="23" s="1"/>
  <c r="J17" i="23"/>
  <c r="K17" i="23" s="1"/>
  <c r="Q17" i="23"/>
  <c r="R17" i="23" s="1"/>
  <c r="J18" i="23"/>
  <c r="K18" i="23" s="1"/>
  <c r="Q18" i="23"/>
  <c r="R18" i="23" s="1"/>
  <c r="T3" i="77"/>
  <c r="S9" i="23" l="1"/>
  <c r="T9" i="23" s="1"/>
  <c r="S15" i="23"/>
  <c r="T15" i="23" s="1"/>
  <c r="S8" i="23"/>
  <c r="T8" i="23" s="1"/>
  <c r="S14" i="23"/>
  <c r="T14" i="23" s="1"/>
  <c r="S17" i="23"/>
  <c r="T17" i="23" s="1"/>
  <c r="S18" i="23"/>
  <c r="T18" i="23" s="1"/>
  <c r="S10" i="23"/>
  <c r="T10" i="23" s="1"/>
  <c r="S2" i="23"/>
  <c r="T2" i="23" s="1"/>
  <c r="S11" i="23"/>
  <c r="T11" i="23" s="1"/>
  <c r="S3" i="23"/>
  <c r="T3" i="23" s="1"/>
  <c r="S13" i="23"/>
  <c r="T13" i="23" s="1"/>
  <c r="S5" i="23"/>
  <c r="T5" i="23" s="1"/>
  <c r="S6" i="23"/>
  <c r="T6" i="23" s="1"/>
  <c r="Q2" i="77"/>
  <c r="R2" i="77" s="1"/>
  <c r="J2" i="77"/>
  <c r="K2" i="77" s="1"/>
  <c r="S2" i="77" l="1"/>
  <c r="T2" i="77" s="1"/>
  <c r="Q3" i="75"/>
  <c r="R3" i="75" s="1"/>
  <c r="S3" i="75" s="1"/>
  <c r="T3" i="75" s="1"/>
  <c r="J3" i="75"/>
  <c r="K3" i="75" s="1"/>
  <c r="Q2" i="75"/>
  <c r="R2" i="75" s="1"/>
  <c r="J2" i="75"/>
  <c r="K2" i="75" s="1"/>
  <c r="S2" i="75" l="1"/>
  <c r="T2" i="75" s="1"/>
  <c r="T7" i="74"/>
  <c r="R7" i="74"/>
  <c r="J7" i="74"/>
  <c r="K7" i="74" s="1"/>
  <c r="T6" i="74" l="1"/>
  <c r="R6" i="74"/>
  <c r="J6" i="74"/>
  <c r="K6" i="74" s="1"/>
  <c r="R5" i="74" l="1"/>
  <c r="T5" i="74" s="1"/>
  <c r="J5" i="74"/>
  <c r="K5" i="74" s="1"/>
  <c r="Q4" i="74" l="1"/>
  <c r="J4" i="74"/>
  <c r="K4" i="74" s="1"/>
  <c r="Q3" i="74"/>
  <c r="J3" i="74"/>
  <c r="K3" i="74" s="1"/>
  <c r="A3" i="74"/>
  <c r="A4" i="74" s="1"/>
  <c r="Q2" i="74"/>
  <c r="J2" i="74"/>
  <c r="K2" i="74" s="1"/>
  <c r="R3" i="74" l="1"/>
  <c r="S3" i="74" s="1"/>
  <c r="T3" i="74" s="1"/>
  <c r="R2" i="74"/>
  <c r="S2" i="74" s="1"/>
  <c r="T2" i="74" s="1"/>
  <c r="R4" i="74"/>
  <c r="S4" i="74" s="1"/>
  <c r="T4" i="74" s="1"/>
  <c r="Q18" i="73"/>
  <c r="R18" i="73" s="1"/>
  <c r="K18" i="73"/>
  <c r="Q17" i="73"/>
  <c r="R17" i="73" s="1"/>
  <c r="K17" i="73"/>
  <c r="Q16" i="73"/>
  <c r="R16" i="73" s="1"/>
  <c r="K16" i="73"/>
  <c r="Q15" i="73"/>
  <c r="R15" i="73" s="1"/>
  <c r="K15" i="73"/>
  <c r="Q14" i="73"/>
  <c r="R14" i="73" s="1"/>
  <c r="K14" i="73"/>
  <c r="Q13" i="73"/>
  <c r="R13" i="73" s="1"/>
  <c r="K13" i="73"/>
  <c r="Q12" i="73"/>
  <c r="R12" i="73" s="1"/>
  <c r="K12" i="73"/>
  <c r="Q11" i="73"/>
  <c r="R11" i="73" s="1"/>
  <c r="K11" i="73"/>
  <c r="Q10" i="73"/>
  <c r="R10" i="73" s="1"/>
  <c r="K10" i="73"/>
  <c r="Q9" i="73"/>
  <c r="R9" i="73" s="1"/>
  <c r="K9" i="73"/>
  <c r="Q8" i="73"/>
  <c r="R8" i="73" s="1"/>
  <c r="K8" i="73"/>
  <c r="Q7" i="73"/>
  <c r="R7" i="73" s="1"/>
  <c r="K7" i="73"/>
  <c r="Q6" i="73"/>
  <c r="R6" i="73" s="1"/>
  <c r="K6" i="73"/>
  <c r="Q5" i="73"/>
  <c r="R5" i="73" s="1"/>
  <c r="K5" i="73"/>
  <c r="Q4" i="73"/>
  <c r="R4" i="73" s="1"/>
  <c r="K4" i="73"/>
  <c r="A4" i="73"/>
  <c r="A5" i="73" s="1"/>
  <c r="A6" i="73" s="1"/>
  <c r="A7" i="73" s="1"/>
  <c r="A8" i="73" s="1"/>
  <c r="A9" i="73" s="1"/>
  <c r="A10" i="73" s="1"/>
  <c r="A11" i="73" s="1"/>
  <c r="A12" i="73" s="1"/>
  <c r="A13" i="73" s="1"/>
  <c r="A14" i="73" s="1"/>
  <c r="A15" i="73" s="1"/>
  <c r="A16" i="73" s="1"/>
  <c r="A17" i="73" s="1"/>
  <c r="A18" i="73" s="1"/>
  <c r="Q3" i="73"/>
  <c r="R3" i="73" s="1"/>
  <c r="K3" i="73"/>
  <c r="Q2" i="73"/>
  <c r="J2" i="73"/>
  <c r="K2" i="73" s="1"/>
  <c r="R2" i="73" l="1"/>
  <c r="S2" i="73" s="1"/>
  <c r="T2" i="73" s="1"/>
  <c r="S3" i="73"/>
  <c r="T3" i="73" s="1"/>
  <c r="S4" i="73"/>
  <c r="T4" i="73" s="1"/>
  <c r="S5" i="73"/>
  <c r="T5" i="73" s="1"/>
  <c r="S6" i="73"/>
  <c r="T6" i="73" s="1"/>
  <c r="S7" i="73"/>
  <c r="T7" i="73" s="1"/>
  <c r="S8" i="73"/>
  <c r="T8" i="73" s="1"/>
  <c r="S9" i="73"/>
  <c r="T9" i="73" s="1"/>
  <c r="S10" i="73"/>
  <c r="T10" i="73" s="1"/>
  <c r="S11" i="73"/>
  <c r="T11" i="73" s="1"/>
  <c r="S12" i="73"/>
  <c r="T12" i="73" s="1"/>
  <c r="S13" i="73"/>
  <c r="T13" i="73" s="1"/>
  <c r="S14" i="73"/>
  <c r="T14" i="73" s="1"/>
  <c r="S15" i="73"/>
  <c r="T15" i="73" s="1"/>
  <c r="S16" i="73"/>
  <c r="T16" i="73" s="1"/>
  <c r="S17" i="73"/>
  <c r="T17" i="73" s="1"/>
  <c r="S18" i="73"/>
  <c r="T18" i="73" s="1"/>
  <c r="Q4" i="72" l="1"/>
  <c r="R4" i="72" s="1"/>
  <c r="J4" i="72"/>
  <c r="K4" i="72" s="1"/>
  <c r="Q3" i="72"/>
  <c r="R3" i="72" s="1"/>
  <c r="J3" i="72"/>
  <c r="K3" i="72" s="1"/>
  <c r="A3" i="72"/>
  <c r="A4" i="72" s="1"/>
  <c r="Q2" i="72"/>
  <c r="R2" i="72" s="1"/>
  <c r="J2" i="72"/>
  <c r="K2" i="72" s="1"/>
  <c r="Q8" i="71"/>
  <c r="R8" i="71" s="1"/>
  <c r="J8" i="71"/>
  <c r="K8" i="71" s="1"/>
  <c r="A8" i="71"/>
  <c r="Q7" i="71"/>
  <c r="J7" i="71"/>
  <c r="K7" i="71" s="1"/>
  <c r="Q6" i="71"/>
  <c r="J6" i="71"/>
  <c r="K6" i="71" s="1"/>
  <c r="Q5" i="71"/>
  <c r="R5" i="71" s="1"/>
  <c r="J5" i="71"/>
  <c r="K5" i="71" s="1"/>
  <c r="Q4" i="71"/>
  <c r="R4" i="71" s="1"/>
  <c r="J4" i="71"/>
  <c r="K4" i="71" s="1"/>
  <c r="Q3" i="71"/>
  <c r="R3" i="71" s="1"/>
  <c r="J3" i="71"/>
  <c r="K3" i="71" s="1"/>
  <c r="Q2" i="71"/>
  <c r="J2" i="71"/>
  <c r="K2" i="71" s="1"/>
  <c r="S4" i="71" l="1"/>
  <c r="T4" i="71" s="1"/>
  <c r="R2" i="71"/>
  <c r="S2" i="71" s="1"/>
  <c r="T2" i="71" s="1"/>
  <c r="R7" i="71"/>
  <c r="S7" i="71" s="1"/>
  <c r="T7" i="71" s="1"/>
  <c r="S3" i="72"/>
  <c r="T3" i="72" s="1"/>
  <c r="R6" i="71"/>
  <c r="S6" i="71" s="1"/>
  <c r="T6" i="71" s="1"/>
  <c r="S3" i="71"/>
  <c r="T3" i="71" s="1"/>
  <c r="S5" i="71"/>
  <c r="T5" i="71" s="1"/>
  <c r="S8" i="71"/>
  <c r="T8" i="71" s="1"/>
  <c r="S2" i="72"/>
  <c r="T2" i="72" s="1"/>
  <c r="S4" i="72"/>
  <c r="T4" i="72" s="1"/>
  <c r="R2" i="14"/>
  <c r="S2" i="14" s="1"/>
  <c r="T2" i="14" s="1"/>
  <c r="J2" i="14"/>
  <c r="K2" i="14" s="1"/>
  <c r="J17" i="35"/>
  <c r="K17" i="35" s="1"/>
  <c r="Q17" i="35"/>
  <c r="R17" i="35" s="1"/>
  <c r="Q3" i="58"/>
  <c r="R3" i="58" s="1"/>
  <c r="S3" i="58" s="1"/>
  <c r="T3" i="58" s="1"/>
  <c r="Q4" i="58"/>
  <c r="R4" i="58" s="1"/>
  <c r="S4" i="58" s="1"/>
  <c r="T4" i="58" s="1"/>
  <c r="Q5" i="58"/>
  <c r="R5" i="58" s="1"/>
  <c r="S5" i="58" s="1"/>
  <c r="T5" i="58" s="1"/>
  <c r="Q6" i="58"/>
  <c r="R6" i="58" s="1"/>
  <c r="S6" i="58" s="1"/>
  <c r="T6" i="58" s="1"/>
  <c r="J3" i="58"/>
  <c r="K3" i="58" s="1"/>
  <c r="J4" i="58"/>
  <c r="K4" i="58" s="1"/>
  <c r="J5" i="58"/>
  <c r="K5" i="58" s="1"/>
  <c r="J6" i="58"/>
  <c r="K6" i="58" s="1"/>
  <c r="J7" i="58"/>
  <c r="K7" i="58" s="1"/>
  <c r="J8" i="58"/>
  <c r="K8" i="58" s="1"/>
  <c r="J9" i="58"/>
  <c r="K9" i="58" s="1"/>
  <c r="J10" i="58"/>
  <c r="K10" i="58" s="1"/>
  <c r="Q4" i="17"/>
  <c r="R4" i="17"/>
  <c r="Q5" i="17"/>
  <c r="R5" i="17"/>
  <c r="Q6" i="17"/>
  <c r="Q7" i="17"/>
  <c r="R7" i="17" s="1"/>
  <c r="Q8" i="17"/>
  <c r="R8" i="17"/>
  <c r="Q9" i="17"/>
  <c r="R9" i="17"/>
  <c r="Q3" i="17"/>
  <c r="Q2" i="17"/>
  <c r="J4" i="17"/>
  <c r="K4" i="17" s="1"/>
  <c r="J5" i="17"/>
  <c r="K5" i="17" s="1"/>
  <c r="J6" i="17"/>
  <c r="K6" i="17" s="1"/>
  <c r="J7" i="17"/>
  <c r="K7" i="17"/>
  <c r="J8" i="17"/>
  <c r="K8" i="17" s="1"/>
  <c r="J9" i="17"/>
  <c r="K9" i="17" s="1"/>
  <c r="J3" i="17"/>
  <c r="K3" i="17" s="1"/>
  <c r="J2" i="17"/>
  <c r="K2" i="17" s="1"/>
  <c r="J4" i="22"/>
  <c r="K4" i="22" s="1"/>
  <c r="J5" i="22"/>
  <c r="K5" i="22" s="1"/>
  <c r="J6" i="22"/>
  <c r="K6" i="22" s="1"/>
  <c r="J7" i="22"/>
  <c r="K7" i="22" s="1"/>
  <c r="J8" i="22"/>
  <c r="K8" i="22" s="1"/>
  <c r="J9" i="22"/>
  <c r="K9" i="22" s="1"/>
  <c r="J10" i="22"/>
  <c r="K10" i="22"/>
  <c r="J11" i="22"/>
  <c r="K11" i="22" s="1"/>
  <c r="J12" i="22"/>
  <c r="K12" i="22" s="1"/>
  <c r="J13" i="22"/>
  <c r="K13" i="22" s="1"/>
  <c r="J14" i="22"/>
  <c r="K14" i="22" s="1"/>
  <c r="J15" i="22"/>
  <c r="K15" i="22" s="1"/>
  <c r="J16" i="22"/>
  <c r="K16" i="22" s="1"/>
  <c r="J17" i="22"/>
  <c r="K17" i="22" s="1"/>
  <c r="J18" i="22"/>
  <c r="K18" i="22"/>
  <c r="J19" i="22"/>
  <c r="K19" i="22" s="1"/>
  <c r="J20" i="22"/>
  <c r="K20" i="22" s="1"/>
  <c r="J21" i="22"/>
  <c r="K21" i="22" s="1"/>
  <c r="J22" i="22"/>
  <c r="K22" i="22" s="1"/>
  <c r="J23" i="22"/>
  <c r="K23" i="22" s="1"/>
  <c r="Q3" i="22"/>
  <c r="Q2" i="22"/>
  <c r="J3" i="22"/>
  <c r="K3" i="22" s="1"/>
  <c r="J2" i="22"/>
  <c r="K2" i="22" s="1"/>
  <c r="J4" i="66"/>
  <c r="K4" i="66" s="1"/>
  <c r="J5" i="66"/>
  <c r="K5" i="66" s="1"/>
  <c r="J6" i="66"/>
  <c r="K6" i="66" s="1"/>
  <c r="J7" i="66"/>
  <c r="K7" i="66" s="1"/>
  <c r="J8" i="66"/>
  <c r="K8" i="66" s="1"/>
  <c r="J9" i="66"/>
  <c r="K9" i="66" s="1"/>
  <c r="J10" i="66"/>
  <c r="K10" i="66" s="1"/>
  <c r="J11" i="66"/>
  <c r="K11" i="66"/>
  <c r="J12" i="66"/>
  <c r="K12" i="66" s="1"/>
  <c r="J13" i="66"/>
  <c r="K13" i="66" s="1"/>
  <c r="J14" i="66"/>
  <c r="K14" i="66" s="1"/>
  <c r="J15" i="66"/>
  <c r="K15" i="66" s="1"/>
  <c r="J16" i="66"/>
  <c r="K16" i="66" s="1"/>
  <c r="J17" i="66"/>
  <c r="K17" i="66" s="1"/>
  <c r="J18" i="66"/>
  <c r="K18" i="66" s="1"/>
  <c r="J19" i="66"/>
  <c r="K19" i="66" s="1"/>
  <c r="J20" i="66"/>
  <c r="K20" i="66" s="1"/>
  <c r="J21" i="66"/>
  <c r="K21" i="66"/>
  <c r="Q3" i="66"/>
  <c r="Q2" i="66"/>
  <c r="J3" i="66"/>
  <c r="K3" i="66" s="1"/>
  <c r="J2" i="66"/>
  <c r="K2" i="66" s="1"/>
  <c r="J4" i="64"/>
  <c r="K4" i="64" s="1"/>
  <c r="J5" i="64"/>
  <c r="K5" i="64" s="1"/>
  <c r="J6" i="64"/>
  <c r="K6" i="64" s="1"/>
  <c r="J7" i="64"/>
  <c r="K7" i="64" s="1"/>
  <c r="J8" i="64"/>
  <c r="K8" i="64"/>
  <c r="J9" i="64"/>
  <c r="K9" i="64" s="1"/>
  <c r="Q3" i="64"/>
  <c r="Q2" i="64"/>
  <c r="J3" i="64"/>
  <c r="K3" i="64" s="1"/>
  <c r="J2" i="64"/>
  <c r="K2" i="64" s="1"/>
  <c r="J5" i="63"/>
  <c r="K5" i="63" s="1"/>
  <c r="J6" i="63"/>
  <c r="K6" i="63" s="1"/>
  <c r="J7" i="63"/>
  <c r="K7" i="63" s="1"/>
  <c r="J8" i="63"/>
  <c r="K8" i="63" s="1"/>
  <c r="J9" i="63"/>
  <c r="K9" i="63" s="1"/>
  <c r="J10" i="63"/>
  <c r="K10" i="63" s="1"/>
  <c r="J11" i="63"/>
  <c r="K11" i="63"/>
  <c r="J12" i="63"/>
  <c r="K12" i="63" s="1"/>
  <c r="J13" i="63"/>
  <c r="K13" i="63" s="1"/>
  <c r="J14" i="63"/>
  <c r="K14" i="63" s="1"/>
  <c r="J15" i="63"/>
  <c r="K15" i="63" s="1"/>
  <c r="J16" i="63"/>
  <c r="K16" i="63" s="1"/>
  <c r="J17" i="63"/>
  <c r="K17" i="63" s="1"/>
  <c r="J18" i="63"/>
  <c r="K18" i="63" s="1"/>
  <c r="J19" i="63"/>
  <c r="K19" i="63" s="1"/>
  <c r="Q5" i="63"/>
  <c r="R5" i="63" s="1"/>
  <c r="S5" i="63" s="1"/>
  <c r="T5" i="63" s="1"/>
  <c r="Q4" i="63"/>
  <c r="R4" i="63" s="1"/>
  <c r="S4" i="63" s="1"/>
  <c r="T4" i="63" s="1"/>
  <c r="Q3" i="63"/>
  <c r="Q2" i="63"/>
  <c r="J4" i="63"/>
  <c r="K4" i="63" s="1"/>
  <c r="J3" i="63"/>
  <c r="K3" i="63" s="1"/>
  <c r="J2" i="63"/>
  <c r="K2" i="63" s="1"/>
  <c r="J4" i="30"/>
  <c r="K4" i="30" s="1"/>
  <c r="J5" i="30"/>
  <c r="K5" i="30" s="1"/>
  <c r="Q3" i="30"/>
  <c r="Q2" i="30"/>
  <c r="J3" i="30"/>
  <c r="K3" i="30" s="1"/>
  <c r="J2" i="30"/>
  <c r="K2" i="30" s="1"/>
  <c r="J25" i="18"/>
  <c r="K25" i="18" s="1"/>
  <c r="J24" i="18"/>
  <c r="K24" i="18" s="1"/>
  <c r="J23" i="18"/>
  <c r="K23" i="18" s="1"/>
  <c r="J21" i="18"/>
  <c r="K21" i="18" s="1"/>
  <c r="J22" i="18"/>
  <c r="K22" i="18" s="1"/>
  <c r="J20" i="18"/>
  <c r="K20" i="18" s="1"/>
  <c r="J19" i="18"/>
  <c r="K19" i="18" s="1"/>
  <c r="J4" i="18"/>
  <c r="K4" i="18" s="1"/>
  <c r="J5" i="18"/>
  <c r="K5" i="18" s="1"/>
  <c r="J6" i="18"/>
  <c r="K6" i="18" s="1"/>
  <c r="J7" i="18"/>
  <c r="K7" i="18" s="1"/>
  <c r="J8" i="18"/>
  <c r="K8" i="18" s="1"/>
  <c r="J9" i="18"/>
  <c r="K9" i="18" s="1"/>
  <c r="J10" i="18"/>
  <c r="K10" i="18" s="1"/>
  <c r="J11" i="18"/>
  <c r="K11" i="18" s="1"/>
  <c r="J12" i="18"/>
  <c r="K12" i="18" s="1"/>
  <c r="J13" i="18"/>
  <c r="K13" i="18" s="1"/>
  <c r="J14" i="18"/>
  <c r="K14" i="18" s="1"/>
  <c r="J15" i="18"/>
  <c r="K15" i="18" s="1"/>
  <c r="J16" i="18"/>
  <c r="K16" i="18" s="1"/>
  <c r="J17" i="18"/>
  <c r="K17" i="18" s="1"/>
  <c r="J18" i="18"/>
  <c r="K18" i="18" s="1"/>
  <c r="Q3" i="18"/>
  <c r="Q2" i="18"/>
  <c r="J3" i="18"/>
  <c r="K3" i="18" s="1"/>
  <c r="J2" i="18"/>
  <c r="K2" i="18" s="1"/>
  <c r="J4" i="34"/>
  <c r="K4" i="34" s="1"/>
  <c r="J5" i="34"/>
  <c r="K5" i="34" s="1"/>
  <c r="J6" i="34"/>
  <c r="K6" i="34" s="1"/>
  <c r="J7" i="34"/>
  <c r="K7" i="34" s="1"/>
  <c r="J8" i="34"/>
  <c r="K8" i="34" s="1"/>
  <c r="J9" i="34"/>
  <c r="K9" i="34" s="1"/>
  <c r="J10" i="34"/>
  <c r="K10" i="34" s="1"/>
  <c r="J11" i="34"/>
  <c r="K11" i="34" s="1"/>
  <c r="J12" i="34"/>
  <c r="K12" i="34" s="1"/>
  <c r="J13" i="34"/>
  <c r="K13" i="34" s="1"/>
  <c r="J14" i="34"/>
  <c r="K14" i="34" s="1"/>
  <c r="J15" i="34"/>
  <c r="K15" i="34" s="1"/>
  <c r="J16" i="34"/>
  <c r="K16" i="34" s="1"/>
  <c r="J17" i="34"/>
  <c r="K17" i="34" s="1"/>
  <c r="J18" i="34"/>
  <c r="K18" i="34" s="1"/>
  <c r="J19" i="34"/>
  <c r="K19" i="34" s="1"/>
  <c r="J20" i="34"/>
  <c r="K20" i="34" s="1"/>
  <c r="J21" i="34"/>
  <c r="K21" i="34" s="1"/>
  <c r="J22" i="34"/>
  <c r="K22" i="34" s="1"/>
  <c r="J23" i="34"/>
  <c r="K23" i="34" s="1"/>
  <c r="J24" i="34"/>
  <c r="K24" i="34" s="1"/>
  <c r="J25" i="34"/>
  <c r="K25" i="34"/>
  <c r="J26" i="34"/>
  <c r="K26" i="34" s="1"/>
  <c r="J27" i="34"/>
  <c r="K27" i="34" s="1"/>
  <c r="J28" i="34"/>
  <c r="K28" i="34" s="1"/>
  <c r="J29" i="34"/>
  <c r="K29" i="34"/>
  <c r="Q3" i="34"/>
  <c r="Q2" i="34"/>
  <c r="J3" i="34"/>
  <c r="K3" i="34" s="1"/>
  <c r="J2" i="34"/>
  <c r="K2" i="34" s="1"/>
  <c r="J4" i="16"/>
  <c r="K4" i="16" s="1"/>
  <c r="J5" i="16"/>
  <c r="K5" i="16" s="1"/>
  <c r="J6" i="16"/>
  <c r="K6" i="16" s="1"/>
  <c r="J7" i="16"/>
  <c r="K7" i="16" s="1"/>
  <c r="J8" i="16"/>
  <c r="K8" i="16" s="1"/>
  <c r="J9" i="16"/>
  <c r="K9" i="16" s="1"/>
  <c r="J10" i="16"/>
  <c r="K10" i="16" s="1"/>
  <c r="J11" i="16"/>
  <c r="K11" i="16"/>
  <c r="J12" i="16"/>
  <c r="K12" i="16" s="1"/>
  <c r="J13" i="16"/>
  <c r="K13" i="16" s="1"/>
  <c r="J14" i="16"/>
  <c r="K14" i="16" s="1"/>
  <c r="J15" i="16"/>
  <c r="K15" i="16" s="1"/>
  <c r="J16" i="16"/>
  <c r="K16" i="16" s="1"/>
  <c r="J17" i="16"/>
  <c r="K17" i="16" s="1"/>
  <c r="J18" i="16"/>
  <c r="K18" i="16" s="1"/>
  <c r="J19" i="16"/>
  <c r="K19" i="16" s="1"/>
  <c r="J20" i="16"/>
  <c r="K20" i="16" s="1"/>
  <c r="J21" i="16"/>
  <c r="K21" i="16" s="1"/>
  <c r="J22" i="16"/>
  <c r="K22" i="16" s="1"/>
  <c r="J23" i="16"/>
  <c r="K23" i="16" s="1"/>
  <c r="J24" i="16"/>
  <c r="K24" i="16" s="1"/>
  <c r="J25" i="16"/>
  <c r="K25" i="16" s="1"/>
  <c r="J26" i="16"/>
  <c r="K26" i="16" s="1"/>
  <c r="J27" i="16"/>
  <c r="K27" i="16"/>
  <c r="J28" i="16"/>
  <c r="K28" i="16" s="1"/>
  <c r="J29" i="16"/>
  <c r="K29" i="16" s="1"/>
  <c r="J30" i="16"/>
  <c r="K30" i="16" s="1"/>
  <c r="J31" i="16"/>
  <c r="K31" i="16" s="1"/>
  <c r="J32" i="16"/>
  <c r="K32" i="16" s="1"/>
  <c r="J33" i="16"/>
  <c r="K33" i="16"/>
  <c r="J34" i="16"/>
  <c r="K34" i="16" s="1"/>
  <c r="J35" i="16"/>
  <c r="K35" i="16" s="1"/>
  <c r="J36" i="16"/>
  <c r="K36" i="16" s="1"/>
  <c r="J37" i="16"/>
  <c r="K37" i="16" s="1"/>
  <c r="J38" i="16"/>
  <c r="K38" i="16" s="1"/>
  <c r="J39" i="16"/>
  <c r="K39" i="16" s="1"/>
  <c r="J40" i="16"/>
  <c r="K40" i="16" s="1"/>
  <c r="J41" i="16"/>
  <c r="K41" i="16" s="1"/>
  <c r="J42" i="16"/>
  <c r="K42" i="16" s="1"/>
  <c r="J43" i="16"/>
  <c r="K43" i="16"/>
  <c r="J44" i="16"/>
  <c r="K44" i="16" s="1"/>
  <c r="J45" i="16"/>
  <c r="K45" i="16" s="1"/>
  <c r="J46" i="16"/>
  <c r="K46" i="16" s="1"/>
  <c r="J47" i="16"/>
  <c r="K47" i="16" s="1"/>
  <c r="J48" i="16"/>
  <c r="K48" i="16" s="1"/>
  <c r="J49" i="16"/>
  <c r="K49" i="16" s="1"/>
  <c r="J50" i="16"/>
  <c r="K50" i="16" s="1"/>
  <c r="J51" i="16"/>
  <c r="K51" i="16" s="1"/>
  <c r="J52" i="16"/>
  <c r="K52" i="16" s="1"/>
  <c r="J53" i="16"/>
  <c r="K53" i="16"/>
  <c r="J54" i="16"/>
  <c r="K54" i="16" s="1"/>
  <c r="J55" i="16"/>
  <c r="K55" i="16" s="1"/>
  <c r="J56" i="16"/>
  <c r="K56" i="16" s="1"/>
  <c r="J57" i="16"/>
  <c r="K57" i="16"/>
  <c r="J58" i="16"/>
  <c r="K58" i="16" s="1"/>
  <c r="J59" i="16"/>
  <c r="K59" i="16" s="1"/>
  <c r="J60" i="16"/>
  <c r="K60" i="16" s="1"/>
  <c r="J61" i="16"/>
  <c r="K61" i="16" s="1"/>
  <c r="J62" i="16"/>
  <c r="K62" i="16" s="1"/>
  <c r="J63" i="16"/>
  <c r="K63" i="16" s="1"/>
  <c r="J64" i="16"/>
  <c r="K64" i="16" s="1"/>
  <c r="J65" i="16"/>
  <c r="K65" i="16" s="1"/>
  <c r="J66" i="16"/>
  <c r="K66" i="16" s="1"/>
  <c r="J67" i="16"/>
  <c r="K67" i="16"/>
  <c r="J68" i="16"/>
  <c r="K68" i="16" s="1"/>
  <c r="J69" i="16"/>
  <c r="K69" i="16" s="1"/>
  <c r="J70" i="16"/>
  <c r="K70" i="16" s="1"/>
  <c r="J71" i="16"/>
  <c r="K71" i="16" s="1"/>
  <c r="J72" i="16"/>
  <c r="K72" i="16" s="1"/>
  <c r="J73" i="16"/>
  <c r="K73" i="16" s="1"/>
  <c r="J74" i="16"/>
  <c r="K74" i="16" s="1"/>
  <c r="J75" i="16"/>
  <c r="K75" i="16" s="1"/>
  <c r="J76" i="16"/>
  <c r="K76" i="16" s="1"/>
  <c r="J77" i="16"/>
  <c r="K77" i="16" s="1"/>
  <c r="J78" i="16"/>
  <c r="K78" i="16" s="1"/>
  <c r="J79" i="16"/>
  <c r="K79" i="16" s="1"/>
  <c r="J80" i="16"/>
  <c r="K80" i="16" s="1"/>
  <c r="Q36" i="16"/>
  <c r="R36" i="16" s="1"/>
  <c r="S36" i="16" s="1"/>
  <c r="T36" i="16" s="1"/>
  <c r="Q37" i="16"/>
  <c r="R37" i="16"/>
  <c r="Q38" i="16"/>
  <c r="R38" i="16" s="1"/>
  <c r="Q39" i="16"/>
  <c r="Q40" i="16"/>
  <c r="R40" i="16" s="1"/>
  <c r="Q41" i="16"/>
  <c r="R41" i="16"/>
  <c r="Q42" i="16"/>
  <c r="R42" i="16"/>
  <c r="S42" i="16" s="1"/>
  <c r="T42" i="16" s="1"/>
  <c r="Q43" i="16"/>
  <c r="R43" i="16" s="1"/>
  <c r="Q44" i="16"/>
  <c r="R44" i="16"/>
  <c r="S44" i="16" s="1"/>
  <c r="T44" i="16" s="1"/>
  <c r="Q45" i="16"/>
  <c r="R45" i="16"/>
  <c r="Q46" i="16"/>
  <c r="R46" i="16"/>
  <c r="Q47" i="16"/>
  <c r="Q48" i="16"/>
  <c r="R48" i="16" s="1"/>
  <c r="Q49" i="16"/>
  <c r="R49" i="16" s="1"/>
  <c r="Q50" i="16"/>
  <c r="R50" i="16"/>
  <c r="S50" i="16"/>
  <c r="T50" i="16" s="1"/>
  <c r="Q51" i="16"/>
  <c r="R51" i="16" s="1"/>
  <c r="Q52" i="16"/>
  <c r="R52" i="16" s="1"/>
  <c r="S52" i="16" s="1"/>
  <c r="T52" i="16" s="1"/>
  <c r="Q53" i="16"/>
  <c r="R53" i="16" s="1"/>
  <c r="Q54" i="16"/>
  <c r="R54" i="16" s="1"/>
  <c r="Q55" i="16"/>
  <c r="Q56" i="16"/>
  <c r="R56" i="16"/>
  <c r="Q57" i="16"/>
  <c r="R57" i="16"/>
  <c r="Q58" i="16"/>
  <c r="R58" i="16" s="1"/>
  <c r="Q59" i="16"/>
  <c r="R59" i="16" s="1"/>
  <c r="Q60" i="16"/>
  <c r="R60" i="16"/>
  <c r="S60" i="16"/>
  <c r="T60" i="16" s="1"/>
  <c r="Q61" i="16"/>
  <c r="R61" i="16" s="1"/>
  <c r="Q62" i="16"/>
  <c r="R62" i="16"/>
  <c r="S62" i="16" s="1"/>
  <c r="T62" i="16" s="1"/>
  <c r="Q63" i="16"/>
  <c r="Q64" i="16"/>
  <c r="R64" i="16"/>
  <c r="Q65" i="16"/>
  <c r="R65" i="16"/>
  <c r="Q66" i="16"/>
  <c r="R66" i="16" s="1"/>
  <c r="Q67" i="16"/>
  <c r="R67" i="16" s="1"/>
  <c r="Q68" i="16"/>
  <c r="R68" i="16" s="1"/>
  <c r="Q69" i="16"/>
  <c r="R69" i="16"/>
  <c r="Q70" i="16"/>
  <c r="R70" i="16"/>
  <c r="S70" i="16" s="1"/>
  <c r="T70" i="16" s="1"/>
  <c r="Q71" i="16"/>
  <c r="Q72" i="16"/>
  <c r="R72" i="16"/>
  <c r="S72" i="16"/>
  <c r="T72" i="16" s="1"/>
  <c r="Q73" i="16"/>
  <c r="R73" i="16"/>
  <c r="Q74" i="16"/>
  <c r="R74" i="16"/>
  <c r="S74" i="16" s="1"/>
  <c r="T74" i="16" s="1"/>
  <c r="Q75" i="16"/>
  <c r="R75" i="16" s="1"/>
  <c r="Q76" i="16"/>
  <c r="R76" i="16" s="1"/>
  <c r="Q77" i="16"/>
  <c r="R77" i="16"/>
  <c r="Q78" i="16"/>
  <c r="R78" i="16" s="1"/>
  <c r="Q79" i="16"/>
  <c r="Q80" i="16"/>
  <c r="R80" i="16" s="1"/>
  <c r="Q3" i="16"/>
  <c r="Q2" i="16"/>
  <c r="J3" i="16"/>
  <c r="K3" i="16" s="1"/>
  <c r="J2" i="16"/>
  <c r="K2" i="16" s="1"/>
  <c r="J4" i="15"/>
  <c r="K4" i="15" s="1"/>
  <c r="J5" i="15"/>
  <c r="K5" i="15" s="1"/>
  <c r="J6" i="15"/>
  <c r="K6" i="15" s="1"/>
  <c r="J7" i="15"/>
  <c r="K7" i="15"/>
  <c r="J8" i="15"/>
  <c r="K8" i="15"/>
  <c r="J9" i="15"/>
  <c r="K9" i="15" s="1"/>
  <c r="J10" i="15"/>
  <c r="K10" i="15" s="1"/>
  <c r="J11" i="15"/>
  <c r="K11" i="15" s="1"/>
  <c r="J12" i="15"/>
  <c r="K12" i="15" s="1"/>
  <c r="J13" i="15"/>
  <c r="K13" i="15"/>
  <c r="J14" i="15"/>
  <c r="K14" i="15" s="1"/>
  <c r="J15" i="15"/>
  <c r="K15" i="15" s="1"/>
  <c r="J16" i="15"/>
  <c r="K16" i="15" s="1"/>
  <c r="J17" i="15"/>
  <c r="K17" i="15" s="1"/>
  <c r="J18" i="15"/>
  <c r="K18" i="15" s="1"/>
  <c r="J19" i="15"/>
  <c r="K19" i="15" s="1"/>
  <c r="J20" i="15"/>
  <c r="K20" i="15" s="1"/>
  <c r="J21" i="15"/>
  <c r="K21" i="15" s="1"/>
  <c r="J22" i="15"/>
  <c r="K22" i="15"/>
  <c r="J23" i="15"/>
  <c r="K23" i="15"/>
  <c r="J24" i="15"/>
  <c r="K24" i="15" s="1"/>
  <c r="J25" i="15"/>
  <c r="K25" i="15" s="1"/>
  <c r="J26" i="15"/>
  <c r="K26" i="15" s="1"/>
  <c r="J27" i="15"/>
  <c r="K27" i="15" s="1"/>
  <c r="J28" i="15"/>
  <c r="K28" i="15" s="1"/>
  <c r="J29" i="15"/>
  <c r="K29" i="15" s="1"/>
  <c r="J30" i="15"/>
  <c r="K30" i="15" s="1"/>
  <c r="J31" i="15"/>
  <c r="K31" i="15" s="1"/>
  <c r="J32" i="15"/>
  <c r="K32" i="15" s="1"/>
  <c r="J33" i="15"/>
  <c r="K33" i="15" s="1"/>
  <c r="J34" i="15"/>
  <c r="K34" i="15"/>
  <c r="J35" i="15"/>
  <c r="K35" i="15" s="1"/>
  <c r="J36" i="15"/>
  <c r="K36" i="15" s="1"/>
  <c r="J37" i="15"/>
  <c r="K37" i="15" s="1"/>
  <c r="J38" i="15"/>
  <c r="K38" i="15" s="1"/>
  <c r="J39" i="15"/>
  <c r="K39" i="15" s="1"/>
  <c r="J40" i="15"/>
  <c r="K40" i="15"/>
  <c r="J41" i="15"/>
  <c r="K41" i="15" s="1"/>
  <c r="J42" i="15"/>
  <c r="K42" i="15"/>
  <c r="J43" i="15"/>
  <c r="K43" i="15" s="1"/>
  <c r="J44" i="15"/>
  <c r="K44" i="15" s="1"/>
  <c r="J45" i="15"/>
  <c r="K45" i="15"/>
  <c r="J46" i="15"/>
  <c r="K46" i="15" s="1"/>
  <c r="J47" i="15"/>
  <c r="K47" i="15" s="1"/>
  <c r="J48" i="15"/>
  <c r="K48" i="15"/>
  <c r="J49" i="15"/>
  <c r="K49" i="15" s="1"/>
  <c r="J50" i="15"/>
  <c r="K50" i="15" s="1"/>
  <c r="J51" i="15"/>
  <c r="K51" i="15" s="1"/>
  <c r="J52" i="15"/>
  <c r="K52" i="15" s="1"/>
  <c r="J53" i="15"/>
  <c r="K53" i="15" s="1"/>
  <c r="J54" i="15"/>
  <c r="K54" i="15" s="1"/>
  <c r="J55" i="15"/>
  <c r="K55" i="15" s="1"/>
  <c r="J56" i="15"/>
  <c r="K56" i="15" s="1"/>
  <c r="Q3" i="15"/>
  <c r="Q2" i="15"/>
  <c r="J3" i="15"/>
  <c r="K3" i="15" s="1"/>
  <c r="J2" i="15"/>
  <c r="K2" i="15" s="1"/>
  <c r="J4" i="20"/>
  <c r="K4" i="20" s="1"/>
  <c r="J5" i="20"/>
  <c r="K5" i="20" s="1"/>
  <c r="J6" i="20"/>
  <c r="K6" i="20" s="1"/>
  <c r="J7" i="20"/>
  <c r="K7" i="20" s="1"/>
  <c r="J8" i="20"/>
  <c r="K8" i="20" s="1"/>
  <c r="J9" i="20"/>
  <c r="K9" i="20" s="1"/>
  <c r="J10" i="20"/>
  <c r="K10" i="20" s="1"/>
  <c r="J11" i="20"/>
  <c r="K11" i="20" s="1"/>
  <c r="J12" i="20"/>
  <c r="K12" i="20" s="1"/>
  <c r="J13" i="20"/>
  <c r="K13" i="20" s="1"/>
  <c r="J14" i="20"/>
  <c r="K14" i="20" s="1"/>
  <c r="J15" i="20"/>
  <c r="K15" i="20" s="1"/>
  <c r="J16" i="20"/>
  <c r="K16" i="20" s="1"/>
  <c r="J17" i="20"/>
  <c r="K17" i="20" s="1"/>
  <c r="J18" i="20"/>
  <c r="K18" i="20" s="1"/>
  <c r="J19" i="20"/>
  <c r="K19" i="20" s="1"/>
  <c r="J20" i="20"/>
  <c r="K20" i="20" s="1"/>
  <c r="J21" i="20"/>
  <c r="K21" i="20" s="1"/>
  <c r="Q3" i="20"/>
  <c r="Q2" i="20"/>
  <c r="J3" i="20"/>
  <c r="K3" i="20" s="1"/>
  <c r="J2" i="20"/>
  <c r="K2" i="20" s="1"/>
  <c r="R5" i="14"/>
  <c r="S5" i="14" s="1"/>
  <c r="T5" i="14" s="1"/>
  <c r="R6" i="14"/>
  <c r="S6" i="14" s="1"/>
  <c r="T6" i="14" s="1"/>
  <c r="R7" i="14"/>
  <c r="S7" i="14" s="1"/>
  <c r="T7" i="14" s="1"/>
  <c r="R8" i="14"/>
  <c r="S8" i="14" s="1"/>
  <c r="T8" i="14" s="1"/>
  <c r="R9" i="14"/>
  <c r="S9" i="14" s="1"/>
  <c r="T9" i="14" s="1"/>
  <c r="R10" i="14"/>
  <c r="S10" i="14" s="1"/>
  <c r="T10" i="14" s="1"/>
  <c r="R11" i="14"/>
  <c r="S11" i="14" s="1"/>
  <c r="T11" i="14" s="1"/>
  <c r="J5" i="14"/>
  <c r="K5" i="14" s="1"/>
  <c r="J6" i="14"/>
  <c r="K6" i="14" s="1"/>
  <c r="J7" i="14"/>
  <c r="K7" i="14" s="1"/>
  <c r="J8" i="14"/>
  <c r="K8" i="14" s="1"/>
  <c r="J9" i="14"/>
  <c r="K9" i="14" s="1"/>
  <c r="J10" i="14"/>
  <c r="K10" i="14" s="1"/>
  <c r="J11" i="14"/>
  <c r="K11" i="14" s="1"/>
  <c r="J12" i="14"/>
  <c r="K12" i="14" s="1"/>
  <c r="J13" i="14"/>
  <c r="K13" i="14" s="1"/>
  <c r="J14" i="14"/>
  <c r="K14" i="14" s="1"/>
  <c r="J15" i="14"/>
  <c r="K15" i="14" s="1"/>
  <c r="J16" i="14"/>
  <c r="K16" i="14" s="1"/>
  <c r="J17" i="14"/>
  <c r="K17" i="14" s="1"/>
  <c r="J18" i="14"/>
  <c r="K18" i="14" s="1"/>
  <c r="J19" i="14"/>
  <c r="K19" i="14" s="1"/>
  <c r="J20" i="14"/>
  <c r="K20" i="14" s="1"/>
  <c r="J21" i="14"/>
  <c r="K21" i="14" s="1"/>
  <c r="J4" i="14"/>
  <c r="K4" i="14" s="1"/>
  <c r="J3" i="14"/>
  <c r="K3" i="14" s="1"/>
  <c r="J4" i="13"/>
  <c r="K4" i="13" s="1"/>
  <c r="J5" i="13"/>
  <c r="K5" i="13" s="1"/>
  <c r="J6" i="13"/>
  <c r="K6" i="13" s="1"/>
  <c r="J7" i="13"/>
  <c r="K7" i="13" s="1"/>
  <c r="J8" i="13"/>
  <c r="K8" i="13" s="1"/>
  <c r="J9" i="13"/>
  <c r="K9" i="13" s="1"/>
  <c r="J10" i="13"/>
  <c r="K10" i="13" s="1"/>
  <c r="J11" i="13"/>
  <c r="K11" i="13" s="1"/>
  <c r="J12" i="13"/>
  <c r="K12" i="13"/>
  <c r="J13" i="13"/>
  <c r="K13" i="13" s="1"/>
  <c r="J14" i="13"/>
  <c r="K14" i="13"/>
  <c r="J15" i="13"/>
  <c r="K15" i="13" s="1"/>
  <c r="J16" i="13"/>
  <c r="K16" i="13" s="1"/>
  <c r="J17" i="13"/>
  <c r="K17" i="13" s="1"/>
  <c r="J18" i="13"/>
  <c r="K18" i="13"/>
  <c r="J19" i="13"/>
  <c r="K19" i="13" s="1"/>
  <c r="J20" i="13"/>
  <c r="K20" i="13"/>
  <c r="J21" i="13"/>
  <c r="K21" i="13" s="1"/>
  <c r="J22" i="13"/>
  <c r="K22" i="13" s="1"/>
  <c r="J23" i="13"/>
  <c r="K23" i="13" s="1"/>
  <c r="J24" i="13"/>
  <c r="K24" i="13"/>
  <c r="J25" i="13"/>
  <c r="K25" i="13" s="1"/>
  <c r="J26" i="13"/>
  <c r="K26" i="13" s="1"/>
  <c r="J27" i="13"/>
  <c r="K27" i="13" s="1"/>
  <c r="J28" i="13"/>
  <c r="K28" i="13" s="1"/>
  <c r="J29" i="13"/>
  <c r="K29" i="13"/>
  <c r="J30" i="13"/>
  <c r="K30" i="13" s="1"/>
  <c r="J31" i="13"/>
  <c r="K31" i="13" s="1"/>
  <c r="J32" i="13"/>
  <c r="K32" i="13" s="1"/>
  <c r="J33" i="13"/>
  <c r="K33" i="13" s="1"/>
  <c r="J34" i="13"/>
  <c r="K34" i="13"/>
  <c r="J35" i="13"/>
  <c r="K35" i="13" s="1"/>
  <c r="J36" i="13"/>
  <c r="K36" i="13" s="1"/>
  <c r="J37" i="13"/>
  <c r="K37" i="13" s="1"/>
  <c r="J38" i="13"/>
  <c r="K38" i="13" s="1"/>
  <c r="J39" i="13"/>
  <c r="K39" i="13" s="1"/>
  <c r="J40" i="13"/>
  <c r="K40" i="13" s="1"/>
  <c r="J41" i="13"/>
  <c r="K41" i="13" s="1"/>
  <c r="J42" i="13"/>
  <c r="K42" i="13" s="1"/>
  <c r="J43" i="13"/>
  <c r="K43" i="13" s="1"/>
  <c r="J44" i="13"/>
  <c r="K44" i="13" s="1"/>
  <c r="J45" i="13"/>
  <c r="K45" i="13" s="1"/>
  <c r="J46" i="13"/>
  <c r="K46" i="13"/>
  <c r="J47" i="13"/>
  <c r="K47" i="13" s="1"/>
  <c r="J48" i="13"/>
  <c r="K48" i="13" s="1"/>
  <c r="J49" i="13"/>
  <c r="K49" i="13" s="1"/>
  <c r="J50" i="13"/>
  <c r="K50" i="13" s="1"/>
  <c r="J51" i="13"/>
  <c r="K51" i="13" s="1"/>
  <c r="J52" i="13"/>
  <c r="K52" i="13"/>
  <c r="J53" i="13"/>
  <c r="K53" i="13" s="1"/>
  <c r="J54" i="13"/>
  <c r="K54" i="13"/>
  <c r="J55" i="13"/>
  <c r="K55" i="13" s="1"/>
  <c r="J56" i="13"/>
  <c r="K56" i="13" s="1"/>
  <c r="J57" i="13"/>
  <c r="K57" i="13" s="1"/>
  <c r="J58" i="13"/>
  <c r="K58" i="13" s="1"/>
  <c r="J59" i="13"/>
  <c r="K59" i="13" s="1"/>
  <c r="J60" i="13"/>
  <c r="K60" i="13" s="1"/>
  <c r="J61" i="13"/>
  <c r="K61" i="13" s="1"/>
  <c r="J62" i="13"/>
  <c r="K62" i="13" s="1"/>
  <c r="J63" i="13"/>
  <c r="K63" i="13" s="1"/>
  <c r="J64" i="13"/>
  <c r="K64" i="13" s="1"/>
  <c r="J65" i="13"/>
  <c r="K65" i="13" s="1"/>
  <c r="J66" i="13"/>
  <c r="K66" i="13"/>
  <c r="J67" i="13"/>
  <c r="K67" i="13" s="1"/>
  <c r="J68" i="13"/>
  <c r="K68" i="13"/>
  <c r="J69" i="13"/>
  <c r="K69" i="13" s="1"/>
  <c r="J70" i="13"/>
  <c r="K70" i="13" s="1"/>
  <c r="J71" i="13"/>
  <c r="K71" i="13" s="1"/>
  <c r="J72" i="13"/>
  <c r="K72" i="13" s="1"/>
  <c r="J73" i="13"/>
  <c r="K73" i="13" s="1"/>
  <c r="J74" i="13"/>
  <c r="K74" i="13" s="1"/>
  <c r="J75" i="13"/>
  <c r="K75" i="13" s="1"/>
  <c r="J76" i="13"/>
  <c r="K76" i="13" s="1"/>
  <c r="J77" i="13"/>
  <c r="K77" i="13" s="1"/>
  <c r="J78" i="13"/>
  <c r="K78" i="13"/>
  <c r="J79" i="13"/>
  <c r="K79" i="13" s="1"/>
  <c r="J80" i="13"/>
  <c r="K80" i="13"/>
  <c r="J81" i="13"/>
  <c r="K81" i="13" s="1"/>
  <c r="J82" i="13"/>
  <c r="K82" i="13" s="1"/>
  <c r="J83" i="13"/>
  <c r="K83" i="13" s="1"/>
  <c r="J84" i="13"/>
  <c r="K84" i="13"/>
  <c r="J85" i="13"/>
  <c r="K85" i="13" s="1"/>
  <c r="J86" i="13"/>
  <c r="K86" i="13" s="1"/>
  <c r="J87" i="13"/>
  <c r="K87" i="13" s="1"/>
  <c r="J88" i="13"/>
  <c r="K88" i="13" s="1"/>
  <c r="J89" i="13"/>
  <c r="K89" i="13" s="1"/>
  <c r="J90" i="13"/>
  <c r="K90" i="13" s="1"/>
  <c r="J91" i="13"/>
  <c r="K91" i="13" s="1"/>
  <c r="J92" i="13"/>
  <c r="K92" i="13"/>
  <c r="J93" i="13"/>
  <c r="K93" i="13" s="1"/>
  <c r="J94" i="13"/>
  <c r="K94" i="13" s="1"/>
  <c r="J95" i="13"/>
  <c r="K95" i="13" s="1"/>
  <c r="J96" i="13"/>
  <c r="K96" i="13" s="1"/>
  <c r="J97" i="13"/>
  <c r="K97" i="13" s="1"/>
  <c r="J98" i="13"/>
  <c r="K98" i="13" s="1"/>
  <c r="J99" i="13"/>
  <c r="K99" i="13" s="1"/>
  <c r="J100" i="13"/>
  <c r="K100" i="13" s="1"/>
  <c r="J101" i="13"/>
  <c r="K101" i="13" s="1"/>
  <c r="J102" i="13"/>
  <c r="K102" i="13"/>
  <c r="J103" i="13"/>
  <c r="K103" i="13" s="1"/>
  <c r="J104" i="13"/>
  <c r="K104" i="13" s="1"/>
  <c r="J105" i="13"/>
  <c r="K105" i="13" s="1"/>
  <c r="J106" i="13"/>
  <c r="K106" i="13" s="1"/>
  <c r="J107" i="13"/>
  <c r="K107" i="13" s="1"/>
  <c r="J108" i="13"/>
  <c r="K108" i="13" s="1"/>
  <c r="J109" i="13"/>
  <c r="K109" i="13" s="1"/>
  <c r="J110" i="13"/>
  <c r="K110" i="13"/>
  <c r="J111" i="13"/>
  <c r="K111" i="13" s="1"/>
  <c r="Q3" i="13"/>
  <c r="Q2" i="13"/>
  <c r="J3" i="13"/>
  <c r="K3" i="13" s="1"/>
  <c r="J2" i="13"/>
  <c r="K2" i="13" s="1"/>
  <c r="J4" i="37"/>
  <c r="K4" i="37" s="1"/>
  <c r="J5" i="37"/>
  <c r="K5" i="37" s="1"/>
  <c r="J6" i="37"/>
  <c r="K6" i="37" s="1"/>
  <c r="J7" i="37"/>
  <c r="K7" i="37" s="1"/>
  <c r="J8" i="37"/>
  <c r="K8" i="37" s="1"/>
  <c r="J9" i="37"/>
  <c r="K9" i="37" s="1"/>
  <c r="J10" i="37"/>
  <c r="K10" i="37" s="1"/>
  <c r="J11" i="37"/>
  <c r="K11" i="37"/>
  <c r="J12" i="37"/>
  <c r="K12" i="37"/>
  <c r="J13" i="37"/>
  <c r="K13" i="37" s="1"/>
  <c r="J14" i="37"/>
  <c r="K14" i="37" s="1"/>
  <c r="J15" i="37"/>
  <c r="K15" i="37"/>
  <c r="J16" i="37"/>
  <c r="K16" i="37" s="1"/>
  <c r="J17" i="37"/>
  <c r="K17" i="37" s="1"/>
  <c r="J18" i="37"/>
  <c r="K18" i="37" s="1"/>
  <c r="J19" i="37"/>
  <c r="K19" i="37"/>
  <c r="J20" i="37"/>
  <c r="K20" i="37"/>
  <c r="J21" i="37"/>
  <c r="K21" i="37"/>
  <c r="J22" i="37"/>
  <c r="K22" i="37" s="1"/>
  <c r="J23" i="37"/>
  <c r="K23" i="37" s="1"/>
  <c r="J24" i="37"/>
  <c r="K24" i="37"/>
  <c r="J25" i="37"/>
  <c r="K25" i="37" s="1"/>
  <c r="J26" i="37"/>
  <c r="K26" i="37" s="1"/>
  <c r="J27" i="37"/>
  <c r="K27" i="37" s="1"/>
  <c r="J28" i="37"/>
  <c r="K28" i="37"/>
  <c r="J29" i="37"/>
  <c r="K29" i="37"/>
  <c r="J30" i="37"/>
  <c r="K30" i="37" s="1"/>
  <c r="J31" i="37"/>
  <c r="K31" i="37" s="1"/>
  <c r="J32" i="37"/>
  <c r="K32" i="37" s="1"/>
  <c r="J33" i="37"/>
  <c r="K33" i="37"/>
  <c r="J34" i="37"/>
  <c r="K34" i="37" s="1"/>
  <c r="J35" i="37"/>
  <c r="K35" i="37"/>
  <c r="J36" i="37"/>
  <c r="K36" i="37" s="1"/>
  <c r="J37" i="37"/>
  <c r="K37" i="37"/>
  <c r="J38" i="37"/>
  <c r="K38" i="37" s="1"/>
  <c r="J39" i="37"/>
  <c r="K39" i="37" s="1"/>
  <c r="J40" i="37"/>
  <c r="K40" i="37" s="1"/>
  <c r="J41" i="37"/>
  <c r="K41" i="37" s="1"/>
  <c r="J42" i="37"/>
  <c r="K42" i="37" s="1"/>
  <c r="J43" i="37"/>
  <c r="K43" i="37"/>
  <c r="J44" i="37"/>
  <c r="K44" i="37"/>
  <c r="J45" i="37"/>
  <c r="K45" i="37" s="1"/>
  <c r="J46" i="37"/>
  <c r="K46" i="37" s="1"/>
  <c r="J47" i="37"/>
  <c r="K47" i="37"/>
  <c r="J48" i="37"/>
  <c r="K48" i="37" s="1"/>
  <c r="J49" i="37"/>
  <c r="K49" i="37" s="1"/>
  <c r="J50" i="37"/>
  <c r="K50" i="37" s="1"/>
  <c r="J51" i="37"/>
  <c r="K51" i="37"/>
  <c r="J52" i="37"/>
  <c r="K52" i="37"/>
  <c r="J53" i="37"/>
  <c r="K53" i="37"/>
  <c r="J54" i="37"/>
  <c r="K54" i="37" s="1"/>
  <c r="J55" i="37"/>
  <c r="K55" i="37" s="1"/>
  <c r="J56" i="37"/>
  <c r="K56" i="37"/>
  <c r="J57" i="37"/>
  <c r="K57" i="37" s="1"/>
  <c r="J58" i="37"/>
  <c r="K58" i="37" s="1"/>
  <c r="J59" i="37"/>
  <c r="K59" i="37" s="1"/>
  <c r="J60" i="37"/>
  <c r="K60" i="37"/>
  <c r="J61" i="37"/>
  <c r="K61" i="37"/>
  <c r="J62" i="37"/>
  <c r="K62" i="37" s="1"/>
  <c r="J63" i="37"/>
  <c r="K63" i="37" s="1"/>
  <c r="J64" i="37"/>
  <c r="K64" i="37" s="1"/>
  <c r="J65" i="37"/>
  <c r="K65" i="37"/>
  <c r="J66" i="37"/>
  <c r="K66" i="37" s="1"/>
  <c r="J67" i="37"/>
  <c r="K67" i="37"/>
  <c r="J68" i="37"/>
  <c r="K68" i="37" s="1"/>
  <c r="J69" i="37"/>
  <c r="K69" i="37"/>
  <c r="J70" i="37"/>
  <c r="K70" i="37" s="1"/>
  <c r="J71" i="37"/>
  <c r="K71" i="37" s="1"/>
  <c r="J72" i="37"/>
  <c r="K72" i="37" s="1"/>
  <c r="J73" i="37"/>
  <c r="K73" i="37" s="1"/>
  <c r="J74" i="37"/>
  <c r="K74" i="37" s="1"/>
  <c r="J75" i="37"/>
  <c r="K75" i="37"/>
  <c r="J76" i="37"/>
  <c r="K76" i="37"/>
  <c r="J77" i="37"/>
  <c r="K77" i="37" s="1"/>
  <c r="J78" i="37"/>
  <c r="K78" i="37" s="1"/>
  <c r="J79" i="37"/>
  <c r="K79" i="37"/>
  <c r="J80" i="37"/>
  <c r="K80" i="37" s="1"/>
  <c r="J81" i="37"/>
  <c r="K81" i="37" s="1"/>
  <c r="J82" i="37"/>
  <c r="K82" i="37" s="1"/>
  <c r="J83" i="37"/>
  <c r="K83" i="37"/>
  <c r="J84" i="37"/>
  <c r="K84" i="37"/>
  <c r="J85" i="37"/>
  <c r="K85" i="37"/>
  <c r="J86" i="37"/>
  <c r="K86" i="37" s="1"/>
  <c r="J87" i="37"/>
  <c r="K87" i="37" s="1"/>
  <c r="J88" i="37"/>
  <c r="K88" i="37"/>
  <c r="J89" i="37"/>
  <c r="K89" i="37" s="1"/>
  <c r="J90" i="37"/>
  <c r="K90" i="37" s="1"/>
  <c r="J91" i="37"/>
  <c r="K91" i="37" s="1"/>
  <c r="J92" i="37"/>
  <c r="K92" i="37"/>
  <c r="J93" i="37"/>
  <c r="K93" i="37"/>
  <c r="J94" i="37"/>
  <c r="K94" i="37" s="1"/>
  <c r="J95" i="37"/>
  <c r="K95" i="37" s="1"/>
  <c r="J96" i="37"/>
  <c r="K96" i="37" s="1"/>
  <c r="J97" i="37"/>
  <c r="K97" i="37"/>
  <c r="J98" i="37"/>
  <c r="K98" i="37" s="1"/>
  <c r="J99" i="37"/>
  <c r="K99" i="37"/>
  <c r="J100" i="37"/>
  <c r="K100" i="37" s="1"/>
  <c r="J101" i="37"/>
  <c r="K101" i="37"/>
  <c r="J102" i="37"/>
  <c r="K102" i="37" s="1"/>
  <c r="J103" i="37"/>
  <c r="K103" i="37" s="1"/>
  <c r="J104" i="37"/>
  <c r="K104" i="37" s="1"/>
  <c r="J105" i="37"/>
  <c r="K105" i="37" s="1"/>
  <c r="J106" i="37"/>
  <c r="K106" i="37" s="1"/>
  <c r="J107" i="37"/>
  <c r="K107" i="37"/>
  <c r="J108" i="37"/>
  <c r="K108" i="37"/>
  <c r="J109" i="37"/>
  <c r="K109" i="37" s="1"/>
  <c r="J110" i="37"/>
  <c r="K110" i="37" s="1"/>
  <c r="J111" i="37"/>
  <c r="K111" i="37"/>
  <c r="J112" i="37"/>
  <c r="K112" i="37" s="1"/>
  <c r="J113" i="37"/>
  <c r="K113" i="37" s="1"/>
  <c r="J114" i="37"/>
  <c r="K114" i="37" s="1"/>
  <c r="J115" i="37"/>
  <c r="K115" i="37"/>
  <c r="J116" i="37"/>
  <c r="K116" i="37"/>
  <c r="Q3" i="37"/>
  <c r="Q2" i="37"/>
  <c r="J3" i="37"/>
  <c r="K3" i="37" s="1"/>
  <c r="J2" i="37"/>
  <c r="K2" i="37" s="1"/>
  <c r="J4" i="42"/>
  <c r="K4" i="42" s="1"/>
  <c r="J5" i="42"/>
  <c r="K5" i="42" s="1"/>
  <c r="J6" i="42"/>
  <c r="K6" i="42" s="1"/>
  <c r="J7" i="42"/>
  <c r="K7" i="42" s="1"/>
  <c r="J8" i="42"/>
  <c r="K8" i="42" s="1"/>
  <c r="J9" i="42"/>
  <c r="K9" i="42" s="1"/>
  <c r="J10" i="42"/>
  <c r="K10" i="42" s="1"/>
  <c r="J11" i="42"/>
  <c r="K11" i="42" s="1"/>
  <c r="J12" i="42"/>
  <c r="K12" i="42" s="1"/>
  <c r="J13" i="42"/>
  <c r="K13" i="42" s="1"/>
  <c r="J14" i="42"/>
  <c r="K14" i="42" s="1"/>
  <c r="J15" i="42"/>
  <c r="K15" i="42" s="1"/>
  <c r="J16" i="42"/>
  <c r="K16" i="42" s="1"/>
  <c r="J17" i="42"/>
  <c r="K17" i="42" s="1"/>
  <c r="J18" i="42"/>
  <c r="K18" i="42" s="1"/>
  <c r="J19" i="42"/>
  <c r="K19" i="42" s="1"/>
  <c r="J20" i="42"/>
  <c r="K20" i="42" s="1"/>
  <c r="J21" i="42"/>
  <c r="K21" i="42" s="1"/>
  <c r="J22" i="42"/>
  <c r="K22" i="42" s="1"/>
  <c r="J23" i="42"/>
  <c r="K23" i="42"/>
  <c r="J24" i="42"/>
  <c r="K24" i="42" s="1"/>
  <c r="J25" i="42"/>
  <c r="K25" i="42" s="1"/>
  <c r="J26" i="42"/>
  <c r="K26" i="42" s="1"/>
  <c r="J27" i="42"/>
  <c r="K27" i="42" s="1"/>
  <c r="J28" i="42"/>
  <c r="K28" i="42" s="1"/>
  <c r="Q3" i="42"/>
  <c r="Q2" i="42"/>
  <c r="J3" i="42"/>
  <c r="K3" i="42" s="1"/>
  <c r="J2" i="42"/>
  <c r="K2" i="42" s="1"/>
  <c r="J4" i="39"/>
  <c r="K4" i="39" s="1"/>
  <c r="J5" i="39"/>
  <c r="K5" i="39" s="1"/>
  <c r="J6" i="39"/>
  <c r="K6" i="39" s="1"/>
  <c r="J7" i="39"/>
  <c r="K7" i="39" s="1"/>
  <c r="J8" i="39"/>
  <c r="K8" i="39" s="1"/>
  <c r="J9" i="39"/>
  <c r="K9" i="39" s="1"/>
  <c r="J10" i="39"/>
  <c r="K10" i="39" s="1"/>
  <c r="J11" i="39"/>
  <c r="K11" i="39"/>
  <c r="J12" i="39"/>
  <c r="K12" i="39" s="1"/>
  <c r="J13" i="39"/>
  <c r="K13" i="39" s="1"/>
  <c r="J14" i="39"/>
  <c r="K14" i="39" s="1"/>
  <c r="J15" i="39"/>
  <c r="K15" i="39"/>
  <c r="J16" i="39"/>
  <c r="K16" i="39" s="1"/>
  <c r="J17" i="39"/>
  <c r="K17" i="39" s="1"/>
  <c r="J18" i="39"/>
  <c r="K18" i="39" s="1"/>
  <c r="J19" i="39"/>
  <c r="K19" i="39"/>
  <c r="J20" i="39"/>
  <c r="K20" i="39" s="1"/>
  <c r="J21" i="39"/>
  <c r="K21" i="39" s="1"/>
  <c r="Q3" i="39"/>
  <c r="Q2" i="39"/>
  <c r="J3" i="39"/>
  <c r="K3" i="39" s="1"/>
  <c r="J2" i="39"/>
  <c r="K2" i="39" s="1"/>
  <c r="J4" i="41"/>
  <c r="K4" i="41" s="1"/>
  <c r="J5" i="41"/>
  <c r="K5" i="41" s="1"/>
  <c r="J6" i="41"/>
  <c r="K6" i="41" s="1"/>
  <c r="J7" i="41"/>
  <c r="K7" i="41" s="1"/>
  <c r="J8" i="41"/>
  <c r="K8" i="41" s="1"/>
  <c r="J9" i="41"/>
  <c r="K9" i="41" s="1"/>
  <c r="J10" i="41"/>
  <c r="K10" i="41" s="1"/>
  <c r="J11" i="41"/>
  <c r="K11" i="41" s="1"/>
  <c r="J12" i="41"/>
  <c r="K12" i="41" s="1"/>
  <c r="J13" i="41"/>
  <c r="K13" i="41" s="1"/>
  <c r="J14" i="41"/>
  <c r="K14" i="41" s="1"/>
  <c r="J15" i="41"/>
  <c r="K15" i="41" s="1"/>
  <c r="J16" i="41"/>
  <c r="K16" i="41" s="1"/>
  <c r="J17" i="41"/>
  <c r="K17" i="41" s="1"/>
  <c r="J18" i="41"/>
  <c r="K18" i="41" s="1"/>
  <c r="J19" i="41"/>
  <c r="K19" i="41" s="1"/>
  <c r="J20" i="41"/>
  <c r="K20" i="41" s="1"/>
  <c r="J21" i="41"/>
  <c r="K21" i="41" s="1"/>
  <c r="J22" i="41"/>
  <c r="K22" i="41" s="1"/>
  <c r="J23" i="41"/>
  <c r="K23" i="41" s="1"/>
  <c r="J24" i="41"/>
  <c r="K24" i="41" s="1"/>
  <c r="J25" i="41"/>
  <c r="K25" i="41" s="1"/>
  <c r="J26" i="41"/>
  <c r="K26" i="41" s="1"/>
  <c r="J27" i="41"/>
  <c r="K27" i="41" s="1"/>
  <c r="J28" i="41"/>
  <c r="K28" i="41" s="1"/>
  <c r="J29" i="41"/>
  <c r="K29" i="41" s="1"/>
  <c r="J30" i="41"/>
  <c r="K30" i="41" s="1"/>
  <c r="J31" i="41"/>
  <c r="K31" i="41" s="1"/>
  <c r="J32" i="41"/>
  <c r="K32" i="41" s="1"/>
  <c r="J33" i="41"/>
  <c r="K33" i="41" s="1"/>
  <c r="J34" i="41"/>
  <c r="K34" i="41" s="1"/>
  <c r="J35" i="41"/>
  <c r="K35" i="41" s="1"/>
  <c r="J36" i="41"/>
  <c r="K36" i="41" s="1"/>
  <c r="J37" i="41"/>
  <c r="K37" i="41" s="1"/>
  <c r="J38" i="41"/>
  <c r="K38" i="41" s="1"/>
  <c r="J39" i="41"/>
  <c r="K39" i="41" s="1"/>
  <c r="Q2" i="41"/>
  <c r="Q3" i="41"/>
  <c r="J3" i="41"/>
  <c r="K3" i="41" s="1"/>
  <c r="J2" i="41"/>
  <c r="K2" i="41" s="1"/>
  <c r="J4" i="46"/>
  <c r="K4" i="46" s="1"/>
  <c r="J5" i="46"/>
  <c r="K5" i="46" s="1"/>
  <c r="J6" i="46"/>
  <c r="K6" i="46" s="1"/>
  <c r="J7" i="46"/>
  <c r="K7" i="46" s="1"/>
  <c r="J8" i="46"/>
  <c r="K8" i="46" s="1"/>
  <c r="J9" i="46"/>
  <c r="K9" i="46" s="1"/>
  <c r="J10" i="46"/>
  <c r="K10" i="46" s="1"/>
  <c r="J11" i="46"/>
  <c r="K11" i="46" s="1"/>
  <c r="J12" i="46"/>
  <c r="K12" i="46" s="1"/>
  <c r="J13" i="46"/>
  <c r="K13" i="46" s="1"/>
  <c r="J14" i="46"/>
  <c r="K14" i="46" s="1"/>
  <c r="J15" i="46"/>
  <c r="K15" i="46" s="1"/>
  <c r="J16" i="46"/>
  <c r="K16" i="46" s="1"/>
  <c r="J17" i="46"/>
  <c r="K17" i="46" s="1"/>
  <c r="J18" i="46"/>
  <c r="K18" i="46" s="1"/>
  <c r="J19" i="46"/>
  <c r="K19" i="46" s="1"/>
  <c r="J20" i="46"/>
  <c r="K20" i="46" s="1"/>
  <c r="J21" i="46"/>
  <c r="K21" i="46" s="1"/>
  <c r="J22" i="46"/>
  <c r="K22" i="46" s="1"/>
  <c r="J23" i="46"/>
  <c r="K23" i="46" s="1"/>
  <c r="J24" i="46"/>
  <c r="K24" i="46" s="1"/>
  <c r="J25" i="46"/>
  <c r="K25" i="46" s="1"/>
  <c r="J26" i="46"/>
  <c r="K26" i="46" s="1"/>
  <c r="J27" i="46"/>
  <c r="K27" i="46" s="1"/>
  <c r="J28" i="46"/>
  <c r="K28" i="46"/>
  <c r="J29" i="46"/>
  <c r="K29" i="46" s="1"/>
  <c r="J30" i="46"/>
  <c r="K30" i="46" s="1"/>
  <c r="J31" i="46"/>
  <c r="K31" i="46" s="1"/>
  <c r="J32" i="46"/>
  <c r="K32" i="46"/>
  <c r="J33" i="46"/>
  <c r="K33" i="46" s="1"/>
  <c r="J34" i="46"/>
  <c r="K34" i="46" s="1"/>
  <c r="J35" i="46"/>
  <c r="K35" i="46" s="1"/>
  <c r="J3" i="46"/>
  <c r="K3" i="46" s="1"/>
  <c r="J2" i="46"/>
  <c r="K2" i="46" s="1"/>
  <c r="J4" i="53"/>
  <c r="K4" i="53" s="1"/>
  <c r="J5" i="53"/>
  <c r="K5" i="53" s="1"/>
  <c r="J6" i="53"/>
  <c r="K6" i="53" s="1"/>
  <c r="J7" i="53"/>
  <c r="K7" i="53" s="1"/>
  <c r="J8" i="53"/>
  <c r="K8" i="53" s="1"/>
  <c r="J9" i="53"/>
  <c r="K9" i="53" s="1"/>
  <c r="J10" i="53"/>
  <c r="K10" i="53" s="1"/>
  <c r="J11" i="53"/>
  <c r="K11" i="53" s="1"/>
  <c r="J12" i="53"/>
  <c r="K12" i="53" s="1"/>
  <c r="J13" i="53"/>
  <c r="K13" i="53" s="1"/>
  <c r="J14" i="53"/>
  <c r="K14" i="53" s="1"/>
  <c r="J15" i="53"/>
  <c r="K15" i="53" s="1"/>
  <c r="J16" i="53"/>
  <c r="K16" i="53" s="1"/>
  <c r="J17" i="53"/>
  <c r="K17" i="53" s="1"/>
  <c r="J18" i="53"/>
  <c r="K18" i="53" s="1"/>
  <c r="J19" i="53"/>
  <c r="K19" i="53" s="1"/>
  <c r="J20" i="53"/>
  <c r="K20" i="53" s="1"/>
  <c r="J21" i="53"/>
  <c r="K21" i="53" s="1"/>
  <c r="J22" i="53"/>
  <c r="K22" i="53" s="1"/>
  <c r="J23" i="53"/>
  <c r="K23" i="53" s="1"/>
  <c r="J24" i="53"/>
  <c r="K24" i="53" s="1"/>
  <c r="J25" i="53"/>
  <c r="K25" i="53" s="1"/>
  <c r="J26" i="53"/>
  <c r="K26" i="53" s="1"/>
  <c r="J27" i="53"/>
  <c r="K27" i="53" s="1"/>
  <c r="J28" i="53"/>
  <c r="K28" i="53" s="1"/>
  <c r="J29" i="53"/>
  <c r="K29" i="53" s="1"/>
  <c r="J30" i="53"/>
  <c r="K30" i="53" s="1"/>
  <c r="J31" i="53"/>
  <c r="K31" i="53" s="1"/>
  <c r="J32" i="53"/>
  <c r="K32" i="53" s="1"/>
  <c r="J33" i="53"/>
  <c r="K33" i="53" s="1"/>
  <c r="J34" i="53"/>
  <c r="K34" i="53" s="1"/>
  <c r="J35" i="53"/>
  <c r="K35" i="53" s="1"/>
  <c r="J36" i="53"/>
  <c r="K36" i="53" s="1"/>
  <c r="J37" i="53"/>
  <c r="K37" i="53" s="1"/>
  <c r="J38" i="53"/>
  <c r="K38" i="53" s="1"/>
  <c r="J39" i="53"/>
  <c r="K39" i="53" s="1"/>
  <c r="J40" i="53"/>
  <c r="K40" i="53" s="1"/>
  <c r="J41" i="53"/>
  <c r="K41" i="53" s="1"/>
  <c r="J42" i="53"/>
  <c r="K42" i="53" s="1"/>
  <c r="J43" i="53"/>
  <c r="K43" i="53" s="1"/>
  <c r="J44" i="53"/>
  <c r="K44" i="53"/>
  <c r="J45" i="53"/>
  <c r="K45" i="53" s="1"/>
  <c r="J46" i="53"/>
  <c r="K46" i="53" s="1"/>
  <c r="J47" i="53"/>
  <c r="K47" i="53" s="1"/>
  <c r="J48" i="53"/>
  <c r="K48" i="53" s="1"/>
  <c r="J49" i="53"/>
  <c r="K49" i="53" s="1"/>
  <c r="J50" i="53"/>
  <c r="K50" i="53" s="1"/>
  <c r="J51" i="53"/>
  <c r="K51" i="53" s="1"/>
  <c r="J52" i="53"/>
  <c r="K52" i="53" s="1"/>
  <c r="J53" i="53"/>
  <c r="K53" i="53" s="1"/>
  <c r="J54" i="53"/>
  <c r="K54" i="53" s="1"/>
  <c r="J55" i="53"/>
  <c r="K55" i="53" s="1"/>
  <c r="J56" i="53"/>
  <c r="K56" i="53" s="1"/>
  <c r="J57" i="53"/>
  <c r="K57" i="53" s="1"/>
  <c r="J58" i="53"/>
  <c r="K58" i="53" s="1"/>
  <c r="J59" i="53"/>
  <c r="K59" i="53" s="1"/>
  <c r="J60" i="53"/>
  <c r="K60" i="53" s="1"/>
  <c r="J61" i="53"/>
  <c r="K61" i="53" s="1"/>
  <c r="J62" i="53"/>
  <c r="K62" i="53" s="1"/>
  <c r="J63" i="53"/>
  <c r="K63" i="53" s="1"/>
  <c r="J64" i="53"/>
  <c r="K64" i="53" s="1"/>
  <c r="J65" i="53"/>
  <c r="K65" i="53" s="1"/>
  <c r="Q3" i="53"/>
  <c r="Q2" i="53"/>
  <c r="J3" i="53"/>
  <c r="K3" i="53" s="1"/>
  <c r="J2" i="53"/>
  <c r="K2" i="53" s="1"/>
  <c r="R4" i="44"/>
  <c r="S4" i="44" s="1"/>
  <c r="T4" i="44" s="1"/>
  <c r="R5" i="44"/>
  <c r="S5" i="44" s="1"/>
  <c r="T5" i="44" s="1"/>
  <c r="R6" i="44"/>
  <c r="S6" i="44" s="1"/>
  <c r="T6" i="44" s="1"/>
  <c r="R7" i="44"/>
  <c r="S7" i="44" s="1"/>
  <c r="T7" i="44" s="1"/>
  <c r="R8" i="44"/>
  <c r="S8" i="44" s="1"/>
  <c r="T8" i="44" s="1"/>
  <c r="R9" i="44"/>
  <c r="S9" i="44" s="1"/>
  <c r="T9" i="44" s="1"/>
  <c r="R10" i="44"/>
  <c r="S10" i="44" s="1"/>
  <c r="T10" i="44" s="1"/>
  <c r="R11" i="44"/>
  <c r="S11" i="44" s="1"/>
  <c r="T11" i="44" s="1"/>
  <c r="R12" i="44"/>
  <c r="S12" i="44" s="1"/>
  <c r="T12" i="44" s="1"/>
  <c r="J4" i="44"/>
  <c r="K4" i="44" s="1"/>
  <c r="J5" i="44"/>
  <c r="K5" i="44" s="1"/>
  <c r="J6" i="44"/>
  <c r="K6" i="44" s="1"/>
  <c r="J7" i="44"/>
  <c r="K7" i="44" s="1"/>
  <c r="J8" i="44"/>
  <c r="K8" i="44" s="1"/>
  <c r="J9" i="44"/>
  <c r="K9" i="44" s="1"/>
  <c r="J10" i="44"/>
  <c r="K10" i="44" s="1"/>
  <c r="J11" i="44"/>
  <c r="K11" i="44" s="1"/>
  <c r="J12" i="44"/>
  <c r="K12" i="44" s="1"/>
  <c r="Q3" i="44"/>
  <c r="Q2" i="44"/>
  <c r="R2" i="44" s="1"/>
  <c r="J3" i="44"/>
  <c r="K3" i="44" s="1"/>
  <c r="J2" i="44"/>
  <c r="K2" i="44" s="1"/>
  <c r="Q3" i="28"/>
  <c r="Q4" i="28"/>
  <c r="Q5" i="28"/>
  <c r="Q6" i="28"/>
  <c r="Q7" i="28"/>
  <c r="Q8" i="28"/>
  <c r="Q9" i="28"/>
  <c r="Q10" i="28"/>
  <c r="R10" i="28" s="1"/>
  <c r="Q11" i="28"/>
  <c r="Q12" i="28"/>
  <c r="Q13" i="28"/>
  <c r="Q14" i="28"/>
  <c r="R14" i="28" s="1"/>
  <c r="Q15" i="28"/>
  <c r="R15" i="28" s="1"/>
  <c r="S15" i="28" s="1"/>
  <c r="T15" i="28" s="1"/>
  <c r="Q16" i="28"/>
  <c r="R16" i="28" s="1"/>
  <c r="Q17" i="28"/>
  <c r="R17" i="28" s="1"/>
  <c r="S17" i="28" s="1"/>
  <c r="T17" i="28" s="1"/>
  <c r="Q18" i="28"/>
  <c r="R18" i="28" s="1"/>
  <c r="Q19" i="28"/>
  <c r="R19" i="28" s="1"/>
  <c r="Q20" i="28"/>
  <c r="R20" i="28" s="1"/>
  <c r="S20" i="28" s="1"/>
  <c r="T20" i="28" s="1"/>
  <c r="Q21" i="28"/>
  <c r="R21" i="28" s="1"/>
  <c r="S21" i="28" s="1"/>
  <c r="T21" i="28" s="1"/>
  <c r="Q22" i="28"/>
  <c r="R22" i="28" s="1"/>
  <c r="Q23" i="28"/>
  <c r="R23" i="28" s="1"/>
  <c r="Q24" i="28"/>
  <c r="Q25" i="28"/>
  <c r="Q26" i="28"/>
  <c r="R26" i="28" s="1"/>
  <c r="S26" i="28" s="1"/>
  <c r="T26" i="28" s="1"/>
  <c r="Q27" i="28"/>
  <c r="Q28" i="28"/>
  <c r="R28" i="28" s="1"/>
  <c r="S28" i="28" s="1"/>
  <c r="T28" i="28" s="1"/>
  <c r="Q29" i="28"/>
  <c r="R29" i="28" s="1"/>
  <c r="S29" i="28" s="1"/>
  <c r="T29" i="28" s="1"/>
  <c r="Q30" i="28"/>
  <c r="Q31" i="28"/>
  <c r="Q32" i="28"/>
  <c r="Q33" i="28"/>
  <c r="Q34" i="28"/>
  <c r="Q2" i="28"/>
  <c r="R4" i="28"/>
  <c r="S4" i="28" s="1"/>
  <c r="T4" i="28" s="1"/>
  <c r="R5" i="28"/>
  <c r="S5" i="28" s="1"/>
  <c r="T5" i="28" s="1"/>
  <c r="R6" i="28"/>
  <c r="R7" i="28"/>
  <c r="S7" i="28" s="1"/>
  <c r="T7" i="28" s="1"/>
  <c r="R8" i="28"/>
  <c r="S8" i="28"/>
  <c r="T8" i="28" s="1"/>
  <c r="R9" i="28"/>
  <c r="S9" i="28" s="1"/>
  <c r="T9" i="28" s="1"/>
  <c r="R11" i="28"/>
  <c r="R12" i="28"/>
  <c r="S12" i="28" s="1"/>
  <c r="T12" i="28" s="1"/>
  <c r="R13" i="28"/>
  <c r="S13" i="28" s="1"/>
  <c r="T13" i="28" s="1"/>
  <c r="R24" i="28"/>
  <c r="S24" i="28" s="1"/>
  <c r="T24" i="28" s="1"/>
  <c r="R25" i="28"/>
  <c r="S25" i="28" s="1"/>
  <c r="T25" i="28" s="1"/>
  <c r="R27" i="28"/>
  <c r="S27" i="28" s="1"/>
  <c r="T27" i="28" s="1"/>
  <c r="R30" i="28"/>
  <c r="R31" i="28"/>
  <c r="S31" i="28" s="1"/>
  <c r="T31" i="28" s="1"/>
  <c r="R32" i="28"/>
  <c r="S32" i="28" s="1"/>
  <c r="T32" i="28" s="1"/>
  <c r="R33" i="28"/>
  <c r="S33" i="28" s="1"/>
  <c r="T33" i="28" s="1"/>
  <c r="J4" i="28"/>
  <c r="K4" i="28" s="1"/>
  <c r="J5" i="28"/>
  <c r="K5" i="28" s="1"/>
  <c r="J6" i="28"/>
  <c r="K6" i="28" s="1"/>
  <c r="J7" i="28"/>
  <c r="K7" i="28" s="1"/>
  <c r="J8" i="28"/>
  <c r="K8" i="28"/>
  <c r="J9" i="28"/>
  <c r="K9" i="28" s="1"/>
  <c r="J10" i="28"/>
  <c r="K10" i="28"/>
  <c r="J11" i="28"/>
  <c r="K11" i="28" s="1"/>
  <c r="J12" i="28"/>
  <c r="K12" i="28" s="1"/>
  <c r="J13" i="28"/>
  <c r="K13" i="28" s="1"/>
  <c r="J14" i="28"/>
  <c r="K14" i="28" s="1"/>
  <c r="J15" i="28"/>
  <c r="K15" i="28" s="1"/>
  <c r="J16" i="28"/>
  <c r="K16" i="28" s="1"/>
  <c r="J17" i="28"/>
  <c r="K17" i="28" s="1"/>
  <c r="J18" i="28"/>
  <c r="K18" i="28" s="1"/>
  <c r="J19" i="28"/>
  <c r="K19" i="28" s="1"/>
  <c r="J20" i="28"/>
  <c r="K20" i="28"/>
  <c r="J21" i="28"/>
  <c r="K21" i="28" s="1"/>
  <c r="J22" i="28"/>
  <c r="K22" i="28" s="1"/>
  <c r="J23" i="28"/>
  <c r="K23" i="28" s="1"/>
  <c r="J24" i="28"/>
  <c r="K24" i="28" s="1"/>
  <c r="J25" i="28"/>
  <c r="K25" i="28" s="1"/>
  <c r="J26" i="28"/>
  <c r="K26" i="28"/>
  <c r="J27" i="28"/>
  <c r="K27" i="28" s="1"/>
  <c r="J28" i="28"/>
  <c r="K28" i="28" s="1"/>
  <c r="J29" i="28"/>
  <c r="K29" i="28" s="1"/>
  <c r="J30" i="28"/>
  <c r="K30" i="28" s="1"/>
  <c r="J31" i="28"/>
  <c r="K31" i="28" s="1"/>
  <c r="J32" i="28"/>
  <c r="K32" i="28" s="1"/>
  <c r="J33" i="28"/>
  <c r="K33" i="28" s="1"/>
  <c r="J34" i="28"/>
  <c r="K34" i="28"/>
  <c r="R3" i="28"/>
  <c r="S3" i="28" s="1"/>
  <c r="T3" i="28" s="1"/>
  <c r="R2" i="28"/>
  <c r="S2" i="28" s="1"/>
  <c r="T2" i="28" s="1"/>
  <c r="J3" i="28"/>
  <c r="K3" i="28" s="1"/>
  <c r="J2" i="28"/>
  <c r="K2" i="28" s="1"/>
  <c r="R4" i="52"/>
  <c r="S4" i="52" s="1"/>
  <c r="T4" i="52" s="1"/>
  <c r="R5" i="52"/>
  <c r="S5" i="52" s="1"/>
  <c r="T5" i="52" s="1"/>
  <c r="R6" i="52"/>
  <c r="S6" i="52"/>
  <c r="T6" i="52" s="1"/>
  <c r="R7" i="52"/>
  <c r="S7" i="52"/>
  <c r="T7" i="52" s="1"/>
  <c r="R8" i="52"/>
  <c r="S8" i="52" s="1"/>
  <c r="T8" i="52" s="1"/>
  <c r="R9" i="52"/>
  <c r="S9" i="52"/>
  <c r="T9" i="52" s="1"/>
  <c r="R10" i="52"/>
  <c r="S10" i="52" s="1"/>
  <c r="T10" i="52" s="1"/>
  <c r="R11" i="52"/>
  <c r="S11" i="52" s="1"/>
  <c r="T11" i="52" s="1"/>
  <c r="R12" i="52"/>
  <c r="S12" i="52" s="1"/>
  <c r="T12" i="52" s="1"/>
  <c r="R13" i="52"/>
  <c r="S13" i="52" s="1"/>
  <c r="T13" i="52" s="1"/>
  <c r="R14" i="52"/>
  <c r="S14" i="52" s="1"/>
  <c r="T14" i="52" s="1"/>
  <c r="R15" i="52"/>
  <c r="S15" i="52" s="1"/>
  <c r="T15" i="52" s="1"/>
  <c r="R16" i="52"/>
  <c r="S16" i="52" s="1"/>
  <c r="T16" i="52" s="1"/>
  <c r="R17" i="52"/>
  <c r="S17" i="52" s="1"/>
  <c r="T17" i="52" s="1"/>
  <c r="R18" i="52"/>
  <c r="S18" i="52" s="1"/>
  <c r="T18" i="52" s="1"/>
  <c r="R19" i="52"/>
  <c r="S19" i="52" s="1"/>
  <c r="T19" i="52" s="1"/>
  <c r="R20" i="52"/>
  <c r="S20" i="52" s="1"/>
  <c r="T20" i="52" s="1"/>
  <c r="R21" i="52"/>
  <c r="S21" i="52" s="1"/>
  <c r="T21" i="52" s="1"/>
  <c r="R22" i="52"/>
  <c r="S22" i="52" s="1"/>
  <c r="T22" i="52" s="1"/>
  <c r="R23" i="52"/>
  <c r="S23" i="52" s="1"/>
  <c r="T23" i="52" s="1"/>
  <c r="J15" i="52"/>
  <c r="K15" i="52" s="1"/>
  <c r="J16" i="52"/>
  <c r="K16" i="52" s="1"/>
  <c r="J17" i="52"/>
  <c r="K17" i="52" s="1"/>
  <c r="J18" i="52"/>
  <c r="K18" i="52" s="1"/>
  <c r="J19" i="52"/>
  <c r="K19" i="52" s="1"/>
  <c r="J20" i="52"/>
  <c r="K20" i="52" s="1"/>
  <c r="J21" i="52"/>
  <c r="K21" i="52" s="1"/>
  <c r="J22" i="52"/>
  <c r="K22" i="52" s="1"/>
  <c r="J23" i="52"/>
  <c r="K23" i="52" s="1"/>
  <c r="J4" i="52"/>
  <c r="K4" i="52" s="1"/>
  <c r="J5" i="52"/>
  <c r="K5" i="52" s="1"/>
  <c r="J6" i="52"/>
  <c r="K6" i="52" s="1"/>
  <c r="J7" i="52"/>
  <c r="K7" i="52" s="1"/>
  <c r="J8" i="52"/>
  <c r="K8" i="52" s="1"/>
  <c r="J9" i="52"/>
  <c r="K9" i="52" s="1"/>
  <c r="J10" i="52"/>
  <c r="K10" i="52" s="1"/>
  <c r="J11" i="52"/>
  <c r="K11" i="52" s="1"/>
  <c r="J12" i="52"/>
  <c r="K12" i="52" s="1"/>
  <c r="J13" i="52"/>
  <c r="K13" i="52"/>
  <c r="J14" i="52"/>
  <c r="K14" i="52" s="1"/>
  <c r="R3" i="52"/>
  <c r="S3" i="52" s="1"/>
  <c r="T3" i="52" s="1"/>
  <c r="R2" i="52"/>
  <c r="S2" i="52" s="1"/>
  <c r="T2" i="52" s="1"/>
  <c r="J3" i="52"/>
  <c r="K3" i="52" s="1"/>
  <c r="J2" i="52"/>
  <c r="K2" i="52" s="1"/>
  <c r="S38" i="16" l="1"/>
  <c r="T38" i="16" s="1"/>
  <c r="S56" i="16"/>
  <c r="T56" i="16" s="1"/>
  <c r="S9" i="17"/>
  <c r="T9" i="17" s="1"/>
  <c r="S5" i="17"/>
  <c r="T5" i="17" s="1"/>
  <c r="S46" i="16"/>
  <c r="T46" i="16" s="1"/>
  <c r="S16" i="28"/>
  <c r="T16" i="28" s="1"/>
  <c r="S64" i="16"/>
  <c r="T64" i="16" s="1"/>
  <c r="S54" i="16"/>
  <c r="T54" i="16" s="1"/>
  <c r="S80" i="16"/>
  <c r="T80" i="16" s="1"/>
  <c r="S7" i="17"/>
  <c r="T7" i="17" s="1"/>
  <c r="S68" i="16"/>
  <c r="T68" i="16" s="1"/>
  <c r="R6" i="17"/>
  <c r="S6" i="17" s="1"/>
  <c r="T6" i="17" s="1"/>
  <c r="S78" i="16"/>
  <c r="T78" i="16" s="1"/>
  <c r="S58" i="16"/>
  <c r="T58" i="16" s="1"/>
  <c r="S48" i="16"/>
  <c r="T48" i="16" s="1"/>
  <c r="S76" i="16"/>
  <c r="T76" i="16" s="1"/>
  <c r="S66" i="16"/>
  <c r="T66" i="16" s="1"/>
  <c r="S40" i="16"/>
  <c r="T40" i="16" s="1"/>
  <c r="S30" i="28"/>
  <c r="T30" i="28" s="1"/>
  <c r="R34" i="28"/>
  <c r="S34" i="28" s="1"/>
  <c r="T34" i="28" s="1"/>
  <c r="S23" i="28"/>
  <c r="T23" i="28" s="1"/>
  <c r="S19" i="28"/>
  <c r="T19" i="28" s="1"/>
  <c r="S11" i="28"/>
  <c r="T11" i="28" s="1"/>
  <c r="S69" i="16"/>
  <c r="T69" i="16" s="1"/>
  <c r="S53" i="16"/>
  <c r="T53" i="16" s="1"/>
  <c r="S37" i="16"/>
  <c r="T37" i="16" s="1"/>
  <c r="S71" i="16"/>
  <c r="T71" i="16" s="1"/>
  <c r="R71" i="16"/>
  <c r="R55" i="16"/>
  <c r="S55" i="16" s="1"/>
  <c r="T55" i="16" s="1"/>
  <c r="R39" i="16"/>
  <c r="S39" i="16" s="1"/>
  <c r="T39" i="16" s="1"/>
  <c r="S77" i="16"/>
  <c r="T77" i="16" s="1"/>
  <c r="S61" i="16"/>
  <c r="T61" i="16" s="1"/>
  <c r="S45" i="16"/>
  <c r="T45" i="16" s="1"/>
  <c r="S14" i="28"/>
  <c r="T14" i="28" s="1"/>
  <c r="R79" i="16"/>
  <c r="S79" i="16" s="1"/>
  <c r="T79" i="16" s="1"/>
  <c r="R63" i="16"/>
  <c r="S63" i="16" s="1"/>
  <c r="T63" i="16" s="1"/>
  <c r="R47" i="16"/>
  <c r="S47" i="16" s="1"/>
  <c r="T47" i="16" s="1"/>
  <c r="S4" i="17"/>
  <c r="T4" i="17" s="1"/>
  <c r="S73" i="16"/>
  <c r="T73" i="16" s="1"/>
  <c r="S65" i="16"/>
  <c r="T65" i="16" s="1"/>
  <c r="S57" i="16"/>
  <c r="T57" i="16" s="1"/>
  <c r="S49" i="16"/>
  <c r="T49" i="16" s="1"/>
  <c r="S41" i="16"/>
  <c r="T41" i="16" s="1"/>
  <c r="S8" i="17"/>
  <c r="T8" i="17" s="1"/>
  <c r="S75" i="16"/>
  <c r="T75" i="16" s="1"/>
  <c r="S67" i="16"/>
  <c r="T67" i="16" s="1"/>
  <c r="S59" i="16"/>
  <c r="T59" i="16" s="1"/>
  <c r="S51" i="16"/>
  <c r="T51" i="16" s="1"/>
  <c r="S43" i="16"/>
  <c r="T43" i="16" s="1"/>
  <c r="S17" i="35"/>
  <c r="T17" i="35" s="1"/>
  <c r="R2" i="17"/>
  <c r="S2" i="17" s="1"/>
  <c r="T2" i="17" s="1"/>
  <c r="R3" i="17"/>
  <c r="S3" i="17" s="1"/>
  <c r="T3" i="17" s="1"/>
  <c r="R2" i="22"/>
  <c r="S2" i="22" s="1"/>
  <c r="T2" i="22" s="1"/>
  <c r="R3" i="22"/>
  <c r="S3" i="22" s="1"/>
  <c r="T3" i="22" s="1"/>
  <c r="R2" i="66"/>
  <c r="S2" i="66" s="1"/>
  <c r="T2" i="66" s="1"/>
  <c r="R3" i="66"/>
  <c r="S3" i="66" s="1"/>
  <c r="T3" i="66" s="1"/>
  <c r="R2" i="64"/>
  <c r="S2" i="64" s="1"/>
  <c r="T2" i="64" s="1"/>
  <c r="R3" i="64"/>
  <c r="S3" i="64" s="1"/>
  <c r="T3" i="64" s="1"/>
  <c r="R2" i="63"/>
  <c r="S2" i="63" s="1"/>
  <c r="T2" i="63" s="1"/>
  <c r="R3" i="63"/>
  <c r="S3" i="63" s="1"/>
  <c r="T3" i="63" s="1"/>
  <c r="R2" i="30"/>
  <c r="S2" i="30" s="1"/>
  <c r="T2" i="30" s="1"/>
  <c r="R3" i="30"/>
  <c r="S3" i="30" s="1"/>
  <c r="T3" i="30" s="1"/>
  <c r="R2" i="18"/>
  <c r="S2" i="18" s="1"/>
  <c r="T2" i="18" s="1"/>
  <c r="R3" i="18"/>
  <c r="S3" i="18" s="1"/>
  <c r="T3" i="18" s="1"/>
  <c r="R2" i="34"/>
  <c r="S2" i="34" s="1"/>
  <c r="T2" i="34" s="1"/>
  <c r="R3" i="34"/>
  <c r="S3" i="34" s="1"/>
  <c r="T3" i="34" s="1"/>
  <c r="R2" i="16"/>
  <c r="S2" i="16" s="1"/>
  <c r="T2" i="16" s="1"/>
  <c r="R3" i="16"/>
  <c r="S3" i="16" s="1"/>
  <c r="T3" i="16" s="1"/>
  <c r="R2" i="15"/>
  <c r="S2" i="15" s="1"/>
  <c r="T2" i="15" s="1"/>
  <c r="R3" i="15"/>
  <c r="S3" i="15" s="1"/>
  <c r="T3" i="15" s="1"/>
  <c r="R2" i="20"/>
  <c r="S2" i="20" s="1"/>
  <c r="T2" i="20" s="1"/>
  <c r="R3" i="20"/>
  <c r="S3" i="20" s="1"/>
  <c r="T3" i="20" s="1"/>
  <c r="R3" i="14"/>
  <c r="S3" i="14" s="1"/>
  <c r="T3" i="14" s="1"/>
  <c r="R4" i="14"/>
  <c r="S4" i="14" s="1"/>
  <c r="T4" i="14" s="1"/>
  <c r="R2" i="13"/>
  <c r="S2" i="13" s="1"/>
  <c r="T2" i="13" s="1"/>
  <c r="R3" i="13"/>
  <c r="S3" i="13" s="1"/>
  <c r="T3" i="13" s="1"/>
  <c r="R2" i="37"/>
  <c r="S2" i="37" s="1"/>
  <c r="T2" i="37" s="1"/>
  <c r="R3" i="37"/>
  <c r="S3" i="37" s="1"/>
  <c r="T3" i="37" s="1"/>
  <c r="R2" i="42"/>
  <c r="S2" i="42" s="1"/>
  <c r="T2" i="42" s="1"/>
  <c r="R3" i="42"/>
  <c r="S3" i="42" s="1"/>
  <c r="T3" i="42" s="1"/>
  <c r="R2" i="39"/>
  <c r="S2" i="39" s="1"/>
  <c r="T2" i="39" s="1"/>
  <c r="R3" i="39"/>
  <c r="S3" i="39" s="1"/>
  <c r="T3" i="39" s="1"/>
  <c r="R2" i="41"/>
  <c r="S2" i="41" s="1"/>
  <c r="T2" i="41" s="1"/>
  <c r="R3" i="41"/>
  <c r="S3" i="41" s="1"/>
  <c r="T3" i="41" s="1"/>
  <c r="R2" i="53"/>
  <c r="S2" i="53" s="1"/>
  <c r="T2" i="53" s="1"/>
  <c r="R3" i="53"/>
  <c r="S3" i="53" s="1"/>
  <c r="T3" i="53" s="1"/>
  <c r="R3" i="44"/>
  <c r="S3" i="44" s="1"/>
  <c r="T3" i="44" s="1"/>
  <c r="S2" i="44"/>
  <c r="T2" i="44" s="1"/>
  <c r="S6" i="28"/>
  <c r="T6" i="28" s="1"/>
  <c r="S22" i="28"/>
  <c r="T22" i="28" s="1"/>
  <c r="S18" i="28"/>
  <c r="T18" i="28" s="1"/>
  <c r="S10" i="28"/>
  <c r="T10" i="28" s="1"/>
  <c r="J6" i="27"/>
  <c r="K6" i="27" s="1"/>
  <c r="J7" i="27"/>
  <c r="K7" i="27" s="1"/>
  <c r="J8" i="27"/>
  <c r="K8" i="27" s="1"/>
  <c r="J9" i="27"/>
  <c r="K9" i="27" s="1"/>
  <c r="J10" i="27"/>
  <c r="K10" i="27" s="1"/>
  <c r="J11" i="27"/>
  <c r="K11" i="27" s="1"/>
  <c r="J12" i="27"/>
  <c r="K12" i="27" s="1"/>
  <c r="J13" i="27"/>
  <c r="K13" i="27" s="1"/>
  <c r="J14" i="27"/>
  <c r="K14" i="27" s="1"/>
  <c r="J15" i="27"/>
  <c r="K15" i="27" s="1"/>
  <c r="J16" i="27"/>
  <c r="K16" i="27" s="1"/>
  <c r="J17" i="27"/>
  <c r="K17" i="27" s="1"/>
  <c r="J18" i="27"/>
  <c r="K18" i="27" s="1"/>
  <c r="J19" i="27"/>
  <c r="K19" i="27"/>
  <c r="J20" i="27"/>
  <c r="K20" i="27" s="1"/>
  <c r="J21" i="27"/>
  <c r="K21" i="27" s="1"/>
  <c r="J22" i="27"/>
  <c r="K22" i="27" s="1"/>
  <c r="J23" i="27"/>
  <c r="K23" i="27" s="1"/>
  <c r="J24" i="27"/>
  <c r="K24" i="27" s="1"/>
  <c r="J25" i="27"/>
  <c r="K25" i="27" s="1"/>
  <c r="J26" i="27"/>
  <c r="K26" i="27" s="1"/>
  <c r="J27" i="27"/>
  <c r="K27" i="27" s="1"/>
  <c r="J28" i="27"/>
  <c r="K28" i="27" s="1"/>
  <c r="J29" i="27"/>
  <c r="K29" i="27" s="1"/>
  <c r="J30" i="27"/>
  <c r="K30" i="27" s="1"/>
  <c r="J31" i="27"/>
  <c r="K31" i="27" s="1"/>
  <c r="J32" i="27"/>
  <c r="K32" i="27" s="1"/>
  <c r="J33" i="27"/>
  <c r="K33" i="27" s="1"/>
  <c r="J34" i="27"/>
  <c r="K34" i="27" s="1"/>
  <c r="R5" i="27"/>
  <c r="S5" i="27" s="1"/>
  <c r="T5" i="27" s="1"/>
  <c r="R6" i="27"/>
  <c r="S6" i="27" s="1"/>
  <c r="T6" i="27" s="1"/>
  <c r="R7" i="27"/>
  <c r="S7" i="27"/>
  <c r="T7" i="27" s="1"/>
  <c r="R8" i="27"/>
  <c r="S8" i="27" s="1"/>
  <c r="T8" i="27" s="1"/>
  <c r="R9" i="27"/>
  <c r="S9" i="27" s="1"/>
  <c r="T9" i="27" s="1"/>
  <c r="R10" i="27"/>
  <c r="S10" i="27" s="1"/>
  <c r="T10" i="27" s="1"/>
  <c r="R11" i="27"/>
  <c r="S11" i="27" s="1"/>
  <c r="T11" i="27" s="1"/>
  <c r="R12" i="27"/>
  <c r="S12" i="27" s="1"/>
  <c r="T12" i="27" s="1"/>
  <c r="R13" i="27"/>
  <c r="S13" i="27"/>
  <c r="T13" i="27" s="1"/>
  <c r="R14" i="27"/>
  <c r="S14" i="27" s="1"/>
  <c r="T14" i="27" s="1"/>
  <c r="R15" i="27"/>
  <c r="S15" i="27"/>
  <c r="T15" i="27" s="1"/>
  <c r="R16" i="27"/>
  <c r="S16" i="27" s="1"/>
  <c r="T16" i="27" s="1"/>
  <c r="R17" i="27"/>
  <c r="S17" i="27" s="1"/>
  <c r="T17" i="27" s="1"/>
  <c r="R18" i="27"/>
  <c r="S18" i="27" s="1"/>
  <c r="T18" i="27" s="1"/>
  <c r="R19" i="27"/>
  <c r="S19" i="27" s="1"/>
  <c r="T19" i="27" s="1"/>
  <c r="R20" i="27"/>
  <c r="S20" i="27" s="1"/>
  <c r="T20" i="27" s="1"/>
  <c r="R21" i="27"/>
  <c r="S21" i="27" s="1"/>
  <c r="T21" i="27" s="1"/>
  <c r="R22" i="27"/>
  <c r="S22" i="27" s="1"/>
  <c r="T22" i="27" s="1"/>
  <c r="R23" i="27"/>
  <c r="S23" i="27" s="1"/>
  <c r="T23" i="27" s="1"/>
  <c r="R24" i="27"/>
  <c r="S24" i="27"/>
  <c r="T24" i="27" s="1"/>
  <c r="R25" i="27"/>
  <c r="S25" i="27" s="1"/>
  <c r="T25" i="27" s="1"/>
  <c r="R26" i="27"/>
  <c r="S26" i="27" s="1"/>
  <c r="T26" i="27" s="1"/>
  <c r="R27" i="27"/>
  <c r="S27" i="27" s="1"/>
  <c r="T27" i="27" s="1"/>
  <c r="R28" i="27"/>
  <c r="S28" i="27" s="1"/>
  <c r="T28" i="27" s="1"/>
  <c r="R29" i="27"/>
  <c r="S29" i="27" s="1"/>
  <c r="T29" i="27" s="1"/>
  <c r="R30" i="27"/>
  <c r="S30" i="27" s="1"/>
  <c r="T30" i="27" s="1"/>
  <c r="R31" i="27"/>
  <c r="S31" i="27" s="1"/>
  <c r="T31" i="27" s="1"/>
  <c r="R32" i="27"/>
  <c r="S32" i="27" s="1"/>
  <c r="T32" i="27" s="1"/>
  <c r="R33" i="27"/>
  <c r="S33" i="27" s="1"/>
  <c r="T33" i="27" s="1"/>
  <c r="R34" i="27"/>
  <c r="S34" i="27" s="1"/>
  <c r="T34" i="27" s="1"/>
  <c r="J5" i="27"/>
  <c r="K5" i="27" s="1"/>
  <c r="R4" i="27"/>
  <c r="S4" i="27" s="1"/>
  <c r="T4" i="27" s="1"/>
  <c r="R3" i="27"/>
  <c r="S3" i="27" s="1"/>
  <c r="T3" i="27" s="1"/>
  <c r="R2" i="27"/>
  <c r="S2" i="27" s="1"/>
  <c r="T2" i="27" s="1"/>
  <c r="J4" i="27"/>
  <c r="K4" i="27" s="1"/>
  <c r="J3" i="27"/>
  <c r="K3" i="27" s="1"/>
  <c r="J2" i="27"/>
  <c r="K2" i="27" s="1"/>
  <c r="R4" i="50"/>
  <c r="S4" i="50" s="1"/>
  <c r="T4" i="50" s="1"/>
  <c r="R5" i="50"/>
  <c r="S5" i="50" s="1"/>
  <c r="T5" i="50" s="1"/>
  <c r="R6" i="50"/>
  <c r="S6" i="50" s="1"/>
  <c r="T6" i="50" s="1"/>
  <c r="R7" i="50"/>
  <c r="S7" i="50" s="1"/>
  <c r="T7" i="50" s="1"/>
  <c r="R8" i="50"/>
  <c r="S8" i="50" s="1"/>
  <c r="T8" i="50" s="1"/>
  <c r="J4" i="50"/>
  <c r="K4" i="50" s="1"/>
  <c r="J5" i="50"/>
  <c r="K5" i="50" s="1"/>
  <c r="J6" i="50"/>
  <c r="K6" i="50" s="1"/>
  <c r="J7" i="50"/>
  <c r="K7" i="50" s="1"/>
  <c r="J8" i="50"/>
  <c r="K8" i="50" s="1"/>
  <c r="R3" i="50"/>
  <c r="S3" i="50" s="1"/>
  <c r="T3" i="50" s="1"/>
  <c r="R2" i="50"/>
  <c r="S2" i="50" s="1"/>
  <c r="T2" i="50" s="1"/>
  <c r="J3" i="50"/>
  <c r="K3" i="50" s="1"/>
  <c r="J2" i="50"/>
  <c r="K2" i="50" s="1"/>
  <c r="J2" i="55"/>
  <c r="K2" i="55" s="1"/>
  <c r="R3" i="55"/>
  <c r="S3" i="55" s="1"/>
  <c r="T3" i="55" s="1"/>
  <c r="R4" i="55"/>
  <c r="S4" i="55" s="1"/>
  <c r="T4" i="55" s="1"/>
  <c r="R5" i="55"/>
  <c r="S5" i="55" s="1"/>
  <c r="T5" i="55" s="1"/>
  <c r="R6" i="55"/>
  <c r="S6" i="55" s="1"/>
  <c r="T6" i="55" s="1"/>
  <c r="R7" i="55"/>
  <c r="S7" i="55" s="1"/>
  <c r="T7" i="55" s="1"/>
  <c r="R8" i="55"/>
  <c r="S8" i="55" s="1"/>
  <c r="T8" i="55" s="1"/>
  <c r="R9" i="55"/>
  <c r="S9" i="55" s="1"/>
  <c r="T9" i="55" s="1"/>
  <c r="R10" i="55"/>
  <c r="S10" i="55" s="1"/>
  <c r="T10" i="55" s="1"/>
  <c r="R11" i="55"/>
  <c r="S11" i="55" s="1"/>
  <c r="T11" i="55" s="1"/>
  <c r="R12" i="55"/>
  <c r="S12" i="55" s="1"/>
  <c r="T12" i="55" s="1"/>
  <c r="R13" i="55"/>
  <c r="S13" i="55" s="1"/>
  <c r="T13" i="55" s="1"/>
  <c r="R14" i="55"/>
  <c r="S14" i="55" s="1"/>
  <c r="T14" i="55" s="1"/>
  <c r="R15" i="55"/>
  <c r="S15" i="55" s="1"/>
  <c r="T15" i="55" s="1"/>
  <c r="R16" i="55"/>
  <c r="S16" i="55" s="1"/>
  <c r="T16" i="55" s="1"/>
  <c r="R17" i="55"/>
  <c r="S17" i="55" s="1"/>
  <c r="T17" i="55" s="1"/>
  <c r="R18" i="55"/>
  <c r="S18" i="55" s="1"/>
  <c r="T18" i="55" s="1"/>
  <c r="R19" i="55"/>
  <c r="S19" i="55" s="1"/>
  <c r="T19" i="55" s="1"/>
  <c r="R20" i="55"/>
  <c r="S20" i="55" s="1"/>
  <c r="T20" i="55" s="1"/>
  <c r="R21" i="55"/>
  <c r="S21" i="55" s="1"/>
  <c r="T21" i="55" s="1"/>
  <c r="R22" i="55"/>
  <c r="S22" i="55" s="1"/>
  <c r="T22" i="55" s="1"/>
  <c r="R23" i="55"/>
  <c r="S23" i="55" s="1"/>
  <c r="T23" i="55" s="1"/>
  <c r="R24" i="55"/>
  <c r="S24" i="55" s="1"/>
  <c r="T24" i="55" s="1"/>
  <c r="R25" i="55"/>
  <c r="S25" i="55" s="1"/>
  <c r="T25" i="55" s="1"/>
  <c r="R26" i="55"/>
  <c r="S26" i="55" s="1"/>
  <c r="T26" i="55" s="1"/>
  <c r="R27" i="55"/>
  <c r="S27" i="55" s="1"/>
  <c r="T27" i="55" s="1"/>
  <c r="R28" i="55"/>
  <c r="S28" i="55" s="1"/>
  <c r="T28" i="55" s="1"/>
  <c r="R29" i="55"/>
  <c r="S29" i="55"/>
  <c r="T29" i="55" s="1"/>
  <c r="R30" i="55"/>
  <c r="S30" i="55" s="1"/>
  <c r="T30" i="55" s="1"/>
  <c r="R31" i="55"/>
  <c r="S31" i="55" s="1"/>
  <c r="T31" i="55" s="1"/>
  <c r="J3" i="55"/>
  <c r="K3" i="55" s="1"/>
  <c r="J4" i="55"/>
  <c r="K4" i="55" s="1"/>
  <c r="J5" i="55"/>
  <c r="K5" i="55" s="1"/>
  <c r="J6" i="55"/>
  <c r="K6" i="55" s="1"/>
  <c r="J7" i="55"/>
  <c r="K7" i="55" s="1"/>
  <c r="J8" i="55"/>
  <c r="K8" i="55" s="1"/>
  <c r="J9" i="55"/>
  <c r="K9" i="55" s="1"/>
  <c r="J10" i="55"/>
  <c r="K10" i="55" s="1"/>
  <c r="J11" i="55"/>
  <c r="K11" i="55" s="1"/>
  <c r="J12" i="55"/>
  <c r="K12" i="55" s="1"/>
  <c r="J13" i="55"/>
  <c r="K13" i="55" s="1"/>
  <c r="J14" i="55"/>
  <c r="K14" i="55" s="1"/>
  <c r="J15" i="55"/>
  <c r="K15" i="55" s="1"/>
  <c r="J16" i="55"/>
  <c r="K16" i="55" s="1"/>
  <c r="J17" i="55"/>
  <c r="K17" i="55" s="1"/>
  <c r="J18" i="55"/>
  <c r="K18" i="55" s="1"/>
  <c r="J19" i="55"/>
  <c r="K19" i="55" s="1"/>
  <c r="J20" i="55"/>
  <c r="K20" i="55" s="1"/>
  <c r="J21" i="55"/>
  <c r="K21" i="55" s="1"/>
  <c r="J22" i="55"/>
  <c r="K22" i="55" s="1"/>
  <c r="J23" i="55"/>
  <c r="K23" i="55" s="1"/>
  <c r="J24" i="55"/>
  <c r="K24" i="55" s="1"/>
  <c r="J25" i="55"/>
  <c r="K25" i="55" s="1"/>
  <c r="J26" i="55"/>
  <c r="K26" i="55" s="1"/>
  <c r="J27" i="55"/>
  <c r="K27" i="55" s="1"/>
  <c r="J28" i="55"/>
  <c r="K28" i="55" s="1"/>
  <c r="J29" i="55"/>
  <c r="K29" i="55" s="1"/>
  <c r="J30" i="55"/>
  <c r="K30" i="55" s="1"/>
  <c r="J31" i="55"/>
  <c r="K31" i="55" s="1"/>
  <c r="J32" i="55"/>
  <c r="K32" i="55" s="1"/>
  <c r="J33" i="55"/>
  <c r="K33" i="55" s="1"/>
  <c r="R2" i="55"/>
  <c r="S2" i="55" s="1"/>
  <c r="T2" i="55" s="1"/>
  <c r="R2" i="19"/>
  <c r="S2" i="19" s="1"/>
  <c r="T2" i="19" s="1"/>
  <c r="T23" i="49"/>
  <c r="T3" i="45"/>
  <c r="R27" i="49"/>
  <c r="S27" i="49" s="1"/>
  <c r="T27" i="49" s="1"/>
  <c r="R3" i="49"/>
  <c r="S3" i="49" s="1"/>
  <c r="T3" i="49" s="1"/>
  <c r="R4" i="49"/>
  <c r="S4" i="49" s="1"/>
  <c r="T4" i="49" s="1"/>
  <c r="R5" i="49"/>
  <c r="S5" i="49" s="1"/>
  <c r="T5" i="49" s="1"/>
  <c r="R6" i="49"/>
  <c r="S6" i="49" s="1"/>
  <c r="T6" i="49" s="1"/>
  <c r="R7" i="49"/>
  <c r="S7" i="49" s="1"/>
  <c r="T7" i="49" s="1"/>
  <c r="R8" i="49"/>
  <c r="S8" i="49" s="1"/>
  <c r="T8" i="49" s="1"/>
  <c r="R9" i="49"/>
  <c r="S9" i="49" s="1"/>
  <c r="T9" i="49" s="1"/>
  <c r="R10" i="49"/>
  <c r="S10" i="49" s="1"/>
  <c r="T10" i="49" s="1"/>
  <c r="R11" i="49"/>
  <c r="S11" i="49" s="1"/>
  <c r="T11" i="49" s="1"/>
  <c r="R12" i="49"/>
  <c r="S12" i="49" s="1"/>
  <c r="T12" i="49" s="1"/>
  <c r="R13" i="49"/>
  <c r="S13" i="49" s="1"/>
  <c r="T13" i="49" s="1"/>
  <c r="R14" i="49"/>
  <c r="S14" i="49" s="1"/>
  <c r="T14" i="49" s="1"/>
  <c r="R15" i="49"/>
  <c r="S15" i="49" s="1"/>
  <c r="T15" i="49" s="1"/>
  <c r="R16" i="49"/>
  <c r="S16" i="49" s="1"/>
  <c r="T16" i="49" s="1"/>
  <c r="R17" i="49"/>
  <c r="S17" i="49" s="1"/>
  <c r="T17" i="49" s="1"/>
  <c r="R18" i="49"/>
  <c r="S18" i="49" s="1"/>
  <c r="T18" i="49" s="1"/>
  <c r="R19" i="49"/>
  <c r="S19" i="49" s="1"/>
  <c r="T19" i="49" s="1"/>
  <c r="R20" i="49"/>
  <c r="S20" i="49" s="1"/>
  <c r="T20" i="49" s="1"/>
  <c r="R21" i="49"/>
  <c r="S21" i="49" s="1"/>
  <c r="T21" i="49" s="1"/>
  <c r="R22" i="49"/>
  <c r="S22" i="49" s="1"/>
  <c r="T22" i="49" s="1"/>
  <c r="R23" i="49"/>
  <c r="S23" i="49" s="1"/>
  <c r="R24" i="49"/>
  <c r="S24" i="49" s="1"/>
  <c r="T24" i="49" s="1"/>
  <c r="R25" i="49"/>
  <c r="S25" i="49" s="1"/>
  <c r="T25" i="49" s="1"/>
  <c r="R26" i="49"/>
  <c r="S26" i="49" s="1"/>
  <c r="T26" i="49" s="1"/>
  <c r="R2" i="49"/>
  <c r="S2" i="49" s="1"/>
  <c r="T2" i="49" s="1"/>
  <c r="J3" i="49"/>
  <c r="K3" i="49" s="1"/>
  <c r="J4" i="49"/>
  <c r="K4" i="49" s="1"/>
  <c r="J5" i="49"/>
  <c r="K5" i="49" s="1"/>
  <c r="J6" i="49"/>
  <c r="K6" i="49" s="1"/>
  <c r="J7" i="49"/>
  <c r="K7" i="49" s="1"/>
  <c r="J8" i="49"/>
  <c r="K8" i="49" s="1"/>
  <c r="J9" i="49"/>
  <c r="K9" i="49" s="1"/>
  <c r="J10" i="49"/>
  <c r="K10" i="49" s="1"/>
  <c r="J11" i="49"/>
  <c r="K11" i="49" s="1"/>
  <c r="J12" i="49"/>
  <c r="K12" i="49" s="1"/>
  <c r="J13" i="49"/>
  <c r="K13" i="49" s="1"/>
  <c r="J14" i="49"/>
  <c r="K14" i="49" s="1"/>
  <c r="J15" i="49"/>
  <c r="K15" i="49" s="1"/>
  <c r="J16" i="49"/>
  <c r="K16" i="49" s="1"/>
  <c r="J17" i="49"/>
  <c r="K17" i="49" s="1"/>
  <c r="J18" i="49"/>
  <c r="K18" i="49" s="1"/>
  <c r="J19" i="49"/>
  <c r="K19" i="49" s="1"/>
  <c r="J20" i="49"/>
  <c r="K20" i="49"/>
  <c r="J21" i="49"/>
  <c r="K21" i="49" s="1"/>
  <c r="J22" i="49"/>
  <c r="K22" i="49" s="1"/>
  <c r="J23" i="49"/>
  <c r="K23" i="49" s="1"/>
  <c r="J24" i="49"/>
  <c r="K24" i="49" s="1"/>
  <c r="J25" i="49"/>
  <c r="K25" i="49" s="1"/>
  <c r="J26" i="49"/>
  <c r="K26" i="49" s="1"/>
  <c r="J27" i="49"/>
  <c r="K27" i="49" s="1"/>
  <c r="J28" i="49"/>
  <c r="K28" i="49"/>
  <c r="J2" i="49"/>
  <c r="K2" i="49" s="1"/>
  <c r="R11" i="45"/>
  <c r="S11" i="45" s="1"/>
  <c r="T11" i="45" s="1"/>
  <c r="R12" i="45"/>
  <c r="S12" i="45" s="1"/>
  <c r="T12" i="45" s="1"/>
  <c r="R3" i="45"/>
  <c r="S3" i="45" s="1"/>
  <c r="R4" i="45"/>
  <c r="S4" i="45" s="1"/>
  <c r="T4" i="45" s="1"/>
  <c r="R5" i="45"/>
  <c r="S5" i="45" s="1"/>
  <c r="T5" i="45" s="1"/>
  <c r="R6" i="45"/>
  <c r="S6" i="45" s="1"/>
  <c r="T6" i="45" s="1"/>
  <c r="R7" i="45"/>
  <c r="S7" i="45" s="1"/>
  <c r="T7" i="45" s="1"/>
  <c r="R8" i="45"/>
  <c r="S8" i="45" s="1"/>
  <c r="T8" i="45" s="1"/>
  <c r="R9" i="45"/>
  <c r="S9" i="45" s="1"/>
  <c r="T9" i="45" s="1"/>
  <c r="R10" i="45"/>
  <c r="S10" i="45" s="1"/>
  <c r="T10" i="45" s="1"/>
  <c r="J3" i="45"/>
  <c r="K3" i="45" s="1"/>
  <c r="J4" i="45"/>
  <c r="K4" i="45" s="1"/>
  <c r="J5" i="45"/>
  <c r="K5" i="45" s="1"/>
  <c r="J6" i="45"/>
  <c r="K6" i="45" s="1"/>
  <c r="J7" i="45"/>
  <c r="K7" i="45" s="1"/>
  <c r="J8" i="45"/>
  <c r="K8" i="45" s="1"/>
  <c r="J9" i="45"/>
  <c r="K9" i="45" s="1"/>
  <c r="J10" i="45"/>
  <c r="K10" i="45" s="1"/>
  <c r="J11" i="45"/>
  <c r="K11" i="45" s="1"/>
  <c r="J12" i="45"/>
  <c r="K12" i="45" s="1"/>
  <c r="J2" i="45"/>
  <c r="K2" i="45" s="1"/>
  <c r="Q3" i="43"/>
  <c r="Q4" i="43"/>
  <c r="R4" i="43" s="1"/>
  <c r="S4" i="43" s="1"/>
  <c r="T4" i="43" s="1"/>
  <c r="Q5" i="43"/>
  <c r="Q6" i="43"/>
  <c r="R6" i="43" s="1"/>
  <c r="S6" i="43" s="1"/>
  <c r="T6" i="43" s="1"/>
  <c r="Q7" i="43"/>
  <c r="Q8" i="43"/>
  <c r="R8" i="43" s="1"/>
  <c r="S8" i="43" s="1"/>
  <c r="T8" i="43" s="1"/>
  <c r="Q9" i="43"/>
  <c r="R9" i="43" s="1"/>
  <c r="S9" i="43" s="1"/>
  <c r="T9" i="43" s="1"/>
  <c r="Q10" i="43"/>
  <c r="R10" i="43" s="1"/>
  <c r="S10" i="43" s="1"/>
  <c r="T10" i="43" s="1"/>
  <c r="Q11" i="43"/>
  <c r="Q12" i="43"/>
  <c r="R12" i="43" s="1"/>
  <c r="S12" i="43" s="1"/>
  <c r="T12" i="43" s="1"/>
  <c r="Q13" i="43"/>
  <c r="Q14" i="43"/>
  <c r="R14" i="43" s="1"/>
  <c r="S14" i="43" s="1"/>
  <c r="T14" i="43" s="1"/>
  <c r="Q15" i="43"/>
  <c r="Q16" i="43"/>
  <c r="R16" i="43" s="1"/>
  <c r="S16" i="43" s="1"/>
  <c r="T16" i="43" s="1"/>
  <c r="Q17" i="43"/>
  <c r="R17" i="43" s="1"/>
  <c r="S17" i="43" s="1"/>
  <c r="T17" i="43" s="1"/>
  <c r="Q18" i="43"/>
  <c r="Q19" i="43"/>
  <c r="Q20" i="43"/>
  <c r="R20" i="43" s="1"/>
  <c r="S20" i="43" s="1"/>
  <c r="T20" i="43" s="1"/>
  <c r="Q21" i="43"/>
  <c r="Q22" i="43"/>
  <c r="R22" i="43" s="1"/>
  <c r="S22" i="43" s="1"/>
  <c r="T22" i="43" s="1"/>
  <c r="Q23" i="43"/>
  <c r="Q24" i="43"/>
  <c r="R24" i="43" s="1"/>
  <c r="S24" i="43" s="1"/>
  <c r="T24" i="43" s="1"/>
  <c r="Q25" i="43"/>
  <c r="R25" i="43" s="1"/>
  <c r="S25" i="43" s="1"/>
  <c r="T25" i="43" s="1"/>
  <c r="Q26" i="43"/>
  <c r="R26" i="43" s="1"/>
  <c r="Q27" i="43"/>
  <c r="Q28" i="43"/>
  <c r="R28" i="43" s="1"/>
  <c r="S28" i="43" s="1"/>
  <c r="T28" i="43" s="1"/>
  <c r="Q29" i="43"/>
  <c r="Q30" i="43"/>
  <c r="R30" i="43" s="1"/>
  <c r="Q31" i="43"/>
  <c r="Q32" i="43"/>
  <c r="R32" i="43" s="1"/>
  <c r="S32" i="43" s="1"/>
  <c r="T32" i="43" s="1"/>
  <c r="Q2" i="43"/>
  <c r="J2" i="43"/>
  <c r="K2" i="43" s="1"/>
  <c r="Q4" i="62"/>
  <c r="R4" i="62" s="1"/>
  <c r="S4" i="62" s="1"/>
  <c r="T4" i="62" s="1"/>
  <c r="Q5" i="62"/>
  <c r="Q6" i="62"/>
  <c r="R6" i="62" s="1"/>
  <c r="S6" i="62" s="1"/>
  <c r="T6" i="62" s="1"/>
  <c r="Q7" i="62"/>
  <c r="R7" i="62" s="1"/>
  <c r="S7" i="62" s="1"/>
  <c r="T7" i="62" s="1"/>
  <c r="Q8" i="62"/>
  <c r="R8" i="62" s="1"/>
  <c r="S8" i="62" s="1"/>
  <c r="T8" i="62" s="1"/>
  <c r="Q9" i="62"/>
  <c r="R9" i="62" s="1"/>
  <c r="S9" i="62" s="1"/>
  <c r="T9" i="62" s="1"/>
  <c r="Q10" i="62"/>
  <c r="R10" i="62" s="1"/>
  <c r="S10" i="62" s="1"/>
  <c r="T10" i="62" s="1"/>
  <c r="Q11" i="62"/>
  <c r="R11" i="62" s="1"/>
  <c r="S11" i="62" s="1"/>
  <c r="T11" i="62" s="1"/>
  <c r="Q12" i="62"/>
  <c r="R12" i="62" s="1"/>
  <c r="S12" i="62" s="1"/>
  <c r="T12" i="62" s="1"/>
  <c r="Q13" i="62"/>
  <c r="Q14" i="62"/>
  <c r="R14" i="62" s="1"/>
  <c r="S14" i="62" s="1"/>
  <c r="T14" i="62" s="1"/>
  <c r="Q15" i="62"/>
  <c r="R15" i="62" s="1"/>
  <c r="S15" i="62" s="1"/>
  <c r="T15" i="62" s="1"/>
  <c r="Q16" i="62"/>
  <c r="R16" i="62" s="1"/>
  <c r="S16" i="62" s="1"/>
  <c r="T16" i="62" s="1"/>
  <c r="Q17" i="62"/>
  <c r="R17" i="62" s="1"/>
  <c r="S17" i="62" s="1"/>
  <c r="T17" i="62" s="1"/>
  <c r="Q18" i="62"/>
  <c r="R18" i="62" s="1"/>
  <c r="S18" i="62" s="1"/>
  <c r="T18" i="62" s="1"/>
  <c r="Q19" i="62"/>
  <c r="R19" i="62" s="1"/>
  <c r="S19" i="62" s="1"/>
  <c r="T19" i="62" s="1"/>
  <c r="Q20" i="62"/>
  <c r="R20" i="62" s="1"/>
  <c r="S20" i="62" s="1"/>
  <c r="T20" i="62" s="1"/>
  <c r="Q21" i="62"/>
  <c r="Q22" i="62"/>
  <c r="R22" i="62" s="1"/>
  <c r="S22" i="62" s="1"/>
  <c r="T22" i="62" s="1"/>
  <c r="Q23" i="62"/>
  <c r="R23" i="62" s="1"/>
  <c r="S23" i="62" s="1"/>
  <c r="T23" i="62" s="1"/>
  <c r="Q24" i="62"/>
  <c r="Q25" i="62"/>
  <c r="R25" i="62" s="1"/>
  <c r="S25" i="62" s="1"/>
  <c r="T25" i="62" s="1"/>
  <c r="Q26" i="62"/>
  <c r="R26" i="62" s="1"/>
  <c r="S26" i="62" s="1"/>
  <c r="T26" i="62" s="1"/>
  <c r="Q27" i="62"/>
  <c r="R27" i="62" s="1"/>
  <c r="S27" i="62" s="1"/>
  <c r="T27" i="62" s="1"/>
  <c r="Q28" i="62"/>
  <c r="R28" i="62" s="1"/>
  <c r="S28" i="62" s="1"/>
  <c r="T28" i="62" s="1"/>
  <c r="Q29" i="62"/>
  <c r="Q30" i="62"/>
  <c r="R30" i="62" s="1"/>
  <c r="S30" i="62" s="1"/>
  <c r="T30" i="62" s="1"/>
  <c r="Q31" i="62"/>
  <c r="R31" i="62" s="1"/>
  <c r="S31" i="62" s="1"/>
  <c r="T31" i="62" s="1"/>
  <c r="Q32" i="62"/>
  <c r="Q33" i="62"/>
  <c r="R33" i="62" s="1"/>
  <c r="Q34" i="62"/>
  <c r="R34" i="62" s="1"/>
  <c r="S34" i="62" s="1"/>
  <c r="T34" i="62" s="1"/>
  <c r="Q35" i="62"/>
  <c r="R35" i="62" s="1"/>
  <c r="S35" i="62" s="1"/>
  <c r="T35" i="62" s="1"/>
  <c r="Q36" i="62"/>
  <c r="Q37" i="62"/>
  <c r="Q38" i="62"/>
  <c r="R38" i="62" s="1"/>
  <c r="S38" i="62" s="1"/>
  <c r="T38" i="62" s="1"/>
  <c r="Q39" i="62"/>
  <c r="R39" i="62" s="1"/>
  <c r="S39" i="62" s="1"/>
  <c r="T39" i="62" s="1"/>
  <c r="Q40" i="62"/>
  <c r="Q41" i="62"/>
  <c r="R41" i="62" s="1"/>
  <c r="S41" i="62" s="1"/>
  <c r="T41" i="62" s="1"/>
  <c r="Q42" i="62"/>
  <c r="R42" i="62" s="1"/>
  <c r="S42" i="62" s="1"/>
  <c r="T42" i="62" s="1"/>
  <c r="Q3" i="62"/>
  <c r="R3" i="62" s="1"/>
  <c r="S3" i="62" s="1"/>
  <c r="T3" i="62" s="1"/>
  <c r="R13" i="62"/>
  <c r="S13" i="62" s="1"/>
  <c r="T13" i="62" s="1"/>
  <c r="R37" i="62"/>
  <c r="S37" i="62" s="1"/>
  <c r="T37" i="62" s="1"/>
  <c r="Q2" i="62"/>
  <c r="R2" i="62" s="1"/>
  <c r="R40" i="62"/>
  <c r="S40" i="62" s="1"/>
  <c r="T40" i="62" s="1"/>
  <c r="Q3" i="47"/>
  <c r="R3" i="47" s="1"/>
  <c r="S3" i="47" s="1"/>
  <c r="T3" i="47" s="1"/>
  <c r="Q4" i="47"/>
  <c r="R4" i="47" s="1"/>
  <c r="S4" i="47" s="1"/>
  <c r="T4" i="47" s="1"/>
  <c r="Q5" i="47"/>
  <c r="R5" i="47" s="1"/>
  <c r="S5" i="47" s="1"/>
  <c r="T5" i="47" s="1"/>
  <c r="Q6" i="47"/>
  <c r="R6" i="47" s="1"/>
  <c r="S6" i="47" s="1"/>
  <c r="T6" i="47" s="1"/>
  <c r="Q7" i="47"/>
  <c r="R7" i="47" s="1"/>
  <c r="S7" i="47" s="1"/>
  <c r="T7" i="47" s="1"/>
  <c r="Q8" i="47"/>
  <c r="Q9" i="47"/>
  <c r="R9" i="47" s="1"/>
  <c r="S9" i="47" s="1"/>
  <c r="T9" i="47" s="1"/>
  <c r="Q10" i="47"/>
  <c r="R10" i="47" s="1"/>
  <c r="S10" i="47" s="1"/>
  <c r="T10" i="47" s="1"/>
  <c r="Q11" i="47"/>
  <c r="R11" i="47" s="1"/>
  <c r="S11" i="47" s="1"/>
  <c r="T11" i="47" s="1"/>
  <c r="Q12" i="47"/>
  <c r="R12" i="47" s="1"/>
  <c r="S12" i="47" s="1"/>
  <c r="T12" i="47" s="1"/>
  <c r="Q13" i="47"/>
  <c r="R13" i="47" s="1"/>
  <c r="S13" i="47" s="1"/>
  <c r="T13" i="47" s="1"/>
  <c r="Q14" i="47"/>
  <c r="R14" i="47" s="1"/>
  <c r="S14" i="47" s="1"/>
  <c r="T14" i="47" s="1"/>
  <c r="Q15" i="47"/>
  <c r="R15" i="47" s="1"/>
  <c r="S15" i="47" s="1"/>
  <c r="T15" i="47" s="1"/>
  <c r="Q16" i="47"/>
  <c r="R16" i="47" s="1"/>
  <c r="S16" i="47" s="1"/>
  <c r="T16" i="47" s="1"/>
  <c r="Q17" i="47"/>
  <c r="R17" i="47" s="1"/>
  <c r="S17" i="47" s="1"/>
  <c r="T17" i="47" s="1"/>
  <c r="Q18" i="47"/>
  <c r="R18" i="47" s="1"/>
  <c r="S18" i="47" s="1"/>
  <c r="T18" i="47" s="1"/>
  <c r="Q19" i="47"/>
  <c r="R19" i="47" s="1"/>
  <c r="S19" i="47" s="1"/>
  <c r="T19" i="47" s="1"/>
  <c r="Q20" i="47"/>
  <c r="R20" i="47" s="1"/>
  <c r="S20" i="47" s="1"/>
  <c r="T20" i="47" s="1"/>
  <c r="Q21" i="47"/>
  <c r="Q22" i="47"/>
  <c r="R22" i="47" s="1"/>
  <c r="S22" i="47" s="1"/>
  <c r="T22" i="47" s="1"/>
  <c r="Q23" i="47"/>
  <c r="R23" i="47" s="1"/>
  <c r="Q24" i="47"/>
  <c r="Q25" i="47"/>
  <c r="R25" i="47" s="1"/>
  <c r="S25" i="47" s="1"/>
  <c r="T25" i="47" s="1"/>
  <c r="Q26" i="47"/>
  <c r="R26" i="47" s="1"/>
  <c r="S26" i="47" s="1"/>
  <c r="T26" i="47" s="1"/>
  <c r="Q27" i="47"/>
  <c r="R27" i="47" s="1"/>
  <c r="S27" i="47" s="1"/>
  <c r="T27" i="47" s="1"/>
  <c r="Q28" i="47"/>
  <c r="R28" i="47" s="1"/>
  <c r="S28" i="47" s="1"/>
  <c r="T28" i="47" s="1"/>
  <c r="Q29" i="47"/>
  <c r="R29" i="47" s="1"/>
  <c r="S29" i="47" s="1"/>
  <c r="T29" i="47" s="1"/>
  <c r="Q30" i="47"/>
  <c r="R30" i="47" s="1"/>
  <c r="S30" i="47" s="1"/>
  <c r="T30" i="47" s="1"/>
  <c r="Q31" i="47"/>
  <c r="R31" i="47" s="1"/>
  <c r="S31" i="47" s="1"/>
  <c r="T31" i="47" s="1"/>
  <c r="Q32" i="47"/>
  <c r="R32" i="47" s="1"/>
  <c r="S32" i="47" s="1"/>
  <c r="T32" i="47" s="1"/>
  <c r="Q2" i="47"/>
  <c r="R2" i="47" s="1"/>
  <c r="S2" i="47" s="1"/>
  <c r="T2" i="47" s="1"/>
  <c r="R8" i="47"/>
  <c r="S8" i="47" s="1"/>
  <c r="T8" i="47" s="1"/>
  <c r="R21" i="47"/>
  <c r="S21" i="47" s="1"/>
  <c r="T21" i="47" s="1"/>
  <c r="R24" i="47"/>
  <c r="S24" i="47" s="1"/>
  <c r="T24" i="47" s="1"/>
  <c r="J4" i="47"/>
  <c r="K4" i="47" s="1"/>
  <c r="J5" i="47"/>
  <c r="K5" i="47" s="1"/>
  <c r="J6" i="47"/>
  <c r="K6" i="47" s="1"/>
  <c r="J7" i="47"/>
  <c r="K7" i="47" s="1"/>
  <c r="J8" i="47"/>
  <c r="K8" i="47" s="1"/>
  <c r="J9" i="47"/>
  <c r="K9" i="47" s="1"/>
  <c r="J10" i="47"/>
  <c r="K10" i="47" s="1"/>
  <c r="J11" i="47"/>
  <c r="K11" i="47" s="1"/>
  <c r="J12" i="47"/>
  <c r="K12" i="47" s="1"/>
  <c r="J13" i="47"/>
  <c r="K13" i="47" s="1"/>
  <c r="J14" i="47"/>
  <c r="K14" i="47" s="1"/>
  <c r="J15" i="47"/>
  <c r="K15" i="47"/>
  <c r="J16" i="47"/>
  <c r="K16" i="47" s="1"/>
  <c r="J17" i="47"/>
  <c r="K17" i="47" s="1"/>
  <c r="J18" i="47"/>
  <c r="K18" i="47" s="1"/>
  <c r="J19" i="47"/>
  <c r="K19" i="47" s="1"/>
  <c r="J20" i="47"/>
  <c r="K20" i="47" s="1"/>
  <c r="J21" i="47"/>
  <c r="K21" i="47" s="1"/>
  <c r="J22" i="47"/>
  <c r="K22" i="47" s="1"/>
  <c r="J23" i="47"/>
  <c r="K23" i="47" s="1"/>
  <c r="J24" i="47"/>
  <c r="K24" i="47" s="1"/>
  <c r="J25" i="47"/>
  <c r="K25" i="47" s="1"/>
  <c r="J26" i="47"/>
  <c r="K26" i="47" s="1"/>
  <c r="J27" i="47"/>
  <c r="K27" i="47" s="1"/>
  <c r="J28" i="47"/>
  <c r="K28" i="47" s="1"/>
  <c r="J29" i="47"/>
  <c r="K29" i="47" s="1"/>
  <c r="J30" i="47"/>
  <c r="K30" i="47" s="1"/>
  <c r="J31" i="47"/>
  <c r="K31" i="47" s="1"/>
  <c r="J32" i="47"/>
  <c r="K32" i="47" s="1"/>
  <c r="J3" i="47"/>
  <c r="K3" i="47" s="1"/>
  <c r="J2" i="47"/>
  <c r="K2" i="47" s="1"/>
  <c r="J3" i="51"/>
  <c r="K3" i="51" s="1"/>
  <c r="J4" i="51"/>
  <c r="K4" i="51" s="1"/>
  <c r="J5" i="51"/>
  <c r="K5" i="51" s="1"/>
  <c r="J6" i="51"/>
  <c r="K6" i="51" s="1"/>
  <c r="J7" i="51"/>
  <c r="K7" i="51" s="1"/>
  <c r="J8" i="51"/>
  <c r="K8" i="51" s="1"/>
  <c r="J9" i="51"/>
  <c r="K9" i="51" s="1"/>
  <c r="J10" i="51"/>
  <c r="K10" i="51" s="1"/>
  <c r="J11" i="51"/>
  <c r="K11" i="51" s="1"/>
  <c r="J12" i="51"/>
  <c r="K12" i="51" s="1"/>
  <c r="J13" i="51"/>
  <c r="K13" i="51" s="1"/>
  <c r="J2" i="51"/>
  <c r="K2" i="51" s="1"/>
  <c r="R3" i="43"/>
  <c r="S3" i="43" s="1"/>
  <c r="T3" i="43" s="1"/>
  <c r="R5" i="43"/>
  <c r="S5" i="43" s="1"/>
  <c r="T5" i="43" s="1"/>
  <c r="R7" i="43"/>
  <c r="S7" i="43" s="1"/>
  <c r="T7" i="43" s="1"/>
  <c r="R11" i="43"/>
  <c r="S11" i="43" s="1"/>
  <c r="T11" i="43" s="1"/>
  <c r="R13" i="43"/>
  <c r="S13" i="43" s="1"/>
  <c r="T13" i="43" s="1"/>
  <c r="R15" i="43"/>
  <c r="S15" i="43" s="1"/>
  <c r="T15" i="43" s="1"/>
  <c r="R18" i="43"/>
  <c r="R19" i="43"/>
  <c r="S19" i="43" s="1"/>
  <c r="T19" i="43" s="1"/>
  <c r="R21" i="43"/>
  <c r="S21" i="43" s="1"/>
  <c r="T21" i="43" s="1"/>
  <c r="R23" i="43"/>
  <c r="S23" i="43" s="1"/>
  <c r="T23" i="43" s="1"/>
  <c r="R27" i="43"/>
  <c r="S27" i="43" s="1"/>
  <c r="T27" i="43" s="1"/>
  <c r="R29" i="43"/>
  <c r="S29" i="43" s="1"/>
  <c r="T29" i="43" s="1"/>
  <c r="R31" i="43"/>
  <c r="S31" i="43" s="1"/>
  <c r="T31" i="43" s="1"/>
  <c r="R2" i="43"/>
  <c r="R5" i="62"/>
  <c r="R21" i="62"/>
  <c r="S21" i="62" s="1"/>
  <c r="T21" i="62" s="1"/>
  <c r="R24" i="62"/>
  <c r="S24" i="62" s="1"/>
  <c r="T24" i="62" s="1"/>
  <c r="R29" i="62"/>
  <c r="S29" i="62" s="1"/>
  <c r="T29" i="62" s="1"/>
  <c r="R32" i="62"/>
  <c r="S32" i="62" s="1"/>
  <c r="T32" i="62" s="1"/>
  <c r="R36" i="62"/>
  <c r="S36" i="62" s="1"/>
  <c r="T36" i="62" s="1"/>
  <c r="J3" i="62"/>
  <c r="K3" i="62" s="1"/>
  <c r="J4" i="62"/>
  <c r="K4" i="62" s="1"/>
  <c r="J5" i="62"/>
  <c r="K5" i="62" s="1"/>
  <c r="J6" i="62"/>
  <c r="K6" i="62" s="1"/>
  <c r="J7" i="62"/>
  <c r="K7" i="62" s="1"/>
  <c r="J8" i="62"/>
  <c r="K8" i="62" s="1"/>
  <c r="J9" i="62"/>
  <c r="K9" i="62" s="1"/>
  <c r="J10" i="62"/>
  <c r="K10" i="62" s="1"/>
  <c r="J11" i="62"/>
  <c r="K11" i="62" s="1"/>
  <c r="J12" i="62"/>
  <c r="K12" i="62" s="1"/>
  <c r="J13" i="62"/>
  <c r="K13" i="62" s="1"/>
  <c r="J14" i="62"/>
  <c r="K14" i="62" s="1"/>
  <c r="J15" i="62"/>
  <c r="K15" i="62" s="1"/>
  <c r="J16" i="62"/>
  <c r="K16" i="62" s="1"/>
  <c r="J17" i="62"/>
  <c r="K17" i="62" s="1"/>
  <c r="J18" i="62"/>
  <c r="K18" i="62" s="1"/>
  <c r="J19" i="62"/>
  <c r="K19" i="62" s="1"/>
  <c r="J20" i="62"/>
  <c r="K20" i="62" s="1"/>
  <c r="J21" i="62"/>
  <c r="K21" i="62" s="1"/>
  <c r="J22" i="62"/>
  <c r="K22" i="62" s="1"/>
  <c r="J23" i="62"/>
  <c r="K23" i="62" s="1"/>
  <c r="J24" i="62"/>
  <c r="K24" i="62" s="1"/>
  <c r="J25" i="62"/>
  <c r="K25" i="62" s="1"/>
  <c r="J26" i="62"/>
  <c r="K26" i="62" s="1"/>
  <c r="J27" i="62"/>
  <c r="K27" i="62" s="1"/>
  <c r="J28" i="62"/>
  <c r="K28" i="62" s="1"/>
  <c r="J29" i="62"/>
  <c r="K29" i="62" s="1"/>
  <c r="J30" i="62"/>
  <c r="K30" i="62" s="1"/>
  <c r="J31" i="62"/>
  <c r="K31" i="62" s="1"/>
  <c r="J32" i="62"/>
  <c r="K32" i="62" s="1"/>
  <c r="J33" i="62"/>
  <c r="K33" i="62" s="1"/>
  <c r="J34" i="62"/>
  <c r="K34" i="62" s="1"/>
  <c r="J35" i="62"/>
  <c r="K35" i="62" s="1"/>
  <c r="J36" i="62"/>
  <c r="K36" i="62" s="1"/>
  <c r="J37" i="62"/>
  <c r="K37" i="62" s="1"/>
  <c r="J38" i="62"/>
  <c r="K38" i="62" s="1"/>
  <c r="J39" i="62"/>
  <c r="K39" i="62" s="1"/>
  <c r="J40" i="62"/>
  <c r="K40" i="62" s="1"/>
  <c r="J41" i="62"/>
  <c r="K41" i="62" s="1"/>
  <c r="J42" i="62"/>
  <c r="K42" i="62" s="1"/>
  <c r="J2" i="62"/>
  <c r="K2" i="62" s="1"/>
  <c r="J8" i="31"/>
  <c r="K8" i="31" s="1"/>
  <c r="J9" i="31"/>
  <c r="K9" i="31" s="1"/>
  <c r="J10" i="31"/>
  <c r="K10" i="31" s="1"/>
  <c r="J11" i="31"/>
  <c r="K11" i="31"/>
  <c r="J12" i="31"/>
  <c r="K12" i="31" s="1"/>
  <c r="J13" i="31"/>
  <c r="K13" i="31" s="1"/>
  <c r="J14" i="31"/>
  <c r="K14" i="31" s="1"/>
  <c r="J15" i="31"/>
  <c r="K15" i="31" s="1"/>
  <c r="J16" i="31"/>
  <c r="K16" i="31" s="1"/>
  <c r="J17" i="31"/>
  <c r="K17" i="31" s="1"/>
  <c r="J18" i="31"/>
  <c r="K18" i="31" s="1"/>
  <c r="J19" i="31"/>
  <c r="K19" i="31" s="1"/>
  <c r="J20" i="31"/>
  <c r="K20" i="31" s="1"/>
  <c r="J21" i="31"/>
  <c r="K21" i="31" s="1"/>
  <c r="J22" i="31"/>
  <c r="K22" i="31" s="1"/>
  <c r="J23" i="31"/>
  <c r="K23" i="31" s="1"/>
  <c r="J24" i="31"/>
  <c r="K24" i="31" s="1"/>
  <c r="J25" i="31"/>
  <c r="K25" i="31" s="1"/>
  <c r="J26" i="31"/>
  <c r="K26" i="31" s="1"/>
  <c r="J27" i="31"/>
  <c r="K27" i="31" s="1"/>
  <c r="J28" i="31"/>
  <c r="K28" i="31" s="1"/>
  <c r="J29" i="31"/>
  <c r="K29" i="31" s="1"/>
  <c r="J30" i="31"/>
  <c r="K30" i="31" s="1"/>
  <c r="J31" i="31"/>
  <c r="K31" i="31" s="1"/>
  <c r="J4" i="31"/>
  <c r="K4" i="31" s="1"/>
  <c r="J5" i="31"/>
  <c r="K5" i="31" s="1"/>
  <c r="J6" i="31"/>
  <c r="K6" i="31" s="1"/>
  <c r="J7" i="31"/>
  <c r="K7" i="31" s="1"/>
  <c r="J3" i="31"/>
  <c r="K3" i="31" s="1"/>
  <c r="J2" i="31"/>
  <c r="K2" i="31" s="1"/>
  <c r="J5" i="36"/>
  <c r="K5" i="36" s="1"/>
  <c r="J6" i="36"/>
  <c r="K6" i="36" s="1"/>
  <c r="J7" i="36"/>
  <c r="K7" i="36" s="1"/>
  <c r="J8" i="36"/>
  <c r="K8" i="36" s="1"/>
  <c r="J9" i="36"/>
  <c r="K9" i="36" s="1"/>
  <c r="J10" i="36"/>
  <c r="K10" i="36" s="1"/>
  <c r="J11" i="36"/>
  <c r="K11" i="36" s="1"/>
  <c r="J12" i="36"/>
  <c r="K12" i="36" s="1"/>
  <c r="J13" i="36"/>
  <c r="K13" i="36" s="1"/>
  <c r="J14" i="36"/>
  <c r="K14" i="36" s="1"/>
  <c r="J15" i="36"/>
  <c r="K15" i="36" s="1"/>
  <c r="J16" i="36"/>
  <c r="K16" i="36" s="1"/>
  <c r="J17" i="36"/>
  <c r="K17" i="36" s="1"/>
  <c r="J18" i="36"/>
  <c r="K18" i="36" s="1"/>
  <c r="J19" i="36"/>
  <c r="K19" i="36" s="1"/>
  <c r="J20" i="36"/>
  <c r="K20" i="36" s="1"/>
  <c r="J21" i="36"/>
  <c r="K21" i="36" s="1"/>
  <c r="J22" i="36"/>
  <c r="K22" i="36" s="1"/>
  <c r="J23" i="36"/>
  <c r="K23" i="36" s="1"/>
  <c r="J24" i="36"/>
  <c r="K24" i="36"/>
  <c r="J4" i="36"/>
  <c r="K4" i="36" s="1"/>
  <c r="J3" i="36"/>
  <c r="K3" i="36" s="1"/>
  <c r="J2" i="36"/>
  <c r="K2" i="36" s="1"/>
  <c r="J2" i="58"/>
  <c r="K2" i="58" s="1"/>
  <c r="R4" i="54"/>
  <c r="S4" i="54" s="1"/>
  <c r="T4" i="54" s="1"/>
  <c r="J2" i="54"/>
  <c r="K2" i="54" s="1"/>
  <c r="J3" i="38"/>
  <c r="K3" i="38" s="1"/>
  <c r="J4" i="38"/>
  <c r="K4" i="38" s="1"/>
  <c r="J5" i="38"/>
  <c r="K5" i="38" s="1"/>
  <c r="J6" i="38"/>
  <c r="K6" i="38" s="1"/>
  <c r="J7" i="38"/>
  <c r="K7" i="38" s="1"/>
  <c r="J8" i="38"/>
  <c r="K8" i="38" s="1"/>
  <c r="J9" i="38"/>
  <c r="K9" i="38" s="1"/>
  <c r="J10" i="38"/>
  <c r="K10" i="38" s="1"/>
  <c r="J11" i="38"/>
  <c r="K11" i="38" s="1"/>
  <c r="J12" i="38"/>
  <c r="K12" i="38" s="1"/>
  <c r="J13" i="38"/>
  <c r="K13" i="38" s="1"/>
  <c r="J14" i="38"/>
  <c r="K14" i="38" s="1"/>
  <c r="J15" i="38"/>
  <c r="K15" i="38" s="1"/>
  <c r="J16" i="38"/>
  <c r="K16" i="38" s="1"/>
  <c r="J17" i="38"/>
  <c r="K17" i="38" s="1"/>
  <c r="J18" i="38"/>
  <c r="K18" i="38" s="1"/>
  <c r="J19" i="38"/>
  <c r="K19" i="38" s="1"/>
  <c r="J20" i="38"/>
  <c r="K20" i="38" s="1"/>
  <c r="J21" i="38"/>
  <c r="K21" i="38" s="1"/>
  <c r="J2" i="38"/>
  <c r="K2" i="38" s="1"/>
  <c r="J4" i="29"/>
  <c r="K4" i="29" s="1"/>
  <c r="J5" i="29"/>
  <c r="K5" i="29" s="1"/>
  <c r="J6" i="29"/>
  <c r="K6" i="29" s="1"/>
  <c r="J7" i="29"/>
  <c r="K7" i="29"/>
  <c r="J8" i="29"/>
  <c r="K8" i="29" s="1"/>
  <c r="J9" i="29"/>
  <c r="K9" i="29" s="1"/>
  <c r="J10" i="29"/>
  <c r="K10" i="29" s="1"/>
  <c r="J11" i="29"/>
  <c r="K11" i="29" s="1"/>
  <c r="J12" i="29"/>
  <c r="K12" i="29" s="1"/>
  <c r="J13" i="29"/>
  <c r="K13" i="29" s="1"/>
  <c r="J14" i="29"/>
  <c r="K14" i="29" s="1"/>
  <c r="J15" i="29"/>
  <c r="K15" i="29" s="1"/>
  <c r="J16" i="29"/>
  <c r="K16" i="29" s="1"/>
  <c r="J17" i="29"/>
  <c r="K17" i="29" s="1"/>
  <c r="J18" i="29"/>
  <c r="K18" i="29" s="1"/>
  <c r="J19" i="29"/>
  <c r="K19" i="29" s="1"/>
  <c r="J20" i="29"/>
  <c r="K20" i="29" s="1"/>
  <c r="J21" i="29"/>
  <c r="K21" i="29" s="1"/>
  <c r="J22" i="29"/>
  <c r="K22" i="29" s="1"/>
  <c r="J23" i="29"/>
  <c r="K23" i="29" s="1"/>
  <c r="J24" i="29"/>
  <c r="K24" i="29" s="1"/>
  <c r="J25" i="29"/>
  <c r="K25" i="29" s="1"/>
  <c r="J26" i="29"/>
  <c r="K26" i="29" s="1"/>
  <c r="J27" i="29"/>
  <c r="K27" i="29"/>
  <c r="J28" i="29"/>
  <c r="K28" i="29" s="1"/>
  <c r="J29" i="29"/>
  <c r="K29" i="29" s="1"/>
  <c r="J30" i="29"/>
  <c r="K30" i="29" s="1"/>
  <c r="J31" i="29"/>
  <c r="K31" i="29" s="1"/>
  <c r="J32" i="29"/>
  <c r="K32" i="29" s="1"/>
  <c r="J33" i="29"/>
  <c r="K33" i="29" s="1"/>
  <c r="J34" i="29"/>
  <c r="K34" i="29" s="1"/>
  <c r="J35" i="29"/>
  <c r="K35" i="29" s="1"/>
  <c r="J36" i="29"/>
  <c r="K36" i="29" s="1"/>
  <c r="J37" i="29"/>
  <c r="K37" i="29" s="1"/>
  <c r="J38" i="29"/>
  <c r="K38" i="29" s="1"/>
  <c r="J39" i="29"/>
  <c r="K39" i="29" s="1"/>
  <c r="J40" i="29"/>
  <c r="K40" i="29" s="1"/>
  <c r="J41" i="29"/>
  <c r="K41" i="29" s="1"/>
  <c r="J42" i="29"/>
  <c r="K42" i="29" s="1"/>
  <c r="J43" i="29"/>
  <c r="K43" i="29" s="1"/>
  <c r="J44" i="29"/>
  <c r="K44" i="29" s="1"/>
  <c r="J45" i="29"/>
  <c r="K45" i="29" s="1"/>
  <c r="J46" i="29"/>
  <c r="K46" i="29" s="1"/>
  <c r="J47" i="29"/>
  <c r="K47" i="29" s="1"/>
  <c r="J48" i="29"/>
  <c r="K48" i="29" s="1"/>
  <c r="J49" i="29"/>
  <c r="K49" i="29" s="1"/>
  <c r="J50" i="29"/>
  <c r="K50" i="29" s="1"/>
  <c r="J51" i="29"/>
  <c r="K51" i="29" s="1"/>
  <c r="J52" i="29"/>
  <c r="K52" i="29" s="1"/>
  <c r="J53" i="29"/>
  <c r="K53" i="29" s="1"/>
  <c r="J54" i="29"/>
  <c r="K54" i="29" s="1"/>
  <c r="J55" i="29"/>
  <c r="K55" i="29" s="1"/>
  <c r="J56" i="29"/>
  <c r="K56" i="29" s="1"/>
  <c r="J57" i="29"/>
  <c r="K57" i="29" s="1"/>
  <c r="J58" i="29"/>
  <c r="K58" i="29" s="1"/>
  <c r="J59" i="29"/>
  <c r="K59" i="29" s="1"/>
  <c r="J60" i="29"/>
  <c r="K60" i="29" s="1"/>
  <c r="J61" i="29"/>
  <c r="K61" i="29" s="1"/>
  <c r="J62" i="29"/>
  <c r="K62" i="29" s="1"/>
  <c r="J63" i="29"/>
  <c r="K63" i="29" s="1"/>
  <c r="J64" i="29"/>
  <c r="K64" i="29" s="1"/>
  <c r="J65" i="29"/>
  <c r="K65" i="29" s="1"/>
  <c r="J66" i="29"/>
  <c r="K66" i="29" s="1"/>
  <c r="J67" i="29"/>
  <c r="K67" i="29" s="1"/>
  <c r="J68" i="29"/>
  <c r="K68" i="29" s="1"/>
  <c r="J69" i="29"/>
  <c r="K69" i="29" s="1"/>
  <c r="J70" i="29"/>
  <c r="K70" i="29" s="1"/>
  <c r="J71" i="29"/>
  <c r="K71" i="29" s="1"/>
  <c r="J72" i="29"/>
  <c r="K72" i="29" s="1"/>
  <c r="J73" i="29"/>
  <c r="K73" i="29" s="1"/>
  <c r="J74" i="29"/>
  <c r="K74" i="29" s="1"/>
  <c r="J75" i="29"/>
  <c r="K75" i="29" s="1"/>
  <c r="J76" i="29"/>
  <c r="K76" i="29" s="1"/>
  <c r="J77" i="29"/>
  <c r="K77" i="29" s="1"/>
  <c r="J78" i="29"/>
  <c r="K78" i="29"/>
  <c r="J79" i="29"/>
  <c r="K79" i="29" s="1"/>
  <c r="J80" i="29"/>
  <c r="K80" i="29" s="1"/>
  <c r="J81" i="29"/>
  <c r="K81" i="29"/>
  <c r="J82" i="29"/>
  <c r="K82" i="29" s="1"/>
  <c r="J83" i="29"/>
  <c r="K83" i="29" s="1"/>
  <c r="J84" i="29"/>
  <c r="K84" i="29" s="1"/>
  <c r="J85" i="29"/>
  <c r="K85" i="29" s="1"/>
  <c r="J86" i="29"/>
  <c r="K86" i="29" s="1"/>
  <c r="J87" i="29"/>
  <c r="K87" i="29" s="1"/>
  <c r="J88" i="29"/>
  <c r="K88" i="29" s="1"/>
  <c r="J89" i="29"/>
  <c r="K89" i="29" s="1"/>
  <c r="J90" i="29"/>
  <c r="K90" i="29" s="1"/>
  <c r="J91" i="29"/>
  <c r="K91" i="29" s="1"/>
  <c r="J92" i="29"/>
  <c r="K92" i="29" s="1"/>
  <c r="J93" i="29"/>
  <c r="K93" i="29" s="1"/>
  <c r="J94" i="29"/>
  <c r="K94" i="29" s="1"/>
  <c r="J95" i="29"/>
  <c r="K95" i="29" s="1"/>
  <c r="J96" i="29"/>
  <c r="K96" i="29" s="1"/>
  <c r="J97" i="29"/>
  <c r="K97" i="29" s="1"/>
  <c r="J98" i="29"/>
  <c r="K98" i="29" s="1"/>
  <c r="J99" i="29"/>
  <c r="K99" i="29" s="1"/>
  <c r="J100" i="29"/>
  <c r="K100" i="29" s="1"/>
  <c r="J101" i="29"/>
  <c r="K101" i="29" s="1"/>
  <c r="J102" i="29"/>
  <c r="K102" i="29" s="1"/>
  <c r="J103" i="29"/>
  <c r="K103" i="29" s="1"/>
  <c r="J104" i="29"/>
  <c r="K104" i="29" s="1"/>
  <c r="J105" i="29"/>
  <c r="K105" i="29" s="1"/>
  <c r="J106" i="29"/>
  <c r="K106" i="29" s="1"/>
  <c r="J107" i="29"/>
  <c r="K107" i="29" s="1"/>
  <c r="J108" i="29"/>
  <c r="K108" i="29" s="1"/>
  <c r="J109" i="29"/>
  <c r="K109" i="29" s="1"/>
  <c r="J110" i="29"/>
  <c r="K110" i="29"/>
  <c r="J111" i="29"/>
  <c r="K111" i="29" s="1"/>
  <c r="J112" i="29"/>
  <c r="K112" i="29" s="1"/>
  <c r="J113" i="29"/>
  <c r="K113" i="29"/>
  <c r="J114" i="29"/>
  <c r="K114" i="29" s="1"/>
  <c r="J115" i="29"/>
  <c r="K115" i="29" s="1"/>
  <c r="J116" i="29"/>
  <c r="K116" i="29" s="1"/>
  <c r="J117" i="29"/>
  <c r="K117" i="29" s="1"/>
  <c r="J118" i="29"/>
  <c r="K118" i="29" s="1"/>
  <c r="J119" i="29"/>
  <c r="K119" i="29" s="1"/>
  <c r="J120" i="29"/>
  <c r="K120" i="29" s="1"/>
  <c r="J121" i="29"/>
  <c r="K121" i="29" s="1"/>
  <c r="J122" i="29"/>
  <c r="K122" i="29" s="1"/>
  <c r="J123" i="29"/>
  <c r="K123" i="29" s="1"/>
  <c r="J124" i="29"/>
  <c r="K124" i="29" s="1"/>
  <c r="J125" i="29"/>
  <c r="K125" i="29" s="1"/>
  <c r="J126" i="29"/>
  <c r="K126" i="29"/>
  <c r="J127" i="29"/>
  <c r="K127" i="29" s="1"/>
  <c r="J128" i="29"/>
  <c r="K128" i="29" s="1"/>
  <c r="J129" i="29"/>
  <c r="K129" i="29"/>
  <c r="J130" i="29"/>
  <c r="K130" i="29" s="1"/>
  <c r="J131" i="29"/>
  <c r="K131" i="29" s="1"/>
  <c r="J132" i="29"/>
  <c r="K132" i="29" s="1"/>
  <c r="J133" i="29"/>
  <c r="K133" i="29" s="1"/>
  <c r="J134" i="29"/>
  <c r="K134" i="29" s="1"/>
  <c r="J135" i="29"/>
  <c r="K135" i="29" s="1"/>
  <c r="J136" i="29"/>
  <c r="K136" i="29" s="1"/>
  <c r="J137" i="29"/>
  <c r="K137" i="29" s="1"/>
  <c r="J138" i="29"/>
  <c r="K138" i="29" s="1"/>
  <c r="J139" i="29"/>
  <c r="K139" i="29" s="1"/>
  <c r="J140" i="29"/>
  <c r="K140" i="29" s="1"/>
  <c r="J141" i="29"/>
  <c r="K141" i="29" s="1"/>
  <c r="J142" i="29"/>
  <c r="K142" i="29"/>
  <c r="J143" i="29"/>
  <c r="K143" i="29" s="1"/>
  <c r="J144" i="29"/>
  <c r="K144" i="29" s="1"/>
  <c r="J145" i="29"/>
  <c r="K145" i="29"/>
  <c r="J146" i="29"/>
  <c r="K146" i="29" s="1"/>
  <c r="J147" i="29"/>
  <c r="K147" i="29" s="1"/>
  <c r="J148" i="29"/>
  <c r="K148" i="29" s="1"/>
  <c r="J149" i="29"/>
  <c r="K149" i="29" s="1"/>
  <c r="J150" i="29"/>
  <c r="K150" i="29" s="1"/>
  <c r="J3" i="29"/>
  <c r="K3" i="29" s="1"/>
  <c r="J3" i="35"/>
  <c r="K3" i="35" s="1"/>
  <c r="J4" i="35"/>
  <c r="J5" i="35"/>
  <c r="K5" i="35" s="1"/>
  <c r="J6" i="35"/>
  <c r="K6" i="35" s="1"/>
  <c r="J7" i="35"/>
  <c r="K7" i="35" s="1"/>
  <c r="J8" i="35"/>
  <c r="K8" i="35" s="1"/>
  <c r="J9" i="35"/>
  <c r="K9" i="35" s="1"/>
  <c r="J10" i="35"/>
  <c r="K10" i="35" s="1"/>
  <c r="J11" i="35"/>
  <c r="K11" i="35" s="1"/>
  <c r="J12" i="35"/>
  <c r="K12" i="35" s="1"/>
  <c r="J13" i="35"/>
  <c r="K13" i="35" s="1"/>
  <c r="J14" i="35"/>
  <c r="K14" i="35" s="1"/>
  <c r="J15" i="35"/>
  <c r="K15" i="35" s="1"/>
  <c r="J16" i="35"/>
  <c r="K16" i="35" s="1"/>
  <c r="J18" i="35"/>
  <c r="K18" i="35" s="1"/>
  <c r="J19" i="35"/>
  <c r="K19" i="35" s="1"/>
  <c r="J20" i="35"/>
  <c r="K20" i="35" s="1"/>
  <c r="J21" i="35"/>
  <c r="K21" i="35" s="1"/>
  <c r="J22" i="35"/>
  <c r="K22" i="35" s="1"/>
  <c r="J23" i="35"/>
  <c r="K23" i="35" s="1"/>
  <c r="J24" i="35"/>
  <c r="K24" i="35" s="1"/>
  <c r="J25" i="35"/>
  <c r="K25" i="35" s="1"/>
  <c r="J26" i="35"/>
  <c r="K26" i="35" s="1"/>
  <c r="J27" i="35"/>
  <c r="K27" i="35" s="1"/>
  <c r="J28" i="35"/>
  <c r="K28" i="35" s="1"/>
  <c r="K4" i="35"/>
  <c r="Q3" i="35"/>
  <c r="R3" i="35" s="1"/>
  <c r="S3" i="35" s="1"/>
  <c r="T3" i="35" s="1"/>
  <c r="Q4" i="40"/>
  <c r="R4" i="40" s="1"/>
  <c r="S4" i="40" s="1"/>
  <c r="T4" i="40" s="1"/>
  <c r="Q5" i="40"/>
  <c r="R5" i="40" s="1"/>
  <c r="S5" i="40" s="1"/>
  <c r="T5" i="40" s="1"/>
  <c r="Q6" i="40"/>
  <c r="Q7" i="40"/>
  <c r="R7" i="40" s="1"/>
  <c r="Q8" i="40"/>
  <c r="R8" i="40" s="1"/>
  <c r="Q9" i="40"/>
  <c r="R9" i="40" s="1"/>
  <c r="Q10" i="40"/>
  <c r="R10" i="40" s="1"/>
  <c r="S10" i="40" s="1"/>
  <c r="T10" i="40" s="1"/>
  <c r="Q11" i="40"/>
  <c r="R11" i="40" s="1"/>
  <c r="Q12" i="40"/>
  <c r="R12" i="40" s="1"/>
  <c r="Q13" i="40"/>
  <c r="R13" i="40" s="1"/>
  <c r="J4" i="40"/>
  <c r="K4" i="40" s="1"/>
  <c r="J5" i="40"/>
  <c r="K5" i="40" s="1"/>
  <c r="J6" i="40"/>
  <c r="K6" i="40" s="1"/>
  <c r="J7" i="40"/>
  <c r="K7" i="40" s="1"/>
  <c r="J8" i="40"/>
  <c r="K8" i="40" s="1"/>
  <c r="J9" i="40"/>
  <c r="K9" i="40" s="1"/>
  <c r="J10" i="40"/>
  <c r="K10" i="40" s="1"/>
  <c r="J11" i="40"/>
  <c r="K11" i="40" s="1"/>
  <c r="J12" i="40"/>
  <c r="K12" i="40" s="1"/>
  <c r="J13" i="40"/>
  <c r="K13" i="40" s="1"/>
  <c r="J3" i="40"/>
  <c r="K3" i="40"/>
  <c r="Q3" i="40"/>
  <c r="R3" i="40" s="1"/>
  <c r="J3" i="56"/>
  <c r="K3" i="56" s="1"/>
  <c r="J4" i="56"/>
  <c r="K4" i="56" s="1"/>
  <c r="J5" i="56"/>
  <c r="K5" i="56" s="1"/>
  <c r="R4" i="56"/>
  <c r="S4" i="56" s="1"/>
  <c r="T4" i="56" s="1"/>
  <c r="R5" i="56"/>
  <c r="S5" i="56" s="1"/>
  <c r="T5" i="56" s="1"/>
  <c r="R3" i="56"/>
  <c r="S3" i="56" s="1"/>
  <c r="T3" i="56" s="1"/>
  <c r="Q4" i="60"/>
  <c r="R4" i="60" s="1"/>
  <c r="S4" i="60" s="1"/>
  <c r="T4" i="60" s="1"/>
  <c r="Q5" i="60"/>
  <c r="R5" i="60" s="1"/>
  <c r="S5" i="60" s="1"/>
  <c r="T5" i="60" s="1"/>
  <c r="Q6" i="60"/>
  <c r="R6" i="60" s="1"/>
  <c r="S6" i="60" s="1"/>
  <c r="T6" i="60" s="1"/>
  <c r="Q7" i="60"/>
  <c r="R7" i="60" s="1"/>
  <c r="Q8" i="60"/>
  <c r="R8" i="60" s="1"/>
  <c r="Q9" i="60"/>
  <c r="R9" i="60"/>
  <c r="S9" i="60" s="1"/>
  <c r="T9" i="60" s="1"/>
  <c r="Q10" i="60"/>
  <c r="R10" i="60" s="1"/>
  <c r="Q11" i="60"/>
  <c r="R11" i="60" s="1"/>
  <c r="Q12" i="60"/>
  <c r="R12" i="60" s="1"/>
  <c r="Q13" i="60"/>
  <c r="R13" i="60" s="1"/>
  <c r="S13" i="60" s="1"/>
  <c r="T13" i="60" s="1"/>
  <c r="Q14" i="60"/>
  <c r="Q15" i="60"/>
  <c r="R15" i="60" s="1"/>
  <c r="S15" i="60" s="1"/>
  <c r="T15" i="60" s="1"/>
  <c r="Q16" i="60"/>
  <c r="R16" i="60" s="1"/>
  <c r="Q17" i="60"/>
  <c r="R17" i="60" s="1"/>
  <c r="Q18" i="60"/>
  <c r="R18" i="60" s="1"/>
  <c r="Q19" i="60"/>
  <c r="R19" i="60" s="1"/>
  <c r="S19" i="60" s="1"/>
  <c r="T19" i="60" s="1"/>
  <c r="J4" i="60"/>
  <c r="K4" i="60" s="1"/>
  <c r="J5" i="60"/>
  <c r="K5" i="60" s="1"/>
  <c r="J6" i="60"/>
  <c r="K6" i="60"/>
  <c r="J7" i="60"/>
  <c r="K7" i="60" s="1"/>
  <c r="J8" i="60"/>
  <c r="K8" i="60" s="1"/>
  <c r="J9" i="60"/>
  <c r="K9" i="60"/>
  <c r="J10" i="60"/>
  <c r="K10" i="60" s="1"/>
  <c r="J11" i="60"/>
  <c r="K11" i="60" s="1"/>
  <c r="J12" i="60"/>
  <c r="K12" i="60" s="1"/>
  <c r="J13" i="60"/>
  <c r="K13" i="60" s="1"/>
  <c r="J14" i="60"/>
  <c r="K14" i="60" s="1"/>
  <c r="J15" i="60"/>
  <c r="K15" i="60" s="1"/>
  <c r="J16" i="60"/>
  <c r="K16" i="60" s="1"/>
  <c r="J17" i="60"/>
  <c r="K17" i="60"/>
  <c r="J18" i="60"/>
  <c r="K18" i="60"/>
  <c r="J19" i="60"/>
  <c r="K19" i="60" s="1"/>
  <c r="Q4" i="48"/>
  <c r="R4" i="48" s="1"/>
  <c r="Q5" i="48"/>
  <c r="R5" i="48" s="1"/>
  <c r="Q6" i="48"/>
  <c r="R6" i="48" s="1"/>
  <c r="S6" i="48" s="1"/>
  <c r="T6" i="48" s="1"/>
  <c r="Q7" i="48"/>
  <c r="R7" i="48" s="1"/>
  <c r="Q8" i="48"/>
  <c r="R8" i="48" s="1"/>
  <c r="Q9" i="48"/>
  <c r="R9" i="48" s="1"/>
  <c r="J4" i="48"/>
  <c r="K4" i="48" s="1"/>
  <c r="J5" i="48"/>
  <c r="K5" i="48" s="1"/>
  <c r="J6" i="48"/>
  <c r="K6" i="48" s="1"/>
  <c r="J7" i="48"/>
  <c r="K7" i="48" s="1"/>
  <c r="J8" i="48"/>
  <c r="K8" i="48" s="1"/>
  <c r="J9" i="48"/>
  <c r="K9" i="48" s="1"/>
  <c r="J3" i="48"/>
  <c r="K3" i="48" s="1"/>
  <c r="Q3" i="48"/>
  <c r="R3" i="48" s="1"/>
  <c r="Q2" i="48"/>
  <c r="Q4" i="61"/>
  <c r="R4" i="61" s="1"/>
  <c r="S4" i="61" s="1"/>
  <c r="T4" i="61" s="1"/>
  <c r="Q5" i="61"/>
  <c r="R5" i="61" s="1"/>
  <c r="Q6" i="61"/>
  <c r="R6" i="61" s="1"/>
  <c r="Q7" i="61"/>
  <c r="R7" i="61" s="1"/>
  <c r="S7" i="61" s="1"/>
  <c r="T7" i="61" s="1"/>
  <c r="Q8" i="61"/>
  <c r="R8" i="61" s="1"/>
  <c r="S8" i="61" s="1"/>
  <c r="T8" i="61" s="1"/>
  <c r="Q9" i="61"/>
  <c r="R9" i="61" s="1"/>
  <c r="Q10" i="61"/>
  <c r="R10" i="61" s="1"/>
  <c r="Q11" i="61"/>
  <c r="R11" i="61" s="1"/>
  <c r="S11" i="61" s="1"/>
  <c r="T11" i="61" s="1"/>
  <c r="Q12" i="61"/>
  <c r="R12" i="61" s="1"/>
  <c r="S12" i="61" s="1"/>
  <c r="T12" i="61" s="1"/>
  <c r="Q3" i="61"/>
  <c r="R3" i="61" s="1"/>
  <c r="S3" i="61" s="1"/>
  <c r="T3" i="61" s="1"/>
  <c r="J3" i="61"/>
  <c r="K3" i="61" s="1"/>
  <c r="J4" i="61"/>
  <c r="K4" i="61" s="1"/>
  <c r="J5" i="61"/>
  <c r="K5" i="61" s="1"/>
  <c r="J6" i="61"/>
  <c r="K6" i="61" s="1"/>
  <c r="J7" i="61"/>
  <c r="K7" i="61" s="1"/>
  <c r="J8" i="61"/>
  <c r="K8" i="61" s="1"/>
  <c r="J9" i="61"/>
  <c r="K9" i="61" s="1"/>
  <c r="J10" i="61"/>
  <c r="K10" i="61" s="1"/>
  <c r="J11" i="61"/>
  <c r="K11" i="61" s="1"/>
  <c r="J12" i="61"/>
  <c r="K12" i="61" s="1"/>
  <c r="Q2" i="61"/>
  <c r="Q2" i="33"/>
  <c r="J2" i="61"/>
  <c r="K2" i="61" s="1"/>
  <c r="Q4" i="33"/>
  <c r="R4" i="33" s="1"/>
  <c r="S4" i="33" s="1"/>
  <c r="T4" i="33" s="1"/>
  <c r="Q5" i="33"/>
  <c r="R5" i="33" s="1"/>
  <c r="S5" i="33" s="1"/>
  <c r="T5" i="33" s="1"/>
  <c r="Q6" i="33"/>
  <c r="R6" i="33" s="1"/>
  <c r="S6" i="33" s="1"/>
  <c r="T6" i="33" s="1"/>
  <c r="Q7" i="33"/>
  <c r="R7" i="33" s="1"/>
  <c r="S7" i="33" s="1"/>
  <c r="T7" i="33" s="1"/>
  <c r="Q8" i="33"/>
  <c r="R8" i="33" s="1"/>
  <c r="S8" i="33" s="1"/>
  <c r="T8" i="33" s="1"/>
  <c r="Q9" i="33"/>
  <c r="R9" i="33" s="1"/>
  <c r="S9" i="33" s="1"/>
  <c r="T9" i="33" s="1"/>
  <c r="Q10" i="33"/>
  <c r="R10" i="33" s="1"/>
  <c r="S10" i="33" s="1"/>
  <c r="T10" i="33" s="1"/>
  <c r="Q11" i="33"/>
  <c r="R11" i="33" s="1"/>
  <c r="S11" i="33" s="1"/>
  <c r="T11" i="33" s="1"/>
  <c r="Q12" i="33"/>
  <c r="R12" i="33" s="1"/>
  <c r="S12" i="33" s="1"/>
  <c r="T12" i="33" s="1"/>
  <c r="Q13" i="33"/>
  <c r="R13" i="33" s="1"/>
  <c r="S13" i="33" s="1"/>
  <c r="T13" i="33" s="1"/>
  <c r="Q14" i="33"/>
  <c r="R14" i="33" s="1"/>
  <c r="S14" i="33" s="1"/>
  <c r="T14" i="33" s="1"/>
  <c r="Q15" i="33"/>
  <c r="R15" i="33" s="1"/>
  <c r="S15" i="33" s="1"/>
  <c r="T15" i="33" s="1"/>
  <c r="Q16" i="33"/>
  <c r="R16" i="33" s="1"/>
  <c r="S16" i="33" s="1"/>
  <c r="T16" i="33" s="1"/>
  <c r="Q17" i="33"/>
  <c r="R17" i="33" s="1"/>
  <c r="S17" i="33" s="1"/>
  <c r="T17" i="33" s="1"/>
  <c r="Q18" i="33"/>
  <c r="R18" i="33" s="1"/>
  <c r="S18" i="33" s="1"/>
  <c r="T18" i="33" s="1"/>
  <c r="Q19" i="33"/>
  <c r="R19" i="33" s="1"/>
  <c r="S19" i="33" s="1"/>
  <c r="T19" i="33" s="1"/>
  <c r="Q20" i="33"/>
  <c r="R20" i="33" s="1"/>
  <c r="S20" i="33" s="1"/>
  <c r="T20" i="33" s="1"/>
  <c r="Q21" i="33"/>
  <c r="R21" i="33" s="1"/>
  <c r="S21" i="33" s="1"/>
  <c r="T21" i="33" s="1"/>
  <c r="Q22" i="33"/>
  <c r="R22" i="33" s="1"/>
  <c r="S22" i="33" s="1"/>
  <c r="T22" i="33" s="1"/>
  <c r="Q23" i="33"/>
  <c r="R23" i="33" s="1"/>
  <c r="S23" i="33" s="1"/>
  <c r="T23" i="33" s="1"/>
  <c r="Q24" i="33"/>
  <c r="R24" i="33" s="1"/>
  <c r="S24" i="33" s="1"/>
  <c r="T24" i="33" s="1"/>
  <c r="Q3" i="33"/>
  <c r="R3" i="33" s="1"/>
  <c r="J3" i="33"/>
  <c r="K3" i="33" s="1"/>
  <c r="J4" i="33"/>
  <c r="K4" i="33" s="1"/>
  <c r="J5" i="33"/>
  <c r="K5" i="33" s="1"/>
  <c r="J6" i="33"/>
  <c r="K6" i="33" s="1"/>
  <c r="J7" i="33"/>
  <c r="K7" i="33" s="1"/>
  <c r="J8" i="33"/>
  <c r="K8" i="33" s="1"/>
  <c r="J9" i="33"/>
  <c r="K9" i="33" s="1"/>
  <c r="J10" i="33"/>
  <c r="K10" i="33" s="1"/>
  <c r="J11" i="33"/>
  <c r="K11" i="33" s="1"/>
  <c r="J12" i="33"/>
  <c r="K12" i="33" s="1"/>
  <c r="J13" i="33"/>
  <c r="K13" i="33" s="1"/>
  <c r="J14" i="33"/>
  <c r="K14" i="33" s="1"/>
  <c r="J15" i="33"/>
  <c r="K15" i="33" s="1"/>
  <c r="J16" i="33"/>
  <c r="K16" i="33" s="1"/>
  <c r="J17" i="33"/>
  <c r="K17" i="33" s="1"/>
  <c r="J18" i="33"/>
  <c r="K18" i="33" s="1"/>
  <c r="J19" i="33"/>
  <c r="K19" i="33" s="1"/>
  <c r="J20" i="33"/>
  <c r="K20" i="33" s="1"/>
  <c r="J21" i="33"/>
  <c r="K21" i="33" s="1"/>
  <c r="J22" i="33"/>
  <c r="K22" i="33" s="1"/>
  <c r="J23" i="33"/>
  <c r="K23" i="33" s="1"/>
  <c r="J24" i="33"/>
  <c r="K24" i="33" s="1"/>
  <c r="R2" i="45"/>
  <c r="S2" i="45" s="1"/>
  <c r="T2" i="45" s="1"/>
  <c r="Q59" i="37"/>
  <c r="Q2" i="32"/>
  <c r="Q59" i="53"/>
  <c r="R59" i="53" s="1"/>
  <c r="S59" i="53" s="1"/>
  <c r="T59" i="53" s="1"/>
  <c r="Q60" i="53"/>
  <c r="R60" i="53" s="1"/>
  <c r="S60" i="53" s="1"/>
  <c r="T60" i="53" s="1"/>
  <c r="Q61" i="53"/>
  <c r="R61" i="53" s="1"/>
  <c r="S61" i="53" s="1"/>
  <c r="T61" i="53" s="1"/>
  <c r="Q62" i="53"/>
  <c r="Q63" i="53"/>
  <c r="Q64" i="53"/>
  <c r="R64" i="53" s="1"/>
  <c r="S64" i="53" s="1"/>
  <c r="T64" i="53" s="1"/>
  <c r="Q4" i="30"/>
  <c r="R4" i="30" s="1"/>
  <c r="S4" i="30" s="1"/>
  <c r="T4" i="30" s="1"/>
  <c r="Q27" i="42"/>
  <c r="R27" i="42" s="1"/>
  <c r="S27" i="42" s="1"/>
  <c r="T27" i="42" s="1"/>
  <c r="Q10" i="58"/>
  <c r="Q9" i="58"/>
  <c r="R9" i="58" s="1"/>
  <c r="S9" i="58" s="1"/>
  <c r="T9" i="58" s="1"/>
  <c r="A2" i="32"/>
  <c r="A3" i="32" s="1"/>
  <c r="A4" i="32" s="1"/>
  <c r="A5" i="32" s="1"/>
  <c r="A6" i="32" s="1"/>
  <c r="A7" i="32" s="1"/>
  <c r="A8" i="32" s="1"/>
  <c r="A9" i="32" s="1"/>
  <c r="A10" i="32" s="1"/>
  <c r="A11" i="32" s="1"/>
  <c r="A12" i="32" s="1"/>
  <c r="A2" i="33" s="1"/>
  <c r="A3" i="33" s="1"/>
  <c r="A4" i="33" s="1"/>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 i="61" s="1"/>
  <c r="A3" i="61" s="1"/>
  <c r="A4" i="61" s="1"/>
  <c r="A5" i="61" s="1"/>
  <c r="A6" i="61" s="1"/>
  <c r="A7" i="61" s="1"/>
  <c r="A8" i="61" s="1"/>
  <c r="A9" i="61" s="1"/>
  <c r="A10" i="61" s="1"/>
  <c r="A11" i="61" s="1"/>
  <c r="A12" i="61" s="1"/>
  <c r="A2" i="48" s="1"/>
  <c r="A3" i="48" s="1"/>
  <c r="A4" i="48" s="1"/>
  <c r="A5" i="48" s="1"/>
  <c r="A6" i="48" s="1"/>
  <c r="A7" i="48" s="1"/>
  <c r="A8" i="48" s="1"/>
  <c r="A9" i="48" s="1"/>
  <c r="A2" i="60" s="1"/>
  <c r="A3" i="60" s="1"/>
  <c r="A4" i="60" s="1"/>
  <c r="A5" i="60" s="1"/>
  <c r="A6" i="60" s="1"/>
  <c r="A7" i="60" s="1"/>
  <c r="A8" i="60" s="1"/>
  <c r="A9" i="60" s="1"/>
  <c r="A10" i="60" s="1"/>
  <c r="A11" i="60" s="1"/>
  <c r="A12" i="60" s="1"/>
  <c r="A13" i="60" s="1"/>
  <c r="A14" i="60" s="1"/>
  <c r="A15" i="60" s="1"/>
  <c r="A16" i="60" s="1"/>
  <c r="A17" i="60" s="1"/>
  <c r="A18" i="60" s="1"/>
  <c r="A19" i="60" s="1"/>
  <c r="A2" i="56" s="1"/>
  <c r="A3" i="56" s="1"/>
  <c r="Q5" i="53"/>
  <c r="R5" i="53" s="1"/>
  <c r="S5" i="53" s="1"/>
  <c r="T5" i="53" s="1"/>
  <c r="Q10" i="66"/>
  <c r="Q11" i="66"/>
  <c r="Q12" i="66"/>
  <c r="Q13" i="66"/>
  <c r="R13" i="66" s="1"/>
  <c r="S13" i="66" s="1"/>
  <c r="T13" i="66" s="1"/>
  <c r="Q14" i="66"/>
  <c r="Q15" i="66"/>
  <c r="Q16" i="66"/>
  <c r="Q17" i="66"/>
  <c r="R17" i="66" s="1"/>
  <c r="S17" i="66" s="1"/>
  <c r="T17" i="66" s="1"/>
  <c r="Q18" i="66"/>
  <c r="Q19" i="66"/>
  <c r="Q20" i="66"/>
  <c r="Q21" i="66"/>
  <c r="R21" i="66" s="1"/>
  <c r="S21" i="66" s="1"/>
  <c r="T21" i="66" s="1"/>
  <c r="Q9" i="66"/>
  <c r="R9" i="66" s="1"/>
  <c r="S9" i="66" s="1"/>
  <c r="T9" i="66" s="1"/>
  <c r="Q8" i="66"/>
  <c r="Q7" i="66"/>
  <c r="Q6" i="66"/>
  <c r="Q5" i="66"/>
  <c r="R5" i="66" s="1"/>
  <c r="S5" i="66" s="1"/>
  <c r="T5" i="66" s="1"/>
  <c r="Q4" i="66"/>
  <c r="Q9" i="64"/>
  <c r="R9" i="64" s="1"/>
  <c r="S9" i="64" s="1"/>
  <c r="T9" i="64" s="1"/>
  <c r="Q8" i="64"/>
  <c r="Q7" i="64"/>
  <c r="Q6" i="64"/>
  <c r="Q5" i="64"/>
  <c r="R5" i="64" s="1"/>
  <c r="S5" i="64" s="1"/>
  <c r="T5" i="64" s="1"/>
  <c r="Q4" i="64"/>
  <c r="S8" i="40" l="1"/>
  <c r="T8" i="40" s="1"/>
  <c r="S2" i="43"/>
  <c r="T2" i="43" s="1"/>
  <c r="R6" i="40"/>
  <c r="S6" i="40" s="1"/>
  <c r="T6" i="40" s="1"/>
  <c r="S12" i="40"/>
  <c r="T12" i="40" s="1"/>
  <c r="S11" i="60"/>
  <c r="T11" i="60" s="1"/>
  <c r="S7" i="60"/>
  <c r="T7" i="60" s="1"/>
  <c r="S17" i="60"/>
  <c r="T17" i="60" s="1"/>
  <c r="S8" i="48"/>
  <c r="T8" i="48" s="1"/>
  <c r="S4" i="48"/>
  <c r="T4" i="48" s="1"/>
  <c r="S16" i="60"/>
  <c r="T16" i="60" s="1"/>
  <c r="S8" i="60"/>
  <c r="T8" i="60" s="1"/>
  <c r="R4" i="66"/>
  <c r="S4" i="66" s="1"/>
  <c r="T4" i="66" s="1"/>
  <c r="R19" i="66"/>
  <c r="S19" i="66" s="1"/>
  <c r="T19" i="66" s="1"/>
  <c r="R11" i="66"/>
  <c r="S11" i="66" s="1"/>
  <c r="T11" i="66" s="1"/>
  <c r="R18" i="66"/>
  <c r="S18" i="66" s="1"/>
  <c r="T18" i="66" s="1"/>
  <c r="R10" i="66"/>
  <c r="S10" i="66" s="1"/>
  <c r="T10" i="66" s="1"/>
  <c r="R59" i="37"/>
  <c r="S59" i="37"/>
  <c r="T59" i="37" s="1"/>
  <c r="S9" i="40"/>
  <c r="T9" i="40" s="1"/>
  <c r="R20" i="66"/>
  <c r="S20" i="66" s="1"/>
  <c r="T20" i="66" s="1"/>
  <c r="S7" i="40"/>
  <c r="T7" i="40" s="1"/>
  <c r="S18" i="60"/>
  <c r="T18" i="60" s="1"/>
  <c r="S10" i="60"/>
  <c r="T10" i="60" s="1"/>
  <c r="R7" i="66"/>
  <c r="S7" i="66" s="1"/>
  <c r="T7" i="66" s="1"/>
  <c r="R16" i="66"/>
  <c r="S16" i="66"/>
  <c r="T16" i="66" s="1"/>
  <c r="S11" i="40"/>
  <c r="T11" i="40" s="1"/>
  <c r="R12" i="66"/>
  <c r="S12" i="66" s="1"/>
  <c r="T12" i="66" s="1"/>
  <c r="R6" i="66"/>
  <c r="S6" i="66"/>
  <c r="T6" i="66" s="1"/>
  <c r="R8" i="66"/>
  <c r="S8" i="66" s="1"/>
  <c r="T8" i="66" s="1"/>
  <c r="R15" i="66"/>
  <c r="S15" i="66" s="1"/>
  <c r="T15" i="66" s="1"/>
  <c r="S12" i="60"/>
  <c r="T12" i="60" s="1"/>
  <c r="R14" i="66"/>
  <c r="S14" i="66" s="1"/>
  <c r="T14" i="66" s="1"/>
  <c r="R14" i="60"/>
  <c r="S14" i="60" s="1"/>
  <c r="T14" i="60" s="1"/>
  <c r="S13" i="40"/>
  <c r="T13" i="40" s="1"/>
  <c r="S9" i="48"/>
  <c r="T9" i="48" s="1"/>
  <c r="S7" i="48"/>
  <c r="T7" i="48" s="1"/>
  <c r="S5" i="48"/>
  <c r="T5" i="48" s="1"/>
  <c r="S6" i="61"/>
  <c r="T6" i="61" s="1"/>
  <c r="S10" i="61"/>
  <c r="T10" i="61" s="1"/>
  <c r="S18" i="43"/>
  <c r="T18" i="43" s="1"/>
  <c r="R6" i="64"/>
  <c r="S6" i="64" s="1"/>
  <c r="T6" i="64" s="1"/>
  <c r="R7" i="64"/>
  <c r="S7" i="64" s="1"/>
  <c r="T7" i="64" s="1"/>
  <c r="R8" i="64"/>
  <c r="S8" i="64" s="1"/>
  <c r="T8" i="64" s="1"/>
  <c r="R4" i="64"/>
  <c r="S4" i="64" s="1"/>
  <c r="T4" i="64" s="1"/>
  <c r="R63" i="53"/>
  <c r="S63" i="53" s="1"/>
  <c r="T63" i="53" s="1"/>
  <c r="R62" i="53"/>
  <c r="S62" i="53" s="1"/>
  <c r="T62" i="53" s="1"/>
  <c r="S26" i="43"/>
  <c r="T26" i="43" s="1"/>
  <c r="S30" i="43"/>
  <c r="T30" i="43" s="1"/>
  <c r="S23" i="47"/>
  <c r="T23" i="47" s="1"/>
  <c r="S33" i="62"/>
  <c r="T33" i="62" s="1"/>
  <c r="S5" i="62"/>
  <c r="T5" i="62" s="1"/>
  <c r="S2" i="62"/>
  <c r="T2" i="62" s="1"/>
  <c r="R10" i="58"/>
  <c r="S10" i="58" s="1"/>
  <c r="T10" i="58" s="1"/>
  <c r="S3" i="40"/>
  <c r="T3" i="40" s="1"/>
  <c r="S3" i="48"/>
  <c r="T3" i="48" s="1"/>
  <c r="R2" i="48"/>
  <c r="S2" i="48" s="1"/>
  <c r="T2" i="48" s="1"/>
  <c r="S9" i="61"/>
  <c r="T9" i="61" s="1"/>
  <c r="S5" i="61"/>
  <c r="T5" i="61" s="1"/>
  <c r="R2" i="61"/>
  <c r="S2" i="61" s="1"/>
  <c r="T2" i="61" s="1"/>
  <c r="R2" i="33"/>
  <c r="S2" i="33" s="1"/>
  <c r="T2" i="33" s="1"/>
  <c r="S3" i="33"/>
  <c r="T3" i="33" s="1"/>
  <c r="A4" i="56"/>
  <c r="A5" i="56" s="1"/>
  <c r="A2" i="40" s="1"/>
  <c r="A3" i="40" s="1"/>
  <c r="A4" i="40" s="1"/>
  <c r="A5" i="40" s="1"/>
  <c r="A6" i="40" s="1"/>
  <c r="A7" i="40" s="1"/>
  <c r="A8" i="40" s="1"/>
  <c r="A9" i="40" s="1"/>
  <c r="A10" i="40" s="1"/>
  <c r="A11" i="40" s="1"/>
  <c r="A12" i="40" s="1"/>
  <c r="A13" i="40" s="1"/>
  <c r="A2" i="35" s="1"/>
  <c r="A3" i="35" s="1"/>
  <c r="A4" i="35" s="1"/>
  <c r="A5" i="35" s="1"/>
  <c r="A6" i="35" s="1"/>
  <c r="A7" i="35" s="1"/>
  <c r="A8" i="35" s="1"/>
  <c r="A9" i="35" s="1"/>
  <c r="A10" i="35" s="1"/>
  <c r="A11" i="35" s="1"/>
  <c r="A12" i="35" s="1"/>
  <c r="A13" i="35" s="1"/>
  <c r="A14" i="35" s="1"/>
  <c r="A15" i="35" s="1"/>
  <c r="A16" i="35" s="1"/>
  <c r="A17" i="35" l="1"/>
  <c r="A18" i="35" s="1"/>
  <c r="A19" i="35" s="1"/>
  <c r="A20" i="35" s="1"/>
  <c r="A21" i="35" s="1"/>
  <c r="A22" i="35" s="1"/>
  <c r="A23" i="35" s="1"/>
  <c r="A24" i="35" s="1"/>
  <c r="A25" i="35" s="1"/>
  <c r="A26" i="35" s="1"/>
  <c r="A27" i="35" s="1"/>
  <c r="A28" i="35"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2" i="38" s="1"/>
  <c r="A3" i="38" s="1"/>
  <c r="A4" i="38" s="1"/>
  <c r="A5" i="38" s="1"/>
  <c r="A6" i="38" s="1"/>
  <c r="A7" i="38" s="1"/>
  <c r="A8" i="38" s="1"/>
  <c r="A9" i="38" s="1"/>
  <c r="A10" i="38" s="1"/>
  <c r="A11" i="38" s="1"/>
  <c r="A12" i="38" s="1"/>
  <c r="A13" i="38" s="1"/>
  <c r="A14" i="38" s="1"/>
  <c r="A15" i="38" s="1"/>
  <c r="A16" i="38" s="1"/>
  <c r="A17" i="38" s="1"/>
  <c r="A18" i="38" s="1"/>
  <c r="A19" i="38" s="1"/>
  <c r="A20" i="38" s="1"/>
  <c r="A21" i="38" s="1"/>
  <c r="A2" i="54" s="1"/>
  <c r="A3" i="54" s="1"/>
  <c r="A4" i="54" s="1"/>
  <c r="A2" i="58" s="1"/>
  <c r="A3" i="58" s="1"/>
  <c r="A4" i="58" s="1"/>
  <c r="A5" i="58" s="1"/>
  <c r="A6" i="58" s="1"/>
  <c r="A7" i="58" s="1"/>
  <c r="A8" i="58" s="1"/>
  <c r="A9" i="58" s="1"/>
  <c r="A10" i="58" s="1"/>
  <c r="A2" i="36" s="1"/>
  <c r="A3" i="36" s="1"/>
  <c r="A4" i="36" s="1"/>
  <c r="A5" i="36" s="1"/>
  <c r="A6" i="36" s="1"/>
  <c r="A7" i="36" s="1"/>
  <c r="A8" i="36" s="1"/>
  <c r="A9" i="36" s="1"/>
  <c r="A10" i="36" s="1"/>
  <c r="A11" i="36" s="1"/>
  <c r="A12" i="36" s="1"/>
  <c r="A13" i="36" s="1"/>
  <c r="A14" i="36" s="1"/>
  <c r="A15" i="36" s="1"/>
  <c r="A16" i="36" s="1"/>
  <c r="A17" i="36" s="1"/>
  <c r="A18" i="36" s="1"/>
  <c r="A19" i="36" s="1"/>
  <c r="A20" i="36" s="1"/>
  <c r="A21" i="36" s="1"/>
  <c r="A22" i="36" s="1"/>
  <c r="A23" i="36" s="1"/>
  <c r="A24" i="36" s="1"/>
  <c r="A2" i="31" s="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2" i="62" s="1"/>
  <c r="A3" i="62" s="1"/>
  <c r="A4" i="62" s="1"/>
  <c r="A5" i="62" s="1"/>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2" i="47" s="1"/>
  <c r="A3" i="47" s="1"/>
  <c r="A4" i="47" s="1"/>
  <c r="A5" i="47" s="1"/>
  <c r="A6" i="47" s="1"/>
  <c r="A7" i="47" s="1"/>
  <c r="A8" i="47" s="1"/>
  <c r="A9" i="47" s="1"/>
  <c r="A10" i="47" s="1"/>
  <c r="A11" i="47" s="1"/>
  <c r="A12" i="47" s="1"/>
  <c r="A13" i="47" s="1"/>
  <c r="A14" i="47" s="1"/>
  <c r="A15" i="47" s="1"/>
  <c r="A16" i="47" s="1"/>
  <c r="A17" i="47" s="1"/>
  <c r="A18" i="47" s="1"/>
  <c r="A19" i="47" s="1"/>
  <c r="A20" i="47" s="1"/>
  <c r="A21" i="47" s="1"/>
  <c r="A22" i="47" s="1"/>
  <c r="A23" i="47" s="1"/>
  <c r="A24" i="47" s="1"/>
  <c r="A25" i="47" s="1"/>
  <c r="A26" i="47" s="1"/>
  <c r="A27" i="47" s="1"/>
  <c r="A28" i="47" s="1"/>
  <c r="A29" i="47" s="1"/>
  <c r="A30" i="47" s="1"/>
  <c r="A31" i="47" s="1"/>
  <c r="A32" i="47" s="1"/>
  <c r="A2" i="43" s="1"/>
  <c r="A3" i="43" s="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2" i="51" s="1"/>
  <c r="A3" i="51" s="1"/>
  <c r="A4" i="51" s="1"/>
  <c r="A5" i="51" s="1"/>
  <c r="A6" i="51" s="1"/>
  <c r="A7" i="51" s="1"/>
  <c r="A8" i="51" s="1"/>
  <c r="A9" i="51" s="1"/>
  <c r="A10" i="51" s="1"/>
  <c r="A11" i="51" s="1"/>
  <c r="A12" i="51" s="1"/>
  <c r="A13" i="51" s="1"/>
  <c r="A2" i="45" s="1"/>
  <c r="A3" i="45" s="1"/>
  <c r="A4" i="45" s="1"/>
  <c r="A5" i="45" s="1"/>
  <c r="A6" i="45" s="1"/>
  <c r="A7" i="45" s="1"/>
  <c r="A8" i="45" s="1"/>
  <c r="A9" i="45" s="1"/>
  <c r="A10" i="45" s="1"/>
  <c r="A11" i="45" s="1"/>
  <c r="A12" i="45" s="1"/>
  <c r="A2" i="49" s="1"/>
  <c r="A3" i="49" s="1"/>
  <c r="A4" i="49" s="1"/>
  <c r="A5" i="49" s="1"/>
  <c r="A6" i="49" s="1"/>
  <c r="A7" i="49" s="1"/>
  <c r="A8" i="49" s="1"/>
  <c r="A9" i="49" s="1"/>
  <c r="A10" i="49" s="1"/>
  <c r="A11" i="49" s="1"/>
  <c r="A12" i="49" s="1"/>
  <c r="A13" i="49" s="1"/>
  <c r="A14" i="49" s="1"/>
  <c r="A15" i="49" s="1"/>
  <c r="A16" i="49" s="1"/>
  <c r="A17" i="49" s="1"/>
  <c r="A18" i="49" s="1"/>
  <c r="A19" i="49" s="1"/>
  <c r="A20" i="49" s="1"/>
  <c r="A21" i="49" s="1"/>
  <c r="A22" i="49" s="1"/>
  <c r="A23" i="49" s="1"/>
  <c r="A24" i="49" s="1"/>
  <c r="A25" i="49" s="1"/>
  <c r="A26" i="49" s="1"/>
  <c r="A27" i="49" s="1"/>
  <c r="A28" i="49" s="1"/>
  <c r="A2" i="19" s="1"/>
  <c r="A3" i="19" s="1"/>
  <c r="A4" i="19" s="1"/>
  <c r="A5" i="19" s="1"/>
  <c r="A6" i="19" s="1"/>
  <c r="A7" i="19" s="1"/>
  <c r="A8" i="19" s="1"/>
  <c r="A9" i="19" s="1"/>
  <c r="A10" i="19" s="1"/>
  <c r="A11" i="19" s="1"/>
  <c r="A12" i="19" s="1"/>
  <c r="A13" i="19" s="1"/>
  <c r="A14" i="19" s="1"/>
  <c r="A15" i="19" s="1"/>
  <c r="A16" i="19" s="1"/>
  <c r="A17" i="19" s="1"/>
  <c r="A2" i="55" s="1"/>
  <c r="A3" i="55" s="1"/>
  <c r="A4" i="55" s="1"/>
  <c r="A5" i="55" s="1"/>
  <c r="A6" i="55" s="1"/>
  <c r="A7" i="55" s="1"/>
  <c r="A8" i="55" s="1"/>
  <c r="A9" i="55" s="1"/>
  <c r="A10" i="55" s="1"/>
  <c r="A11" i="55" s="1"/>
  <c r="A12" i="55" s="1"/>
  <c r="A13" i="55" s="1"/>
  <c r="A14" i="55" s="1"/>
  <c r="A15" i="55" s="1"/>
  <c r="A16" i="55" s="1"/>
  <c r="A17" i="55" s="1"/>
  <c r="A18" i="55" s="1"/>
  <c r="A19" i="55" s="1"/>
  <c r="A20" i="55" s="1"/>
  <c r="A21" i="55" s="1"/>
  <c r="A22" i="55" s="1"/>
  <c r="A23" i="55" s="1"/>
  <c r="A24" i="55" s="1"/>
  <c r="A25" i="55" s="1"/>
  <c r="A26" i="55" s="1"/>
  <c r="A27" i="55" s="1"/>
  <c r="A28" i="55" s="1"/>
  <c r="A29" i="55" s="1"/>
  <c r="A30" i="55" s="1"/>
  <c r="A31" i="55" s="1"/>
  <c r="A32" i="55" s="1"/>
  <c r="A33" i="55" s="1"/>
  <c r="A2" i="50" s="1"/>
  <c r="A3" i="50" s="1"/>
  <c r="A4" i="50" s="1"/>
  <c r="A5" i="50" s="1"/>
  <c r="A6" i="50" s="1"/>
  <c r="A7" i="50" s="1"/>
  <c r="A8" i="50" s="1"/>
  <c r="A2" i="27" s="1"/>
  <c r="A3" i="27" s="1"/>
  <c r="A4" i="27" s="1"/>
  <c r="A5" i="27" s="1"/>
  <c r="A6" i="27" s="1"/>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2" i="52" s="1"/>
  <c r="A3" i="52" s="1"/>
  <c r="A4" i="52" s="1"/>
  <c r="A5" i="52" s="1"/>
  <c r="A6" i="52" s="1"/>
  <c r="A7" i="52" s="1"/>
  <c r="A8" i="52" s="1"/>
  <c r="A9" i="52" s="1"/>
  <c r="A10" i="52" s="1"/>
  <c r="A11" i="52" s="1"/>
  <c r="A12" i="52" s="1"/>
  <c r="A13" i="52" s="1"/>
  <c r="A14" i="52" s="1"/>
  <c r="A15" i="52" s="1"/>
  <c r="A16" i="52" s="1"/>
  <c r="A17" i="52" s="1"/>
  <c r="A18" i="52" s="1"/>
  <c r="A19" i="52" s="1"/>
  <c r="A20" i="52" s="1"/>
  <c r="A21" i="52" s="1"/>
  <c r="A22" i="52" s="1"/>
  <c r="A23" i="52" s="1"/>
  <c r="A2" i="28" s="1"/>
  <c r="A3" i="28" s="1"/>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2" i="44" s="1"/>
  <c r="A3" i="44" s="1"/>
  <c r="A4" i="44" s="1"/>
  <c r="A5" i="44" s="1"/>
  <c r="A6" i="44" s="1"/>
  <c r="A7" i="44" s="1"/>
  <c r="A8" i="44" s="1"/>
  <c r="A9" i="44" s="1"/>
  <c r="A10" i="44" s="1"/>
  <c r="Q10" i="63"/>
  <c r="Q11" i="63"/>
  <c r="R11" i="63" s="1"/>
  <c r="S11" i="63" s="1"/>
  <c r="T11" i="63" s="1"/>
  <c r="Q12" i="63"/>
  <c r="Q13" i="63"/>
  <c r="R13" i="63" s="1"/>
  <c r="S13" i="63" s="1"/>
  <c r="T13" i="63" s="1"/>
  <c r="Q14" i="63"/>
  <c r="Q15" i="63"/>
  <c r="R15" i="63" s="1"/>
  <c r="S15" i="63" s="1"/>
  <c r="T15" i="63" s="1"/>
  <c r="Q16" i="63"/>
  <c r="Q17" i="63"/>
  <c r="R17" i="63" s="1"/>
  <c r="S17" i="63" s="1"/>
  <c r="T17" i="63" s="1"/>
  <c r="Q18" i="63"/>
  <c r="Q19" i="63"/>
  <c r="R19" i="63" s="1"/>
  <c r="S19" i="63" s="1"/>
  <c r="T19" i="63" s="1"/>
  <c r="Q9" i="63"/>
  <c r="R9" i="63" s="1"/>
  <c r="S9" i="63" s="1"/>
  <c r="T9" i="63" s="1"/>
  <c r="Q8" i="63"/>
  <c r="Q7" i="63"/>
  <c r="R7" i="63" s="1"/>
  <c r="S7" i="63" s="1"/>
  <c r="T7" i="63" s="1"/>
  <c r="Q6" i="63"/>
  <c r="Q24" i="36"/>
  <c r="R24" i="36" s="1"/>
  <c r="S24" i="36" s="1"/>
  <c r="T24" i="36" s="1"/>
  <c r="Q21" i="36"/>
  <c r="R21" i="36" s="1"/>
  <c r="S21" i="36" s="1"/>
  <c r="T21" i="36" s="1"/>
  <c r="Q23" i="36"/>
  <c r="Q22" i="36"/>
  <c r="Q20" i="36"/>
  <c r="Q19" i="36"/>
  <c r="Q18" i="36"/>
  <c r="R18" i="36" s="1"/>
  <c r="S18" i="36" s="1"/>
  <c r="T18" i="36" s="1"/>
  <c r="Q17" i="36"/>
  <c r="R17" i="36" s="1"/>
  <c r="S17" i="36" s="1"/>
  <c r="T17" i="36" s="1"/>
  <c r="Q16" i="36"/>
  <c r="R16" i="36" s="1"/>
  <c r="S16" i="36" s="1"/>
  <c r="T16" i="36" s="1"/>
  <c r="Q15" i="36"/>
  <c r="R15" i="36" s="1"/>
  <c r="S15" i="36" s="1"/>
  <c r="T15" i="36" s="1"/>
  <c r="Q4" i="36"/>
  <c r="R4" i="36" s="1"/>
  <c r="S4" i="36" s="1"/>
  <c r="T4" i="36" s="1"/>
  <c r="Q6" i="51"/>
  <c r="Q7" i="51"/>
  <c r="Q8" i="51"/>
  <c r="Q9" i="51"/>
  <c r="Q10" i="51"/>
  <c r="Q11" i="51"/>
  <c r="Q12" i="51"/>
  <c r="Q13" i="51"/>
  <c r="Q3" i="60"/>
  <c r="J3" i="60"/>
  <c r="K3" i="60" s="1"/>
  <c r="Q2" i="60"/>
  <c r="J2" i="60"/>
  <c r="K2" i="60" s="1"/>
  <c r="Q8" i="58"/>
  <c r="R8" i="58" s="1"/>
  <c r="S8" i="58" s="1"/>
  <c r="T8" i="58" s="1"/>
  <c r="Q7" i="58"/>
  <c r="Q2" i="58"/>
  <c r="R2" i="58" s="1"/>
  <c r="S2" i="58" s="1"/>
  <c r="T2" i="58" s="1"/>
  <c r="Q28" i="49"/>
  <c r="R2" i="56"/>
  <c r="S2" i="56" s="1"/>
  <c r="T2" i="56" s="1"/>
  <c r="J2" i="56"/>
  <c r="K2" i="56" s="1"/>
  <c r="Q33" i="55"/>
  <c r="Q32" i="55"/>
  <c r="R32" i="55" s="1"/>
  <c r="S32" i="55" s="1"/>
  <c r="T32" i="55" s="1"/>
  <c r="Q3" i="54"/>
  <c r="Q2" i="54"/>
  <c r="R2" i="54" s="1"/>
  <c r="S2" i="54" s="1"/>
  <c r="T2" i="54" s="1"/>
  <c r="J4" i="54"/>
  <c r="K4" i="54" s="1"/>
  <c r="J3" i="54"/>
  <c r="K3" i="54" s="1"/>
  <c r="Q65" i="53"/>
  <c r="R65" i="53" s="1"/>
  <c r="S65" i="53" s="1"/>
  <c r="T65" i="53" s="1"/>
  <c r="Q58" i="53"/>
  <c r="R58" i="53" s="1"/>
  <c r="S58" i="53" s="1"/>
  <c r="T58" i="53" s="1"/>
  <c r="Q57" i="53"/>
  <c r="R57" i="53" s="1"/>
  <c r="S57" i="53" s="1"/>
  <c r="T57" i="53" s="1"/>
  <c r="Q56" i="53"/>
  <c r="R56" i="53" s="1"/>
  <c r="S56" i="53" s="1"/>
  <c r="T56" i="53" s="1"/>
  <c r="Q55" i="53"/>
  <c r="Q54" i="53"/>
  <c r="Q53" i="53"/>
  <c r="R53" i="53" s="1"/>
  <c r="S53" i="53" s="1"/>
  <c r="T53" i="53" s="1"/>
  <c r="Q52" i="53"/>
  <c r="Q51" i="53"/>
  <c r="R51" i="53" s="1"/>
  <c r="S51" i="53" s="1"/>
  <c r="T51" i="53" s="1"/>
  <c r="Q50" i="53"/>
  <c r="R50" i="53" s="1"/>
  <c r="S50" i="53" s="1"/>
  <c r="T50" i="53" s="1"/>
  <c r="Q49" i="53"/>
  <c r="R49" i="53" s="1"/>
  <c r="S49" i="53" s="1"/>
  <c r="T49" i="53" s="1"/>
  <c r="Q48" i="53"/>
  <c r="R48" i="53" s="1"/>
  <c r="S48" i="53" s="1"/>
  <c r="T48" i="53" s="1"/>
  <c r="Q47" i="53"/>
  <c r="Q46" i="53"/>
  <c r="Q45" i="53"/>
  <c r="R45" i="53" s="1"/>
  <c r="S45" i="53" s="1"/>
  <c r="T45" i="53" s="1"/>
  <c r="Q44" i="53"/>
  <c r="Q43" i="53"/>
  <c r="R43" i="53" s="1"/>
  <c r="S43" i="53" s="1"/>
  <c r="T43" i="53" s="1"/>
  <c r="Q42" i="53"/>
  <c r="R42" i="53" s="1"/>
  <c r="S42" i="53" s="1"/>
  <c r="T42" i="53" s="1"/>
  <c r="Q41" i="53"/>
  <c r="R41" i="53" s="1"/>
  <c r="S41" i="53" s="1"/>
  <c r="T41" i="53" s="1"/>
  <c r="Q40" i="53"/>
  <c r="R40" i="53" s="1"/>
  <c r="S40" i="53" s="1"/>
  <c r="T40" i="53" s="1"/>
  <c r="Q39" i="53"/>
  <c r="Q38" i="53"/>
  <c r="Q37" i="53"/>
  <c r="R37" i="53" s="1"/>
  <c r="S37" i="53" s="1"/>
  <c r="T37" i="53" s="1"/>
  <c r="Q36" i="53"/>
  <c r="Q35" i="53"/>
  <c r="R35" i="53" s="1"/>
  <c r="S35" i="53" s="1"/>
  <c r="T35" i="53" s="1"/>
  <c r="Q34" i="53"/>
  <c r="R34" i="53" s="1"/>
  <c r="S34" i="53" s="1"/>
  <c r="T34" i="53" s="1"/>
  <c r="Q33" i="53"/>
  <c r="R33" i="53" s="1"/>
  <c r="S33" i="53" s="1"/>
  <c r="T33" i="53" s="1"/>
  <c r="Q32" i="53"/>
  <c r="R32" i="53" s="1"/>
  <c r="S32" i="53" s="1"/>
  <c r="T32" i="53" s="1"/>
  <c r="Q31" i="53"/>
  <c r="Q30" i="53"/>
  <c r="Q29" i="53"/>
  <c r="R29" i="53" s="1"/>
  <c r="S29" i="53" s="1"/>
  <c r="T29" i="53" s="1"/>
  <c r="Q28" i="53"/>
  <c r="Q27" i="53"/>
  <c r="R27" i="53" s="1"/>
  <c r="S27" i="53" s="1"/>
  <c r="T27" i="53" s="1"/>
  <c r="Q26" i="53"/>
  <c r="R26" i="53" s="1"/>
  <c r="S26" i="53" s="1"/>
  <c r="T26" i="53" s="1"/>
  <c r="Q25" i="53"/>
  <c r="R25" i="53" s="1"/>
  <c r="S25" i="53" s="1"/>
  <c r="T25" i="53" s="1"/>
  <c r="Q24" i="53"/>
  <c r="R24" i="53" s="1"/>
  <c r="S24" i="53" s="1"/>
  <c r="T24" i="53" s="1"/>
  <c r="Q23" i="53"/>
  <c r="Q22" i="53"/>
  <c r="Q21" i="53"/>
  <c r="R21" i="53" s="1"/>
  <c r="S21" i="53" s="1"/>
  <c r="T21" i="53" s="1"/>
  <c r="Q20" i="53"/>
  <c r="Q19" i="53"/>
  <c r="R19" i="53" s="1"/>
  <c r="S19" i="53" s="1"/>
  <c r="T19" i="53" s="1"/>
  <c r="Q18" i="53"/>
  <c r="R18" i="53" s="1"/>
  <c r="S18" i="53" s="1"/>
  <c r="T18" i="53" s="1"/>
  <c r="Q17" i="53"/>
  <c r="R17" i="53" s="1"/>
  <c r="S17" i="53" s="1"/>
  <c r="T17" i="53" s="1"/>
  <c r="Q16" i="53"/>
  <c r="R16" i="53" s="1"/>
  <c r="S16" i="53" s="1"/>
  <c r="T16" i="53" s="1"/>
  <c r="Q15" i="53"/>
  <c r="Q14" i="53"/>
  <c r="Q13" i="53"/>
  <c r="R13" i="53" s="1"/>
  <c r="S13" i="53" s="1"/>
  <c r="T13" i="53" s="1"/>
  <c r="Q12" i="53"/>
  <c r="Q11" i="53"/>
  <c r="R11" i="53" s="1"/>
  <c r="S11" i="53" s="1"/>
  <c r="T11" i="53" s="1"/>
  <c r="Q10" i="53"/>
  <c r="R10" i="53" s="1"/>
  <c r="S10" i="53" s="1"/>
  <c r="T10" i="53" s="1"/>
  <c r="Q9" i="53"/>
  <c r="R9" i="53" s="1"/>
  <c r="S9" i="53" s="1"/>
  <c r="T9" i="53" s="1"/>
  <c r="Q8" i="53"/>
  <c r="R8" i="53" s="1"/>
  <c r="S8" i="53" s="1"/>
  <c r="T8" i="53" s="1"/>
  <c r="Q7" i="53"/>
  <c r="Q6" i="53"/>
  <c r="Q4" i="53"/>
  <c r="R4" i="53" s="1"/>
  <c r="S4" i="53" s="1"/>
  <c r="T4" i="53" s="1"/>
  <c r="Q2" i="51"/>
  <c r="Q5" i="51"/>
  <c r="Q4" i="51"/>
  <c r="Q3" i="51"/>
  <c r="J2" i="48"/>
  <c r="K2" i="48" s="1"/>
  <c r="Q35" i="46"/>
  <c r="Q34" i="46"/>
  <c r="R34" i="46" s="1"/>
  <c r="S34" i="46" s="1"/>
  <c r="T34" i="46" s="1"/>
  <c r="Q33" i="46"/>
  <c r="Q32" i="46"/>
  <c r="R32" i="46" s="1"/>
  <c r="S32" i="46" s="1"/>
  <c r="T32" i="46" s="1"/>
  <c r="Q31" i="46"/>
  <c r="Q30" i="46"/>
  <c r="R30" i="46" s="1"/>
  <c r="S30" i="46" s="1"/>
  <c r="T30" i="46" s="1"/>
  <c r="Q29" i="46"/>
  <c r="Q28" i="46"/>
  <c r="R28" i="46" s="1"/>
  <c r="S28" i="46" s="1"/>
  <c r="T28" i="46" s="1"/>
  <c r="Q27" i="46"/>
  <c r="Q26" i="46"/>
  <c r="R26" i="46" s="1"/>
  <c r="S26" i="46" s="1"/>
  <c r="T26" i="46" s="1"/>
  <c r="Q25" i="46"/>
  <c r="Q24" i="46"/>
  <c r="R24" i="46" s="1"/>
  <c r="S24" i="46" s="1"/>
  <c r="T24" i="46" s="1"/>
  <c r="Q23" i="46"/>
  <c r="Q22" i="46"/>
  <c r="R22" i="46" s="1"/>
  <c r="S22" i="46" s="1"/>
  <c r="T22" i="46" s="1"/>
  <c r="Q21" i="46"/>
  <c r="Q20" i="46"/>
  <c r="R20" i="46" s="1"/>
  <c r="S20" i="46" s="1"/>
  <c r="T20" i="46" s="1"/>
  <c r="Q19" i="46"/>
  <c r="Q18" i="46"/>
  <c r="R18" i="46" s="1"/>
  <c r="S18" i="46" s="1"/>
  <c r="T18" i="46" s="1"/>
  <c r="Q17" i="46"/>
  <c r="Q16" i="46"/>
  <c r="R16" i="46" s="1"/>
  <c r="S16" i="46" s="1"/>
  <c r="T16" i="46" s="1"/>
  <c r="Q15" i="46"/>
  <c r="Q14" i="46"/>
  <c r="R14" i="46" s="1"/>
  <c r="S14" i="46" s="1"/>
  <c r="T14" i="46" s="1"/>
  <c r="Q13" i="46"/>
  <c r="Q12" i="46"/>
  <c r="R12" i="46" s="1"/>
  <c r="S12" i="46" s="1"/>
  <c r="T12" i="46" s="1"/>
  <c r="Q11" i="46"/>
  <c r="Q10" i="46"/>
  <c r="R10" i="46" s="1"/>
  <c r="S10" i="46" s="1"/>
  <c r="T10" i="46" s="1"/>
  <c r="Q9" i="46"/>
  <c r="Q8" i="46"/>
  <c r="R8" i="46" s="1"/>
  <c r="S8" i="46" s="1"/>
  <c r="T8" i="46" s="1"/>
  <c r="Q7" i="46"/>
  <c r="Q6" i="46"/>
  <c r="R6" i="46" s="1"/>
  <c r="S6" i="46" s="1"/>
  <c r="T6" i="46" s="1"/>
  <c r="Q5" i="46"/>
  <c r="R5" i="46" s="1"/>
  <c r="S5" i="46" s="1"/>
  <c r="T5" i="46" s="1"/>
  <c r="Q4" i="46"/>
  <c r="Q3" i="46"/>
  <c r="R3" i="46" s="1"/>
  <c r="S3" i="46" s="1"/>
  <c r="T3" i="46" s="1"/>
  <c r="Q2" i="46"/>
  <c r="R2" i="46" s="1"/>
  <c r="S2" i="46" s="1"/>
  <c r="T2" i="46" s="1"/>
  <c r="R27" i="46" l="1"/>
  <c r="S27" i="46"/>
  <c r="T27" i="46" s="1"/>
  <c r="R9" i="51"/>
  <c r="S9" i="51" s="1"/>
  <c r="T9" i="51" s="1"/>
  <c r="R13" i="46"/>
  <c r="S13" i="46"/>
  <c r="T13" i="46" s="1"/>
  <c r="R29" i="46"/>
  <c r="S29" i="46" s="1"/>
  <c r="T29" i="46" s="1"/>
  <c r="R33" i="55"/>
  <c r="S33" i="55"/>
  <c r="T33" i="55" s="1"/>
  <c r="R2" i="60"/>
  <c r="S2" i="60"/>
  <c r="T2" i="60" s="1"/>
  <c r="R8" i="51"/>
  <c r="S8" i="51" s="1"/>
  <c r="R4" i="51"/>
  <c r="S4" i="51" s="1"/>
  <c r="R7" i="51"/>
  <c r="S7" i="51" s="1"/>
  <c r="T7" i="51" s="1"/>
  <c r="R11" i="46"/>
  <c r="S11" i="46" s="1"/>
  <c r="T11" i="46" s="1"/>
  <c r="R21" i="46"/>
  <c r="S21" i="46" s="1"/>
  <c r="T21" i="46" s="1"/>
  <c r="R3" i="51"/>
  <c r="S3" i="51" s="1"/>
  <c r="R7" i="46"/>
  <c r="S7" i="46"/>
  <c r="T7" i="46" s="1"/>
  <c r="R31" i="46"/>
  <c r="S31" i="46" s="1"/>
  <c r="T31" i="46" s="1"/>
  <c r="R5" i="51"/>
  <c r="S5" i="51" s="1"/>
  <c r="T5" i="51" s="1"/>
  <c r="R3" i="60"/>
  <c r="S3" i="60" s="1"/>
  <c r="T3" i="60" s="1"/>
  <c r="R6" i="51"/>
  <c r="R10" i="51"/>
  <c r="S10" i="51" s="1"/>
  <c r="T10" i="51" s="1"/>
  <c r="R15" i="46"/>
  <c r="S15" i="46"/>
  <c r="T15" i="46" s="1"/>
  <c r="R23" i="46"/>
  <c r="S23" i="46" s="1"/>
  <c r="T23" i="46" s="1"/>
  <c r="R2" i="51"/>
  <c r="S2" i="51"/>
  <c r="R28" i="49"/>
  <c r="S28" i="49" s="1"/>
  <c r="T28" i="49" s="1"/>
  <c r="R13" i="51"/>
  <c r="S13" i="51"/>
  <c r="T13" i="51" s="1"/>
  <c r="R19" i="46"/>
  <c r="S19" i="46" s="1"/>
  <c r="T19" i="46" s="1"/>
  <c r="R12" i="51"/>
  <c r="R35" i="46"/>
  <c r="S35" i="46" s="1"/>
  <c r="T35" i="46" s="1"/>
  <c r="R9" i="46"/>
  <c r="S9" i="46" s="1"/>
  <c r="T9" i="46" s="1"/>
  <c r="R17" i="46"/>
  <c r="S17" i="46" s="1"/>
  <c r="T17" i="46" s="1"/>
  <c r="R25" i="46"/>
  <c r="S25" i="46" s="1"/>
  <c r="T25" i="46" s="1"/>
  <c r="R33" i="46"/>
  <c r="S33" i="46"/>
  <c r="T33" i="46" s="1"/>
  <c r="R11" i="51"/>
  <c r="S11" i="51" s="1"/>
  <c r="T11" i="51" s="1"/>
  <c r="R3" i="54"/>
  <c r="S3" i="54" s="1"/>
  <c r="T3" i="54" s="1"/>
  <c r="R16" i="63"/>
  <c r="S16" i="63"/>
  <c r="T16" i="63" s="1"/>
  <c r="R12" i="63"/>
  <c r="S12" i="63" s="1"/>
  <c r="T12" i="63" s="1"/>
  <c r="R6" i="63"/>
  <c r="S6" i="63" s="1"/>
  <c r="T6" i="63" s="1"/>
  <c r="R18" i="63"/>
  <c r="S18" i="63"/>
  <c r="T18" i="63" s="1"/>
  <c r="R14" i="63"/>
  <c r="S14" i="63" s="1"/>
  <c r="T14" i="63" s="1"/>
  <c r="R10" i="63"/>
  <c r="S10" i="63" s="1"/>
  <c r="T10" i="63" s="1"/>
  <c r="R8" i="63"/>
  <c r="S8" i="63" s="1"/>
  <c r="T8" i="63" s="1"/>
  <c r="R12" i="53"/>
  <c r="S12" i="53" s="1"/>
  <c r="T12" i="53" s="1"/>
  <c r="R20" i="53"/>
  <c r="S20" i="53"/>
  <c r="T20" i="53" s="1"/>
  <c r="R28" i="53"/>
  <c r="S28" i="53" s="1"/>
  <c r="T28" i="53" s="1"/>
  <c r="R36" i="53"/>
  <c r="S36" i="53" s="1"/>
  <c r="T36" i="53" s="1"/>
  <c r="R44" i="53"/>
  <c r="S44" i="53" s="1"/>
  <c r="T44" i="53" s="1"/>
  <c r="R52" i="53"/>
  <c r="S52" i="53"/>
  <c r="T52" i="53" s="1"/>
  <c r="R6" i="53"/>
  <c r="S6" i="53" s="1"/>
  <c r="T6" i="53" s="1"/>
  <c r="R14" i="53"/>
  <c r="S14" i="53" s="1"/>
  <c r="T14" i="53" s="1"/>
  <c r="R22" i="53"/>
  <c r="S22" i="53" s="1"/>
  <c r="T22" i="53" s="1"/>
  <c r="R30" i="53"/>
  <c r="S30" i="53" s="1"/>
  <c r="T30" i="53" s="1"/>
  <c r="R38" i="53"/>
  <c r="S38" i="53" s="1"/>
  <c r="T38" i="53" s="1"/>
  <c r="R46" i="53"/>
  <c r="S46" i="53" s="1"/>
  <c r="T46" i="53" s="1"/>
  <c r="R54" i="53"/>
  <c r="S54" i="53" s="1"/>
  <c r="T54" i="53" s="1"/>
  <c r="R7" i="53"/>
  <c r="S7" i="53"/>
  <c r="T7" i="53" s="1"/>
  <c r="R15" i="53"/>
  <c r="S15" i="53" s="1"/>
  <c r="T15" i="53" s="1"/>
  <c r="R23" i="53"/>
  <c r="S23" i="53" s="1"/>
  <c r="T23" i="53" s="1"/>
  <c r="R31" i="53"/>
  <c r="S31" i="53"/>
  <c r="T31" i="53" s="1"/>
  <c r="R39" i="53"/>
  <c r="S39" i="53" s="1"/>
  <c r="T39" i="53" s="1"/>
  <c r="R47" i="53"/>
  <c r="S47" i="53" s="1"/>
  <c r="T47" i="53" s="1"/>
  <c r="R55" i="53"/>
  <c r="S55" i="53" s="1"/>
  <c r="T55" i="53" s="1"/>
  <c r="R19" i="36"/>
  <c r="S19" i="36" s="1"/>
  <c r="T19" i="36" s="1"/>
  <c r="R23" i="36"/>
  <c r="S23" i="36" s="1"/>
  <c r="T23" i="36" s="1"/>
  <c r="R20" i="36"/>
  <c r="S20" i="36" s="1"/>
  <c r="T20" i="36" s="1"/>
  <c r="R22" i="36"/>
  <c r="S22" i="36" s="1"/>
  <c r="T22" i="36" s="1"/>
  <c r="R7" i="58"/>
  <c r="S7" i="58" s="1"/>
  <c r="T7" i="58" s="1"/>
  <c r="A11" i="44"/>
  <c r="A12" i="44" s="1"/>
  <c r="A2" i="53" s="1"/>
  <c r="A3" i="53" s="1"/>
  <c r="A4" i="53" s="1"/>
  <c r="A5" i="53" s="1"/>
  <c r="A6" i="53" s="1"/>
  <c r="A7" i="53" s="1"/>
  <c r="A8" i="53" s="1"/>
  <c r="A9" i="53" s="1"/>
  <c r="A10" i="53" s="1"/>
  <c r="A11" i="53" s="1"/>
  <c r="A12" i="53" s="1"/>
  <c r="A13" i="53" s="1"/>
  <c r="A14" i="53" s="1"/>
  <c r="A15" i="53" s="1"/>
  <c r="A16" i="53" s="1"/>
  <c r="A17" i="53" s="1"/>
  <c r="A18" i="53" s="1"/>
  <c r="A19" i="53" s="1"/>
  <c r="A20" i="53" s="1"/>
  <c r="A21" i="53" s="1"/>
  <c r="A22" i="53" s="1"/>
  <c r="A23" i="53" s="1"/>
  <c r="A24" i="53" s="1"/>
  <c r="A25" i="53" s="1"/>
  <c r="A26" i="53" s="1"/>
  <c r="A27" i="53" s="1"/>
  <c r="A28" i="53" s="1"/>
  <c r="A29" i="53" s="1"/>
  <c r="A30" i="53" s="1"/>
  <c r="A31" i="53" s="1"/>
  <c r="A32" i="53" s="1"/>
  <c r="A33" i="53" s="1"/>
  <c r="A34" i="53" s="1"/>
  <c r="A35" i="53" s="1"/>
  <c r="A36" i="53" s="1"/>
  <c r="A37" i="53" s="1"/>
  <c r="A38" i="53" s="1"/>
  <c r="A39" i="53" s="1"/>
  <c r="A40" i="53" s="1"/>
  <c r="A41" i="53" s="1"/>
  <c r="A42" i="53" s="1"/>
  <c r="A43" i="53" s="1"/>
  <c r="A44" i="53" s="1"/>
  <c r="A45" i="53" s="1"/>
  <c r="A46" i="53" s="1"/>
  <c r="A47" i="53" s="1"/>
  <c r="A48" i="53" s="1"/>
  <c r="A49" i="53" s="1"/>
  <c r="A50" i="53" s="1"/>
  <c r="A51" i="53" s="1"/>
  <c r="A52" i="53" s="1"/>
  <c r="A53" i="53" s="1"/>
  <c r="A54" i="53" s="1"/>
  <c r="A55" i="53" s="1"/>
  <c r="A56" i="53" s="1"/>
  <c r="A57" i="53" s="1"/>
  <c r="A58" i="53" s="1"/>
  <c r="A59" i="53" s="1"/>
  <c r="A60" i="53" s="1"/>
  <c r="A61" i="53" s="1"/>
  <c r="A62" i="53" s="1"/>
  <c r="A63" i="53" s="1"/>
  <c r="A64" i="53" s="1"/>
  <c r="A65" i="53" s="1"/>
  <c r="A2" i="46" s="1"/>
  <c r="A3" i="46" s="1"/>
  <c r="A4" i="46" s="1"/>
  <c r="A5" i="46" s="1"/>
  <c r="A6" i="46" s="1"/>
  <c r="A7" i="46" s="1"/>
  <c r="A8" i="46" s="1"/>
  <c r="A9" i="46" s="1"/>
  <c r="A10" i="46" s="1"/>
  <c r="A11" i="46" s="1"/>
  <c r="A12" i="46" s="1"/>
  <c r="A13" i="46" s="1"/>
  <c r="A14" i="46" s="1"/>
  <c r="A15" i="46" s="1"/>
  <c r="A16" i="46" s="1"/>
  <c r="A17" i="46" s="1"/>
  <c r="A18" i="46" s="1"/>
  <c r="A19" i="46" s="1"/>
  <c r="A20" i="46" s="1"/>
  <c r="A21" i="46" s="1"/>
  <c r="A22" i="46" s="1"/>
  <c r="A23" i="46" s="1"/>
  <c r="A24" i="46" s="1"/>
  <c r="A25" i="46" s="1"/>
  <c r="A26" i="46" s="1"/>
  <c r="A27" i="46" s="1"/>
  <c r="A28" i="46" s="1"/>
  <c r="A29" i="46" s="1"/>
  <c r="A30" i="46" s="1"/>
  <c r="A31" i="46" s="1"/>
  <c r="A32" i="46" s="1"/>
  <c r="A33" i="46" s="1"/>
  <c r="A34" i="46" s="1"/>
  <c r="A35" i="46" s="1"/>
  <c r="A2" i="41" s="1"/>
  <c r="A3" i="41" s="1"/>
  <c r="A4" i="41" s="1"/>
  <c r="A5" i="41" s="1"/>
  <c r="A6" i="41" s="1"/>
  <c r="A7" i="41" s="1"/>
  <c r="A8" i="41" s="1"/>
  <c r="A9" i="41" s="1"/>
  <c r="A10" i="41" s="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2" i="39" s="1"/>
  <c r="A3" i="39" s="1"/>
  <c r="A4" i="39" s="1"/>
  <c r="A5" i="39" s="1"/>
  <c r="A6" i="39" s="1"/>
  <c r="A7" i="39" s="1"/>
  <c r="A8" i="39" s="1"/>
  <c r="A9" i="39" s="1"/>
  <c r="A10" i="39" s="1"/>
  <c r="A11" i="39" s="1"/>
  <c r="A12" i="39" s="1"/>
  <c r="A13" i="39" s="1"/>
  <c r="A14" i="39" s="1"/>
  <c r="A15" i="39" s="1"/>
  <c r="A16" i="39" s="1"/>
  <c r="A17" i="39" s="1"/>
  <c r="A18" i="39" s="1"/>
  <c r="A19" i="39" s="1"/>
  <c r="A20" i="39" s="1"/>
  <c r="A21" i="39" s="1"/>
  <c r="A2" i="42" s="1"/>
  <c r="A3" i="42" s="1"/>
  <c r="A4" i="42" s="1"/>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R4" i="46"/>
  <c r="S4" i="46" s="1"/>
  <c r="T8" i="51" l="1"/>
  <c r="T4" i="46"/>
  <c r="T2" i="51"/>
  <c r="S12" i="51"/>
  <c r="T12" i="51" s="1"/>
  <c r="S6" i="51"/>
  <c r="T6" i="51" s="1"/>
  <c r="T3" i="51"/>
  <c r="T4" i="51"/>
  <c r="A2" i="37"/>
  <c r="A3" i="37" s="1"/>
  <c r="A4" i="37" s="1"/>
  <c r="A5" i="37" s="1"/>
  <c r="A6" i="37" s="1"/>
  <c r="A7" i="37" s="1"/>
  <c r="A8" i="37" s="1"/>
  <c r="A9" i="37" s="1"/>
  <c r="A10" i="37" s="1"/>
  <c r="A11" i="37" s="1"/>
  <c r="A12" i="37" s="1"/>
  <c r="A13" i="37" s="1"/>
  <c r="A14" i="37" s="1"/>
  <c r="A15" i="37" s="1"/>
  <c r="A16" i="37" s="1"/>
  <c r="A17" i="37" s="1"/>
  <c r="A18" i="37" s="1"/>
  <c r="A19" i="37" s="1"/>
  <c r="A20" i="37" s="1"/>
  <c r="A21" i="37" s="1"/>
  <c r="A22" i="37" s="1"/>
  <c r="A23" i="37" s="1"/>
  <c r="A24" i="37" s="1"/>
  <c r="A25" i="37" s="1"/>
  <c r="A26" i="37" s="1"/>
  <c r="A27" i="37" s="1"/>
  <c r="A28" i="37" s="1"/>
  <c r="A29" i="37" s="1"/>
  <c r="A30" i="37" s="1"/>
  <c r="A31" i="37" s="1"/>
  <c r="A32" i="37" s="1"/>
  <c r="A33" i="37" s="1"/>
  <c r="A34" i="37" s="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2" i="13" s="1"/>
  <c r="A3" i="13" s="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2" i="14" s="1"/>
  <c r="A3" i="14" s="1"/>
  <c r="A4" i="14" s="1"/>
  <c r="A5" i="14" s="1"/>
  <c r="A6" i="14" s="1"/>
  <c r="A7" i="14" s="1"/>
  <c r="A8" i="14" s="1"/>
  <c r="A9" i="14" s="1"/>
  <c r="A10" i="14" s="1"/>
  <c r="A11" i="14" s="1"/>
  <c r="A12" i="14" s="1"/>
  <c r="A13" i="14" s="1"/>
  <c r="A14" i="14" s="1"/>
  <c r="A15" i="14" s="1"/>
  <c r="A16" i="14" s="1"/>
  <c r="A17" i="14" s="1"/>
  <c r="A18" i="14" s="1"/>
  <c r="A19" i="14" s="1"/>
  <c r="A20" i="14" s="1"/>
  <c r="A21" i="14" s="1"/>
  <c r="J32" i="43"/>
  <c r="K32" i="43" s="1"/>
  <c r="J31" i="43"/>
  <c r="K31" i="43" s="1"/>
  <c r="J30" i="43"/>
  <c r="K30" i="43" s="1"/>
  <c r="J29" i="43"/>
  <c r="K29" i="43" s="1"/>
  <c r="J28" i="43"/>
  <c r="K28" i="43" s="1"/>
  <c r="J27" i="43"/>
  <c r="K27" i="43" s="1"/>
  <c r="J26" i="43"/>
  <c r="K26" i="43" s="1"/>
  <c r="J25" i="43"/>
  <c r="K25" i="43" s="1"/>
  <c r="J24" i="43"/>
  <c r="K24" i="43" s="1"/>
  <c r="J23" i="43"/>
  <c r="K23" i="43" s="1"/>
  <c r="J22" i="43"/>
  <c r="K22" i="43" s="1"/>
  <c r="J21" i="43"/>
  <c r="K21" i="43" s="1"/>
  <c r="J20" i="43"/>
  <c r="K20" i="43" s="1"/>
  <c r="J19" i="43"/>
  <c r="K19" i="43" s="1"/>
  <c r="J18" i="43"/>
  <c r="K18" i="43" s="1"/>
  <c r="J17" i="43"/>
  <c r="K17" i="43" s="1"/>
  <c r="J16" i="43"/>
  <c r="K16" i="43" s="1"/>
  <c r="J15" i="43"/>
  <c r="K15" i="43" s="1"/>
  <c r="J14" i="43"/>
  <c r="K14" i="43" s="1"/>
  <c r="J13" i="43"/>
  <c r="K13" i="43" s="1"/>
  <c r="J12" i="43"/>
  <c r="K12" i="43" s="1"/>
  <c r="J11" i="43"/>
  <c r="K11" i="43" s="1"/>
  <c r="J10" i="43"/>
  <c r="K10" i="43" s="1"/>
  <c r="J9" i="43"/>
  <c r="K9" i="43" s="1"/>
  <c r="J8" i="43"/>
  <c r="K8" i="43" s="1"/>
  <c r="J7" i="43"/>
  <c r="K7" i="43" s="1"/>
  <c r="J6" i="43"/>
  <c r="K6" i="43" s="1"/>
  <c r="J5" i="43"/>
  <c r="K5" i="43" s="1"/>
  <c r="J4" i="43"/>
  <c r="K4" i="43" s="1"/>
  <c r="J3" i="43"/>
  <c r="K3" i="43" s="1"/>
  <c r="Q28" i="42"/>
  <c r="Q26" i="42"/>
  <c r="Q25" i="42"/>
  <c r="R25" i="42" s="1"/>
  <c r="S25" i="42" s="1"/>
  <c r="T25" i="42" s="1"/>
  <c r="Q24" i="42"/>
  <c r="R24" i="42" s="1"/>
  <c r="S24" i="42" s="1"/>
  <c r="T24" i="42" s="1"/>
  <c r="Q23" i="42"/>
  <c r="R23" i="42" s="1"/>
  <c r="S23" i="42" s="1"/>
  <c r="T23" i="42" s="1"/>
  <c r="Q22" i="42"/>
  <c r="Q21" i="42"/>
  <c r="R21" i="42" s="1"/>
  <c r="S21" i="42" s="1"/>
  <c r="T21" i="42" s="1"/>
  <c r="Q20" i="42"/>
  <c r="Q19" i="42"/>
  <c r="R19" i="42" s="1"/>
  <c r="S19" i="42" s="1"/>
  <c r="T19" i="42" s="1"/>
  <c r="Q18" i="42"/>
  <c r="Q17" i="42"/>
  <c r="R17" i="42" s="1"/>
  <c r="S17" i="42" s="1"/>
  <c r="T17" i="42" s="1"/>
  <c r="Q16" i="42"/>
  <c r="R16" i="42" s="1"/>
  <c r="S16" i="42" s="1"/>
  <c r="T16" i="42" s="1"/>
  <c r="Q15" i="42"/>
  <c r="R15" i="42" s="1"/>
  <c r="S15" i="42" s="1"/>
  <c r="T15" i="42" s="1"/>
  <c r="Q14" i="42"/>
  <c r="Q13" i="42"/>
  <c r="R13" i="42" s="1"/>
  <c r="S13" i="42" s="1"/>
  <c r="T13" i="42" s="1"/>
  <c r="Q12" i="42"/>
  <c r="R12" i="42" s="1"/>
  <c r="S12" i="42" s="1"/>
  <c r="T12" i="42" s="1"/>
  <c r="Q11" i="42"/>
  <c r="R11" i="42" s="1"/>
  <c r="S11" i="42" s="1"/>
  <c r="T11" i="42" s="1"/>
  <c r="Q10" i="42"/>
  <c r="R10" i="42" s="1"/>
  <c r="S10" i="42" s="1"/>
  <c r="T10" i="42" s="1"/>
  <c r="Q9" i="42"/>
  <c r="R9" i="42" s="1"/>
  <c r="S9" i="42" s="1"/>
  <c r="T9" i="42" s="1"/>
  <c r="Q8" i="42"/>
  <c r="R8" i="42" s="1"/>
  <c r="S8" i="42" s="1"/>
  <c r="T8" i="42" s="1"/>
  <c r="Q7" i="42"/>
  <c r="R7" i="42" s="1"/>
  <c r="S7" i="42" s="1"/>
  <c r="T7" i="42" s="1"/>
  <c r="Q6" i="42"/>
  <c r="Q5" i="42"/>
  <c r="R5" i="42" s="1"/>
  <c r="S5" i="42" s="1"/>
  <c r="T5" i="42" s="1"/>
  <c r="Q4" i="42"/>
  <c r="R4" i="42" s="1"/>
  <c r="S4" i="42" s="1"/>
  <c r="T4" i="42" s="1"/>
  <c r="Q4" i="39"/>
  <c r="R4" i="39" s="1"/>
  <c r="S4" i="39" s="1"/>
  <c r="T4" i="39" s="1"/>
  <c r="Q5" i="39"/>
  <c r="R5" i="39" s="1"/>
  <c r="S5" i="39" s="1"/>
  <c r="T5" i="39" s="1"/>
  <c r="Q6" i="39"/>
  <c r="Q7" i="39"/>
  <c r="Q8" i="39"/>
  <c r="Q9" i="39"/>
  <c r="R9" i="39" s="1"/>
  <c r="S9" i="39" s="1"/>
  <c r="T9" i="39" s="1"/>
  <c r="Q10" i="39"/>
  <c r="Q11" i="39"/>
  <c r="Q12" i="39"/>
  <c r="Q13" i="39"/>
  <c r="R13" i="39" s="1"/>
  <c r="S13" i="39" s="1"/>
  <c r="T13" i="39" s="1"/>
  <c r="Q14" i="39"/>
  <c r="Q15" i="39"/>
  <c r="Q16" i="39"/>
  <c r="Q17" i="39"/>
  <c r="R17" i="39" s="1"/>
  <c r="S17" i="39" s="1"/>
  <c r="T17" i="39" s="1"/>
  <c r="Q18" i="39"/>
  <c r="Q19" i="39"/>
  <c r="Q20" i="39"/>
  <c r="R20" i="39" s="1"/>
  <c r="S20" i="39" s="1"/>
  <c r="T20" i="39" s="1"/>
  <c r="Q21" i="39"/>
  <c r="R21" i="39" s="1"/>
  <c r="S21" i="39" s="1"/>
  <c r="T21" i="39" s="1"/>
  <c r="Q6" i="41"/>
  <c r="Q7" i="41"/>
  <c r="R7" i="41" s="1"/>
  <c r="S7" i="41" s="1"/>
  <c r="T7" i="41" s="1"/>
  <c r="Q8" i="41"/>
  <c r="Q9" i="41"/>
  <c r="R9" i="41" s="1"/>
  <c r="S9" i="41" s="1"/>
  <c r="T9" i="41" s="1"/>
  <c r="Q10" i="41"/>
  <c r="Q11" i="41"/>
  <c r="R11" i="41" s="1"/>
  <c r="S11" i="41" s="1"/>
  <c r="T11" i="41" s="1"/>
  <c r="Q12" i="41"/>
  <c r="Q13" i="41"/>
  <c r="R13" i="41" s="1"/>
  <c r="S13" i="41" s="1"/>
  <c r="T13" i="41" s="1"/>
  <c r="Q14" i="41"/>
  <c r="Q15" i="41"/>
  <c r="R15" i="41" s="1"/>
  <c r="S15" i="41" s="1"/>
  <c r="T15" i="41" s="1"/>
  <c r="Q16" i="41"/>
  <c r="Q17" i="41"/>
  <c r="R17" i="41" s="1"/>
  <c r="S17" i="41" s="1"/>
  <c r="T17" i="41" s="1"/>
  <c r="Q18" i="41"/>
  <c r="Q19" i="41"/>
  <c r="R19" i="41" s="1"/>
  <c r="S19" i="41" s="1"/>
  <c r="T19" i="41" s="1"/>
  <c r="Q20" i="41"/>
  <c r="Q21" i="41"/>
  <c r="R21" i="41" s="1"/>
  <c r="S21" i="41" s="1"/>
  <c r="T21" i="41" s="1"/>
  <c r="Q22" i="41"/>
  <c r="Q23" i="41"/>
  <c r="R23" i="41" s="1"/>
  <c r="S23" i="41" s="1"/>
  <c r="T23" i="41" s="1"/>
  <c r="Q24" i="41"/>
  <c r="Q25" i="41"/>
  <c r="R25" i="41" s="1"/>
  <c r="S25" i="41" s="1"/>
  <c r="T25" i="41" s="1"/>
  <c r="Q26" i="41"/>
  <c r="Q27" i="41"/>
  <c r="R27" i="41" s="1"/>
  <c r="S27" i="41" s="1"/>
  <c r="T27" i="41" s="1"/>
  <c r="Q28" i="41"/>
  <c r="Q29" i="41"/>
  <c r="R29" i="41" s="1"/>
  <c r="S29" i="41" s="1"/>
  <c r="T29" i="41" s="1"/>
  <c r="Q30" i="41"/>
  <c r="Q31" i="41"/>
  <c r="R31" i="41" s="1"/>
  <c r="S31" i="41" s="1"/>
  <c r="T31" i="41" s="1"/>
  <c r="Q32" i="41"/>
  <c r="Q33" i="41"/>
  <c r="R33" i="41" s="1"/>
  <c r="S33" i="41" s="1"/>
  <c r="T33" i="41" s="1"/>
  <c r="Q34" i="41"/>
  <c r="Q35" i="41"/>
  <c r="R35" i="41" s="1"/>
  <c r="S35" i="41" s="1"/>
  <c r="T35" i="41" s="1"/>
  <c r="Q36" i="41"/>
  <c r="Q37" i="41"/>
  <c r="R37" i="41" s="1"/>
  <c r="S37" i="41" s="1"/>
  <c r="T37" i="41" s="1"/>
  <c r="Q38" i="41"/>
  <c r="Q39" i="41"/>
  <c r="R39" i="41" s="1"/>
  <c r="S39" i="41" s="1"/>
  <c r="T39" i="41" s="1"/>
  <c r="Q5" i="41"/>
  <c r="R5" i="41" s="1"/>
  <c r="S5" i="41" s="1"/>
  <c r="T5" i="41" s="1"/>
  <c r="Q4" i="41"/>
  <c r="R4" i="41" s="1"/>
  <c r="S4" i="41" s="1"/>
  <c r="T4" i="41" s="1"/>
  <c r="Q2" i="40"/>
  <c r="J2" i="40"/>
  <c r="K2" i="40" s="1"/>
  <c r="Q21" i="31"/>
  <c r="Q22" i="31"/>
  <c r="R22" i="31" s="1"/>
  <c r="S22" i="31" s="1"/>
  <c r="T22" i="31" s="1"/>
  <c r="Q23" i="31"/>
  <c r="Q24" i="31"/>
  <c r="R24" i="31" s="1"/>
  <c r="S24" i="31" s="1"/>
  <c r="T24" i="31" s="1"/>
  <c r="Q25" i="31"/>
  <c r="Q26" i="31"/>
  <c r="R26" i="31" s="1"/>
  <c r="S26" i="31" s="1"/>
  <c r="T26" i="31" s="1"/>
  <c r="Q27" i="31"/>
  <c r="Q28" i="31"/>
  <c r="R28" i="31" s="1"/>
  <c r="S28" i="31" s="1"/>
  <c r="T28" i="31" s="1"/>
  <c r="Q29" i="31"/>
  <c r="Q30" i="31"/>
  <c r="R30" i="31" s="1"/>
  <c r="S30" i="31" s="1"/>
  <c r="T30" i="31" s="1"/>
  <c r="Q31" i="31"/>
  <c r="Q18" i="31"/>
  <c r="R18" i="31" s="1"/>
  <c r="S18" i="31" s="1"/>
  <c r="T18" i="31" s="1"/>
  <c r="Q19" i="31"/>
  <c r="Q20" i="31"/>
  <c r="R20" i="31" s="1"/>
  <c r="S20" i="31" s="1"/>
  <c r="T20" i="31" s="1"/>
  <c r="Q16" i="31"/>
  <c r="R16" i="31" s="1"/>
  <c r="S16" i="31" s="1"/>
  <c r="T16" i="31" s="1"/>
  <c r="Q17" i="31"/>
  <c r="Q20" i="35"/>
  <c r="Q21" i="35"/>
  <c r="Q22" i="35"/>
  <c r="Q23" i="35"/>
  <c r="R23" i="35" s="1"/>
  <c r="S23" i="35" s="1"/>
  <c r="T23" i="35" s="1"/>
  <c r="Q24" i="35"/>
  <c r="Q25" i="35"/>
  <c r="Q26" i="35"/>
  <c r="R26" i="35" s="1"/>
  <c r="S26" i="35" s="1"/>
  <c r="T26" i="35" s="1"/>
  <c r="Q27" i="35"/>
  <c r="Q28" i="35"/>
  <c r="Q14" i="22"/>
  <c r="Q15" i="22"/>
  <c r="R15" i="22" s="1"/>
  <c r="S15" i="22" s="1"/>
  <c r="T15" i="22" s="1"/>
  <c r="Q16" i="22"/>
  <c r="R16" i="22" s="1"/>
  <c r="S16" i="22" s="1"/>
  <c r="T16" i="22" s="1"/>
  <c r="Q17" i="22"/>
  <c r="R17" i="22" s="1"/>
  <c r="S17" i="22" s="1"/>
  <c r="T17" i="22" s="1"/>
  <c r="Q18" i="22"/>
  <c r="Q19" i="22"/>
  <c r="R19" i="22" s="1"/>
  <c r="S19" i="22" s="1"/>
  <c r="T19" i="22" s="1"/>
  <c r="Q20" i="22"/>
  <c r="R20" i="22" s="1"/>
  <c r="S20" i="22" s="1"/>
  <c r="T20" i="22" s="1"/>
  <c r="Q21" i="22"/>
  <c r="R21" i="22" s="1"/>
  <c r="S21" i="22" s="1"/>
  <c r="T21" i="22" s="1"/>
  <c r="Q22" i="22"/>
  <c r="Q23" i="22"/>
  <c r="R23" i="22" s="1"/>
  <c r="S23" i="22" s="1"/>
  <c r="T23" i="22" s="1"/>
  <c r="Q12" i="38"/>
  <c r="Q13" i="38"/>
  <c r="Q14" i="38"/>
  <c r="Q15" i="38"/>
  <c r="Q16" i="38"/>
  <c r="Q17" i="38"/>
  <c r="Q18" i="38"/>
  <c r="Q19" i="38"/>
  <c r="Q20" i="38"/>
  <c r="Q21" i="38"/>
  <c r="Q11" i="38"/>
  <c r="Q10" i="38"/>
  <c r="Q9" i="38"/>
  <c r="Q8" i="38"/>
  <c r="Q7" i="38"/>
  <c r="Q6" i="38"/>
  <c r="Q5" i="38"/>
  <c r="Q4" i="38"/>
  <c r="Q3" i="38"/>
  <c r="R3" i="38" s="1"/>
  <c r="S3" i="38" s="1"/>
  <c r="T3" i="38" s="1"/>
  <c r="Q2" i="38"/>
  <c r="Q7" i="34"/>
  <c r="Q8" i="34"/>
  <c r="Q9" i="34"/>
  <c r="R9" i="34" s="1"/>
  <c r="S9" i="34" s="1"/>
  <c r="T9" i="34" s="1"/>
  <c r="Q10" i="34"/>
  <c r="Q11" i="34"/>
  <c r="Q12" i="34"/>
  <c r="Q13" i="34"/>
  <c r="R13" i="34" s="1"/>
  <c r="S13" i="34" s="1"/>
  <c r="T13" i="34" s="1"/>
  <c r="Q14" i="34"/>
  <c r="Q15" i="34"/>
  <c r="Q16" i="34"/>
  <c r="Q17" i="34"/>
  <c r="R17" i="34" s="1"/>
  <c r="S17" i="34" s="1"/>
  <c r="T17" i="34" s="1"/>
  <c r="Q18" i="34"/>
  <c r="Q19" i="34"/>
  <c r="Q20" i="34"/>
  <c r="Q21" i="34"/>
  <c r="R21" i="34" s="1"/>
  <c r="S21" i="34" s="1"/>
  <c r="T21" i="34" s="1"/>
  <c r="Q22" i="34"/>
  <c r="Q23" i="34"/>
  <c r="Q24" i="34"/>
  <c r="Q25" i="34"/>
  <c r="R25" i="34" s="1"/>
  <c r="S25" i="34" s="1"/>
  <c r="T25" i="34" s="1"/>
  <c r="Q26" i="34"/>
  <c r="Q27" i="34"/>
  <c r="Q28" i="34"/>
  <c r="Q29" i="34"/>
  <c r="R29" i="34" s="1"/>
  <c r="S29" i="34" s="1"/>
  <c r="T29" i="34" s="1"/>
  <c r="Q83" i="37"/>
  <c r="Q84" i="37"/>
  <c r="Q85" i="37"/>
  <c r="R85" i="37" s="1"/>
  <c r="S85" i="37" s="1"/>
  <c r="T85" i="37" s="1"/>
  <c r="Q86" i="37"/>
  <c r="Q87" i="37"/>
  <c r="Q88" i="37"/>
  <c r="Q89" i="37"/>
  <c r="R89" i="37" s="1"/>
  <c r="S89" i="37" s="1"/>
  <c r="T89" i="37" s="1"/>
  <c r="Q90" i="37"/>
  <c r="Q91" i="37"/>
  <c r="Q92" i="37"/>
  <c r="Q93" i="37"/>
  <c r="R93" i="37" s="1"/>
  <c r="S93" i="37" s="1"/>
  <c r="T93" i="37" s="1"/>
  <c r="Q94" i="37"/>
  <c r="Q95" i="37"/>
  <c r="Q96" i="37"/>
  <c r="Q97" i="37"/>
  <c r="R97" i="37" s="1"/>
  <c r="S97" i="37" s="1"/>
  <c r="T97" i="37" s="1"/>
  <c r="Q98" i="37"/>
  <c r="Q99" i="37"/>
  <c r="Q100" i="37"/>
  <c r="Q101" i="37"/>
  <c r="R101" i="37" s="1"/>
  <c r="S101" i="37" s="1"/>
  <c r="T101" i="37" s="1"/>
  <c r="Q102" i="37"/>
  <c r="Q103" i="37"/>
  <c r="Q104" i="37"/>
  <c r="Q105" i="37"/>
  <c r="R105" i="37" s="1"/>
  <c r="S105" i="37" s="1"/>
  <c r="T105" i="37" s="1"/>
  <c r="Q106" i="37"/>
  <c r="Q107" i="37"/>
  <c r="Q108" i="37"/>
  <c r="Q109" i="37"/>
  <c r="R109" i="37" s="1"/>
  <c r="S109" i="37" s="1"/>
  <c r="T109" i="37" s="1"/>
  <c r="Q110" i="37"/>
  <c r="Q111" i="37"/>
  <c r="Q112" i="37"/>
  <c r="Q113" i="37"/>
  <c r="R113" i="37" s="1"/>
  <c r="S113" i="37" s="1"/>
  <c r="T113" i="37" s="1"/>
  <c r="Q114" i="37"/>
  <c r="Q115" i="37"/>
  <c r="Q116" i="37"/>
  <c r="Q8" i="37"/>
  <c r="Q9" i="37"/>
  <c r="R9" i="37" s="1"/>
  <c r="S9" i="37" s="1"/>
  <c r="T9" i="37" s="1"/>
  <c r="Q10" i="37"/>
  <c r="Q11" i="37"/>
  <c r="Q12" i="37"/>
  <c r="Q13" i="37"/>
  <c r="R13" i="37" s="1"/>
  <c r="S13" i="37" s="1"/>
  <c r="T13" i="37" s="1"/>
  <c r="Q14" i="37"/>
  <c r="Q15" i="37"/>
  <c r="Q16" i="37"/>
  <c r="Q17" i="37"/>
  <c r="R17" i="37" s="1"/>
  <c r="S17" i="37" s="1"/>
  <c r="T17" i="37" s="1"/>
  <c r="Q18" i="37"/>
  <c r="Q19" i="37"/>
  <c r="Q20" i="37"/>
  <c r="Q21" i="37"/>
  <c r="R21" i="37" s="1"/>
  <c r="S21" i="37" s="1"/>
  <c r="T21" i="37" s="1"/>
  <c r="Q22" i="37"/>
  <c r="Q23" i="37"/>
  <c r="Q24" i="37"/>
  <c r="Q25" i="37"/>
  <c r="R25" i="37" s="1"/>
  <c r="S25" i="37" s="1"/>
  <c r="T25" i="37" s="1"/>
  <c r="Q26" i="37"/>
  <c r="Q27" i="37"/>
  <c r="Q28" i="37"/>
  <c r="Q29" i="37"/>
  <c r="R29" i="37" s="1"/>
  <c r="S29" i="37" s="1"/>
  <c r="T29" i="37" s="1"/>
  <c r="Q30" i="37"/>
  <c r="Q31" i="37"/>
  <c r="Q32" i="37"/>
  <c r="Q33" i="37"/>
  <c r="R33" i="37" s="1"/>
  <c r="S33" i="37" s="1"/>
  <c r="T33" i="37" s="1"/>
  <c r="Q34" i="37"/>
  <c r="Q35" i="37"/>
  <c r="Q36" i="37"/>
  <c r="Q37" i="37"/>
  <c r="R37" i="37" s="1"/>
  <c r="S37" i="37" s="1"/>
  <c r="T37" i="37" s="1"/>
  <c r="Q38" i="37"/>
  <c r="Q39" i="37"/>
  <c r="Q40" i="37"/>
  <c r="Q41" i="37"/>
  <c r="R41" i="37" s="1"/>
  <c r="S41" i="37" s="1"/>
  <c r="T41" i="37" s="1"/>
  <c r="Q42" i="37"/>
  <c r="Q43" i="37"/>
  <c r="Q44" i="37"/>
  <c r="Q45" i="37"/>
  <c r="R45" i="37" s="1"/>
  <c r="S45" i="37" s="1"/>
  <c r="T45" i="37" s="1"/>
  <c r="Q46" i="37"/>
  <c r="Q47" i="37"/>
  <c r="Q48" i="37"/>
  <c r="Q49" i="37"/>
  <c r="R49" i="37" s="1"/>
  <c r="S49" i="37" s="1"/>
  <c r="T49" i="37" s="1"/>
  <c r="Q50" i="37"/>
  <c r="Q51" i="37"/>
  <c r="Q52" i="37"/>
  <c r="Q53" i="37"/>
  <c r="R53" i="37" s="1"/>
  <c r="S53" i="37" s="1"/>
  <c r="T53" i="37" s="1"/>
  <c r="Q54" i="37"/>
  <c r="Q55" i="37"/>
  <c r="Q56" i="37"/>
  <c r="Q57" i="37"/>
  <c r="R57" i="37" s="1"/>
  <c r="S57" i="37" s="1"/>
  <c r="T57" i="37" s="1"/>
  <c r="Q58" i="37"/>
  <c r="Q60" i="37"/>
  <c r="Q61" i="37"/>
  <c r="R61" i="37" s="1"/>
  <c r="S61" i="37" s="1"/>
  <c r="T61" i="37" s="1"/>
  <c r="Q62" i="37"/>
  <c r="Q63" i="37"/>
  <c r="Q64" i="37"/>
  <c r="Q65" i="37"/>
  <c r="R65" i="37" s="1"/>
  <c r="S65" i="37" s="1"/>
  <c r="T65" i="37" s="1"/>
  <c r="Q66" i="37"/>
  <c r="Q67" i="37"/>
  <c r="Q68" i="37"/>
  <c r="Q69" i="37"/>
  <c r="R69" i="37" s="1"/>
  <c r="S69" i="37" s="1"/>
  <c r="T69" i="37" s="1"/>
  <c r="Q70" i="37"/>
  <c r="Q71" i="37"/>
  <c r="Q72" i="37"/>
  <c r="Q73" i="37"/>
  <c r="R73" i="37" s="1"/>
  <c r="S73" i="37" s="1"/>
  <c r="T73" i="37" s="1"/>
  <c r="Q74" i="37"/>
  <c r="Q75" i="37"/>
  <c r="Q76" i="37"/>
  <c r="Q77" i="37"/>
  <c r="R77" i="37" s="1"/>
  <c r="S77" i="37" s="1"/>
  <c r="T77" i="37" s="1"/>
  <c r="Q78" i="37"/>
  <c r="Q79" i="37"/>
  <c r="Q80" i="37"/>
  <c r="Q81" i="37"/>
  <c r="R81" i="37" s="1"/>
  <c r="S81" i="37" s="1"/>
  <c r="T81" i="37" s="1"/>
  <c r="Q82" i="37"/>
  <c r="Q7" i="37"/>
  <c r="Q6" i="37"/>
  <c r="Q5" i="37"/>
  <c r="R5" i="37" s="1"/>
  <c r="S5" i="37" s="1"/>
  <c r="T5" i="37" s="1"/>
  <c r="Q4" i="37"/>
  <c r="Q14" i="36"/>
  <c r="R14" i="36" s="1"/>
  <c r="S14" i="36" s="1"/>
  <c r="T14" i="36" s="1"/>
  <c r="Q13" i="36"/>
  <c r="Q12" i="36"/>
  <c r="R12" i="36" s="1"/>
  <c r="S12" i="36" s="1"/>
  <c r="T12" i="36" s="1"/>
  <c r="Q11" i="36"/>
  <c r="R11" i="36" s="1"/>
  <c r="S11" i="36" s="1"/>
  <c r="T11" i="36" s="1"/>
  <c r="Q10" i="36"/>
  <c r="R10" i="36" s="1"/>
  <c r="S10" i="36" s="1"/>
  <c r="T10" i="36" s="1"/>
  <c r="Q9" i="36"/>
  <c r="Q8" i="36"/>
  <c r="R8" i="36" s="1"/>
  <c r="S8" i="36" s="1"/>
  <c r="T8" i="36" s="1"/>
  <c r="Q7" i="36"/>
  <c r="R7" i="36" s="1"/>
  <c r="S7" i="36" s="1"/>
  <c r="T7" i="36" s="1"/>
  <c r="Q6" i="36"/>
  <c r="R6" i="36" s="1"/>
  <c r="S6" i="36" s="1"/>
  <c r="T6" i="36" s="1"/>
  <c r="Q5" i="36"/>
  <c r="Q3" i="36"/>
  <c r="R3" i="36" s="1"/>
  <c r="S3" i="36" s="1"/>
  <c r="T3" i="36" s="1"/>
  <c r="Q2" i="36"/>
  <c r="R2" i="36" s="1"/>
  <c r="S2" i="36" s="1"/>
  <c r="T2" i="36" s="1"/>
  <c r="Q7" i="35"/>
  <c r="Q8" i="35"/>
  <c r="R8" i="35" s="1"/>
  <c r="S8" i="35" s="1"/>
  <c r="T8" i="35" s="1"/>
  <c r="Q9" i="35"/>
  <c r="R9" i="35" s="1"/>
  <c r="S9" i="35" s="1"/>
  <c r="T9" i="35" s="1"/>
  <c r="Q10" i="35"/>
  <c r="Q11" i="35"/>
  <c r="Q12" i="35"/>
  <c r="Q13" i="35"/>
  <c r="R13" i="35" s="1"/>
  <c r="S13" i="35" s="1"/>
  <c r="T13" i="35" s="1"/>
  <c r="Q14" i="35"/>
  <c r="Q15" i="35"/>
  <c r="Q16" i="35"/>
  <c r="Q18" i="35"/>
  <c r="Q19" i="35"/>
  <c r="R19" i="35" s="1"/>
  <c r="S19" i="35" s="1"/>
  <c r="T19" i="35" s="1"/>
  <c r="Q6" i="35"/>
  <c r="Q5" i="35"/>
  <c r="R5" i="35" s="1"/>
  <c r="S5" i="35" s="1"/>
  <c r="T5" i="35" s="1"/>
  <c r="Q4" i="35"/>
  <c r="R4" i="35" s="1"/>
  <c r="S4" i="35" s="1"/>
  <c r="T4" i="35" s="1"/>
  <c r="Q2" i="35"/>
  <c r="J2" i="35"/>
  <c r="K2" i="35" s="1"/>
  <c r="Q6" i="34"/>
  <c r="Q5" i="34"/>
  <c r="R5" i="34" s="1"/>
  <c r="S5" i="34" s="1"/>
  <c r="T5" i="34" s="1"/>
  <c r="Q4" i="34"/>
  <c r="R4" i="34" s="1"/>
  <c r="S4" i="34" s="1"/>
  <c r="T4" i="34" s="1"/>
  <c r="R110" i="37" l="1"/>
  <c r="S110" i="37"/>
  <c r="T110" i="37" s="1"/>
  <c r="R94" i="37"/>
  <c r="S94" i="37"/>
  <c r="T94" i="37" s="1"/>
  <c r="R18" i="42"/>
  <c r="S18" i="42" s="1"/>
  <c r="T18" i="42" s="1"/>
  <c r="R72" i="37"/>
  <c r="S72" i="37" s="1"/>
  <c r="T72" i="37" s="1"/>
  <c r="R47" i="37"/>
  <c r="S47" i="37"/>
  <c r="T47" i="37" s="1"/>
  <c r="R23" i="37"/>
  <c r="S23" i="37" s="1"/>
  <c r="T23" i="37" s="1"/>
  <c r="R116" i="37"/>
  <c r="S116" i="37" s="1"/>
  <c r="T116" i="37" s="1"/>
  <c r="R108" i="37"/>
  <c r="S108" i="37" s="1"/>
  <c r="T108" i="37" s="1"/>
  <c r="R15" i="34"/>
  <c r="S15" i="34" s="1"/>
  <c r="T15" i="34" s="1"/>
  <c r="R16" i="38"/>
  <c r="S16" i="38" s="1"/>
  <c r="T16" i="38" s="1"/>
  <c r="R19" i="39"/>
  <c r="S19" i="39" s="1"/>
  <c r="T19" i="39" s="1"/>
  <c r="R11" i="39"/>
  <c r="S11" i="39" s="1"/>
  <c r="T11" i="39" s="1"/>
  <c r="R20" i="42"/>
  <c r="S20" i="42" s="1"/>
  <c r="T20" i="42" s="1"/>
  <c r="R79" i="37"/>
  <c r="S79" i="37" s="1"/>
  <c r="T79" i="37" s="1"/>
  <c r="R71" i="37"/>
  <c r="S71" i="37" s="1"/>
  <c r="T71" i="37" s="1"/>
  <c r="R63" i="37"/>
  <c r="S63" i="37"/>
  <c r="T63" i="37" s="1"/>
  <c r="R54" i="37"/>
  <c r="S54" i="37" s="1"/>
  <c r="T54" i="37" s="1"/>
  <c r="R46" i="37"/>
  <c r="S46" i="37" s="1"/>
  <c r="T46" i="37" s="1"/>
  <c r="R38" i="37"/>
  <c r="S38" i="37" s="1"/>
  <c r="T38" i="37" s="1"/>
  <c r="R30" i="37"/>
  <c r="S30" i="37" s="1"/>
  <c r="T30" i="37" s="1"/>
  <c r="R22" i="37"/>
  <c r="S22" i="37" s="1"/>
  <c r="T22" i="37" s="1"/>
  <c r="R14" i="37"/>
  <c r="S14" i="37" s="1"/>
  <c r="T14" i="37" s="1"/>
  <c r="R115" i="37"/>
  <c r="S115" i="37" s="1"/>
  <c r="T115" i="37" s="1"/>
  <c r="R107" i="37"/>
  <c r="S107" i="37" s="1"/>
  <c r="T107" i="37" s="1"/>
  <c r="R99" i="37"/>
  <c r="S99" i="37"/>
  <c r="T99" i="37" s="1"/>
  <c r="R91" i="37"/>
  <c r="S91" i="37" s="1"/>
  <c r="T91" i="37" s="1"/>
  <c r="R83" i="37"/>
  <c r="S83" i="37" s="1"/>
  <c r="T83" i="37" s="1"/>
  <c r="R22" i="34"/>
  <c r="S22" i="34" s="1"/>
  <c r="T22" i="34" s="1"/>
  <c r="R14" i="34"/>
  <c r="S14" i="34" s="1"/>
  <c r="T14" i="34" s="1"/>
  <c r="R10" i="38"/>
  <c r="S10" i="38" s="1"/>
  <c r="T10" i="38" s="1"/>
  <c r="R15" i="38"/>
  <c r="S15" i="38" s="1"/>
  <c r="T15" i="38" s="1"/>
  <c r="R27" i="31"/>
  <c r="S27" i="31" s="1"/>
  <c r="T27" i="31" s="1"/>
  <c r="R2" i="40"/>
  <c r="S2" i="40" s="1"/>
  <c r="T2" i="40" s="1"/>
  <c r="R18" i="39"/>
  <c r="S18" i="39"/>
  <c r="T18" i="39" s="1"/>
  <c r="R10" i="39"/>
  <c r="S10" i="39" s="1"/>
  <c r="T10" i="39" s="1"/>
  <c r="R66" i="37"/>
  <c r="S66" i="37" s="1"/>
  <c r="T66" i="37" s="1"/>
  <c r="R86" i="37"/>
  <c r="S86" i="37" s="1"/>
  <c r="T86" i="37" s="1"/>
  <c r="R18" i="38"/>
  <c r="S18" i="38" s="1"/>
  <c r="T18" i="38" s="1"/>
  <c r="R26" i="42"/>
  <c r="S26" i="42" s="1"/>
  <c r="T26" i="42" s="1"/>
  <c r="R55" i="37"/>
  <c r="S55" i="37" s="1"/>
  <c r="T55" i="37" s="1"/>
  <c r="R92" i="37"/>
  <c r="S92" i="37" s="1"/>
  <c r="T92" i="37" s="1"/>
  <c r="R7" i="34"/>
  <c r="S7" i="34" s="1"/>
  <c r="T7" i="34" s="1"/>
  <c r="R78" i="37"/>
  <c r="S78" i="37" s="1"/>
  <c r="T78" i="37" s="1"/>
  <c r="R62" i="37"/>
  <c r="S62" i="37" s="1"/>
  <c r="T62" i="37" s="1"/>
  <c r="R114" i="37"/>
  <c r="S114" i="37" s="1"/>
  <c r="T114" i="37" s="1"/>
  <c r="R106" i="37"/>
  <c r="S106" i="37"/>
  <c r="T106" i="37" s="1"/>
  <c r="R98" i="37"/>
  <c r="S98" i="37" s="1"/>
  <c r="T98" i="37" s="1"/>
  <c r="R90" i="37"/>
  <c r="S90" i="37" s="1"/>
  <c r="T90" i="37" s="1"/>
  <c r="R11" i="38"/>
  <c r="S11" i="38" s="1"/>
  <c r="T11" i="38" s="1"/>
  <c r="R14" i="38"/>
  <c r="S14" i="38" s="1"/>
  <c r="T14" i="38" s="1"/>
  <c r="R6" i="42"/>
  <c r="S6" i="42" s="1"/>
  <c r="T6" i="42" s="1"/>
  <c r="R14" i="42"/>
  <c r="S14" i="42" s="1"/>
  <c r="T14" i="42" s="1"/>
  <c r="R22" i="42"/>
  <c r="S22" i="42" s="1"/>
  <c r="T22" i="42" s="1"/>
  <c r="R74" i="37"/>
  <c r="S74" i="37" s="1"/>
  <c r="T74" i="37" s="1"/>
  <c r="R102" i="37"/>
  <c r="S102" i="37" s="1"/>
  <c r="T102" i="37" s="1"/>
  <c r="R7" i="38"/>
  <c r="S7" i="38" s="1"/>
  <c r="T7" i="38" s="1"/>
  <c r="R80" i="37"/>
  <c r="S80" i="37" s="1"/>
  <c r="T80" i="37" s="1"/>
  <c r="R64" i="37"/>
  <c r="S64" i="37" s="1"/>
  <c r="T64" i="37" s="1"/>
  <c r="R31" i="37"/>
  <c r="S31" i="37" s="1"/>
  <c r="T31" i="37" s="1"/>
  <c r="S15" i="37"/>
  <c r="T15" i="37" s="1"/>
  <c r="R15" i="37"/>
  <c r="R100" i="37"/>
  <c r="S100" i="37" s="1"/>
  <c r="T100" i="37" s="1"/>
  <c r="R52" i="37"/>
  <c r="S52" i="37"/>
  <c r="T52" i="37" s="1"/>
  <c r="R44" i="37"/>
  <c r="S44" i="37" s="1"/>
  <c r="T44" i="37" s="1"/>
  <c r="R36" i="37"/>
  <c r="S36" i="37" s="1"/>
  <c r="T36" i="37" s="1"/>
  <c r="R28" i="37"/>
  <c r="S28" i="37" s="1"/>
  <c r="T28" i="37" s="1"/>
  <c r="R20" i="37"/>
  <c r="S20" i="37" s="1"/>
  <c r="T20" i="37" s="1"/>
  <c r="R12" i="37"/>
  <c r="S12" i="37" s="1"/>
  <c r="T12" i="37" s="1"/>
  <c r="R28" i="34"/>
  <c r="S28" i="34" s="1"/>
  <c r="T28" i="34" s="1"/>
  <c r="R20" i="34"/>
  <c r="S20" i="34" s="1"/>
  <c r="T20" i="34" s="1"/>
  <c r="R12" i="34"/>
  <c r="S12" i="34" s="1"/>
  <c r="T12" i="34" s="1"/>
  <c r="R4" i="38"/>
  <c r="S4" i="38" s="1"/>
  <c r="T4" i="38" s="1"/>
  <c r="R21" i="38"/>
  <c r="S21" i="38" s="1"/>
  <c r="T21" i="38" s="1"/>
  <c r="R13" i="38"/>
  <c r="S13" i="38" s="1"/>
  <c r="T13" i="38" s="1"/>
  <c r="R19" i="31"/>
  <c r="S19" i="31" s="1"/>
  <c r="T19" i="31" s="1"/>
  <c r="R25" i="31"/>
  <c r="S25" i="31" s="1"/>
  <c r="T25" i="31" s="1"/>
  <c r="R16" i="39"/>
  <c r="S16" i="39" s="1"/>
  <c r="T16" i="39" s="1"/>
  <c r="R8" i="39"/>
  <c r="S8" i="39" s="1"/>
  <c r="T8" i="39" s="1"/>
  <c r="R39" i="37"/>
  <c r="S39" i="37" s="1"/>
  <c r="T39" i="37" s="1"/>
  <c r="R23" i="34"/>
  <c r="S23" i="34" s="1"/>
  <c r="T23" i="34" s="1"/>
  <c r="R9" i="38"/>
  <c r="S9" i="38" s="1"/>
  <c r="T9" i="38" s="1"/>
  <c r="R17" i="31"/>
  <c r="S17" i="31" s="1"/>
  <c r="T17" i="31" s="1"/>
  <c r="R6" i="37"/>
  <c r="S6" i="37" s="1"/>
  <c r="T6" i="37" s="1"/>
  <c r="R76" i="37"/>
  <c r="S76" i="37" s="1"/>
  <c r="T76" i="37" s="1"/>
  <c r="R68" i="37"/>
  <c r="S68" i="37" s="1"/>
  <c r="T68" i="37" s="1"/>
  <c r="R60" i="37"/>
  <c r="S60" i="37" s="1"/>
  <c r="T60" i="37" s="1"/>
  <c r="R51" i="37"/>
  <c r="S51" i="37" s="1"/>
  <c r="T51" i="37" s="1"/>
  <c r="R43" i="37"/>
  <c r="S43" i="37" s="1"/>
  <c r="T43" i="37" s="1"/>
  <c r="R35" i="37"/>
  <c r="S35" i="37" s="1"/>
  <c r="T35" i="37" s="1"/>
  <c r="R27" i="37"/>
  <c r="S27" i="37" s="1"/>
  <c r="T27" i="37" s="1"/>
  <c r="R19" i="37"/>
  <c r="S19" i="37" s="1"/>
  <c r="T19" i="37" s="1"/>
  <c r="R11" i="37"/>
  <c r="S11" i="37" s="1"/>
  <c r="T11" i="37" s="1"/>
  <c r="R112" i="37"/>
  <c r="S112" i="37" s="1"/>
  <c r="T112" i="37" s="1"/>
  <c r="R104" i="37"/>
  <c r="S104" i="37" s="1"/>
  <c r="T104" i="37" s="1"/>
  <c r="R96" i="37"/>
  <c r="S96" i="37" s="1"/>
  <c r="T96" i="37" s="1"/>
  <c r="R88" i="37"/>
  <c r="S88" i="37" s="1"/>
  <c r="T88" i="37" s="1"/>
  <c r="R27" i="34"/>
  <c r="S27" i="34" s="1"/>
  <c r="T27" i="34" s="1"/>
  <c r="R19" i="34"/>
  <c r="S19" i="34" s="1"/>
  <c r="T19" i="34" s="1"/>
  <c r="R11" i="34"/>
  <c r="S11" i="34" s="1"/>
  <c r="T11" i="34" s="1"/>
  <c r="R5" i="38"/>
  <c r="S5" i="38" s="1"/>
  <c r="T5" i="38" s="1"/>
  <c r="R20" i="38"/>
  <c r="S20" i="38" s="1"/>
  <c r="T20" i="38" s="1"/>
  <c r="R12" i="38"/>
  <c r="S12" i="38" s="1"/>
  <c r="T12" i="38" s="1"/>
  <c r="R15" i="39"/>
  <c r="S15" i="39" s="1"/>
  <c r="T15" i="39" s="1"/>
  <c r="R7" i="39"/>
  <c r="S7" i="39" s="1"/>
  <c r="T7" i="39" s="1"/>
  <c r="S82" i="37"/>
  <c r="T82" i="37" s="1"/>
  <c r="R82" i="37"/>
  <c r="R84" i="37"/>
  <c r="S84" i="37" s="1"/>
  <c r="T84" i="37" s="1"/>
  <c r="R4" i="37"/>
  <c r="S4" i="37" s="1"/>
  <c r="T4" i="37" s="1"/>
  <c r="R70" i="37"/>
  <c r="S70" i="37" s="1"/>
  <c r="T70" i="37" s="1"/>
  <c r="R6" i="34"/>
  <c r="S6" i="34" s="1"/>
  <c r="T6" i="34" s="1"/>
  <c r="R7" i="37"/>
  <c r="S7" i="37" s="1"/>
  <c r="T7" i="37" s="1"/>
  <c r="R75" i="37"/>
  <c r="S75" i="37" s="1"/>
  <c r="T75" i="37" s="1"/>
  <c r="R67" i="37"/>
  <c r="S67" i="37" s="1"/>
  <c r="T67" i="37" s="1"/>
  <c r="R58" i="37"/>
  <c r="S58" i="37" s="1"/>
  <c r="T58" i="37" s="1"/>
  <c r="R50" i="37"/>
  <c r="S50" i="37" s="1"/>
  <c r="T50" i="37" s="1"/>
  <c r="R42" i="37"/>
  <c r="S42" i="37" s="1"/>
  <c r="T42" i="37" s="1"/>
  <c r="R34" i="37"/>
  <c r="S34" i="37" s="1"/>
  <c r="T34" i="37" s="1"/>
  <c r="R26" i="37"/>
  <c r="S26" i="37" s="1"/>
  <c r="T26" i="37" s="1"/>
  <c r="R18" i="37"/>
  <c r="S18" i="37" s="1"/>
  <c r="T18" i="37" s="1"/>
  <c r="R10" i="37"/>
  <c r="S10" i="37"/>
  <c r="T10" i="37" s="1"/>
  <c r="R111" i="37"/>
  <c r="S111" i="37" s="1"/>
  <c r="T111" i="37" s="1"/>
  <c r="R103" i="37"/>
  <c r="S103" i="37" s="1"/>
  <c r="T103" i="37" s="1"/>
  <c r="R95" i="37"/>
  <c r="S95" i="37" s="1"/>
  <c r="T95" i="37" s="1"/>
  <c r="R87" i="37"/>
  <c r="S87" i="37"/>
  <c r="T87" i="37" s="1"/>
  <c r="R26" i="34"/>
  <c r="S26" i="34" s="1"/>
  <c r="T26" i="34" s="1"/>
  <c r="R18" i="34"/>
  <c r="S18" i="34" s="1"/>
  <c r="T18" i="34" s="1"/>
  <c r="R10" i="34"/>
  <c r="S10" i="34" s="1"/>
  <c r="T10" i="34" s="1"/>
  <c r="R6" i="38"/>
  <c r="S6" i="38" s="1"/>
  <c r="T6" i="38" s="1"/>
  <c r="R19" i="38"/>
  <c r="S19" i="38" s="1"/>
  <c r="T19" i="38" s="1"/>
  <c r="R31" i="31"/>
  <c r="S31" i="31" s="1"/>
  <c r="T31" i="31" s="1"/>
  <c r="R23" i="31"/>
  <c r="S23" i="31" s="1"/>
  <c r="T23" i="31" s="1"/>
  <c r="R14" i="39"/>
  <c r="S14" i="39"/>
  <c r="T14" i="39" s="1"/>
  <c r="R6" i="39"/>
  <c r="S6" i="39" s="1"/>
  <c r="T6" i="39" s="1"/>
  <c r="R56" i="37"/>
  <c r="S56" i="37" s="1"/>
  <c r="T56" i="37" s="1"/>
  <c r="R48" i="37"/>
  <c r="S48" i="37" s="1"/>
  <c r="T48" i="37" s="1"/>
  <c r="R40" i="37"/>
  <c r="S40" i="37" s="1"/>
  <c r="T40" i="37" s="1"/>
  <c r="R32" i="37"/>
  <c r="S32" i="37" s="1"/>
  <c r="T32" i="37" s="1"/>
  <c r="R24" i="37"/>
  <c r="S24" i="37" s="1"/>
  <c r="T24" i="37" s="1"/>
  <c r="R16" i="37"/>
  <c r="S16" i="37" s="1"/>
  <c r="T16" i="37" s="1"/>
  <c r="R8" i="37"/>
  <c r="S8" i="37" s="1"/>
  <c r="T8" i="37" s="1"/>
  <c r="R24" i="34"/>
  <c r="S24" i="34" s="1"/>
  <c r="T24" i="34" s="1"/>
  <c r="R16" i="34"/>
  <c r="S16" i="34" s="1"/>
  <c r="T16" i="34" s="1"/>
  <c r="R8" i="34"/>
  <c r="S8" i="34" s="1"/>
  <c r="T8" i="34" s="1"/>
  <c r="R8" i="38"/>
  <c r="S8" i="38" s="1"/>
  <c r="T8" i="38" s="1"/>
  <c r="R17" i="38"/>
  <c r="S17" i="38" s="1"/>
  <c r="T17" i="38" s="1"/>
  <c r="R29" i="31"/>
  <c r="S29" i="31" s="1"/>
  <c r="T29" i="31" s="1"/>
  <c r="R21" i="31"/>
  <c r="S21" i="31" s="1"/>
  <c r="T21" i="31" s="1"/>
  <c r="R12" i="39"/>
  <c r="S12" i="39"/>
  <c r="T12" i="39" s="1"/>
  <c r="R28" i="42"/>
  <c r="S28" i="42" s="1"/>
  <c r="T28" i="42" s="1"/>
  <c r="R6" i="35"/>
  <c r="S6" i="35" s="1"/>
  <c r="T6" i="35" s="1"/>
  <c r="R28" i="35"/>
  <c r="S28" i="35" s="1"/>
  <c r="T28" i="35" s="1"/>
  <c r="R25" i="35"/>
  <c r="S25" i="35" s="1"/>
  <c r="T25" i="35" s="1"/>
  <c r="R21" i="35"/>
  <c r="S21" i="35" s="1"/>
  <c r="T21" i="35" s="1"/>
  <c r="R2" i="35"/>
  <c r="S2" i="35" s="1"/>
  <c r="T2" i="35" s="1"/>
  <c r="R16" i="35"/>
  <c r="S16" i="35" s="1"/>
  <c r="T16" i="35" s="1"/>
  <c r="R12" i="35"/>
  <c r="S12" i="35" s="1"/>
  <c r="T12" i="35" s="1"/>
  <c r="R27" i="35"/>
  <c r="S27" i="35" s="1"/>
  <c r="T27" i="35" s="1"/>
  <c r="R24" i="35"/>
  <c r="S24" i="35" s="1"/>
  <c r="T24" i="35" s="1"/>
  <c r="R20" i="35"/>
  <c r="S20" i="35" s="1"/>
  <c r="T20" i="35" s="1"/>
  <c r="R18" i="35"/>
  <c r="S18" i="35" s="1"/>
  <c r="T18" i="35" s="1"/>
  <c r="R15" i="35"/>
  <c r="S15" i="35" s="1"/>
  <c r="T15" i="35" s="1"/>
  <c r="R11" i="35"/>
  <c r="S11" i="35" s="1"/>
  <c r="T11" i="35" s="1"/>
  <c r="R7" i="35"/>
  <c r="S7" i="35" s="1"/>
  <c r="T7" i="35" s="1"/>
  <c r="R14" i="35"/>
  <c r="S14" i="35" s="1"/>
  <c r="T14" i="35" s="1"/>
  <c r="R10" i="35"/>
  <c r="S10" i="35" s="1"/>
  <c r="T10" i="35" s="1"/>
  <c r="R22" i="35"/>
  <c r="S22" i="35" s="1"/>
  <c r="T22" i="35" s="1"/>
  <c r="R22" i="22"/>
  <c r="S22" i="22" s="1"/>
  <c r="T22" i="22" s="1"/>
  <c r="R18" i="22"/>
  <c r="S18" i="22"/>
  <c r="T18" i="22" s="1"/>
  <c r="R14" i="22"/>
  <c r="S14" i="22" s="1"/>
  <c r="T14" i="22" s="1"/>
  <c r="R36" i="41"/>
  <c r="S36" i="41" s="1"/>
  <c r="T36" i="41" s="1"/>
  <c r="R32" i="41"/>
  <c r="S32" i="41" s="1"/>
  <c r="T32" i="41" s="1"/>
  <c r="R28" i="41"/>
  <c r="S28" i="41" s="1"/>
  <c r="T28" i="41" s="1"/>
  <c r="R24" i="41"/>
  <c r="S24" i="41" s="1"/>
  <c r="T24" i="41" s="1"/>
  <c r="R20" i="41"/>
  <c r="S20" i="41" s="1"/>
  <c r="T20" i="41" s="1"/>
  <c r="R16" i="41"/>
  <c r="S16" i="41" s="1"/>
  <c r="T16" i="41" s="1"/>
  <c r="R12" i="41"/>
  <c r="S12" i="41" s="1"/>
  <c r="T12" i="41" s="1"/>
  <c r="R8" i="41"/>
  <c r="S8" i="41" s="1"/>
  <c r="T8" i="41" s="1"/>
  <c r="R38" i="41"/>
  <c r="S38" i="41" s="1"/>
  <c r="T38" i="41" s="1"/>
  <c r="R34" i="41"/>
  <c r="S34" i="41" s="1"/>
  <c r="T34" i="41" s="1"/>
  <c r="R30" i="41"/>
  <c r="S30" i="41" s="1"/>
  <c r="T30" i="41" s="1"/>
  <c r="R26" i="41"/>
  <c r="S26" i="41" s="1"/>
  <c r="T26" i="41" s="1"/>
  <c r="R22" i="41"/>
  <c r="S22" i="41" s="1"/>
  <c r="T22" i="41" s="1"/>
  <c r="R18" i="41"/>
  <c r="S18" i="41" s="1"/>
  <c r="T18" i="41" s="1"/>
  <c r="R14" i="41"/>
  <c r="S14" i="41" s="1"/>
  <c r="T14" i="41" s="1"/>
  <c r="R10" i="41"/>
  <c r="S10" i="41" s="1"/>
  <c r="T10" i="41" s="1"/>
  <c r="R6" i="41"/>
  <c r="S6" i="41" s="1"/>
  <c r="T6" i="41" s="1"/>
  <c r="R9" i="36"/>
  <c r="S9" i="36" s="1"/>
  <c r="T9" i="36" s="1"/>
  <c r="R5" i="36"/>
  <c r="S5" i="36" s="1"/>
  <c r="T5" i="36" s="1"/>
  <c r="R13" i="36"/>
  <c r="S13" i="36" s="1"/>
  <c r="T13" i="36" s="1"/>
  <c r="A2" i="20"/>
  <c r="A3" i="20" s="1"/>
  <c r="A4" i="20" s="1"/>
  <c r="A5" i="20" s="1"/>
  <c r="A6" i="20" s="1"/>
  <c r="A7" i="20" s="1"/>
  <c r="A8" i="20" s="1"/>
  <c r="A9" i="20" s="1"/>
  <c r="A10" i="20" s="1"/>
  <c r="A11" i="20" s="1"/>
  <c r="A12" i="20" s="1"/>
  <c r="A13" i="20" s="1"/>
  <c r="A14" i="20" s="1"/>
  <c r="A15" i="20" s="1"/>
  <c r="A16" i="20" s="1"/>
  <c r="A17" i="20" s="1"/>
  <c r="A18" i="20" s="1"/>
  <c r="A19" i="20" s="1"/>
  <c r="A20" i="20" s="1"/>
  <c r="A21" i="20" s="1"/>
  <c r="R2" i="38"/>
  <c r="S2" i="38" s="1"/>
  <c r="T2" i="38" s="1"/>
  <c r="A2" i="15" l="1"/>
  <c r="A3" i="15" s="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Q5" i="32"/>
  <c r="J5" i="32"/>
  <c r="K5" i="32" s="1"/>
  <c r="R5" i="32" l="1"/>
  <c r="S5" i="32" s="1"/>
  <c r="T5" i="32" s="1"/>
  <c r="A2" i="16"/>
  <c r="A3" i="16" s="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2" i="34" s="1"/>
  <c r="A3" i="34" s="1"/>
  <c r="A4" i="34" s="1"/>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2" i="18" s="1"/>
  <c r="A3" i="18" s="1"/>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 i="30" s="1"/>
  <c r="A3" i="30" s="1"/>
  <c r="A4" i="30" s="1"/>
  <c r="A5" i="30" s="1"/>
  <c r="A2" i="63" s="1"/>
  <c r="A3" i="63" s="1"/>
  <c r="A4" i="63" s="1"/>
  <c r="A5" i="63" s="1"/>
  <c r="A6" i="63" s="1"/>
  <c r="A7" i="63" s="1"/>
  <c r="A8" i="63" s="1"/>
  <c r="A9" i="63" s="1"/>
  <c r="A10" i="63" s="1"/>
  <c r="A11" i="63" s="1"/>
  <c r="A12" i="63" s="1"/>
  <c r="A13" i="63" s="1"/>
  <c r="A14" i="63" s="1"/>
  <c r="A15" i="63" s="1"/>
  <c r="A16" i="63" s="1"/>
  <c r="A17" i="63" s="1"/>
  <c r="A18" i="63" s="1"/>
  <c r="A19" i="63" s="1"/>
  <c r="A2" i="64" s="1"/>
  <c r="A3" i="64" s="1"/>
  <c r="A4" i="64" s="1"/>
  <c r="A5" i="64" s="1"/>
  <c r="A6" i="64" s="1"/>
  <c r="A7" i="64" s="1"/>
  <c r="A8" i="64" s="1"/>
  <c r="A9" i="64" s="1"/>
  <c r="J2" i="33"/>
  <c r="K2" i="33" s="1"/>
  <c r="Q11" i="32"/>
  <c r="Q12" i="32"/>
  <c r="J11" i="32"/>
  <c r="K11" i="32" s="1"/>
  <c r="J12" i="32"/>
  <c r="K12" i="32" s="1"/>
  <c r="J6" i="32"/>
  <c r="K6" i="32" s="1"/>
  <c r="Q6" i="32"/>
  <c r="J7" i="32"/>
  <c r="K7" i="32" s="1"/>
  <c r="Q7" i="32"/>
  <c r="J8" i="32"/>
  <c r="K8" i="32" s="1"/>
  <c r="Q8" i="32"/>
  <c r="J9" i="32"/>
  <c r="K9" i="32" s="1"/>
  <c r="Q9" i="32"/>
  <c r="J10" i="32"/>
  <c r="K10" i="32" s="1"/>
  <c r="Q10" i="32"/>
  <c r="Q4" i="32"/>
  <c r="J4" i="32"/>
  <c r="K4" i="32" s="1"/>
  <c r="Q3" i="32"/>
  <c r="J3" i="32"/>
  <c r="K3" i="32" s="1"/>
  <c r="J2" i="32"/>
  <c r="K2" i="32" s="1"/>
  <c r="R11" i="32" l="1"/>
  <c r="S11" i="32" s="1"/>
  <c r="T11" i="32" s="1"/>
  <c r="R4" i="32"/>
  <c r="S4" i="32"/>
  <c r="T4" i="32" s="1"/>
  <c r="R10" i="32"/>
  <c r="S10" i="32" s="1"/>
  <c r="T10" i="32" s="1"/>
  <c r="R6" i="32"/>
  <c r="S6" i="32" s="1"/>
  <c r="T6" i="32" s="1"/>
  <c r="R9" i="32"/>
  <c r="S9" i="32" s="1"/>
  <c r="T9" i="32" s="1"/>
  <c r="R7" i="32"/>
  <c r="S7" i="32" s="1"/>
  <c r="T7" i="32" s="1"/>
  <c r="R8" i="32"/>
  <c r="S8" i="32" s="1"/>
  <c r="T8" i="32" s="1"/>
  <c r="R12" i="32"/>
  <c r="S12" i="32"/>
  <c r="T12" i="32" s="1"/>
  <c r="A2" i="66"/>
  <c r="A3" i="66" s="1"/>
  <c r="A4" i="66" s="1"/>
  <c r="A5" i="66" s="1"/>
  <c r="A6" i="66" s="1"/>
  <c r="A7" i="66" s="1"/>
  <c r="A8" i="66" s="1"/>
  <c r="A9" i="66" s="1"/>
  <c r="A10" i="66" s="1"/>
  <c r="A11" i="66" s="1"/>
  <c r="A12" i="66" s="1"/>
  <c r="A13" i="66" s="1"/>
  <c r="A14" i="66" s="1"/>
  <c r="A15" i="66" s="1"/>
  <c r="A16" i="66" s="1"/>
  <c r="A17" i="66" s="1"/>
  <c r="A18" i="66" s="1"/>
  <c r="A19" i="66" s="1"/>
  <c r="A20" i="66" s="1"/>
  <c r="A21" i="66" s="1"/>
  <c r="A2" i="22" s="1"/>
  <c r="A3" i="22" s="1"/>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 i="71"/>
  <c r="A3" i="71" s="1"/>
  <c r="A4" i="71" s="1"/>
  <c r="A5" i="71" s="1"/>
  <c r="A6" i="71" s="1"/>
  <c r="R2" i="32"/>
  <c r="S2" i="32" s="1"/>
  <c r="T2" i="32" s="1"/>
  <c r="R3" i="32"/>
  <c r="S3" i="32" s="1"/>
  <c r="T3" i="32" s="1"/>
  <c r="A2" i="23" l="1"/>
  <c r="A3" i="23" s="1"/>
  <c r="A4" i="23" s="1"/>
  <c r="A5" i="23" s="1"/>
  <c r="A6" i="23" s="1"/>
  <c r="A7" i="23" s="1"/>
  <c r="A8" i="23" s="1"/>
  <c r="A9" i="23" s="1"/>
  <c r="A10" i="23" s="1"/>
  <c r="A11" i="23" s="1"/>
  <c r="A12" i="23" s="1"/>
  <c r="A13" i="23" s="1"/>
  <c r="A14" i="23" s="1"/>
  <c r="A15" i="23" s="1"/>
  <c r="A16" i="23" s="1"/>
  <c r="A17" i="23" s="1"/>
  <c r="A18" i="23" s="1"/>
  <c r="A2" i="17" s="1"/>
  <c r="A3" i="17" s="1"/>
  <c r="A4" i="17" s="1"/>
  <c r="A5" i="17" s="1"/>
  <c r="A6" i="17" s="1"/>
  <c r="A7" i="17" s="1"/>
  <c r="A8" i="17" s="1"/>
  <c r="A9" i="17" s="1"/>
  <c r="Q14" i="31"/>
  <c r="R14" i="31" s="1"/>
  <c r="S14" i="31" s="1"/>
  <c r="T14" i="31" s="1"/>
  <c r="Q10" i="31"/>
  <c r="R10" i="31" s="1"/>
  <c r="S10" i="31" s="1"/>
  <c r="T10" i="31" s="1"/>
  <c r="Q11" i="31"/>
  <c r="Q12" i="31"/>
  <c r="R12" i="31" s="1"/>
  <c r="S12" i="31" s="1"/>
  <c r="T12" i="31" s="1"/>
  <c r="Q13" i="31"/>
  <c r="Q15" i="31"/>
  <c r="Q9" i="31"/>
  <c r="Q8" i="31"/>
  <c r="R8" i="31" s="1"/>
  <c r="S8" i="31" s="1"/>
  <c r="T8" i="31" s="1"/>
  <c r="Q7" i="31"/>
  <c r="Q6" i="31"/>
  <c r="R6" i="31" s="1"/>
  <c r="S6" i="31" s="1"/>
  <c r="T6" i="31" s="1"/>
  <c r="Q5" i="31"/>
  <c r="Q4" i="31"/>
  <c r="R4" i="31" s="1"/>
  <c r="S4" i="31" s="1"/>
  <c r="T4" i="31" s="1"/>
  <c r="Q3" i="31"/>
  <c r="R3" i="31" s="1"/>
  <c r="S3" i="31" s="1"/>
  <c r="T3" i="31" s="1"/>
  <c r="Q2" i="31"/>
  <c r="R2" i="31" s="1"/>
  <c r="S2" i="31" s="1"/>
  <c r="T2" i="31" s="1"/>
  <c r="R9" i="31" l="1"/>
  <c r="S9" i="31" s="1"/>
  <c r="T9" i="31" s="1"/>
  <c r="R7" i="31"/>
  <c r="S7" i="31" s="1"/>
  <c r="T7" i="31" s="1"/>
  <c r="R15" i="31"/>
  <c r="S15" i="31" s="1"/>
  <c r="T15" i="31" s="1"/>
  <c r="R13" i="31"/>
  <c r="S13" i="31"/>
  <c r="T13" i="31" s="1"/>
  <c r="R5" i="31"/>
  <c r="S5" i="31" s="1"/>
  <c r="T5" i="31" s="1"/>
  <c r="R11" i="31"/>
  <c r="S11" i="31" s="1"/>
  <c r="T11" i="31" s="1"/>
  <c r="Q5" i="30"/>
  <c r="R5" i="30" s="1"/>
  <c r="S5" i="30" s="1"/>
  <c r="T5" i="30" s="1"/>
  <c r="Q150" i="29"/>
  <c r="Q10" i="29"/>
  <c r="Q11" i="29"/>
  <c r="R11" i="29" s="1"/>
  <c r="S11" i="29" s="1"/>
  <c r="T11" i="29" s="1"/>
  <c r="Q12" i="29"/>
  <c r="Q13" i="29"/>
  <c r="R13" i="29" s="1"/>
  <c r="S13" i="29" s="1"/>
  <c r="T13" i="29" s="1"/>
  <c r="Q14" i="29"/>
  <c r="Q15" i="29"/>
  <c r="R15" i="29" s="1"/>
  <c r="S15" i="29" s="1"/>
  <c r="T15" i="29" s="1"/>
  <c r="Q16" i="29"/>
  <c r="Q17" i="29"/>
  <c r="R17" i="29" s="1"/>
  <c r="S17" i="29" s="1"/>
  <c r="T17" i="29" s="1"/>
  <c r="Q18" i="29"/>
  <c r="Q19" i="29"/>
  <c r="R19" i="29" s="1"/>
  <c r="S19" i="29" s="1"/>
  <c r="T19" i="29" s="1"/>
  <c r="Q20" i="29"/>
  <c r="Q21" i="29"/>
  <c r="R21" i="29" s="1"/>
  <c r="S21" i="29" s="1"/>
  <c r="T21" i="29" s="1"/>
  <c r="Q22" i="29"/>
  <c r="Q23" i="29"/>
  <c r="R23" i="29" s="1"/>
  <c r="S23" i="29" s="1"/>
  <c r="T23" i="29" s="1"/>
  <c r="Q24" i="29"/>
  <c r="Q25" i="29"/>
  <c r="R25" i="29" s="1"/>
  <c r="S25" i="29" s="1"/>
  <c r="T25" i="29" s="1"/>
  <c r="Q26" i="29"/>
  <c r="Q27" i="29"/>
  <c r="R27" i="29" s="1"/>
  <c r="S27" i="29" s="1"/>
  <c r="T27" i="29" s="1"/>
  <c r="Q28" i="29"/>
  <c r="Q29" i="29"/>
  <c r="R29" i="29" s="1"/>
  <c r="S29" i="29" s="1"/>
  <c r="T29" i="29" s="1"/>
  <c r="Q30" i="29"/>
  <c r="Q31" i="29"/>
  <c r="R31" i="29" s="1"/>
  <c r="S31" i="29" s="1"/>
  <c r="T31" i="29" s="1"/>
  <c r="Q32" i="29"/>
  <c r="Q33" i="29"/>
  <c r="R33" i="29" s="1"/>
  <c r="S33" i="29" s="1"/>
  <c r="T33" i="29" s="1"/>
  <c r="Q34" i="29"/>
  <c r="Q35" i="29"/>
  <c r="R35" i="29" s="1"/>
  <c r="S35" i="29" s="1"/>
  <c r="T35" i="29" s="1"/>
  <c r="Q36" i="29"/>
  <c r="Q37" i="29"/>
  <c r="R37" i="29" s="1"/>
  <c r="S37" i="29" s="1"/>
  <c r="T37" i="29" s="1"/>
  <c r="Q38" i="29"/>
  <c r="Q39" i="29"/>
  <c r="R39" i="29" s="1"/>
  <c r="S39" i="29" s="1"/>
  <c r="T39" i="29" s="1"/>
  <c r="Q40" i="29"/>
  <c r="Q41" i="29"/>
  <c r="R41" i="29" s="1"/>
  <c r="S41" i="29" s="1"/>
  <c r="T41" i="29" s="1"/>
  <c r="Q42" i="29"/>
  <c r="Q43" i="29"/>
  <c r="R43" i="29" s="1"/>
  <c r="S43" i="29" s="1"/>
  <c r="T43" i="29" s="1"/>
  <c r="Q44" i="29"/>
  <c r="Q45" i="29"/>
  <c r="R45" i="29" s="1"/>
  <c r="S45" i="29" s="1"/>
  <c r="T45" i="29" s="1"/>
  <c r="Q46" i="29"/>
  <c r="Q47" i="29"/>
  <c r="R47" i="29" s="1"/>
  <c r="S47" i="29" s="1"/>
  <c r="T47" i="29" s="1"/>
  <c r="Q48" i="29"/>
  <c r="Q49" i="29"/>
  <c r="R49" i="29" s="1"/>
  <c r="S49" i="29" s="1"/>
  <c r="T49" i="29" s="1"/>
  <c r="Q50" i="29"/>
  <c r="Q51" i="29"/>
  <c r="R51" i="29" s="1"/>
  <c r="S51" i="29" s="1"/>
  <c r="T51" i="29" s="1"/>
  <c r="Q52" i="29"/>
  <c r="Q53" i="29"/>
  <c r="R53" i="29" s="1"/>
  <c r="S53" i="29" s="1"/>
  <c r="T53" i="29" s="1"/>
  <c r="Q54" i="29"/>
  <c r="Q55" i="29"/>
  <c r="R55" i="29" s="1"/>
  <c r="S55" i="29" s="1"/>
  <c r="T55" i="29" s="1"/>
  <c r="Q56" i="29"/>
  <c r="Q57" i="29"/>
  <c r="R57" i="29" s="1"/>
  <c r="S57" i="29" s="1"/>
  <c r="T57" i="29" s="1"/>
  <c r="Q58" i="29"/>
  <c r="Q59" i="29"/>
  <c r="R59" i="29" s="1"/>
  <c r="S59" i="29" s="1"/>
  <c r="T59" i="29" s="1"/>
  <c r="Q60" i="29"/>
  <c r="Q61" i="29"/>
  <c r="R61" i="29" s="1"/>
  <c r="S61" i="29" s="1"/>
  <c r="T61" i="29" s="1"/>
  <c r="Q62" i="29"/>
  <c r="Q63" i="29"/>
  <c r="R63" i="29" s="1"/>
  <c r="S63" i="29" s="1"/>
  <c r="T63" i="29" s="1"/>
  <c r="Q64" i="29"/>
  <c r="Q65" i="29"/>
  <c r="R65" i="29" s="1"/>
  <c r="S65" i="29" s="1"/>
  <c r="T65" i="29" s="1"/>
  <c r="Q66" i="29"/>
  <c r="Q67" i="29"/>
  <c r="R67" i="29" s="1"/>
  <c r="S67" i="29" s="1"/>
  <c r="T67" i="29" s="1"/>
  <c r="Q68" i="29"/>
  <c r="Q69" i="29"/>
  <c r="R69" i="29" s="1"/>
  <c r="S69" i="29" s="1"/>
  <c r="T69" i="29" s="1"/>
  <c r="Q70" i="29"/>
  <c r="Q71" i="29"/>
  <c r="R71" i="29" s="1"/>
  <c r="S71" i="29" s="1"/>
  <c r="T71" i="29" s="1"/>
  <c r="Q72" i="29"/>
  <c r="Q73" i="29"/>
  <c r="R73" i="29" s="1"/>
  <c r="S73" i="29" s="1"/>
  <c r="T73" i="29" s="1"/>
  <c r="Q74" i="29"/>
  <c r="Q75" i="29"/>
  <c r="R75" i="29" s="1"/>
  <c r="S75" i="29" s="1"/>
  <c r="T75" i="29" s="1"/>
  <c r="Q76" i="29"/>
  <c r="Q77" i="29"/>
  <c r="R77" i="29" s="1"/>
  <c r="S77" i="29" s="1"/>
  <c r="T77" i="29" s="1"/>
  <c r="Q78" i="29"/>
  <c r="Q79" i="29"/>
  <c r="R79" i="29" s="1"/>
  <c r="S79" i="29" s="1"/>
  <c r="T79" i="29" s="1"/>
  <c r="Q80" i="29"/>
  <c r="Q81" i="29"/>
  <c r="R81" i="29" s="1"/>
  <c r="S81" i="29" s="1"/>
  <c r="T81" i="29" s="1"/>
  <c r="Q82" i="29"/>
  <c r="Q83" i="29"/>
  <c r="R83" i="29" s="1"/>
  <c r="S83" i="29" s="1"/>
  <c r="T83" i="29" s="1"/>
  <c r="Q84" i="29"/>
  <c r="Q85" i="29"/>
  <c r="R85" i="29" s="1"/>
  <c r="S85" i="29" s="1"/>
  <c r="T85" i="29" s="1"/>
  <c r="Q86" i="29"/>
  <c r="Q87" i="29"/>
  <c r="R87" i="29" s="1"/>
  <c r="S87" i="29" s="1"/>
  <c r="T87" i="29" s="1"/>
  <c r="Q88" i="29"/>
  <c r="Q89" i="29"/>
  <c r="R89" i="29" s="1"/>
  <c r="S89" i="29" s="1"/>
  <c r="T89" i="29" s="1"/>
  <c r="Q90" i="29"/>
  <c r="Q91" i="29"/>
  <c r="R91" i="29" s="1"/>
  <c r="S91" i="29" s="1"/>
  <c r="T91" i="29" s="1"/>
  <c r="Q92" i="29"/>
  <c r="Q93" i="29"/>
  <c r="R93" i="29" s="1"/>
  <c r="S93" i="29" s="1"/>
  <c r="T93" i="29" s="1"/>
  <c r="Q94" i="29"/>
  <c r="Q95" i="29"/>
  <c r="R95" i="29" s="1"/>
  <c r="S95" i="29" s="1"/>
  <c r="T95" i="29" s="1"/>
  <c r="Q96" i="29"/>
  <c r="Q97" i="29"/>
  <c r="R97" i="29" s="1"/>
  <c r="S97" i="29" s="1"/>
  <c r="T97" i="29" s="1"/>
  <c r="Q98" i="29"/>
  <c r="Q99" i="29"/>
  <c r="R99" i="29" s="1"/>
  <c r="S99" i="29" s="1"/>
  <c r="T99" i="29" s="1"/>
  <c r="Q100" i="29"/>
  <c r="Q101" i="29"/>
  <c r="R101" i="29" s="1"/>
  <c r="S101" i="29" s="1"/>
  <c r="T101" i="29" s="1"/>
  <c r="Q102" i="29"/>
  <c r="Q103" i="29"/>
  <c r="R103" i="29" s="1"/>
  <c r="S103" i="29" s="1"/>
  <c r="T103" i="29" s="1"/>
  <c r="Q104" i="29"/>
  <c r="Q105" i="29"/>
  <c r="R105" i="29" s="1"/>
  <c r="S105" i="29" s="1"/>
  <c r="T105" i="29" s="1"/>
  <c r="Q106" i="29"/>
  <c r="Q107" i="29"/>
  <c r="R107" i="29" s="1"/>
  <c r="S107" i="29" s="1"/>
  <c r="T107" i="29" s="1"/>
  <c r="Q108" i="29"/>
  <c r="Q109" i="29"/>
  <c r="R109" i="29" s="1"/>
  <c r="S109" i="29" s="1"/>
  <c r="T109" i="29" s="1"/>
  <c r="Q110" i="29"/>
  <c r="Q111" i="29"/>
  <c r="R111" i="29" s="1"/>
  <c r="S111" i="29" s="1"/>
  <c r="T111" i="29" s="1"/>
  <c r="Q112" i="29"/>
  <c r="Q113" i="29"/>
  <c r="R113" i="29" s="1"/>
  <c r="S113" i="29" s="1"/>
  <c r="T113" i="29" s="1"/>
  <c r="Q114" i="29"/>
  <c r="Q115" i="29"/>
  <c r="R115" i="29" s="1"/>
  <c r="S115" i="29" s="1"/>
  <c r="T115" i="29" s="1"/>
  <c r="Q116" i="29"/>
  <c r="Q117" i="29"/>
  <c r="R117" i="29" s="1"/>
  <c r="S117" i="29" s="1"/>
  <c r="T117" i="29" s="1"/>
  <c r="Q118" i="29"/>
  <c r="Q119" i="29"/>
  <c r="R119" i="29" s="1"/>
  <c r="S119" i="29" s="1"/>
  <c r="T119" i="29" s="1"/>
  <c r="Q120" i="29"/>
  <c r="Q121" i="29"/>
  <c r="R121" i="29" s="1"/>
  <c r="S121" i="29" s="1"/>
  <c r="T121" i="29" s="1"/>
  <c r="Q122" i="29"/>
  <c r="Q123" i="29"/>
  <c r="R123" i="29" s="1"/>
  <c r="S123" i="29" s="1"/>
  <c r="T123" i="29" s="1"/>
  <c r="Q124" i="29"/>
  <c r="Q125" i="29"/>
  <c r="R125" i="29" s="1"/>
  <c r="S125" i="29" s="1"/>
  <c r="T125" i="29" s="1"/>
  <c r="Q126" i="29"/>
  <c r="Q127" i="29"/>
  <c r="R127" i="29" s="1"/>
  <c r="S127" i="29" s="1"/>
  <c r="T127" i="29" s="1"/>
  <c r="Q128" i="29"/>
  <c r="Q129" i="29"/>
  <c r="R129" i="29" s="1"/>
  <c r="S129" i="29" s="1"/>
  <c r="T129" i="29" s="1"/>
  <c r="Q130" i="29"/>
  <c r="Q131" i="29"/>
  <c r="R131" i="29" s="1"/>
  <c r="S131" i="29" s="1"/>
  <c r="T131" i="29" s="1"/>
  <c r="Q132" i="29"/>
  <c r="Q133" i="29"/>
  <c r="R133" i="29" s="1"/>
  <c r="S133" i="29" s="1"/>
  <c r="T133" i="29" s="1"/>
  <c r="Q134" i="29"/>
  <c r="Q135" i="29"/>
  <c r="R135" i="29" s="1"/>
  <c r="S135" i="29" s="1"/>
  <c r="T135" i="29" s="1"/>
  <c r="Q136" i="29"/>
  <c r="Q137" i="29"/>
  <c r="R137" i="29" s="1"/>
  <c r="S137" i="29" s="1"/>
  <c r="T137" i="29" s="1"/>
  <c r="Q138" i="29"/>
  <c r="Q139" i="29"/>
  <c r="R139" i="29" s="1"/>
  <c r="S139" i="29" s="1"/>
  <c r="T139" i="29" s="1"/>
  <c r="Q140" i="29"/>
  <c r="Q141" i="29"/>
  <c r="R141" i="29" s="1"/>
  <c r="S141" i="29" s="1"/>
  <c r="T141" i="29" s="1"/>
  <c r="Q142" i="29"/>
  <c r="Q143" i="29"/>
  <c r="R143" i="29" s="1"/>
  <c r="S143" i="29" s="1"/>
  <c r="T143" i="29" s="1"/>
  <c r="Q144" i="29"/>
  <c r="Q145" i="29"/>
  <c r="R145" i="29" s="1"/>
  <c r="S145" i="29" s="1"/>
  <c r="T145" i="29" s="1"/>
  <c r="Q146" i="29"/>
  <c r="Q147" i="29"/>
  <c r="R147" i="29" s="1"/>
  <c r="S147" i="29" s="1"/>
  <c r="T147" i="29" s="1"/>
  <c r="Q148" i="29"/>
  <c r="Q149" i="29"/>
  <c r="R149" i="29" s="1"/>
  <c r="S149" i="29" s="1"/>
  <c r="T149" i="29" s="1"/>
  <c r="Q9" i="29"/>
  <c r="R9" i="29" s="1"/>
  <c r="S9" i="29" s="1"/>
  <c r="T9" i="29" s="1"/>
  <c r="Q8" i="29"/>
  <c r="Q7" i="29"/>
  <c r="R7" i="29" s="1"/>
  <c r="S7" i="29" s="1"/>
  <c r="T7" i="29" s="1"/>
  <c r="Q6" i="29"/>
  <c r="Q5" i="29"/>
  <c r="R5" i="29" s="1"/>
  <c r="S5" i="29" s="1"/>
  <c r="T5" i="29" s="1"/>
  <c r="Q4" i="29"/>
  <c r="Q3" i="29"/>
  <c r="Q2" i="29"/>
  <c r="R2" i="29" s="1"/>
  <c r="J2" i="29"/>
  <c r="K2" i="29" s="1"/>
  <c r="Q10" i="22"/>
  <c r="Q11" i="22"/>
  <c r="R11" i="22" s="1"/>
  <c r="S11" i="22" s="1"/>
  <c r="T11" i="22" s="1"/>
  <c r="Q12" i="22"/>
  <c r="R12" i="22" s="1"/>
  <c r="S12" i="22" s="1"/>
  <c r="T12" i="22" s="1"/>
  <c r="Q13" i="22"/>
  <c r="R13" i="22" s="1"/>
  <c r="S13" i="22" s="1"/>
  <c r="T13" i="22" s="1"/>
  <c r="Q9" i="22"/>
  <c r="R9" i="22" s="1"/>
  <c r="S9" i="22" s="1"/>
  <c r="T9" i="22" s="1"/>
  <c r="Q8" i="22"/>
  <c r="R8" i="22" s="1"/>
  <c r="S8" i="22" s="1"/>
  <c r="T8" i="22" s="1"/>
  <c r="Q7" i="22"/>
  <c r="R7" i="22" s="1"/>
  <c r="S7" i="22" s="1"/>
  <c r="T7" i="22" s="1"/>
  <c r="Q6" i="22"/>
  <c r="Q5" i="22"/>
  <c r="R5" i="22" s="1"/>
  <c r="S5" i="22" s="1"/>
  <c r="T5" i="22" s="1"/>
  <c r="Q4" i="22"/>
  <c r="R4" i="22" s="1"/>
  <c r="S4" i="22" s="1"/>
  <c r="T4" i="22" s="1"/>
  <c r="Q19" i="20"/>
  <c r="Q20" i="20"/>
  <c r="R20" i="20" s="1"/>
  <c r="S20" i="20" s="1"/>
  <c r="T20" i="20" s="1"/>
  <c r="Q21" i="20"/>
  <c r="R21" i="20" s="1"/>
  <c r="S21" i="20" s="1"/>
  <c r="T21" i="20" s="1"/>
  <c r="R146" i="29" l="1"/>
  <c r="S146" i="29" s="1"/>
  <c r="T146" i="29" s="1"/>
  <c r="R138" i="29"/>
  <c r="S138" i="29" s="1"/>
  <c r="T138" i="29" s="1"/>
  <c r="R130" i="29"/>
  <c r="S130" i="29" s="1"/>
  <c r="T130" i="29" s="1"/>
  <c r="R122" i="29"/>
  <c r="S122" i="29"/>
  <c r="T122" i="29" s="1"/>
  <c r="R114" i="29"/>
  <c r="S114" i="29" s="1"/>
  <c r="T114" i="29" s="1"/>
  <c r="R106" i="29"/>
  <c r="S106" i="29" s="1"/>
  <c r="T106" i="29" s="1"/>
  <c r="R98" i="29"/>
  <c r="S98" i="29" s="1"/>
  <c r="T98" i="29" s="1"/>
  <c r="R90" i="29"/>
  <c r="S90" i="29" s="1"/>
  <c r="T90" i="29" s="1"/>
  <c r="R82" i="29"/>
  <c r="S82" i="29" s="1"/>
  <c r="T82" i="29" s="1"/>
  <c r="R74" i="29"/>
  <c r="S74" i="29" s="1"/>
  <c r="T74" i="29" s="1"/>
  <c r="R66" i="29"/>
  <c r="S66" i="29" s="1"/>
  <c r="T66" i="29" s="1"/>
  <c r="R58" i="29"/>
  <c r="S58" i="29" s="1"/>
  <c r="T58" i="29" s="1"/>
  <c r="R50" i="29"/>
  <c r="S50" i="29" s="1"/>
  <c r="T50" i="29" s="1"/>
  <c r="R42" i="29"/>
  <c r="S42" i="29" s="1"/>
  <c r="T42" i="29" s="1"/>
  <c r="R34" i="29"/>
  <c r="S34" i="29" s="1"/>
  <c r="T34" i="29" s="1"/>
  <c r="R26" i="29"/>
  <c r="S26" i="29" s="1"/>
  <c r="T26" i="29" s="1"/>
  <c r="R18" i="29"/>
  <c r="S18" i="29" s="1"/>
  <c r="T18" i="29" s="1"/>
  <c r="R10" i="29"/>
  <c r="S10" i="29" s="1"/>
  <c r="T10" i="29" s="1"/>
  <c r="R150" i="29"/>
  <c r="S150" i="29" s="1"/>
  <c r="T150" i="29" s="1"/>
  <c r="R4" i="29"/>
  <c r="S4" i="29" s="1"/>
  <c r="T4" i="29" s="1"/>
  <c r="R128" i="29"/>
  <c r="S128" i="29" s="1"/>
  <c r="T128" i="29" s="1"/>
  <c r="R104" i="29"/>
  <c r="S104" i="29" s="1"/>
  <c r="T104" i="29" s="1"/>
  <c r="R80" i="29"/>
  <c r="S80" i="29" s="1"/>
  <c r="T80" i="29" s="1"/>
  <c r="R56" i="29"/>
  <c r="S56" i="29" s="1"/>
  <c r="T56" i="29" s="1"/>
  <c r="R40" i="29"/>
  <c r="S40" i="29" s="1"/>
  <c r="T40" i="29" s="1"/>
  <c r="R24" i="29"/>
  <c r="S24" i="29" s="1"/>
  <c r="T24" i="29" s="1"/>
  <c r="R6" i="29"/>
  <c r="S6" i="29" s="1"/>
  <c r="T6" i="29" s="1"/>
  <c r="R136" i="29"/>
  <c r="S136" i="29" s="1"/>
  <c r="T136" i="29" s="1"/>
  <c r="R120" i="29"/>
  <c r="S120" i="29" s="1"/>
  <c r="T120" i="29" s="1"/>
  <c r="R112" i="29"/>
  <c r="S112" i="29" s="1"/>
  <c r="T112" i="29" s="1"/>
  <c r="R96" i="29"/>
  <c r="S96" i="29" s="1"/>
  <c r="T96" i="29" s="1"/>
  <c r="R72" i="29"/>
  <c r="S72" i="29" s="1"/>
  <c r="T72" i="29" s="1"/>
  <c r="R64" i="29"/>
  <c r="S64" i="29" s="1"/>
  <c r="T64" i="29" s="1"/>
  <c r="R48" i="29"/>
  <c r="S48" i="29" s="1"/>
  <c r="T48" i="29" s="1"/>
  <c r="R32" i="29"/>
  <c r="S32" i="29" s="1"/>
  <c r="T32" i="29" s="1"/>
  <c r="R16" i="29"/>
  <c r="S16" i="29" s="1"/>
  <c r="T16" i="29" s="1"/>
  <c r="R144" i="29"/>
  <c r="S144" i="29" s="1"/>
  <c r="T144" i="29" s="1"/>
  <c r="R88" i="29"/>
  <c r="S88" i="29" s="1"/>
  <c r="T88" i="29" s="1"/>
  <c r="R8" i="29"/>
  <c r="S8" i="29" s="1"/>
  <c r="T8" i="29" s="1"/>
  <c r="S2" i="29"/>
  <c r="T2" i="29" s="1"/>
  <c r="R142" i="29"/>
  <c r="S142" i="29" s="1"/>
  <c r="T142" i="29" s="1"/>
  <c r="R134" i="29"/>
  <c r="S134" i="29" s="1"/>
  <c r="T134" i="29" s="1"/>
  <c r="R126" i="29"/>
  <c r="S126" i="29" s="1"/>
  <c r="T126" i="29" s="1"/>
  <c r="R118" i="29"/>
  <c r="S118" i="29" s="1"/>
  <c r="T118" i="29" s="1"/>
  <c r="R110" i="29"/>
  <c r="S110" i="29"/>
  <c r="T110" i="29" s="1"/>
  <c r="R102" i="29"/>
  <c r="S102" i="29" s="1"/>
  <c r="T102" i="29" s="1"/>
  <c r="R94" i="29"/>
  <c r="S94" i="29" s="1"/>
  <c r="T94" i="29" s="1"/>
  <c r="R86" i="29"/>
  <c r="S86" i="29" s="1"/>
  <c r="T86" i="29" s="1"/>
  <c r="R78" i="29"/>
  <c r="S78" i="29" s="1"/>
  <c r="T78" i="29" s="1"/>
  <c r="R70" i="29"/>
  <c r="S70" i="29" s="1"/>
  <c r="T70" i="29" s="1"/>
  <c r="R62" i="29"/>
  <c r="S62" i="29" s="1"/>
  <c r="T62" i="29" s="1"/>
  <c r="R54" i="29"/>
  <c r="S54" i="29" s="1"/>
  <c r="T54" i="29" s="1"/>
  <c r="R46" i="29"/>
  <c r="S46" i="29" s="1"/>
  <c r="T46" i="29" s="1"/>
  <c r="R38" i="29"/>
  <c r="S38" i="29" s="1"/>
  <c r="T38" i="29" s="1"/>
  <c r="R30" i="29"/>
  <c r="S30" i="29" s="1"/>
  <c r="T30" i="29" s="1"/>
  <c r="R22" i="29"/>
  <c r="S22" i="29" s="1"/>
  <c r="T22" i="29" s="1"/>
  <c r="R14" i="29"/>
  <c r="S14" i="29"/>
  <c r="T14" i="29" s="1"/>
  <c r="R3" i="29"/>
  <c r="S3" i="29" s="1"/>
  <c r="T3" i="29" s="1"/>
  <c r="R148" i="29"/>
  <c r="S148" i="29" s="1"/>
  <c r="T148" i="29" s="1"/>
  <c r="R140" i="29"/>
  <c r="S140" i="29" s="1"/>
  <c r="T140" i="29" s="1"/>
  <c r="R132" i="29"/>
  <c r="S132" i="29" s="1"/>
  <c r="T132" i="29" s="1"/>
  <c r="R124" i="29"/>
  <c r="S124" i="29" s="1"/>
  <c r="T124" i="29" s="1"/>
  <c r="R116" i="29"/>
  <c r="S116" i="29" s="1"/>
  <c r="T116" i="29" s="1"/>
  <c r="R108" i="29"/>
  <c r="S108" i="29" s="1"/>
  <c r="T108" i="29" s="1"/>
  <c r="R100" i="29"/>
  <c r="S100" i="29"/>
  <c r="T100" i="29" s="1"/>
  <c r="R92" i="29"/>
  <c r="S92" i="29" s="1"/>
  <c r="T92" i="29" s="1"/>
  <c r="R84" i="29"/>
  <c r="S84" i="29" s="1"/>
  <c r="T84" i="29" s="1"/>
  <c r="R76" i="29"/>
  <c r="S76" i="29" s="1"/>
  <c r="T76" i="29" s="1"/>
  <c r="R68" i="29"/>
  <c r="S68" i="29" s="1"/>
  <c r="T68" i="29" s="1"/>
  <c r="R60" i="29"/>
  <c r="S60" i="29" s="1"/>
  <c r="T60" i="29" s="1"/>
  <c r="R52" i="29"/>
  <c r="S52" i="29" s="1"/>
  <c r="T52" i="29" s="1"/>
  <c r="R44" i="29"/>
  <c r="S44" i="29" s="1"/>
  <c r="T44" i="29" s="1"/>
  <c r="R36" i="29"/>
  <c r="S36" i="29" s="1"/>
  <c r="T36" i="29" s="1"/>
  <c r="R28" i="29"/>
  <c r="S28" i="29" s="1"/>
  <c r="T28" i="29" s="1"/>
  <c r="R20" i="29"/>
  <c r="S20" i="29" s="1"/>
  <c r="T20" i="29" s="1"/>
  <c r="R12" i="29"/>
  <c r="S12" i="29" s="1"/>
  <c r="T12" i="29" s="1"/>
  <c r="R10" i="22"/>
  <c r="S10" i="22" s="1"/>
  <c r="T10" i="22" s="1"/>
  <c r="R6" i="22"/>
  <c r="S6" i="22" s="1"/>
  <c r="T6" i="22" s="1"/>
  <c r="R19" i="20"/>
  <c r="S19" i="20" s="1"/>
  <c r="T19" i="20" s="1"/>
  <c r="Q18" i="20" l="1"/>
  <c r="Q17" i="20"/>
  <c r="R17" i="20" s="1"/>
  <c r="S17" i="20" s="1"/>
  <c r="T17" i="20" s="1"/>
  <c r="Q16" i="20"/>
  <c r="R16" i="20" s="1"/>
  <c r="S16" i="20" s="1"/>
  <c r="T16" i="20" s="1"/>
  <c r="Q15" i="20"/>
  <c r="R15" i="20" s="1"/>
  <c r="S15" i="20" s="1"/>
  <c r="T15" i="20" s="1"/>
  <c r="Q14" i="20"/>
  <c r="Q13" i="20"/>
  <c r="R13" i="20" s="1"/>
  <c r="S13" i="20" s="1"/>
  <c r="T13" i="20" s="1"/>
  <c r="Q12" i="20"/>
  <c r="R12" i="20" s="1"/>
  <c r="S12" i="20" s="1"/>
  <c r="T12" i="20" s="1"/>
  <c r="Q11" i="20"/>
  <c r="R11" i="20" s="1"/>
  <c r="S11" i="20" s="1"/>
  <c r="T11" i="20" s="1"/>
  <c r="Q10" i="20"/>
  <c r="Q9" i="20"/>
  <c r="R9" i="20" s="1"/>
  <c r="S9" i="20" s="1"/>
  <c r="T9" i="20" s="1"/>
  <c r="Q8" i="20"/>
  <c r="R8" i="20" s="1"/>
  <c r="S8" i="20" s="1"/>
  <c r="T8" i="20" s="1"/>
  <c r="Q7" i="20"/>
  <c r="R7" i="20" s="1"/>
  <c r="S7" i="20" s="1"/>
  <c r="T7" i="20" s="1"/>
  <c r="Q6" i="20"/>
  <c r="Q5" i="20"/>
  <c r="R5" i="20" s="1"/>
  <c r="S5" i="20" s="1"/>
  <c r="T5" i="20" s="1"/>
  <c r="Q4" i="20"/>
  <c r="R4" i="20" s="1"/>
  <c r="S4" i="20" s="1"/>
  <c r="T4" i="20" s="1"/>
  <c r="Q17" i="19"/>
  <c r="J17" i="19"/>
  <c r="K17" i="19" s="1"/>
  <c r="Q16" i="19"/>
  <c r="R16" i="19" s="1"/>
  <c r="S16" i="19" s="1"/>
  <c r="T16" i="19" s="1"/>
  <c r="J16" i="19"/>
  <c r="K16" i="19" s="1"/>
  <c r="Q15" i="19"/>
  <c r="J15" i="19"/>
  <c r="K15" i="19" s="1"/>
  <c r="Q14" i="19"/>
  <c r="J14" i="19"/>
  <c r="K14" i="19" s="1"/>
  <c r="Q13" i="19"/>
  <c r="J13" i="19"/>
  <c r="K13" i="19" s="1"/>
  <c r="Q12" i="19"/>
  <c r="R12" i="19" s="1"/>
  <c r="S12" i="19" s="1"/>
  <c r="T12" i="19" s="1"/>
  <c r="J12" i="19"/>
  <c r="K12" i="19" s="1"/>
  <c r="Q11" i="19"/>
  <c r="J11" i="19"/>
  <c r="K11" i="19" s="1"/>
  <c r="Q10" i="19"/>
  <c r="J10" i="19"/>
  <c r="K10" i="19" s="1"/>
  <c r="Q9" i="19"/>
  <c r="J9" i="19"/>
  <c r="K9" i="19" s="1"/>
  <c r="Q8" i="19"/>
  <c r="R8" i="19" s="1"/>
  <c r="S8" i="19" s="1"/>
  <c r="T8" i="19" s="1"/>
  <c r="J8" i="19"/>
  <c r="K8" i="19" s="1"/>
  <c r="Q7" i="19"/>
  <c r="J7" i="19"/>
  <c r="K7" i="19" s="1"/>
  <c r="Q6" i="19"/>
  <c r="J6" i="19"/>
  <c r="K6" i="19" s="1"/>
  <c r="Q5" i="19"/>
  <c r="J5" i="19"/>
  <c r="K5" i="19" s="1"/>
  <c r="Q4" i="19"/>
  <c r="R4" i="19" s="1"/>
  <c r="S4" i="19" s="1"/>
  <c r="T4" i="19" s="1"/>
  <c r="J4" i="19"/>
  <c r="K4" i="19" s="1"/>
  <c r="Q3" i="19"/>
  <c r="J3" i="19"/>
  <c r="K3" i="19" s="1"/>
  <c r="J2" i="19"/>
  <c r="K2" i="19" s="1"/>
  <c r="Q10" i="18"/>
  <c r="Q11" i="18"/>
  <c r="R11" i="18" s="1"/>
  <c r="S11" i="18" s="1"/>
  <c r="T11" i="18" s="1"/>
  <c r="Q12" i="18"/>
  <c r="Q13" i="18"/>
  <c r="R13" i="18" s="1"/>
  <c r="S13" i="18" s="1"/>
  <c r="T13" i="18" s="1"/>
  <c r="Q14" i="18"/>
  <c r="Q15" i="18"/>
  <c r="R15" i="18" s="1"/>
  <c r="S15" i="18" s="1"/>
  <c r="T15" i="18" s="1"/>
  <c r="Q16" i="18"/>
  <c r="Q17" i="18"/>
  <c r="R17" i="18" s="1"/>
  <c r="S17" i="18" s="1"/>
  <c r="T17" i="18" s="1"/>
  <c r="Q18" i="18"/>
  <c r="Q19" i="18"/>
  <c r="R19" i="18" s="1"/>
  <c r="S19" i="18" s="1"/>
  <c r="T19" i="18" s="1"/>
  <c r="Q20" i="18"/>
  <c r="Q21" i="18"/>
  <c r="R21" i="18" s="1"/>
  <c r="S21" i="18" s="1"/>
  <c r="T21" i="18" s="1"/>
  <c r="Q22" i="18"/>
  <c r="Q23" i="18"/>
  <c r="R23" i="18" s="1"/>
  <c r="S23" i="18" s="1"/>
  <c r="T23" i="18" s="1"/>
  <c r="Q24" i="18"/>
  <c r="Q25" i="18"/>
  <c r="R25" i="18" s="1"/>
  <c r="S25" i="18" s="1"/>
  <c r="T25" i="18" s="1"/>
  <c r="Q9" i="18"/>
  <c r="R9" i="18" s="1"/>
  <c r="S9" i="18" s="1"/>
  <c r="T9" i="18" s="1"/>
  <c r="Q8" i="18"/>
  <c r="Q7" i="18"/>
  <c r="R7" i="18" s="1"/>
  <c r="S7" i="18" s="1"/>
  <c r="T7" i="18" s="1"/>
  <c r="Q6" i="18"/>
  <c r="Q5" i="18"/>
  <c r="R5" i="18" s="1"/>
  <c r="S5" i="18" s="1"/>
  <c r="T5" i="18" s="1"/>
  <c r="Q4" i="18"/>
  <c r="R4" i="18" s="1"/>
  <c r="S4" i="18" s="1"/>
  <c r="T4" i="18" s="1"/>
  <c r="R5" i="19" l="1"/>
  <c r="S5" i="19"/>
  <c r="T5" i="19" s="1"/>
  <c r="R9" i="19"/>
  <c r="S9" i="19"/>
  <c r="T9" i="19" s="1"/>
  <c r="R13" i="19"/>
  <c r="S13" i="19" s="1"/>
  <c r="T13" i="19" s="1"/>
  <c r="R17" i="19"/>
  <c r="S17" i="19"/>
  <c r="T17" i="19" s="1"/>
  <c r="R6" i="19"/>
  <c r="S6" i="19" s="1"/>
  <c r="T6" i="19" s="1"/>
  <c r="R10" i="19"/>
  <c r="S10" i="19"/>
  <c r="T10" i="19" s="1"/>
  <c r="R14" i="19"/>
  <c r="S14" i="19" s="1"/>
  <c r="T14" i="19" s="1"/>
  <c r="R3" i="19"/>
  <c r="S3" i="19"/>
  <c r="T3" i="19" s="1"/>
  <c r="R7" i="19"/>
  <c r="S7" i="19" s="1"/>
  <c r="T7" i="19" s="1"/>
  <c r="R11" i="19"/>
  <c r="S11" i="19" s="1"/>
  <c r="T11" i="19" s="1"/>
  <c r="R15" i="19"/>
  <c r="S15" i="19" s="1"/>
  <c r="T15" i="19" s="1"/>
  <c r="R8" i="18"/>
  <c r="S8" i="18" s="1"/>
  <c r="T8" i="18" s="1"/>
  <c r="R22" i="18"/>
  <c r="S22" i="18" s="1"/>
  <c r="T22" i="18" s="1"/>
  <c r="R18" i="18"/>
  <c r="S18" i="18"/>
  <c r="T18" i="18" s="1"/>
  <c r="R14" i="18"/>
  <c r="S14" i="18"/>
  <c r="T14" i="18" s="1"/>
  <c r="R10" i="18"/>
  <c r="S10" i="18" s="1"/>
  <c r="T10" i="18" s="1"/>
  <c r="R6" i="18"/>
  <c r="S6" i="18" s="1"/>
  <c r="T6" i="18" s="1"/>
  <c r="R24" i="18"/>
  <c r="S24" i="18" s="1"/>
  <c r="T24" i="18" s="1"/>
  <c r="R20" i="18"/>
  <c r="S20" i="18" s="1"/>
  <c r="T20" i="18" s="1"/>
  <c r="R16" i="18"/>
  <c r="S16" i="18" s="1"/>
  <c r="T16" i="18" s="1"/>
  <c r="R12" i="18"/>
  <c r="S12" i="18" s="1"/>
  <c r="T12" i="18" s="1"/>
  <c r="R6" i="20"/>
  <c r="S6" i="20" s="1"/>
  <c r="T6" i="20" s="1"/>
  <c r="R10" i="20"/>
  <c r="S10" i="20" s="1"/>
  <c r="T10" i="20" s="1"/>
  <c r="R14" i="20"/>
  <c r="S14" i="20" s="1"/>
  <c r="T14" i="20" s="1"/>
  <c r="R18" i="20"/>
  <c r="S18" i="20" s="1"/>
  <c r="T18" i="20" s="1"/>
  <c r="Q35" i="16" l="1"/>
  <c r="R35" i="16" s="1"/>
  <c r="S35" i="16" s="1"/>
  <c r="T35" i="16" s="1"/>
  <c r="Q34" i="16"/>
  <c r="Q33" i="16"/>
  <c r="Q32" i="16"/>
  <c r="R32" i="16" s="1"/>
  <c r="S32" i="16" s="1"/>
  <c r="T32" i="16" s="1"/>
  <c r="Q31" i="16"/>
  <c r="R31" i="16" s="1"/>
  <c r="S31" i="16" s="1"/>
  <c r="T31" i="16" s="1"/>
  <c r="Q30" i="16"/>
  <c r="Q29" i="16"/>
  <c r="Q28" i="16"/>
  <c r="R28" i="16" s="1"/>
  <c r="S28" i="16" s="1"/>
  <c r="T28" i="16" s="1"/>
  <c r="Q27" i="16"/>
  <c r="R27" i="16" s="1"/>
  <c r="S27" i="16" s="1"/>
  <c r="T27" i="16" s="1"/>
  <c r="Q26" i="16"/>
  <c r="Q25" i="16"/>
  <c r="Q24" i="16"/>
  <c r="R24" i="16" s="1"/>
  <c r="S24" i="16" s="1"/>
  <c r="T24" i="16" s="1"/>
  <c r="Q23" i="16"/>
  <c r="R23" i="16" s="1"/>
  <c r="S23" i="16" s="1"/>
  <c r="T23" i="16" s="1"/>
  <c r="Q22" i="16"/>
  <c r="Q21" i="16"/>
  <c r="Q20" i="16"/>
  <c r="R20" i="16" s="1"/>
  <c r="S20" i="16" s="1"/>
  <c r="T20" i="16" s="1"/>
  <c r="Q19" i="16"/>
  <c r="R19" i="16" s="1"/>
  <c r="S19" i="16" s="1"/>
  <c r="T19" i="16" s="1"/>
  <c r="Q18" i="16"/>
  <c r="Q17" i="16"/>
  <c r="Q16" i="16"/>
  <c r="R16" i="16" s="1"/>
  <c r="S16" i="16" s="1"/>
  <c r="T16" i="16" s="1"/>
  <c r="Q15" i="16"/>
  <c r="R15" i="16" s="1"/>
  <c r="S15" i="16" s="1"/>
  <c r="T15" i="16" s="1"/>
  <c r="Q14" i="16"/>
  <c r="Q13" i="16"/>
  <c r="Q12" i="16"/>
  <c r="R12" i="16" s="1"/>
  <c r="S12" i="16" s="1"/>
  <c r="T12" i="16" s="1"/>
  <c r="Q11" i="16"/>
  <c r="R11" i="16" s="1"/>
  <c r="S11" i="16" s="1"/>
  <c r="T11" i="16" s="1"/>
  <c r="Q10" i="16"/>
  <c r="Q9" i="16"/>
  <c r="Q8" i="16"/>
  <c r="R8" i="16" s="1"/>
  <c r="S8" i="16" s="1"/>
  <c r="T8" i="16" s="1"/>
  <c r="Q7" i="16"/>
  <c r="R7" i="16" s="1"/>
  <c r="S7" i="16" s="1"/>
  <c r="T7" i="16" s="1"/>
  <c r="Q6" i="16"/>
  <c r="Q5" i="16"/>
  <c r="Q4" i="16"/>
  <c r="R4" i="16" s="1"/>
  <c r="S4" i="16" s="1"/>
  <c r="T4" i="16" s="1"/>
  <c r="Q22" i="15"/>
  <c r="Q23" i="15"/>
  <c r="Q6" i="15"/>
  <c r="Q7" i="15"/>
  <c r="R7" i="15" s="1"/>
  <c r="S7" i="15" s="1"/>
  <c r="T7" i="15" s="1"/>
  <c r="Q8" i="15"/>
  <c r="R8" i="15" s="1"/>
  <c r="S8" i="15" s="1"/>
  <c r="T8" i="15" s="1"/>
  <c r="Q9" i="15"/>
  <c r="R9" i="15" s="1"/>
  <c r="S9" i="15" s="1"/>
  <c r="T9" i="15" s="1"/>
  <c r="Q10" i="15"/>
  <c r="Q11" i="15"/>
  <c r="R11" i="15" s="1"/>
  <c r="S11" i="15" s="1"/>
  <c r="T11" i="15" s="1"/>
  <c r="Q12" i="15"/>
  <c r="R12" i="15" s="1"/>
  <c r="S12" i="15" s="1"/>
  <c r="T12" i="15" s="1"/>
  <c r="Q13" i="15"/>
  <c r="R13" i="15" s="1"/>
  <c r="S13" i="15" s="1"/>
  <c r="T13" i="15" s="1"/>
  <c r="Q14" i="15"/>
  <c r="Q15" i="15"/>
  <c r="Q16" i="15"/>
  <c r="R16" i="15" s="1"/>
  <c r="S16" i="15" s="1"/>
  <c r="T16" i="15" s="1"/>
  <c r="Q17" i="15"/>
  <c r="R17" i="15" s="1"/>
  <c r="S17" i="15" s="1"/>
  <c r="T17" i="15" s="1"/>
  <c r="Q18" i="15"/>
  <c r="Q19" i="15"/>
  <c r="Q20" i="15"/>
  <c r="R20" i="15" s="1"/>
  <c r="S20" i="15" s="1"/>
  <c r="T20" i="15" s="1"/>
  <c r="Q21" i="15"/>
  <c r="R21" i="15" s="1"/>
  <c r="S21" i="15" s="1"/>
  <c r="T21" i="15" s="1"/>
  <c r="Q24" i="15"/>
  <c r="R24" i="15" s="1"/>
  <c r="S24" i="15" s="1"/>
  <c r="T24" i="15" s="1"/>
  <c r="Q25" i="15"/>
  <c r="R25" i="15" s="1"/>
  <c r="S25" i="15" s="1"/>
  <c r="T25" i="15" s="1"/>
  <c r="Q26" i="15"/>
  <c r="Q27" i="15"/>
  <c r="Q28" i="15"/>
  <c r="R28" i="15" s="1"/>
  <c r="S28" i="15" s="1"/>
  <c r="T28" i="15" s="1"/>
  <c r="Q29" i="15"/>
  <c r="R29" i="15" s="1"/>
  <c r="S29" i="15" s="1"/>
  <c r="T29" i="15" s="1"/>
  <c r="Q30" i="15"/>
  <c r="Q31" i="15"/>
  <c r="Q32" i="15"/>
  <c r="R32" i="15" s="1"/>
  <c r="S32" i="15" s="1"/>
  <c r="T32" i="15" s="1"/>
  <c r="Q33" i="15"/>
  <c r="R33" i="15" s="1"/>
  <c r="S33" i="15" s="1"/>
  <c r="T33" i="15" s="1"/>
  <c r="Q34" i="15"/>
  <c r="Q35" i="15"/>
  <c r="Q36" i="15"/>
  <c r="R36" i="15" s="1"/>
  <c r="S36" i="15" s="1"/>
  <c r="T36" i="15" s="1"/>
  <c r="Q37" i="15"/>
  <c r="R37" i="15" s="1"/>
  <c r="S37" i="15" s="1"/>
  <c r="T37" i="15" s="1"/>
  <c r="Q38" i="15"/>
  <c r="Q39" i="15"/>
  <c r="Q40" i="15"/>
  <c r="R40" i="15" s="1"/>
  <c r="S40" i="15" s="1"/>
  <c r="T40" i="15" s="1"/>
  <c r="Q41" i="15"/>
  <c r="R41" i="15" s="1"/>
  <c r="S41" i="15" s="1"/>
  <c r="T41" i="15" s="1"/>
  <c r="Q42" i="15"/>
  <c r="Q43" i="15"/>
  <c r="Q44" i="15"/>
  <c r="R44" i="15" s="1"/>
  <c r="S44" i="15" s="1"/>
  <c r="T44" i="15" s="1"/>
  <c r="Q45" i="15"/>
  <c r="R45" i="15" s="1"/>
  <c r="S45" i="15" s="1"/>
  <c r="T45" i="15" s="1"/>
  <c r="Q46" i="15"/>
  <c r="Q47" i="15"/>
  <c r="Q48" i="15"/>
  <c r="R48" i="15" s="1"/>
  <c r="S48" i="15" s="1"/>
  <c r="T48" i="15" s="1"/>
  <c r="Q49" i="15"/>
  <c r="R49" i="15" s="1"/>
  <c r="S49" i="15" s="1"/>
  <c r="T49" i="15" s="1"/>
  <c r="Q50" i="15"/>
  <c r="Q51" i="15"/>
  <c r="Q52" i="15"/>
  <c r="R52" i="15" s="1"/>
  <c r="S52" i="15" s="1"/>
  <c r="T52" i="15" s="1"/>
  <c r="Q53" i="15"/>
  <c r="R53" i="15" s="1"/>
  <c r="S53" i="15" s="1"/>
  <c r="T53" i="15" s="1"/>
  <c r="Q54" i="15"/>
  <c r="Q55" i="15"/>
  <c r="Q56" i="15"/>
  <c r="Q5" i="15"/>
  <c r="R5" i="15" s="1"/>
  <c r="S5" i="15" s="1"/>
  <c r="T5" i="15" s="1"/>
  <c r="Q4" i="15"/>
  <c r="R4" i="15" s="1"/>
  <c r="S4" i="15" s="1"/>
  <c r="T4" i="15" s="1"/>
  <c r="Q14" i="13"/>
  <c r="Q4" i="13"/>
  <c r="Q6" i="13"/>
  <c r="R6" i="13" s="1"/>
  <c r="S6" i="13" s="1"/>
  <c r="T6" i="13" s="1"/>
  <c r="Q7" i="13"/>
  <c r="R7" i="13" s="1"/>
  <c r="S7" i="13" s="1"/>
  <c r="T7" i="13" s="1"/>
  <c r="Q8" i="13"/>
  <c r="Q9" i="13"/>
  <c r="R9" i="13" s="1"/>
  <c r="S9" i="13" s="1"/>
  <c r="T9" i="13" s="1"/>
  <c r="Q10" i="13"/>
  <c r="Q11" i="13"/>
  <c r="R11" i="13" s="1"/>
  <c r="S11" i="13" s="1"/>
  <c r="T11" i="13" s="1"/>
  <c r="Q12" i="13"/>
  <c r="Q13" i="13"/>
  <c r="R13" i="13" s="1"/>
  <c r="S13" i="13" s="1"/>
  <c r="T13" i="13" s="1"/>
  <c r="Q15" i="13"/>
  <c r="R15" i="13" s="1"/>
  <c r="S15" i="13" s="1"/>
  <c r="T15" i="13" s="1"/>
  <c r="Q16" i="13"/>
  <c r="Q17" i="13"/>
  <c r="R17" i="13" s="1"/>
  <c r="S17" i="13" s="1"/>
  <c r="T17" i="13" s="1"/>
  <c r="Q18" i="13"/>
  <c r="Q19" i="13"/>
  <c r="R19" i="13" s="1"/>
  <c r="S19" i="13" s="1"/>
  <c r="T19" i="13" s="1"/>
  <c r="Q20" i="13"/>
  <c r="Q21" i="13"/>
  <c r="R21" i="13" s="1"/>
  <c r="S21" i="13" s="1"/>
  <c r="T21" i="13" s="1"/>
  <c r="Q22" i="13"/>
  <c r="Q23" i="13"/>
  <c r="R23" i="13" s="1"/>
  <c r="S23" i="13" s="1"/>
  <c r="T23" i="13" s="1"/>
  <c r="Q24" i="13"/>
  <c r="Q25" i="13"/>
  <c r="R25" i="13" s="1"/>
  <c r="S25" i="13" s="1"/>
  <c r="T25" i="13" s="1"/>
  <c r="Q26" i="13"/>
  <c r="Q27" i="13"/>
  <c r="R27" i="13" s="1"/>
  <c r="S27" i="13" s="1"/>
  <c r="T27" i="13" s="1"/>
  <c r="Q28" i="13"/>
  <c r="Q29" i="13"/>
  <c r="R29" i="13" s="1"/>
  <c r="S29" i="13" s="1"/>
  <c r="T29" i="13" s="1"/>
  <c r="Q30" i="13"/>
  <c r="Q31" i="13"/>
  <c r="R31" i="13" s="1"/>
  <c r="S31" i="13" s="1"/>
  <c r="T31" i="13" s="1"/>
  <c r="Q32" i="13"/>
  <c r="Q33" i="13"/>
  <c r="R33" i="13" s="1"/>
  <c r="S33" i="13" s="1"/>
  <c r="T33" i="13" s="1"/>
  <c r="Q34" i="13"/>
  <c r="Q35" i="13"/>
  <c r="R35" i="13" s="1"/>
  <c r="S35" i="13" s="1"/>
  <c r="T35" i="13" s="1"/>
  <c r="Q36" i="13"/>
  <c r="Q37" i="13"/>
  <c r="R37" i="13" s="1"/>
  <c r="S37" i="13" s="1"/>
  <c r="T37" i="13" s="1"/>
  <c r="Q38" i="13"/>
  <c r="Q39" i="13"/>
  <c r="R39" i="13" s="1"/>
  <c r="S39" i="13" s="1"/>
  <c r="T39" i="13" s="1"/>
  <c r="Q40" i="13"/>
  <c r="Q41" i="13"/>
  <c r="R41" i="13" s="1"/>
  <c r="S41" i="13" s="1"/>
  <c r="T41" i="13" s="1"/>
  <c r="Q42" i="13"/>
  <c r="Q43" i="13"/>
  <c r="R43" i="13" s="1"/>
  <c r="S43" i="13" s="1"/>
  <c r="T43" i="13" s="1"/>
  <c r="Q44" i="13"/>
  <c r="Q45" i="13"/>
  <c r="R45" i="13" s="1"/>
  <c r="S45" i="13" s="1"/>
  <c r="T45" i="13" s="1"/>
  <c r="Q46" i="13"/>
  <c r="Q47" i="13"/>
  <c r="R47" i="13" s="1"/>
  <c r="S47" i="13" s="1"/>
  <c r="T47" i="13" s="1"/>
  <c r="Q48" i="13"/>
  <c r="Q49" i="13"/>
  <c r="R49" i="13" s="1"/>
  <c r="S49" i="13" s="1"/>
  <c r="T49" i="13" s="1"/>
  <c r="Q50" i="13"/>
  <c r="Q51" i="13"/>
  <c r="R51" i="13" s="1"/>
  <c r="S51" i="13" s="1"/>
  <c r="T51" i="13" s="1"/>
  <c r="Q52" i="13"/>
  <c r="Q53" i="13"/>
  <c r="R53" i="13" s="1"/>
  <c r="S53" i="13" s="1"/>
  <c r="T53" i="13" s="1"/>
  <c r="Q54" i="13"/>
  <c r="Q55" i="13"/>
  <c r="R55" i="13" s="1"/>
  <c r="S55" i="13" s="1"/>
  <c r="T55" i="13" s="1"/>
  <c r="Q56" i="13"/>
  <c r="Q57" i="13"/>
  <c r="R57" i="13" s="1"/>
  <c r="S57" i="13" s="1"/>
  <c r="T57" i="13" s="1"/>
  <c r="Q58" i="13"/>
  <c r="Q59" i="13"/>
  <c r="R59" i="13" s="1"/>
  <c r="S59" i="13" s="1"/>
  <c r="T59" i="13" s="1"/>
  <c r="Q60" i="13"/>
  <c r="Q61" i="13"/>
  <c r="R61" i="13" s="1"/>
  <c r="S61" i="13" s="1"/>
  <c r="T61" i="13" s="1"/>
  <c r="Q62" i="13"/>
  <c r="Q63" i="13"/>
  <c r="R63" i="13" s="1"/>
  <c r="S63" i="13" s="1"/>
  <c r="T63" i="13" s="1"/>
  <c r="Q64" i="13"/>
  <c r="Q65" i="13"/>
  <c r="R65" i="13" s="1"/>
  <c r="S65" i="13" s="1"/>
  <c r="T65" i="13" s="1"/>
  <c r="Q66" i="13"/>
  <c r="Q67" i="13"/>
  <c r="R67" i="13" s="1"/>
  <c r="S67" i="13" s="1"/>
  <c r="T67" i="13" s="1"/>
  <c r="Q68" i="13"/>
  <c r="Q69" i="13"/>
  <c r="R69" i="13" s="1"/>
  <c r="S69" i="13" s="1"/>
  <c r="T69" i="13" s="1"/>
  <c r="Q70" i="13"/>
  <c r="Q71" i="13"/>
  <c r="R71" i="13" s="1"/>
  <c r="S71" i="13" s="1"/>
  <c r="T71" i="13" s="1"/>
  <c r="Q72" i="13"/>
  <c r="Q73" i="13"/>
  <c r="R73" i="13" s="1"/>
  <c r="S73" i="13" s="1"/>
  <c r="T73" i="13" s="1"/>
  <c r="Q74" i="13"/>
  <c r="Q75" i="13"/>
  <c r="R75" i="13" s="1"/>
  <c r="S75" i="13" s="1"/>
  <c r="T75" i="13" s="1"/>
  <c r="Q76" i="13"/>
  <c r="Q77" i="13"/>
  <c r="R77" i="13" s="1"/>
  <c r="S77" i="13" s="1"/>
  <c r="T77" i="13" s="1"/>
  <c r="Q78" i="13"/>
  <c r="Q79" i="13"/>
  <c r="R79" i="13" s="1"/>
  <c r="S79" i="13" s="1"/>
  <c r="T79" i="13" s="1"/>
  <c r="Q80" i="13"/>
  <c r="Q81" i="13"/>
  <c r="R81" i="13" s="1"/>
  <c r="S81" i="13" s="1"/>
  <c r="T81" i="13" s="1"/>
  <c r="Q82" i="13"/>
  <c r="Q83" i="13"/>
  <c r="R83" i="13" s="1"/>
  <c r="S83" i="13" s="1"/>
  <c r="T83" i="13" s="1"/>
  <c r="Q84" i="13"/>
  <c r="Q85" i="13"/>
  <c r="R85" i="13" s="1"/>
  <c r="S85" i="13" s="1"/>
  <c r="T85" i="13" s="1"/>
  <c r="Q86" i="13"/>
  <c r="Q87" i="13"/>
  <c r="R87" i="13" s="1"/>
  <c r="S87" i="13" s="1"/>
  <c r="T87" i="13" s="1"/>
  <c r="Q88" i="13"/>
  <c r="Q89" i="13"/>
  <c r="R89" i="13" s="1"/>
  <c r="S89" i="13" s="1"/>
  <c r="T89" i="13" s="1"/>
  <c r="Q90" i="13"/>
  <c r="Q91" i="13"/>
  <c r="R91" i="13" s="1"/>
  <c r="S91" i="13" s="1"/>
  <c r="T91" i="13" s="1"/>
  <c r="Q92" i="13"/>
  <c r="Q93" i="13"/>
  <c r="R93" i="13" s="1"/>
  <c r="S93" i="13" s="1"/>
  <c r="T93" i="13" s="1"/>
  <c r="Q94" i="13"/>
  <c r="Q95" i="13"/>
  <c r="R95" i="13" s="1"/>
  <c r="S95" i="13" s="1"/>
  <c r="T95" i="13" s="1"/>
  <c r="Q96" i="13"/>
  <c r="Q97" i="13"/>
  <c r="R97" i="13" s="1"/>
  <c r="S97" i="13" s="1"/>
  <c r="T97" i="13" s="1"/>
  <c r="Q98" i="13"/>
  <c r="Q99" i="13"/>
  <c r="R99" i="13" s="1"/>
  <c r="S99" i="13" s="1"/>
  <c r="T99" i="13" s="1"/>
  <c r="Q100" i="13"/>
  <c r="Q101" i="13"/>
  <c r="R101" i="13" s="1"/>
  <c r="S101" i="13" s="1"/>
  <c r="T101" i="13" s="1"/>
  <c r="Q102" i="13"/>
  <c r="Q103" i="13"/>
  <c r="R103" i="13" s="1"/>
  <c r="S103" i="13" s="1"/>
  <c r="T103" i="13" s="1"/>
  <c r="Q104" i="13"/>
  <c r="Q105" i="13"/>
  <c r="R105" i="13" s="1"/>
  <c r="S105" i="13" s="1"/>
  <c r="T105" i="13" s="1"/>
  <c r="Q106" i="13"/>
  <c r="Q107" i="13"/>
  <c r="R107" i="13" s="1"/>
  <c r="S107" i="13" s="1"/>
  <c r="T107" i="13" s="1"/>
  <c r="Q108" i="13"/>
  <c r="Q109" i="13"/>
  <c r="R109" i="13" s="1"/>
  <c r="S109" i="13" s="1"/>
  <c r="T109" i="13" s="1"/>
  <c r="Q110" i="13"/>
  <c r="Q111" i="13"/>
  <c r="R111" i="13" s="1"/>
  <c r="S111" i="13" s="1"/>
  <c r="T111" i="13" s="1"/>
  <c r="Q5" i="13"/>
  <c r="R5" i="13" s="1"/>
  <c r="S5" i="13" s="1"/>
  <c r="T5" i="13" s="1"/>
  <c r="Q12" i="14"/>
  <c r="R12" i="14" s="1"/>
  <c r="S12" i="14" s="1"/>
  <c r="T12" i="14" s="1"/>
  <c r="Q13" i="14"/>
  <c r="Q14" i="14"/>
  <c r="R14" i="14" s="1"/>
  <c r="S14" i="14" s="1"/>
  <c r="T14" i="14" s="1"/>
  <c r="Q15" i="14"/>
  <c r="Q16" i="14"/>
  <c r="Q17" i="14"/>
  <c r="R17" i="14" s="1"/>
  <c r="S17" i="14" s="1"/>
  <c r="T17" i="14" s="1"/>
  <c r="Q18" i="14"/>
  <c r="R18" i="14" s="1"/>
  <c r="S18" i="14" s="1"/>
  <c r="T18" i="14" s="1"/>
  <c r="Q19" i="14"/>
  <c r="R19" i="14" s="1"/>
  <c r="S19" i="14" s="1"/>
  <c r="T19" i="14" s="1"/>
  <c r="Q20" i="14"/>
  <c r="Q21" i="14"/>
  <c r="R21" i="14" s="1"/>
  <c r="S21" i="14" s="1"/>
  <c r="T21" i="14" s="1"/>
  <c r="R19" i="15" l="1"/>
  <c r="S19" i="15" s="1"/>
  <c r="T19" i="15" s="1"/>
  <c r="R110" i="13"/>
  <c r="S110" i="13" s="1"/>
  <c r="T110" i="13" s="1"/>
  <c r="R102" i="13"/>
  <c r="S102" i="13" s="1"/>
  <c r="T102" i="13" s="1"/>
  <c r="R94" i="13"/>
  <c r="S94" i="13" s="1"/>
  <c r="T94" i="13" s="1"/>
  <c r="R86" i="13"/>
  <c r="S86" i="13" s="1"/>
  <c r="T86" i="13" s="1"/>
  <c r="R78" i="13"/>
  <c r="S78" i="13" s="1"/>
  <c r="T78" i="13" s="1"/>
  <c r="R70" i="13"/>
  <c r="S70" i="13" s="1"/>
  <c r="T70" i="13" s="1"/>
  <c r="R62" i="13"/>
  <c r="S62" i="13" s="1"/>
  <c r="T62" i="13" s="1"/>
  <c r="R54" i="13"/>
  <c r="S54" i="13" s="1"/>
  <c r="T54" i="13" s="1"/>
  <c r="R46" i="13"/>
  <c r="S46" i="13" s="1"/>
  <c r="T46" i="13" s="1"/>
  <c r="R38" i="13"/>
  <c r="S38" i="13"/>
  <c r="T38" i="13" s="1"/>
  <c r="R30" i="13"/>
  <c r="S30" i="13" s="1"/>
  <c r="T30" i="13" s="1"/>
  <c r="R22" i="13"/>
  <c r="S22" i="13" s="1"/>
  <c r="T22" i="13" s="1"/>
  <c r="R4" i="13"/>
  <c r="S4" i="13"/>
  <c r="T4" i="13" s="1"/>
  <c r="R18" i="15"/>
  <c r="S18" i="15" s="1"/>
  <c r="T18" i="15" s="1"/>
  <c r="R10" i="15"/>
  <c r="S10" i="15" s="1"/>
  <c r="T10" i="15" s="1"/>
  <c r="R5" i="16"/>
  <c r="S5" i="16" s="1"/>
  <c r="T5" i="16" s="1"/>
  <c r="R13" i="16"/>
  <c r="S13" i="16"/>
  <c r="T13" i="16" s="1"/>
  <c r="R21" i="16"/>
  <c r="S21" i="16" s="1"/>
  <c r="T21" i="16" s="1"/>
  <c r="R29" i="16"/>
  <c r="S29" i="16" s="1"/>
  <c r="T29" i="16" s="1"/>
  <c r="R12" i="13"/>
  <c r="S12" i="13" s="1"/>
  <c r="T12" i="13" s="1"/>
  <c r="R14" i="13"/>
  <c r="S14" i="13" s="1"/>
  <c r="T14" i="13" s="1"/>
  <c r="R51" i="15"/>
  <c r="S51" i="15" s="1"/>
  <c r="T51" i="15" s="1"/>
  <c r="R43" i="15"/>
  <c r="S43" i="15"/>
  <c r="T43" i="15" s="1"/>
  <c r="R35" i="15"/>
  <c r="S35" i="15"/>
  <c r="T35" i="15" s="1"/>
  <c r="R27" i="15"/>
  <c r="S27" i="15" s="1"/>
  <c r="T27" i="15" s="1"/>
  <c r="R6" i="16"/>
  <c r="S6" i="16" s="1"/>
  <c r="T6" i="16" s="1"/>
  <c r="R14" i="16"/>
  <c r="S14" i="16" s="1"/>
  <c r="T14" i="16" s="1"/>
  <c r="R22" i="16"/>
  <c r="S22" i="16"/>
  <c r="T22" i="16" s="1"/>
  <c r="R30" i="16"/>
  <c r="S30" i="16" s="1"/>
  <c r="T30" i="16" s="1"/>
  <c r="R92" i="13"/>
  <c r="S92" i="13" s="1"/>
  <c r="T92" i="13" s="1"/>
  <c r="R60" i="13"/>
  <c r="S60" i="13" s="1"/>
  <c r="T60" i="13" s="1"/>
  <c r="R36" i="13"/>
  <c r="S36" i="13" s="1"/>
  <c r="T36" i="13" s="1"/>
  <c r="R50" i="15"/>
  <c r="S50" i="15"/>
  <c r="T50" i="15" s="1"/>
  <c r="R42" i="15"/>
  <c r="S42" i="15" s="1"/>
  <c r="T42" i="15" s="1"/>
  <c r="R34" i="15"/>
  <c r="S34" i="15"/>
  <c r="T34" i="15" s="1"/>
  <c r="R26" i="15"/>
  <c r="S26" i="15"/>
  <c r="T26" i="15" s="1"/>
  <c r="R100" i="13"/>
  <c r="S100" i="13" s="1"/>
  <c r="T100" i="13" s="1"/>
  <c r="R76" i="13"/>
  <c r="S76" i="13" s="1"/>
  <c r="T76" i="13" s="1"/>
  <c r="R28" i="13"/>
  <c r="S28" i="13" s="1"/>
  <c r="T28" i="13" s="1"/>
  <c r="R15" i="15"/>
  <c r="S15" i="15"/>
  <c r="T15" i="15" s="1"/>
  <c r="R10" i="13"/>
  <c r="S10" i="13" s="1"/>
  <c r="T10" i="13" s="1"/>
  <c r="R106" i="13"/>
  <c r="S106" i="13" s="1"/>
  <c r="T106" i="13" s="1"/>
  <c r="R98" i="13"/>
  <c r="S98" i="13" s="1"/>
  <c r="T98" i="13" s="1"/>
  <c r="R90" i="13"/>
  <c r="S90" i="13"/>
  <c r="T90" i="13" s="1"/>
  <c r="R82" i="13"/>
  <c r="S82" i="13" s="1"/>
  <c r="T82" i="13" s="1"/>
  <c r="R74" i="13"/>
  <c r="S74" i="13" s="1"/>
  <c r="T74" i="13" s="1"/>
  <c r="R66" i="13"/>
  <c r="S66" i="13" s="1"/>
  <c r="T66" i="13" s="1"/>
  <c r="R58" i="13"/>
  <c r="S58" i="13" s="1"/>
  <c r="T58" i="13" s="1"/>
  <c r="R50" i="13"/>
  <c r="S50" i="13" s="1"/>
  <c r="T50" i="13" s="1"/>
  <c r="R42" i="13"/>
  <c r="S42" i="13" s="1"/>
  <c r="T42" i="13" s="1"/>
  <c r="R34" i="13"/>
  <c r="S34" i="13"/>
  <c r="T34" i="13" s="1"/>
  <c r="R26" i="13"/>
  <c r="S26" i="13" s="1"/>
  <c r="T26" i="13" s="1"/>
  <c r="R18" i="13"/>
  <c r="S18" i="13" s="1"/>
  <c r="T18" i="13" s="1"/>
  <c r="R56" i="15"/>
  <c r="S56" i="15" s="1"/>
  <c r="T56" i="15" s="1"/>
  <c r="R14" i="15"/>
  <c r="S14" i="15" s="1"/>
  <c r="T14" i="15" s="1"/>
  <c r="R6" i="15"/>
  <c r="S6" i="15" s="1"/>
  <c r="T6" i="15" s="1"/>
  <c r="R9" i="16"/>
  <c r="S9" i="16" s="1"/>
  <c r="T9" i="16" s="1"/>
  <c r="R17" i="16"/>
  <c r="S17" i="16" s="1"/>
  <c r="T17" i="16" s="1"/>
  <c r="R25" i="16"/>
  <c r="S25" i="16" s="1"/>
  <c r="T25" i="16" s="1"/>
  <c r="R33" i="16"/>
  <c r="S33" i="16"/>
  <c r="T33" i="16" s="1"/>
  <c r="R108" i="13"/>
  <c r="S108" i="13" s="1"/>
  <c r="T108" i="13" s="1"/>
  <c r="R84" i="13"/>
  <c r="S84" i="13"/>
  <c r="T84" i="13" s="1"/>
  <c r="R52" i="13"/>
  <c r="S52" i="13" s="1"/>
  <c r="T52" i="13" s="1"/>
  <c r="R44" i="13"/>
  <c r="S44" i="13" s="1"/>
  <c r="T44" i="13" s="1"/>
  <c r="R20" i="13"/>
  <c r="S20" i="13" s="1"/>
  <c r="T20" i="13" s="1"/>
  <c r="R8" i="13"/>
  <c r="S8" i="13" s="1"/>
  <c r="T8" i="13" s="1"/>
  <c r="R55" i="15"/>
  <c r="S55" i="15" s="1"/>
  <c r="T55" i="15" s="1"/>
  <c r="R47" i="15"/>
  <c r="S47" i="15" s="1"/>
  <c r="T47" i="15" s="1"/>
  <c r="R39" i="15"/>
  <c r="S39" i="15" s="1"/>
  <c r="T39" i="15" s="1"/>
  <c r="R31" i="15"/>
  <c r="S31" i="15" s="1"/>
  <c r="T31" i="15" s="1"/>
  <c r="R23" i="15"/>
  <c r="S23" i="15" s="1"/>
  <c r="T23" i="15" s="1"/>
  <c r="R10" i="16"/>
  <c r="S10" i="16"/>
  <c r="T10" i="16" s="1"/>
  <c r="R18" i="16"/>
  <c r="S18" i="16" s="1"/>
  <c r="T18" i="16" s="1"/>
  <c r="R26" i="16"/>
  <c r="S26" i="16" s="1"/>
  <c r="T26" i="16" s="1"/>
  <c r="R34" i="16"/>
  <c r="S34" i="16" s="1"/>
  <c r="T34" i="16" s="1"/>
  <c r="R68" i="13"/>
  <c r="S68" i="13"/>
  <c r="T68" i="13" s="1"/>
  <c r="R104" i="13"/>
  <c r="S104" i="13" s="1"/>
  <c r="T104" i="13" s="1"/>
  <c r="R96" i="13"/>
  <c r="S96" i="13" s="1"/>
  <c r="T96" i="13" s="1"/>
  <c r="R88" i="13"/>
  <c r="S88" i="13"/>
  <c r="T88" i="13" s="1"/>
  <c r="R80" i="13"/>
  <c r="S80" i="13" s="1"/>
  <c r="T80" i="13" s="1"/>
  <c r="R72" i="13"/>
  <c r="S72" i="13" s="1"/>
  <c r="T72" i="13" s="1"/>
  <c r="R64" i="13"/>
  <c r="S64" i="13" s="1"/>
  <c r="T64" i="13" s="1"/>
  <c r="R56" i="13"/>
  <c r="S56" i="13" s="1"/>
  <c r="T56" i="13" s="1"/>
  <c r="R48" i="13"/>
  <c r="S48" i="13" s="1"/>
  <c r="T48" i="13" s="1"/>
  <c r="R40" i="13"/>
  <c r="S40" i="13" s="1"/>
  <c r="T40" i="13" s="1"/>
  <c r="R32" i="13"/>
  <c r="S32" i="13"/>
  <c r="T32" i="13" s="1"/>
  <c r="R24" i="13"/>
  <c r="S24" i="13"/>
  <c r="T24" i="13" s="1"/>
  <c r="R16" i="13"/>
  <c r="S16" i="13"/>
  <c r="T16" i="13" s="1"/>
  <c r="R54" i="15"/>
  <c r="S54" i="15" s="1"/>
  <c r="T54" i="15" s="1"/>
  <c r="R46" i="15"/>
  <c r="S46" i="15"/>
  <c r="T46" i="15" s="1"/>
  <c r="R38" i="15"/>
  <c r="S38" i="15"/>
  <c r="T38" i="15" s="1"/>
  <c r="R30" i="15"/>
  <c r="S30" i="15" s="1"/>
  <c r="T30" i="15" s="1"/>
  <c r="R22" i="15"/>
  <c r="S22" i="15" s="1"/>
  <c r="T22" i="15" s="1"/>
  <c r="R13" i="14"/>
  <c r="S13" i="14" s="1"/>
  <c r="T13" i="14" s="1"/>
  <c r="R20" i="14"/>
  <c r="S20" i="14" s="1"/>
  <c r="T20" i="14" s="1"/>
  <c r="R16" i="14"/>
  <c r="S16" i="14" s="1"/>
  <c r="T16" i="14" s="1"/>
  <c r="R15" i="14"/>
  <c r="S15" i="14" s="1"/>
  <c r="T15" i="14" s="1"/>
</calcChain>
</file>

<file path=xl/sharedStrings.xml><?xml version="1.0" encoding="utf-8"?>
<sst xmlns="http://schemas.openxmlformats.org/spreadsheetml/2006/main" count="14865" uniqueCount="3887">
  <si>
    <t>RİSK</t>
  </si>
  <si>
    <t>SONUÇ</t>
  </si>
  <si>
    <t>OLASILIK</t>
  </si>
  <si>
    <t>ŞİDDET</t>
  </si>
  <si>
    <t>RDS</t>
  </si>
  <si>
    <t>ÖNCELİK SIRASI</t>
  </si>
  <si>
    <t>ALINACAK ÖNLEMLER</t>
  </si>
  <si>
    <t>SORUMLU</t>
  </si>
  <si>
    <t>TERMİN</t>
  </si>
  <si>
    <t>Yüksekten düşme</t>
  </si>
  <si>
    <t>Yangın</t>
  </si>
  <si>
    <t>DEPOLAR</t>
  </si>
  <si>
    <t>ŞAP İŞLEMİ</t>
  </si>
  <si>
    <t>KAYNAK İŞLERİ</t>
  </si>
  <si>
    <t>MALZEME İSTİFLEME</t>
  </si>
  <si>
    <t>UYARI VE İKAZ İŞARETLEMELERİ</t>
  </si>
  <si>
    <t>Beton pompasının olağan bakımlarının zamanında yapılması</t>
  </si>
  <si>
    <t xml:space="preserve">Pompanın Tüm Elemanlarının Sürekli Kontrol Edilmesi </t>
  </si>
  <si>
    <t>SAĞLIK</t>
  </si>
  <si>
    <t>Trafik kazaları</t>
  </si>
  <si>
    <t>Periyodik kontrollerin yapılmaması</t>
  </si>
  <si>
    <t>BÖLÜM</t>
  </si>
  <si>
    <t>MEVCUT DURUM</t>
  </si>
  <si>
    <t>ETKİ ALANI</t>
  </si>
  <si>
    <t>FAALİYET</t>
  </si>
  <si>
    <t>TEHLİKE</t>
  </si>
  <si>
    <t>PROJE BOYUNCA SÜREKLİ</t>
  </si>
  <si>
    <t xml:space="preserve">Vinçle yapılan çalışmalarda çalışanlar vincin çalışma sahasında bulunmaktadır  </t>
  </si>
  <si>
    <t>uzun yüklerin sapanlamasında zaman zaman yanlışlıklar görülmektedir.</t>
  </si>
  <si>
    <t>etkin denetim sağlanmalıdır</t>
  </si>
  <si>
    <t>_</t>
  </si>
  <si>
    <t>konumlandırmalar uygun yapılmaktadır.</t>
  </si>
  <si>
    <t>destek papuçları uygun sabitlenmektedir.</t>
  </si>
  <si>
    <t>pompacılar sertifikalı ve eğitimli</t>
  </si>
  <si>
    <t>beton dökümü yayılarak yapılmaktadır.denetim altında yapılmalıdır.</t>
  </si>
  <si>
    <t>beton döküm işlemi esnasında görevliler dışında başka çalışanlarda bulunmaktadır.</t>
  </si>
  <si>
    <t>beton dökülen kısmın altında çalışma yapılmaktadır.</t>
  </si>
  <si>
    <t xml:space="preserve">böyle bir durum tespit edilmemiştir. </t>
  </si>
  <si>
    <t>denetim altında tutulmalıdır.</t>
  </si>
  <si>
    <t>yüksekte yapılan çalışmalarda toplu korunma önlemleri alınmadığı ve çalışanların kendi güvenliklerini almadan yüksekte çalıştığı görülmüştür.</t>
  </si>
  <si>
    <t>denetim yapılmaktadır.</t>
  </si>
  <si>
    <t>Gerekli uyarılar yapılmaktadır.</t>
  </si>
  <si>
    <t>Etkin kontrol ve denetim sağlanmalıdır.</t>
  </si>
  <si>
    <t>tecrübesiz ve bilgisiz işçiler çalıştırılmaktadır.</t>
  </si>
  <si>
    <t>beton dökümü yayılarak yapılmaktadır.denetim altında tutulmalıdır.</t>
  </si>
  <si>
    <t>taşıyabilecekleri azami yük miktarı bilinmemektedir. Yıpranmalara ve uygunsuzluklara karşı etkin denetim bulunmamaktadır.</t>
  </si>
  <si>
    <t>etkin kontrol bulunmamaktadır.</t>
  </si>
  <si>
    <t>kalıp sökümü işi belli bir planlama dahilinde yapılmamaktadır. ve bu işlem sırasında çalışma alanında görevliler haricinde çalışanlar bulunmaktadır.</t>
  </si>
  <si>
    <t>etkin denetim sağlanmalıdır.</t>
  </si>
  <si>
    <t>düşme riski bulunan korkuluksuz kat platform kenarları mevcuttur.</t>
  </si>
  <si>
    <t>uygunsuz korkuluklar mevcuttur.</t>
  </si>
  <si>
    <t>Toplu korunma önlemlerinde eksiklikler mevcuttur.</t>
  </si>
  <si>
    <t>ankraj noktaları oluşturulmamaktadır.</t>
  </si>
  <si>
    <t>çalışanların yüksekte yaptığı çalışmalarda emniyet kemerlerini kullanmadığı görülmüştür.</t>
  </si>
  <si>
    <t>kullanılan donanımlara yapılan bakımlar raporlanmamaktadır.</t>
  </si>
  <si>
    <t>çalışma platformlarında standartlara uygun korkuluk sistemi bulunmamaktadır.</t>
  </si>
  <si>
    <t>yüksekten malzeme düşmesini engelleyecek herhangi bir tedbir bulunmamaktadır.</t>
  </si>
  <si>
    <t>malzeme düşme riski bulunan bölgelerde önlem bulunmamaktadır.</t>
  </si>
  <si>
    <t>çalışanlara baret verilmiştir.etkin kullanım denetlenmelidir.</t>
  </si>
  <si>
    <t>çalışanlar bu hususta bilgilendirilmiştir.</t>
  </si>
  <si>
    <t>kalıp üzerinden güvenlik önlemi almadan tırmanan çalışanlar görülmüş ve çalışma durdurulmuştur.</t>
  </si>
  <si>
    <t>uygunsuz hava koşullarında çalışma durdurulmaktadır.etkin denetim sağlanmalıdır.</t>
  </si>
  <si>
    <t>iskelelerin uygunluk raporu bulunmamaktadır.</t>
  </si>
  <si>
    <t>iskeleler uygun değildir.</t>
  </si>
  <si>
    <t>iskelelerin uygunluğu bilinmemektedir.bakım raporları bulunmamaktadır.</t>
  </si>
  <si>
    <t>*</t>
  </si>
  <si>
    <t>iskelelerde yüksekte çalışırken platform olarak kalas ve doka kullanmaktadırlar. korkuluk sistemi bulunmamaktadır.</t>
  </si>
  <si>
    <t>iskeleler ehil kişilerce ve tecrübeli kişilerce kurulmamaktadır.</t>
  </si>
  <si>
    <t>iskele ve platform üzerinde taşıyabileceği azami yük yazmamaktadır.</t>
  </si>
  <si>
    <t>moloz yığınları bulunmamakta ancak etkin denetim sağlanmalıdır.</t>
  </si>
  <si>
    <t>uygun olmayan platformlar kullanılmaktadır.</t>
  </si>
  <si>
    <t>çalışanlar bu hususta bilgilendirilmeli ve etkin denetim sağlanmalıdır.</t>
  </si>
  <si>
    <t>yıpranmış hasarlı el aletleri kullanıldığı görülmüştür.</t>
  </si>
  <si>
    <t>düzensizlik mevcuttur.</t>
  </si>
  <si>
    <t>kılıfsız keskin ve sivri uçlu el aletleri sahada düzensiz olarak bulunmaktadır.</t>
  </si>
  <si>
    <t>etkin denetim sağlanmalı ve uygun malzeme kullanılmalıdır.</t>
  </si>
  <si>
    <t>düzgün saplı el aletleri kullanılmaktadır.</t>
  </si>
  <si>
    <t>keskin ve sivri uçlu el aletlerini çalışanlar üzerlerinde ceplerinde taşımaktadır.</t>
  </si>
  <si>
    <t>topraksız el aletleri mevcuttur.</t>
  </si>
  <si>
    <t>koruyucu tertibatı bulunmayan döner aksamlı elektrikli el aletleri görülmüştür.</t>
  </si>
  <si>
    <t>yıpranmış taş kullanılmaktadır. etkin denetim sağlanmalıdır.</t>
  </si>
  <si>
    <t>taşın yan yüzeyleri kullanılmaktadır.</t>
  </si>
  <si>
    <t>gözlüksüz çalışıldığı tespit edilmiştir.</t>
  </si>
  <si>
    <t>bakım prosedürü bulunmamakta ve etkin denetim yapılmamaktadır.</t>
  </si>
  <si>
    <t>hasarlı el aleti kullanılmakta ve iş bitimi atölyeye bırakılmamaktadır.</t>
  </si>
  <si>
    <t>kablolar ıslak zeminlerden geçirilmektedir.</t>
  </si>
  <si>
    <t>yağmurlu havada ve ıslak yerlerde bırakıldığı görülmemiştir. ancak etkin denetim sağlanmalıdır.</t>
  </si>
  <si>
    <t>aleti ucu durmadan çalışır vaziyette  makine elden bırakılmaktadır.</t>
  </si>
  <si>
    <t>topraklama mevcuttur ancak uygunluğu bilinmemektedir.</t>
  </si>
  <si>
    <t>koruyucu mevcuttur. koryucuların yerinden çıkarılmaması etkin şekilde denetlenmelidir.</t>
  </si>
  <si>
    <t>koruyucu gözlük kullanılmamaktadır.</t>
  </si>
  <si>
    <t>yağmurlu havalarda çalışma durdurulmaktadır. etkin denetim devam ettirilmelidir.</t>
  </si>
  <si>
    <t>kullanılan kişisel koruyucu donanımlar standartlara uygundur.</t>
  </si>
  <si>
    <t>yüksekte yapılan çalışmalarda tam vücut tipi emniyet kemerlerini takmamaktadır.</t>
  </si>
  <si>
    <t>iş gözlüğü kullanılmamaktadır.</t>
  </si>
  <si>
    <t>aydınlatmanın yetersiz olduğu alanlar mevcuttur.</t>
  </si>
  <si>
    <t>yedek aydınlatma bulunmamaktadır.</t>
  </si>
  <si>
    <t>gece çalışması yapılmaktadır. .</t>
  </si>
  <si>
    <t>yetkisiz kişiler onarım yapmaktadır.</t>
  </si>
  <si>
    <t>yetkisiz kişiler onarım yapmaktadır.alet ve makinelerin bakım onarım kartları mevcut değildir. bakım onarımlar kayıt altına alınmamaktadır.</t>
  </si>
  <si>
    <t>bakım onarım sonrası ilk deneme bakım ekibi tarafından yapılmalıdır.etkin denetim sağlanmalıdır.</t>
  </si>
  <si>
    <t>KALDIRMA TAŞIMA ARAÇLARI SADECE YETKİLİ OPERATÖRLERCE KULLANILMALI, YETKİSİZ KİŞİLERCE KULLANILMASI ENGELLENMELİDİR.</t>
  </si>
  <si>
    <t>BETON BORULARININ BAĞLANTI NOKTALARI SAĞLAM YAPILMALIDIR. GEREKLİ KONTROLLER YAPILMADAN BETON DÖKME İŞİNE BAŞLANMAMALIDIR.</t>
  </si>
  <si>
    <t>POMPA BOMUNUN AÇILMASI VE TOPLANMASI İŞLEMLERİNİN OPERATÖR TARAFINDAN YAPILMASI SAĞLANMALIDIR</t>
  </si>
  <si>
    <t>BETON POMPASININ BETON DÖKÜLECEK YERE UYGUN DURUMDA KONUMLANDIRILMASI GEREKMEKTEDİR.</t>
  </si>
  <si>
    <t>KOLON KALIBI KORKULUKLARI VE KENAR KORKULUKLARI SÜREKLİ KONTROL EDİLMELİ,
KORKULUK YAPILAMAYAN KISIMLARDA DİKEY YATAY YAŞAM HATLARI ÇEKİLEREK EMNİYET KEMERİ İLE KULLANIMI SAĞLANMALIDIR</t>
  </si>
  <si>
    <t xml:space="preserve">BETON POMPASININ DESTEK PAPUÇLARININ ZEMİNE UYGUN SABİTLENMESİ GEREKMEKTEDİR. </t>
  </si>
  <si>
    <t>BETON DÖKÜMÜ İŞLEMİNDE GÖREVLİLER HARİÇ KİMSE BULUNMAMALIDIR.</t>
  </si>
  <si>
    <t xml:space="preserve">BETON DÖKKÜLEN KISMIN HEMEN ALTINDA ÇALIŞMA YAPILMAMALIDIR. </t>
  </si>
  <si>
    <t xml:space="preserve">BETON POMPASI OPERATÖRÜNÜN BETONUN DÖKÜLDÜĞÜ YERİ GÖRMEMESİ DURUMUNDA UYGUN HABERLEŞME İMKANI SAĞLANIR. </t>
  </si>
  <si>
    <t xml:space="preserve">BETON DÖKÜMÜ BİTİNCEYE KADAR KALIPLARIN SÜREKLİ KONTROL EDİLMESİ , KALIP AÇILMASI VE PATLAMASININ GEREKLİ TEDBİRLER ALINARAK ÖNLENMESİ </t>
  </si>
  <si>
    <t>YÜKSEKTE YAPILAN ÇALIŞMALADA ÖNCELİKLE TOPLU KORUNMA ÖNLEMLERİ ALINMALIDIR. STANDARTLARA UYGUN KORKULUK VE GÜVENLİK AĞLARI GİBİ.DÜŞME RİSKİ DEVAM EDİYORSA ÇALIŞANLARIN tam vücut tipi EMNİYET KEMERİ KULLANMASI VE KEMERLERİNİ GÜVENLİ BİR ALANA BAĞLAYARAK ÇALIŞMASI MECBUR TUTULMALIDIR.AKSİ HALDE ÇALIŞMA DURDURULMALIDIR.</t>
  </si>
  <si>
    <t>BETON DÖKÜMÜ ÖNCESİ KALIPLARIN VE KURULAN PLATFORMLARINUYGUNLUĞUNUN DENETLENMESİ GEREKMEKTEDİR. DENETİM SONUCU UYGUNSUZLUKLAR GÖRÜLMÜŞSE UYGUNSUZLUKLAR GİDERİLİNCEYE KADAR BETON DÖKÜMÜ İŞİ DURDURULMALIDIR.</t>
  </si>
  <si>
    <t>ELEKTRİKLİ ALETLER KULLANILMADAN ÖNCE GÖZLE KONTROL EDİLMELİ,YARALI VE İZOLESİ HASARLI KABLO İLE KULLANIMIN ÖNÜNE GEÇİLMELİDİR</t>
  </si>
  <si>
    <t>BETON DÖKÜMÜ ESNASINDA KORUYUCU GÖZLÜK KULLANILMALI, KKD KULLANIMININ TAKİBİ YAPILMALIDIR.</t>
  </si>
  <si>
    <t>SERTİFİKASIZ POMBACILARIN SAHAYA GİRMESİ YASAKLANMALIDIR.</t>
  </si>
  <si>
    <t>Uygun KKD'ler kullanılması, taze betonun cilde teması halinde bol su ve sabunla derhal yıkanmalıdır.</t>
  </si>
  <si>
    <t>Pompanın periyodik kontrolleri düzenli yapılmalıdır.</t>
  </si>
  <si>
    <t>Araçların periyodik kontrolleri düzenli olarak yapılmalıdır.</t>
  </si>
  <si>
    <t>Saha hız limitlerine uyulmalı , yaya yolları ile araç yollarının ayrılmalı, eğitim faaliyetleri düzenlenmelidir.</t>
  </si>
  <si>
    <t>KALIP İŞLERİ İŞVEREN TARAFINDAN GÖREVLENDİRİLEN EHİL KİŞİ GÖZETİMİNDE VE KONU İLE İLGİLİ TECRÜBE SAHİBİ ÇALIŞANLARCA YAPILMALIDIR. MYK( MESLEKİ YETERLİLİK KURUMUNDAN ALDIĞI SERTİFİKAYLA İŞE BAŞLAMADAN ÖNCE YETERLİLİĞİNİ BELGELENDİRMELİDİR.</t>
  </si>
  <si>
    <t xml:space="preserve">KRİTİK BÜYÜKLÜKTEKİ BETON DÖKÜMLERİNDE BETON TAŞIYACAK İSKELELERİN TEKNİK OLARAK GEREKLİ MUKAVEMET HESAPLARININ YAPILMIŞ OLMASI SAĞLANMALI  KONTROL EDİLMELİDİR. </t>
  </si>
  <si>
    <t xml:space="preserve">KALIP PANOLARININ GEÇİCİ DESTEK VE PAYANDALARININ ÜZERLERİNE BİNEN YÜKE VE GERİLİLME DAYANACAK ŞEKİLDE PLANLANMASI, TASARLANMASI, KURULMASI VE KORUNMASI SAĞLANIR.ÇALIŞANLARI , KALIP SİSTEMİNİN GEÇİCİ DAYANIKSIZLIK VEYA KIRILGANLIĞINDAN KAYNAKLANAN RİSKLERDEN KORUMAK İÇİN YETERLİ TEDBİRLER ALINMALIDIR. </t>
  </si>
  <si>
    <t xml:space="preserve">BETONERME KALIPLARININ YETERLİLİĞİ HER BETON DÖKÜMÜNDEN ÖNCE KONTROL EDİLMELİDİR.KALIPLARIN BAĞLANTI YERLERİ, SABİTLEME ELEMANLARI, TİJLER,HİDROLİK HORTUMLARI,TAŞIMA YERLERİ, PANO KRİKOLARI, TEKER SİSTEMLERİHAREKETLİ PARÇALAR, AĞ SİSTEMLERİ VE BENZERİ KALIP PARÇA VE UNSURLARIDÜZENLİ OLARAK VE HER KULLANIMDAN ÖNCE KONTROL EDİLMELİDİR. DEFORMASYONA UĞRAMIŞ VE GÜVENLİĞİ TEHLİKEYE ATABİLECEK DURUMDA OLANLARIN KULLANILMASINA MÜSADE EDİLMEMELİDİR. </t>
  </si>
  <si>
    <t xml:space="preserve"> KALIP SÖKME İŞİ İÇİN İZLENECEK ÇALIŞMA YÖNTEMİ, PARÇALARIN HANGİ SIRAYLA SÖKÜLMESİGEREKTİĞİ, ÇALIŞANLARIN ÇALIŞMA YERLERİNE GÜVENLİ ULAŞIMI , SÖKÜLEN KALIP MALZEMELERİNİN ÇALIŞMA ORTAMINDAN GÜVENLİ ŞEKİLDE UZAKLAŞTIRILMASI VE İSTİFİ, KALIP MALZEMELERİNİN GÜVENLİ OLARAK YERE İNDİRİLMESİ VEYA YUKARI ÇIKARILMASI GİBİ KONULARDAGEREKLİ DÜZENLEMELER YAPILMALIDIR.ARAÇ VE GEREÇLER EKSİZ OLARAK TEMİN EDİLMELİ, SÖKÜM SIRASINDA, SÖKÜM ALANINDA GÖREVLİ ÇALIŞANLAR HARİÇ KİMSENİN BULUNMAMASI SAĞLANMALIDIR.</t>
  </si>
  <si>
    <t xml:space="preserve">YÜKSEKTE YAPILMASI ZORUNLU OLMAYAN MONTAJ VE BENZERİ ÇALIŞMALARIN MÜMKÜN OLDUĞUNCA YERDE YAPILMASI SAĞLANMALIDIR. </t>
  </si>
  <si>
    <t xml:space="preserve">ÇALIŞMA YERLERİNDE ÇALIŞANLARIN GÜVENLİĞİ ÖNCELİKLE, GÜVENLİ KORKULUKLAR, DÜŞMEYİ ÖNLEYİCİ PLATFORMLAR, BARİYERLER,KAPAKLAR,ÇALIŞMA İSKELELERİ, GÜVENLİK AĞLARI VEYA HAVA YASTIKLARI GİBİ TOPLU KORUNMA TEDBİRLERİYLE SAĞLANIR. </t>
  </si>
  <si>
    <t>KİŞİNİN DÜŞMESİNİ ENGELLEMEK AMACIYLA YAPILAN KORKULUKLAR MİN. 1M YÜKSEKLİĞİNDE VE HER YÖNDEN GELEBİLECEK MİN. 125 KG LIK KUVVETE DAYANIKLI OLACAK ŞEKİLDE YAPILIR.PLATFORMA BİTİŞİK EN AZ 15 CM YÜKSEKLİĞİNDE BİR TOPUK LEVHASI,TOPUK LEVHASI İLE ANA KORKULUK ARASINDAKİ AÇIKLIK 47 CM DEN FAZLA OLMAYACAK ŞEKİLDE ARA KORKULUK YAPILIR.</t>
  </si>
  <si>
    <t xml:space="preserve"> Toplu koruma tedbirlerinin düşme riskini tamamen ortadan kaldıramadığı,  uygulanmasının mümkün olmadığı, daha büyük tehlike doğurabileceği, geçici olarak kaldırılmasının gerektiği hallerde, yapılan işlerin özelliğine uygun bağlantı noktaları veya yaşam hatları oluşturularak tam vücut kemer sistemleri veya benzeri güvenlik sistemlerinin kullanılması sağlanır. Çalışanlara bu sistemlerle beraber yapılan işe ve standartlara uygun bağlantı halatları, kancalar, karabinalar, makaralar, halkalar, sapanlar ve benzeri bağlantı tertibatları; gerekli hallerde iniş ve çıkış ekipmanları, enerji sönümleyici aparatlar, yatay ve dikey yaşam hatlarına bağlantıyı sağlayan halat tutucular ve benzeri donanımlar verilerek kullanımı sağlanır</t>
  </si>
  <si>
    <t>TOPLU KORUNMA ÖNLEMLERİNİN ALINAMADIĞI VEYA YETERSİZ KALDIĞI ÇALIŞMA BÖLGELERİNDE UYGUN  ANKRAJ NOKTALARI YAPILMALIDIR. ÇALIŞMA ŞEKLİNE GÖRE DÜŞEY VEYA YATAY YAŞAM HATLARI OLUŞTURULMALIDIR. BU HATLARA YAŞAM HALATLARI GERİLMELİ VE ÇALIŞANLAR tam vücut tipi EMNİYET KEMERLERİNİ BU HALATLARA BAĞLAYARAK ÇALIŞMALIDIR.</t>
  </si>
  <si>
    <t>TOPLU KORUNMA ÖNLEMLERİNİN ALINAMADIĞI VEYA YETERSİZ KALDIĞI ÇALIŞMA BÖLGELERİNDE UYGUN NOKTALARA ANKRAJLAR ATILMALIDIR. ÇALIŞMA ŞEKLİNE GÖRE DÜŞEY VEYA YATAY YAŞAM HATLARI OLUŞTURULMALIDIR. BU HATLARA YAŞAM HALATLARI GERİLMELİ VE ÇALIŞANLAR TAM VÜCUT TİPİ EMNİYET KEMERLERİNİ BU HALATLARA BAĞLAYARAK ÇALIŞMALIDIR.DÜŞÜŞ TUTUCU SİSTEMLER TEMİN EDİLMELİDİR.</t>
  </si>
  <si>
    <t>YÜKSEKTE GÜVENLİ ÇALIŞMA DONANIMLARININ, DÜZENLİ OLARAK KONTROL VE BAKIMLARININ YAPILMASI SAĞLANIR.UYGUNGUN OLMAYAN DONANIMLARIN KULLANILMASI ENGELLENMELİDİR. BAKIM ONARIMLAR YETKİLİ KİŞİLERCE YAPILIR VE RAPORLANIR.</t>
  </si>
  <si>
    <t>HERHANGİ BİR SEBEPLE BETONARME PLATFORM KENARINDA GÜVENLİ KORKULUĞUN BİR KISMININ GEÇİCİ OLARAK KALDIRILMASININ GEREKTİĞİ DURUMLARDA BU ALANLARDA GEREKLİ GÜVENLİK TEDBİRLERİ ALINIR VE ÇALIŞANLARA UYGUN KİŞİSEL KORUYUCU DONANIMLAR VERİLMELİDİR. KORKULUKLARDA;
a) PLATFORMDAN EN AZ BİR METRE YÜKSEKLİKTE VE HERHANGİ BİR YÖNDEN GELEBİLECEK EN AZ 125 KİLOGRAMLIK YÜKE DAYANIKLI ANA KORKULUK b) PLATFORMA BİTİŞİK, EN AZ 15 SANTİMETRE YÜKSEKLİĞİNDE TOPUK LEVHASI c) TOPUK LEVHASI İLE ANA KORKULUK ARASINDA AÇIKLIKLAR 47 CANTİMETREDEN FAZLA OLMAYACAK ŞEKİLDE KONULAN ARA KORKULUK BULUNMASI SAĞLANMALIDIR.</t>
  </si>
  <si>
    <t xml:space="preserve">ÇALIŞMA PLATFORMLARI VE GEÇİTLER KİŞİLERİ DÜŞMEKTEN VE DÜŞEN CİSİMLERDEN KORUYACAK ŞEKİLDE YAPILIR, BOYUTLANDIRILIR, KULLANILIR VE MUAFAZA EDİLİR. </t>
  </si>
  <si>
    <t xml:space="preserve"> YÜKSEKTE YAPILAN ÇALIŞMALARDA KULLANILAN EL ALETLERİ VE DİĞER MALZEMELERİN DÜŞMELERİNİ ENGELLEYECEK TEDBİRLER ALINIR.ÇALIŞANLAR,DÜŞEN CİSİMLERE KARŞI ÖNCELİKLE TOPLU OLARAK KORUNUR.</t>
  </si>
  <si>
    <t>YAPI ALANINDA CİSİMLERİN DÜŞEREK TEHLİKE OLUŞTURABİLECEĞİ BÖLGELERE GİRİŞLER ÖNLENİR VEYA GEREKTİĞİNDE KAPALI GİRİŞLER YAPILIR.PLATFORM KENARLARINA MALZEME İSTİFİ YAPILMAMALIDIR.</t>
  </si>
  <si>
    <t xml:space="preserve">YAPI ALANINDA , ÇALIŞANLARA UYGUN BAŞ KORUYUCU DONANIMLAR VERİLEREK KULLANIMI SAĞLANIR. </t>
  </si>
  <si>
    <t xml:space="preserve">YAPI ALANINDA, MALZEMELERİN HANGİ YÜKSEKLİKTEN OLURSA OLSUN DOĞRUDAN YERE ATILMAMASI, DENGELİ VE GÜVENLİ BİR ŞEKİLDE İNDİRİLEREK UYGUN Bİ YERE İSTİF EDİLMESİ SAĞLANIR. </t>
  </si>
  <si>
    <t>YÜKSEKTEKİ ÇALIŞMA YERLERİNE ULAŞMAK İÇİN EN UYGUN YOL VE ARAÇLAR , GEÇİŞLERİN SIKLIĞI, SÖZ KONUSU YERİN YÜKSEKLİĞİ VE KULLANIM SÜRESİ GÖZ ÖNÜNE ALINARAK BELİRLENİR.SEÇİLEN BU ARAÇLAR YAKIN BİR TEHLİKE DURUMUNDA ÇALIŞANLARIN TAHLİYESİNİ DE MÜMKÜN KILACAK ŞEKİLDE YAPILIR.ULAŞIMDA KULLANILAN YOL ,PLATFORM VEYA ARA GEÇİTLER ARASI GEÇİŞLER DÜŞME RİSKİNİ ORTADAN KALDIRACAK ŞEKİLDE OLMALIDIR.</t>
  </si>
  <si>
    <t xml:space="preserve">YÜKSEKTE YAPILAN İŞLER, ÇALIŞANLARIN SAĞLIK VE GÜVENLİĞİNİ TEHLİKEYE ATMAYACAK UYGUN HAVA KOŞULLARINDA SÜRDÜRÜLMELİDİR. </t>
  </si>
  <si>
    <t>YÜKSEKTE YAPILACAK ÇALIŞMALAR İÇİN ÇALIŞANLARA YÜKSEKTE ÇALIŞMA EĞİTİMİ VERİLMELİDİR. YÜKSEKTE ÇALIŞABİLECEĞİ ÇALIŞANIN  SAĞLIK RAPORUNDA BELİRTİLMELİDİR.</t>
  </si>
  <si>
    <t>SEÇİLEN İSKELENİN KURULUM VE KULLANIM ŞEKLİNE GÖRE SAĞLAMLIK VE DAYANIKLILIK HESAPLARI ÜRETİCİDEN TEMİN EDİLMELİDİR. MEVCUT DEĞİLSE YAPILMALI VEYA YAPTIRILMALIDIR.BU HESAPLAR YAPILMADAN VEYA YAPILAN HESAPLAR SONUCUNDA İSKELENİN GÜVENLİ OLMADIĞININ TESPİTİ HALİNDE İSKELE KULLANILMAMALIDIR.</t>
  </si>
  <si>
    <t xml:space="preserve">İSKELELER KENDİLİĞİNDEN HAREKET ETMEYECEK, STABİLİTESİ BOZULMAYACAK VE ÇÖKMEYECEK ŞEKİLDE TASARLANMIŞ ,İMAL EDİLMİŞ VE KURULMUŞ OLMALIDIR.İSKELE SİSTEMLERİNİN GÜVENLİ ŞEKİLDE DESTEKLENMESİ, YATAY VE DÜŞEY KEVVETLERE KARŞI UYGUN ŞEKİLDE SABİTLENMESİ GEREKMEKTEDİR. </t>
  </si>
  <si>
    <t>İSKELELER İÇİN ÇALIŞMA KOŞULLARININ SÜREKLİ DENETLENMESİ,ÇALIŞANLAR EĞİTİLEREK DOĞRU KULLANIM METODUNUN GÖSTERİLMESİ,SÜREKLİ KONTROLLER SAĞLANARAK EKSİK BÖLÜMLERİN KAPATILMASI VEYA UYGUN PARÇALARIN YERLEŞTİRİLMESİ SAĞLANMALIDIR.</t>
  </si>
  <si>
    <t>ÇALIŞMA YAPILACAK ALANIN EMNİYET ŞERİTİ ÇEKİLEREK GEÇİŞLERE KAPATILMASI, KİŞİSEL KORUYCU DONANIMLARIN TAM VE ESİKSİZ KULLANILMASI</t>
  </si>
  <si>
    <t xml:space="preserve">İSKELELER DOĞRU ŞEKİLDE VE BAKIMLI BULUNDURULMALIDIR. KOROZYONA KARŞI UYGUN MALZEMEDEN YAPILMIŞ OLMALIDIR. </t>
  </si>
  <si>
    <t xml:space="preserve">İSKELE SİSTEMİNDE ÇATLAK, KIRIK, YIPRANMIŞ VE KOROZYONA UĞRAMIŞ ÖZELLİKTEKİİSKELE VE BAĞLANTI ELEMANLARIKULLANILMAMALIDIR.İSKELELERDE GÖRÜLEN KUSURLARIN DERHAL GİDERİLMESİ VE ZAYIF KISIMLARIN GÜÇLENDİRİLMESİ GEREKMEKTEDİR. </t>
  </si>
  <si>
    <t>İSKELE PLATFORMLARI HAREKET ETMEYECEK ŞEKİLDE İSKELE SİSTEMİNE SABİTLENMELİDİR.PLATFORM ELEMANLARI İLE İSKELE DİKEY ELEMANLARI ARASINDA  VE PLATFORM DÖŞEMESİNDE ÇALIŞANLARIN DÜŞMESİNE SEBEP OLABİLEBİLECEK BOŞLUKLAR STANDARTLARA UYGUN ŞEKİLDE KAPATILMALIDIR.PLATFORMLAR EHİL KİŞİLERCE KONTROL EDİLMELİ VE UYGUNLUĞU RAPORLANMALIDIR. UYGUN OLMAYAN PLATFORMLAR KULLANILMAMALIDIR.</t>
  </si>
  <si>
    <t>PLATFORMLAR ÇALIŞANLARIN ÜZERİNDE RAHATLIKLA HAREKET EDEBİLECEĞİ GENİŞLİKTE( MİN. 80 CM) OLMALIDIR.UÇ KISIMLARI AÇIKTA OLMAMALI BASILDIĞINDA DENGEDE OLMALIDIR.PLATFORMLAR EKSTRA RİSK YARATMAMALIDIR. STANDARTLARA UYGUN KORKULUK YAPILMALIDIR.</t>
  </si>
  <si>
    <t>İSKELELER EHİL KİŞİLERCE KURULMALI İSKELELERDEKİ BÜTÜN BAĞLANTI YERLERİ İLE BAĞLANTI ELEMANLARININ YETERLİ SAĞLAMLIKTA OLMASI SAĞLANMALI VE BU BAĞLANTILARIN KENDİLİĞİNDEN AYRILMAMASI GEREKLİ TEDBİRLER ALINMALIDIR.</t>
  </si>
  <si>
    <t xml:space="preserve"> İSKELELER AŞAĞIDA BELİRTİLEN DURUMLARDA İŞVEREN TARAFINDAN GÖREVLENDİRİLEN EHİL BİR KİŞİ TARAFINDAN KONTROLE TABİ TUTULARAK, İSKELELER İLE İLGİLİ ÖZEL TEDBİRLERDE BELİRTİLEN HUSUSLARI İÇEREN KONTROL RAPORU HAZIRLANIR. RAPOR SONUCUNDA SADECE GÜVENLİ OLDUĞU TESPİT EDİLENİSKELELERDE ÇALIŞMA YAPILIR. 1- KULLANILMAYA BAŞLANMADAN ÖNCE 2- HAFTADA EN AZ BİR KEZ 3-ÜZERİNDE DEĞİŞİKLİK YAPILDIĞINDA 4- BELİRLİ BİR SÜRE KULLANILMADIĞINDA  5- SİSMİK SARSINTI, KUVVETLİ RÜZGARLAR GİBİ OLUMSUZ HAVA ŞARTLARINA VEYA DENGE VE SAĞLAMLIĞINI ETKİLEYEBİLECEK DİĞER KOŞULLARA MARUZ KALDIĞINDA</t>
  </si>
  <si>
    <t xml:space="preserve"> İSKELELERİN TAŞIYABİLECEKLERİ AZAMİ AĞIRLIKLAR , LEVHALAR ÜZERİNE YAZILARAKİSKELELERİN UYGUN VE GÖRÜLEBİLİR YERLERİNE ASILMALIDIR.BELİRTİLEN BU AĞIRLIKLARI AŞAN YÜKLER İSKELELERE YÜKLENMEZ. </t>
  </si>
  <si>
    <t xml:space="preserve">İSKELELERİN ÜZERİNE MOLOZ VE ARTIKLAR İLE GEÇİŞİ ENGELLEYECEK MALZEMELER BIRAKILMAMALIDIR. </t>
  </si>
  <si>
    <t xml:space="preserve"> İSKELELERDE GEÇİŞ AMACIYLA EN AZ 80 CM GENİŞLİĞİNDE VE KENARLARDA STANDARTLARA UYGUN KORKULUKLARIN VE ETEKLİKLERİN BULUNDUĞU GEÇİTLER KULLANILIR. </t>
  </si>
  <si>
    <t>VİNÇ VEYA BENZERİ MAKİNELERİN KULLANILMASI SIRASINDA, YÜKLENEN MALZEMENİN İSKELEYE TAKILMAMASI İÇİN GEREKLİ TEDBİRLER ALINIR. ETKİN DENETİM SAĞLANMALIDIR.</t>
  </si>
  <si>
    <t>Sırası ile sökülecek bağlantı elemanının emniyet pimlerinin çıkarılmalıdır.</t>
  </si>
  <si>
    <t>Zemin tamamen kalaslarla döşenmelidir.</t>
  </si>
  <si>
    <t xml:space="preserve">Platform üzerinde en az iki kişi çalışılmalıdır. </t>
  </si>
  <si>
    <t>Çalışma yapılacak alanın emniyet şeridi çekilerek geçişlere kapatılmalıdır.</t>
  </si>
  <si>
    <t>Söküme üst taraftan başlama , sistematik olarak ilerleme ,emniyet kemeri kullanılması yukarıdan,  iskele devrilmeyekarşı duvara sabitlenmelidir.</t>
  </si>
  <si>
    <t xml:space="preserve"> EL MERDİVENLERİ, KULLANIMI SIRASINDA SAĞLAM ŞEKİLDE YERLEŞTİRİLMELİDİR.PORTATİF EL MERDİVENLERİ, BASAMKLARI YATAY KONUMDA OLACAK ŞEKİLDE DÜZGÜN,SAĞLAM, ÖLÇÜSÜ UYGUN SABİT PABUÇLAR ÜZERİNDE DURMALIDIR.ASILI DURAN EL MERDİVENLERİ GÜVENLİ ŞEKİLDE TUTTURULMALIDIR.İP MERDİVENLER HARİÇ , YERLERİNDEN ÇIKARILMASI VE SALLANMASI ÖNLENMELİDİR. </t>
  </si>
  <si>
    <t xml:space="preserve">EL MERDİVENLERİNDE HER ZAMAN ÇALIŞANLARIN ELLERİYLE TUTUNABİLECEKLERİ UYGUN YER VE SAĞLAM DESTEK BULUNMALIDIR.ÖZELLİKLE BİR EL MERDİVENİ ELLE YÜK TAŞINIYORSA BU DURUM ELLE TUTUNACAK YER BULUNDURMA ZORUNLULUĞUNU ORTADAN KALDIRMAZ. </t>
  </si>
  <si>
    <t>HASARLI EL ALETLERİNİN KULLANIMINA İZİN VERİLMEMELİDİR. EL ALETLERİ PERİYODİK OLARAK KONTROL EDİLMELİDİR. KUSURLU BULUNDUKLARINDA YERLERİNİ KUSURSUZ OLANLAR ALMALI VEYA ELDE BULUNAN ONARILMALIDIR. .</t>
  </si>
  <si>
    <t xml:space="preserve">HERŞEYİN YERİ OLMALI İŞİ BİTEN ALET YERİNE KONULMALIDIR. </t>
  </si>
  <si>
    <t xml:space="preserve">KESKİN KENARLI VEYA SİVRİ UÇLU EL ALETLERİ KULLANILMADIKLARI ZAMAN KESKİN KENAR VE UÇLARININ KORUYUCU ( DERİDEN KILIF VEYA BAŞLIKLAR) ALTINA ALINMASI GEREKMEKTEDİR. </t>
  </si>
  <si>
    <t xml:space="preserve"> ÇEKİÇ VE VE VARYOZLAR, SOĞUK KESKİLER, KESİCİLER  GİBİ ALETLER DİKKATLE SEÇİLMİŞ ÇELİKTEN YAPILMALI, BU ÇELİK DARBE KARŞISINDA SAÇAK MEYDANA GETİRMEYECEK KADAR SERT OLMALI,ÇATLAYIP KIRILACAK KADARDA AŞIRI SERT OLMAMALIDIR. </t>
  </si>
  <si>
    <t xml:space="preserve"> EL ALETLERİNİN AĞAÇTAN OLAN SAPLARI EN İYİ KALİTEDE DÜZGÜN YONTULMUŞ, UYGUN BİÇİM BÜYÜKLÜKTE OLMALIDIR. DÜZGÜN YÜZEYLİ SAÇAKSIZ VE KESKİN YÜZÜ BULUNMAMALIDIR.
</t>
  </si>
  <si>
    <t>ÇALIŞANLARIN KESİCİ VE DELİCİ ALETLERİ ÜZERLERİNDE, CEPLERİNDE TAŞIMAMALARI GEREKMEKTEDİR.</t>
  </si>
  <si>
    <t xml:space="preserve">TOPRAKLAMALARI STANDARTLARA UYGUN ŞEKİLDE YAPILMALI VE SAPLARI YALITKAN MALZEMEYLE KAPLANMALIDIR.ELEKTRİKLİ EL ALETLERİ TOPRAKLANMIŞ HAT ÜZERİNDEN BESLENECEKTİR. </t>
  </si>
  <si>
    <t>ALETLERİN DÖNER AKSAMLI PARÇALARI ÇALIŞANIN TEMAS EDEMEYECEĞİ ŞEKİLDE KORUYUCU KAPAKLA KAPATILMALIDIR. KORUYUCU AKSAMLAR DEVRE DIŞI BIRAKILMAMALIDIR.</t>
  </si>
  <si>
    <t>YIPRANMIŞ TAŞLAR TAŞIN PATLAMA RİSKİNE KARŞI KESİNLİKLE KULLANILMAMALIDIR.KORUYUCU KAPAKLARI KESİNLİKLE ÇIKARTILMAMALIDIR.</t>
  </si>
  <si>
    <t>TAŞIN YAN YÜZEYLERİ KULLANILMAMALIDIR. VE TAŞA AŞIRI BASKI UYGULANMAMALIDIR.</t>
  </si>
  <si>
    <t>STANDARTLARA UYGUN (AB VE TSE) İŞ GÖZLÜĞÜ KULLANILMALIDIR.</t>
  </si>
  <si>
    <t>SİPİRALİN UYGUN KORUYUCU İLE KULLANLILMASI
SPİRAL MAKİNESİNE UYGUN ÇAPTA TAŞ TAKILMASI</t>
  </si>
  <si>
    <t xml:space="preserve">ELEKTRİKLİ EL ALETLERİNİN VE EKİPMANLARININ KONTROLÜ VE BAKIMI, ELEKTRİK VE HAVA BESLEMELERİ TAMAMEN ELEKTRİK KESİLDİKTEN SONRA YAPILMALIDIR. </t>
  </si>
  <si>
    <t>CİHAZA AYAR VE BAKIM YAPILIRKEN ENERJİ İZOLASYONUNUN SAĞLANMALIDIR</t>
  </si>
  <si>
    <t xml:space="preserve"> ELEKTRİKLİ EL ALETLERİNİN MAKANİK AKSAMI VE BAĞLANTILARI İŞE BAŞLAMADAN ÖNCE KONTROL EDİLMELİDİR.ELEKTRİKLİ EL ALETLERİ İŞ BİTTİKTEN SONRA TEMİZ VE SAĞLAM OLARAK ATÖLYEYE TESLİM EDİLMELİDİR. ARIZALI ELEKTRİKLİ EL ALETLERİ KESİNLİKLE KULLANILMAYACAKTIR.</t>
  </si>
  <si>
    <t>ELEKTRİKLİ EL ALETLERİNİN KABLOLARI ISLAK YERLERDEN VE MEKANİK DARBELERE MARUZ KALABİLECEĞİ MAHALLERDEN GEÇİRİLMEMELİDİR. .</t>
  </si>
  <si>
    <t xml:space="preserve">ELEKTRİKLİ EL ALETLERİ YAĞMUR ALTINDA VEYA ISLAK YERLERDE BIRAKILMAMALIDIR. BİR ELEKTRİKLİ EL ALETİNİN SU SIZACAK OLURSA,BÜYÜK OLASILIKLA ELEKTRİK ÇARPMA TEHLİKESİ ORTAYA ÇIKABİLİR. </t>
  </si>
  <si>
    <t xml:space="preserve">ELEKTRİKLİ EL ALETLERİ KULLANANIN KONTROLÜ DIŞINDA ÇALIŞIR DURUMDA BIRAKILMAMALI KAPATILMALIDIR.UÇ TAM OLARAK DURUNCAYA KADAR ELEKTRİKLİ EL ALETLERİ ELDEN BIRAKILMAMALIDIR. .ELEKTRİKLİ EL ALETLERİ ÇALIŞIR VAZİYETTE YERE BIRAKILMAYACAKTIR. </t>
  </si>
  <si>
    <t>KULLANILAN MAKİNENİN STANDARTLARA UYGUN TOPRAKLAMASI YAPILMALI VE RAPORLANDIRILMALIDIR.</t>
  </si>
  <si>
    <t>BU MAKİNELERİ KULLANACAK KİŞİLERİN EĞİTİMLİ VE SERTİFİKALI OLMASI GEREKMEKTEDİR.</t>
  </si>
  <si>
    <t>AYAK PEDALLARININ DIŞ ETKİLERE KARŞI KORUMASI BULUNMALIDIR.</t>
  </si>
  <si>
    <t>KESME İŞLEMİ ESNASINDA PARÇA SIÇRAMA İHTİMALİNE KARŞI ÇALIŞANLAR MUTLAKA STANDARTLARA UYGUN İŞ GÖZLÜĞÜ KULLANMALIDIR.</t>
  </si>
  <si>
    <t>YAĞMURLU ,KARLI VB. HAVA KOŞULLARINDA BU ÇALIŞMA DURDURULMALIDIR. ÇALIŞANLAR BİLGİLENDİRİLMELİDİR.</t>
  </si>
  <si>
    <t>SAHADA BULUNAN HERKESİN UYGUN CE DAMGALI VE TSE TARAFINDAN ONAYLI BARET ,REFLEKTE YELEK, CELİK BURUN VE TABANLI İŞ AYAKKABISI KULLANMASI MECBURİDİR.</t>
  </si>
  <si>
    <t>DÜŞTÜĞÜNDE YARALANMA İHTİMALİ BULUNAN YÜKSEKLİKTE YAPILAN ÇALIŞMALARDA ÇALIŞANLARIN TAM VÜCUT TİPİ EMNİYET KEMERİ KULLANMASI MECBURİDİR.</t>
  </si>
  <si>
    <t>GÖZE ZARAR VEREBİLECEK NİTELİKTE MALZEMENİN SIÇRAMA İHTİMALİNİN BULUNDUĞU İŞLERDE STANDARTLARA UYGUN İŞ GÖZLÜĞÜ KULLANILMALIDIR.</t>
  </si>
  <si>
    <t>YAPI İŞLERİNİN GÜNDÜZ YAPILMASI ESASTIR.ÇALIŞMA YERLERİ,yatakhaneler VE YOLLAR MÜMKÜN OLDUĞU ÖLÇÜDE DOĞAL OLARAK AYDINLATILIR.GECE ÇALIŞMASININ GEREKLİ VEYA ZORUNLU OLDUĞU DURUMLARDA VEYA GÜN IŞIĞININ YETERSİZ OLDUĞU DURUMLARDA UYGUN VE YETERLİ SUNİ AYDINLATMA SAĞLANMALIDIR.GEREKLİ DURUMLARDA DARBEYE KARŞI KORUMALI TAŞINABİLİR AYDINLATMA ARAÇLARI KULLANILIR.SUNİ IŞIĞIN RENGİ, SİNYALLERİN VE İŞARETLERİN ALGILANMASINI ENGELLEMEYECEK ŞEKİLDE SEÇİLMELİDİR.ÇALIŞMA YERLERİ , yatakhaneler VE GEÇİŞ YOLLARINDAKİ AYDINLATMA SİSTEMLERİ,ÇALIŞANLAR İÇİN KAZA RİSKİ OLUŞTURMAYACAK ÖZELLİKTE OLOMALI VE UYGUN ŞEKİLDE YERLEŞTİRİLMELİDİR.</t>
  </si>
  <si>
    <t xml:space="preserve">ÇALIŞMA YERLERİ, YATAKHANELER VE GEÇİŞ YOLLARINDAKİ AYDINLATMA SİSTEMİNDEKİ HERHANGİ BİR ARIZANIN ÇALIŞANLAR İÇİN RİSK OLUŞTURABİLECEĞİ YERLERDE ACİL VE YETERLİ AYDINLATMAYI SAĞLAYACAK YEDEK AYDINLATMA SİSTEMİ BULUNDURULMALIDIR. </t>
  </si>
  <si>
    <t>YAPI İŞLERİNİN GÜNDÜZ YAPILMASI ESASTIR.ANCAK GECE ÇALIŞMA MECBURİYETİ VARSA ÇALIŞMA ALANI YETERLİ SEVİYEDE AYDINLATILMALIDIR.GECE ÇALIŞACAK İŞÇİLERİN SAĞLIK RAPORLARINDA GECE ÇALIŞMASINA UYGUN OLDUĞUNA DAİR DOKTOR ONAYI BULUNMALIDIR.</t>
  </si>
  <si>
    <t>YETKİSİZ KİŞİLER BAKIM ONARIM İŞİ YAPMAMALIDIR. BİR ARIZA DURUMUNDA ANA FİRMAYA AİT  BAKIM ONARIM EKİBİ ÇAĞRILMALIDIR.</t>
  </si>
  <si>
    <t>MAKİNE ENVANTERİ OLUŞTURULMALI VE TÜM CİHAZLAR İÇİN BAKIM KARTI OLUŞTURULMALIDIR. BAKIMLAR VE ONARIMLAR KAYIT ALTINA ALINMALIDIR. BAKIM ONARIM SONRASI BU İŞİ YAPAN YETKİLİ KİŞİNİN ADI SOY İSMİ VE İMZASI OLMALIDIR.</t>
  </si>
  <si>
    <t>BAKIM ONARIM İŞİNİ YAPAN EKİP ÜYELERİ SON KONTROLLERİ YAPMADAN CİHAZIN GÜVENLİ ÇALIŞTIĞINDAN EMİN OLMADAN CİHAZIN KULLANIMINA İZİN VERMEMELİDİR.</t>
  </si>
  <si>
    <t>Asıl İşveren ve Alt işveren ; Proje Md Şantiye Şefleri Birim Şefleri Saha Müh. Formenler, Ekipbaşları</t>
  </si>
  <si>
    <t>Yükü Sapanlayan Çalışanların Bu Konuda Eğitimli Ve Tecrübeli Olması Gerekmektedir. Uzun Parçalar Sapanlanırken Sapanlar Yüke Simetrik Bağlanarak Dengede Taşınmasının Sağlanması Gerekmektedir. Aksi Taktirde Taşıma İşi Durdurularak Sapanlamanın Yeniden Doğru Şekilde Yapılması Sağlanmalıdır.</t>
  </si>
  <si>
    <t>Sapancı Ve İşaretçi Ekibi Belirlenmeli Ve Bu Kişiler Sapancı Ve İşaretçi Eğitimi Aldırılmalıdır. Bu Görevleri Bu Kişilerden Başka Kimsenin Yapmasına İzin Verilmemelidir. Her Ekibin Bir Lideri Olmalıdır.</t>
  </si>
  <si>
    <t>İş Günü Kayıplı Kaza, Yaralanma, İş Günü Kayıplı Kaza Uzuv Kaybı, Ölüm</t>
  </si>
  <si>
    <t>Şantiye Alanı içerisindeki Tüm Personeller, Ziyaretciler, Kontrol ekipleri</t>
  </si>
  <si>
    <t>Proje Boyunca Sürekli</t>
  </si>
  <si>
    <t>SEPETLER</t>
  </si>
  <si>
    <t xml:space="preserve">YETERSİZ KALİTEDE VE EMNİYETSİZ SEPET KULLANILMASI SONUCU SEPETİN ARIZALANMASI, DEFORMASYONU, KIRILMASI  </t>
  </si>
  <si>
    <t>GEÇİŞ SIRASINDA VEYA UYGUN OLMAYAN PLATFORMLARA GEÇİŞİ SONUCU PERSONELİN DÜŞMESİ</t>
  </si>
  <si>
    <t>SEPETLER VE İÇİNDEKİ EL ALETLERİ</t>
  </si>
  <si>
    <t>BAĞLANMAYAN EL ALETLERİNİN YERE DÜŞMESİ,</t>
  </si>
  <si>
    <t>AÇIK KALAN KAPILARIN FARK EDİLMEMESİ SONUCU PERSONELİN DÜŞMESİ</t>
  </si>
  <si>
    <t>FAZLA YÜK YÜKLENMESİ SONUCU SEPETİN DÜŞMESİ</t>
  </si>
  <si>
    <t>SEPETLERİN MALZEME YORGUNLUĞU VEYA YIPRANMA SONRASI DEFORMASYONU SONRASI KAZA DURUMU</t>
  </si>
  <si>
    <t>PERSONEL</t>
  </si>
  <si>
    <t>ACİL DURUM VEYA HERHANGİ BİR HASTALANMA DURUMUNDA PERSONELİN YÜKSEK ÇALIŞMALARDA TEK KALMASI</t>
  </si>
  <si>
    <t>PERSONELİN DİKKATSİZ DAVRANMASI VEYA YANLIŞ İŞARET VERMESİ</t>
  </si>
  <si>
    <t>ÇALIŞMA ALANI</t>
  </si>
  <si>
    <t>BİRBİRİNİ GÖREMEDEN ÇALIŞMA SONRASI YANLIŞ HAREKET</t>
  </si>
  <si>
    <t>VİNÇ</t>
  </si>
  <si>
    <t>KONTROLÜ YAPILMAYAN VEYA EKSİK EVRAKLI VİNÇ SONRASI KAZA DURUMU</t>
  </si>
  <si>
    <t>ARIZALI VİNÇ İLE ÇALIŞMA SONRASI KAZA DURUMU</t>
  </si>
  <si>
    <t>VİNCİN LİMİT DIŞINA ÇIKARAK ÇALIŞMASI SONUCU DEVRİLMESİ KAZALANMASI DURUMU</t>
  </si>
  <si>
    <t>ACİL BİR DURUMDA OPERATÖRÜN MÜDAHALE EDEMEMESİ SONUCU KAZA</t>
  </si>
  <si>
    <t>VİNÇ KANCASININ GEREKLİ ZAMANLARDA KONTROLLERİNİN YAPILMAMIŞ OLMASI, EKSİK VEYA HASARLI KANCA İLE ÇALIŞMA YAPILMASI</t>
  </si>
  <si>
    <t>HAVA KOŞULLARI</t>
  </si>
  <si>
    <t>KÖTÜ HAVA KOŞULLARINDA UYGUN OLMAYAN ÇALIŞMA YAPILMASI</t>
  </si>
  <si>
    <t>ÇALIŞANLARIN ÜSTÜNE MALZEME DÜŞMESİ</t>
  </si>
  <si>
    <t>YÜKSEKTEN ÇALIŞANIN VE MALZEMENİN DÜŞMESİ</t>
  </si>
  <si>
    <t xml:space="preserve">YÜKSEKTE ÇALIŞMA PROSEDÜRÜ OLUŞTURULMALIDIR </t>
  </si>
  <si>
    <t>YÜKSEKTE ÇALIŞMA PROSEDÜRÜ OLUŞTURULMALIDIR SERTİFİKALI MALZEMELER KULLANILMALIDIR</t>
  </si>
  <si>
    <t xml:space="preserve">YÜKSEKTE ÇALIŞMA PROSEDÜRÜNÜN BULUNMASI, SERTİFİKALI MALZEMELERİN ALINMASI, </t>
  </si>
  <si>
    <t>YÜKSEKTE ÇALIŞMA PROSEDÜRÜNÜN BULUNMASI, SERTİFİKALI MALZEMELERİN ALINMASI, PERİYODİK MUAYENE EVRAKLARININ BULUNMASI SAĞLANMALIDIR</t>
  </si>
  <si>
    <t>YÜKSEKTE ÇALIŞMA PROSEDÜRÜNÜN BULUNMASI, SAĞLIK GÜVENLİK PLANININ BULUNMASI, ACİL DURUM EYLEM PLANININ OLMASI</t>
  </si>
  <si>
    <t>KAVALYA, ANAHTAR, ÇEKİÇ, KAMA, VB KULLANILAN TÜM EL ALETLERİNİN İPLE BAĞLANMASI SAĞLANMALIDIR.</t>
  </si>
  <si>
    <t>GÜNLÜK KONTROLLERDE VE SEPETE BİNİLMESİ SONRASINDA KAPILARIN KAPATILDIĞINDAN EMİN OLUNMASI, İÇERİDE KESİNLİKLE PARAŞÜT TİPİ EMNİYET KEMERİ KULLANILMASI VE KEMERLERİ SEPET HARİCİ VİNCİN ANA BOMU ÜZERİNDE ÇALIŞMA YÜKSEKLİĞİNDEN DAHA ÜST BÖLÜMLERE BAĞLANMASI SAĞLANMALIDIR.</t>
  </si>
  <si>
    <t>SEPETLER HER KULLANIM ÖNCESİ GÖZLE KONTROL EDİLMELİDİR. AYRICA HER 3 AYDA BİR DE GENEL KONTROL VE YÜK TESTİNE TABİ TUTULMALIDIR.</t>
  </si>
  <si>
    <t>VİNÇLER SAHAYA ALINIRKEN  SAĞLIK GÜVENLİK PLANINDA BELİRTİLEN EVRAKLARININ TAMAMLANMADAN ÇALIŞTIRILMAMASI SAĞLANMALIDIR.</t>
  </si>
  <si>
    <t>OPERATÖRLERİN VİNÇLERİ DEVAMLI KONTROL ETMESİ GÜNLÜK VE HAFTALIK ÇEKLİSTLERİNİ DOLDURULMASI SAĞLANMALIDIR. ARIZALI VİNÇLER KULLANIM DIŞINA ALINMALIDIR.</t>
  </si>
  <si>
    <t>VİNÇLER İŞ YÖNTEM METODUNDA BELİRTİLEN VE YÜK DİYAGRAMLARI İÇERİSİNDE KALACAK ŞEKİLDE ÇALIŞMALIDIR. VİNÇ MANUELE ALINIP AŞIRI YÜKLERE GİRİLMESİ KESİNLİKLE ÖNLENMELİDİR.</t>
  </si>
  <si>
    <t>VİNÇ OPERATÖRLERİ VİNÇ KANCASININ PERİYODİK MUAYENELRİNİ ZAMANINDA YAPMALI, FARKLI BİR ÇALIŞMA YAPILDIĞI DURUMLARDA İSE EKTRA KONTROLDEN GEÇİRMELİDİR.</t>
  </si>
  <si>
    <t>KÖTÜ HAVA ŞARTLARINDA ÇALIŞMA İLE İLGİLİ OPERATÖR VE ÇALIŞANLAR İLE İYİ İLETİŞİM KURULUP GEREKLİ ORGANİZASYONUN YAPILARAK ÇALIŞMA YÖNTEMİ BELİRLENMELİDİR.</t>
  </si>
  <si>
    <t>SEPETTE ÇALIŞANIN EMNİYET KEMERİNİ DİREK BOMA BAĞLAYIP KEMERE UZANAN İPİDE SEPETİN TAŞIYICI APARATLARININ ÜZERİNDEN GEÇİRMELİDİR Kİ, APARATLARLA İLGİLİ YAŞANABİLECEK HERHANGİ BİR KIRILMA YADA KOPMA DURUMUNDA SEPET VE APARATLAR AŞAĞI DÜŞTÜĞÜNDE, ÇALIŞAN BOMDA ASILI OLARAK KALMALIDIR.</t>
  </si>
  <si>
    <t>SEPETİ İLE ÇALIŞMA</t>
  </si>
  <si>
    <t>ÇALIŞANLARIN TAŞIMA SEPETİNDEN ÇALIŞMALARI SÜRESİNCE ÇIKMAMALARI. GÜVENLİ PLATFOMLARA GEÇİŞ İŞLEMLERİ İÇİN İSE ÇİFT LANYARDLI EMNİYET KEMERLERİ İLE ÇALIŞANIN HİÇ BOŞTA KALMAYARAK VEYA DİREK OLARAK "0"KODU ZEMİNE VEYA KORKULUKLU BÖLGELERE İNDİRİLMESİ SAĞLANMALIDIR.</t>
  </si>
  <si>
    <t>TAŞIMA SEPETİ İLE YAPILAN TÜM ÇALIŞMALARDA SEPETTEKİ PERSONEL MİNİMUM 2 (İKİ) MAKSİMUM 3 KİŞİ İLE YAPILMASI SAĞLANMALIDIR. TEK PERSONEL ÇALIŞMASINA KESİNLİKLE İZİN VERİLMEMELİDİR.</t>
  </si>
  <si>
    <t>YAPILAN ÇALIŞMALARDA ÖNCELİKLE TOPLU KORUMA ÖNLEMİ OLAN SEPETLİ YÜK VE İNSAN KALDIRMA MAKİNALARI KULLANILMALIDIR. MANLİFT, DIŞ CEPHE ASANSÖRÜ, MERDİVEN PLATFORMU V.B.</t>
  </si>
  <si>
    <t>VİYADÜK AYAKLARI, KÖPRÜLER, MENFEZLER</t>
  </si>
  <si>
    <t>TAŞIMA SEPETİ İLE YAPILAN TÜM ÇALIŞMALARDA SEPETTEKİ PERSONELE, İLGİLİ EĞİTİMLER MUTLAKA VERİLMİŞ OLMALI VE BELİRLENEN KURALLARA UYGUN ÇALIŞMA YAPTIKLARI SAHA MÜHENDİSİ VE FORMENLER TARAFINDAN KONTROL EDİLMELİDİR.</t>
  </si>
  <si>
    <t>OPERATÖRLER TAŞIMA SEPETİ İLE YAPILAN ÇALIŞMALARDA KESİNLİKLE KABİNİ TERK ETMEYECEK. TERK ETMESİ GEREKEN DURUMLARDA İSE TAŞIMA SEPETİNİ İNDİRDİKTEN SONRA YAPACAK.</t>
  </si>
  <si>
    <t>Sapanlar Sık Sık kontrol edilmeli ve Yıpranmış sapanların kullanımı engellenmelidir.</t>
  </si>
  <si>
    <t>Etkin Denetim Sağlanmalıdır</t>
  </si>
  <si>
    <t>Yıpranmış sapanlar kullanılmamaktadir. Kullanımı tespit edildiğinde kullanım dışı bırakılmaktadır.</t>
  </si>
  <si>
    <t>Kalrıdırılan Yük altında çalışamalar engellenmelidir.Vinç çalışma sahasında görülür kısımlara uyarı levhaları asılmalıdır. Gerektiğinde telsiz kullanılmalıdır.</t>
  </si>
  <si>
    <t>Kaldırma Operasyonları için Ehil Kişi ataması yapılmalı, tüm kaldırma operasyonları bu ehil kili gözetiminde yapılmalıdır. Kaldırma operasyonu alanı sınırlandırılarak girişler engellenmelidir.</t>
  </si>
  <si>
    <t>Hızlı Çalışmalarda Herkes sapancılık ve işaretçilik yapabileceği düşünülmektedir.</t>
  </si>
  <si>
    <t>Kaldırma Araçları minimum Yılda Bir Genel Bir Muayeneden Geçmelidir. Aynı Zamanda Günlük ve Haftalık Kontrollerin Yapılması Sağlanmalıdır. Kontroller ve Muayeneler Raporlanmalıdır.</t>
  </si>
  <si>
    <t>Vincin Kurulacağı Alanların Tesviyesi Yapılmalı, Sağlam Takozlar İle Vinç Desteklenmeli, Yetkili Kişilerce Kurulum Yapılmalıdır.</t>
  </si>
  <si>
    <t>SAPANLARIN, GÜNLÜK GÖZLE VE PERİYODİK OLARAK KONTROL EDİLMESİ, KESKİN KENARLI CİSİMLER TAŞINIRKEN KÖŞEBENT KORUYUCULAR İLE TAŞINMALIDIR.</t>
  </si>
  <si>
    <t>EMNİYET MANDALI BULUNMAYAN ZİNCİR SAPANLAR İLE MALZEME İLETİLMEMELİDİR, VİNÇLER VE SAPANLAR PERİYODİK OLARAK SÜREKLİ KONTROL ALTINDA TUTULMALIDIR</t>
  </si>
  <si>
    <t>BETON POMPASINA AİT BAKIM BELGELERİ SÜREKLİ GÜNCEL TUTULMALIDIR. PERİYODİK MUAYENELER YILDA BİR SEFER YETKİLİ KİŞİ VEYA KURUMLARA YAPTIRILARAK KAYIT ALTINDA TUTULMALIDIR</t>
  </si>
  <si>
    <t>BETON POMPA ORERATÖRLER BELGELERİNİN OLMAMASI</t>
  </si>
  <si>
    <t>BETON POMPASINI KULLANACAK KİŞİLERİN MUTLAKA OPERATÖR BELGELİ OLMASI GEREKLİDİR İŞE ALIMLARDA İNSAN KAYNAKLARI BUNA DİKKAT ETEMELİDİR.</t>
  </si>
  <si>
    <t>Asıl İşveren ve Alt işveren ; Proje Md Şantiye Şefleri Birim Şefleri İnsan Kaynakları Saha Müh. Formenler, Ekipbaşları</t>
  </si>
  <si>
    <t>BETON POMPASI BOMUNUN UCUNDAKİ BOM HORTUMUNUN GÜVENLİ YÖNTEMLERLE İDARE EDİLMESİ GEREKLİDİR</t>
  </si>
  <si>
    <t>BETON YIĞILMASININ TEHLİKE OLUŞTURACAĞI DÖŞEME BETONU DÖKÜMÜ GİBİ İŞLERDE BETONUN UYGUN ŞEKİLDE YAYILARAK DÖKÜLMESİ GEREKMEKTEDİR. BU ÇALIŞMALARDA BULUNACAK KİŞİLERİN GÜVENLİ ŞEKİLDE BİR NOKTAYA EMNİYET KEMERLERİ VASITASI İLE BAĞLI OLMASI SAĞLANMALIDIR.</t>
  </si>
  <si>
    <t>KALIP İŞLERİ</t>
  </si>
  <si>
    <t>KALIP ÜZERİNDE  ÇALIŞMA</t>
  </si>
  <si>
    <t>KOLON İŞLERİ</t>
  </si>
  <si>
    <t>KALIP SÖKÜMÜ</t>
  </si>
  <si>
    <t>KALIP KURULUM -SÖKÜMÜ</t>
  </si>
  <si>
    <t>KALIP KURULUM ve SÖKÜMÜ</t>
  </si>
  <si>
    <t>DÖŞEMEDE ÇALIŞMA</t>
  </si>
  <si>
    <t>Eğitimi olmayan personel bulunmaktadır</t>
  </si>
  <si>
    <t>Uygun olmayan panolar kullanılmaktadır.</t>
  </si>
  <si>
    <t>uygun olmayan kalıp sistemi ve kalıp altı iskele kullanılmaktadır</t>
  </si>
  <si>
    <t>kullanılan kalıp malzek-meleri periyodik olarak kontrol edilmemektedi ve uygun olmayan malzemeler kullanılmaktadır</t>
  </si>
  <si>
    <t>Kalıp altı destek elemenları yetersizdir ve uygun olarak yerleştirilmemektedir.</t>
  </si>
  <si>
    <t>Hasar görmüş ve paslı malzemeler bulunmaktadır.</t>
  </si>
  <si>
    <t>Uygun olmayan iskeleler kullanılmaktadır.</t>
  </si>
  <si>
    <t>Yaşam Hattı ve Emniyet kemeri kullanımı olmayan çalışma alanları bulunmaktadır.</t>
  </si>
  <si>
    <t>Uygunsuz kalıp kullanımı bulunmaktadır.</t>
  </si>
  <si>
    <t>kalıpları uygunsuz bağlayarak ve Kılavuz halatsız taşınması mevcuttur.</t>
  </si>
  <si>
    <t>Kalıpların Korkulukları ahşaptan ve dayanıksız malzmeden yapılmaktadır.</t>
  </si>
  <si>
    <t xml:space="preserve">beton döküm sırasında Korkuluk filizi ekilmemektedir. </t>
  </si>
  <si>
    <t>uygunsuzluklar bulunmaktadır.</t>
  </si>
  <si>
    <t>Uygun korkuluklar bulnmamaktadır.</t>
  </si>
  <si>
    <t>Platformun olmadığı çalışma alanları mevcuttur</t>
  </si>
  <si>
    <t>Uygun iskelenin olmadığı çalışma alanlar mevcuttur.</t>
  </si>
  <si>
    <t>Uygunsuz hareketler yapılmaktadır.</t>
  </si>
  <si>
    <t>Uygunsuz durumlar mevcuttur.</t>
  </si>
  <si>
    <t>Altlı üstlü çalışma yapılan alanlar mevcuttur.</t>
  </si>
  <si>
    <t>Ankraj noktaları oluşturulmayan çalışma alanları bulunmaktadır.</t>
  </si>
  <si>
    <t>KKd siz çalışma alanları mevcuttur.</t>
  </si>
  <si>
    <t>Doka kullanımı ve uygunsuz kalas kullanımı mevcuttur.</t>
  </si>
  <si>
    <t>Korkuluk bulunmayan çalışma alanları mevcuttur.</t>
  </si>
  <si>
    <t>Yaşam hattı bulunmayan çalışma alanları mevcuttur.</t>
  </si>
  <si>
    <t>KKD siz çalışma alanları mevcuttur.</t>
  </si>
  <si>
    <t>Merdiven sistemlerinin bulunmadığı çalışma alanları bulunmaktadır.</t>
  </si>
  <si>
    <t xml:space="preserve">yağlanan kalıp üzerinde Yürüyen çalışanlar tespit edilmektedir. </t>
  </si>
  <si>
    <t>uygunsuz çalışma mevcuttur.</t>
  </si>
  <si>
    <t xml:space="preserve">Döşeme üzerinde uygunsuz istifleme yapılan alanlar bulunmaktadır. </t>
  </si>
  <si>
    <t>Uygun olmayan hava şartlarında çalışma mevcuttur.</t>
  </si>
  <si>
    <t>Döşeme altında sundurma bulunmayan çalışma alanları bulunmaktadır.</t>
  </si>
  <si>
    <t>Kalıp altı isklelerde yürüyüş yolu oluştrulmayan alanlar mevcuttur.</t>
  </si>
  <si>
    <t>Kalıp işleri işveren tarafından görevlendirilen ehil kişi gözetiminde ve konu ile ilgili tecrübe sahibi çalışanlarca yapılmalıdır. Bu kişiler çalışma başlamadan önce iş güvenliği eğitimini de almış olmalıdır.</t>
  </si>
  <si>
    <t>Kalıp panoları, geçici destek ve payandaların üzerlerine binen yüke ve gerilime dayanacak şekilde planlanmalı, tasarlanmalı, kurulmalı ve korunması sağlanmalıdır.</t>
  </si>
  <si>
    <t>Kalıp sistemleri, yapılması planlanan imalata uygun olmalı, mühendislik şartlarını karşılamalı, statik ve dayanım hesaplamaları yapılmalı, ilk kurulumdan ve her beton dökümünden önce kontrol edilmelidir. Çalışmalar gözetim altında gerçekleştirilmelidir.</t>
  </si>
  <si>
    <t>Betonarme kalıplarının yeterliliği her beton dökümünden önce kontrol edilmelidir. Özellikle kayar kalıp, tünel kalıp ve masa kalıplardaki bağlantı yerleri, sabitleme elemanları, tijler, hidrolik hortumları, taşıma yerleri, pano krikoları, teker sistemleri, fiş krikoları, yayların aksları ve hareketli parçalar, sapma pimler, ağ sistemleri ve benzeri kalıp parça ve unsurları düzenli olarak ve her kullanımdan önce kontrol edilmeli, deformasyona uğramış ve güvenliği tehlikeye atabilecek durumda olanların kullanılmasına müsaade edilmemelidir.</t>
  </si>
  <si>
    <t xml:space="preserve">Kalıp altı destek iskele elemanlarına, bunların yerleştirme biçimine ve aralıklarına, iskele üzerine gelecek yükleri göz önünde bulundurarak ve gerekli statiksel hesaplamaları yaparak karar verilmelidir. </t>
  </si>
  <si>
    <t>Kalıp altı destek elemanları (H20 doka, kalıp bileşenleri vb.) sağlam olmalı, sağlam olmayan parçalar sahadan uzaklaştırılmalı ve kullanılmamalıdır.</t>
  </si>
  <si>
    <t>Kalıp altı iskeleleri standarda uygun olmalıdır ( TS EN 12812). İskelelerinin statik, dayanım hesaplarının hesaplanması gereklidir. İskele kurulumundan sonra yetkili mühendislerce verilen uygunluk onayı olmadan çalışma yapılmamalıdır.</t>
  </si>
  <si>
    <t>Çalışanlarca CE EN 361 Paraşüt Tipi Emniyet Kemerinin, CE EN 354 Emniyet Kemeri Tutma Halatının, CE EN 355 Şok Emici Halatın, CE EN 362 Emniyet Kancasının, EN 363 düşmeyi durduran sistemlerin kullanılması sağlanmalıdır.Sağlamlığı önceden test edilerek, belirlenmiş ankraj noktalarından (en az 2,2 ton çekme kuvvetine sahip), eksiz, düğümsüz,yaşam hatları (en az 12 mm kalınlığında) çalışma alanına uygun olarak  çekilmeli, çalışanlar emniyet kemerlerini yaşam hatlarına ya da ankraj noktalarına sabitlemelidirler.</t>
  </si>
  <si>
    <t>Kullanılan inşaat tekniğine uygunsuz kalıp kullanımı yetkili mühendislerce kontrol edilmeli, uygun olmayan kalıplar uygun olanlar ile  değiştirilerek kullanılmamalıdır.</t>
  </si>
  <si>
    <t>Kalıplar teknigine uygun şekilde taşınmalı, halat mukavemetini azaltıcı teknikler kullanılmamalı, keskin yerlere uygun ekipman koyarak taşıma yapılmalı, kalıbın dengeli taşınmasının sağlanmalı ve sürekli kontrol altında tutulmalıdır.</t>
  </si>
  <si>
    <t>Kalıplara tekniğine uygun sırt korkuluklu ve alt platformlu korkuluklar yapılmalıdır.</t>
  </si>
  <si>
    <t>Kalıp döşenirken yaşam halatı uygulamasının da yapılabilmesi için korkuluk filizleri ekilmelidir. Buradan çekilen sağlam filizlerden, mevzuata uygun korkuluklar oluşturulmalıdır. Korkuluk bulunmayan bölgelerde çalışma yapılmasına izin verilmemelidir.</t>
  </si>
  <si>
    <t>Kalıp döşenirken kalıbın açılmaması için gerekli güvenlik kontrollerirutin olarak yapılmalıdır, Bağlantıların sağlam ve kullanılabilir durumda olduğu kayıt altına alınmalıdır. Çalışma yaşam hattı ve çift lanyardlı emniyet kemeri uygulaması ile yürütülmeli ve gözetim altında gerçekleştirilmelidir.</t>
  </si>
  <si>
    <t>Beton dökümü yapılmadan önce kalıpların kontrol edilmeli, kalıp çalışması altında başka kişilerin çalışmasına izin verilmemeli, gözetmen tarafından uygun güvenlik önlemleri alınarak bölge çevrelenmelidir.</t>
  </si>
  <si>
    <t>Beton dökümünün yetkili kişilerce kontrol altında yapılmalı, beton döküm noktalarından yetkili dışında olabildiğince uzak durulmalı, çalışmalar sürekli kontrol edilmelidir.</t>
  </si>
  <si>
    <t>Kalıp, güvenli taşıma kurallarına uygun olarak taşınmalı, sağlam sapanlarla en az iki noktadan bağlantı yapılmalı,yönlendirici bir gözetmen bulunmalı ve kalıp çalışanların üzerinden geçirilmemeli, altında çalışan olmasına izin verilmemelidir.</t>
  </si>
  <si>
    <t>Vinç vb. taşıyıcıların halat ve zincirleri her taşıma işleminden önce ve rutin olarak kontrol edilmeli,  yıpranmış, eskimiş, ek yapılmış vb. halat ve zincirler ile çalışma yapılmamalıdır.</t>
  </si>
  <si>
    <t>Çalışma başlamadan önce belirlenmiş sağlam ankraj noktalarından  (en az 2,2 ton çekme kuvvetine sahip), eksiz, düğümsüz, dikey veya yatay yaşam hatları (en az 12 mm kalınlığında) çalışma alanına uygun olarak  çekilmeli, çalışanlar emniyet kemerlerini yaşam hatlarına sabitlemelidirler. Bu yaşam hatlarının sağlamlıkları kontrol edilmeli ve raporlanmalıdır.</t>
  </si>
  <si>
    <t>Çalışanlarca CE EN 361 Paraşüt Tipi Emniyet Kemerinin, CE EN 354 Emniyet Kemeri Tutma Halatının, CE EN 355 Şok Emici Halatın, CE EN 362 Emniyet Kancasının (çift lanyard kullanılmalı), EN 363 düşmeyi durduran sistemlerin kullanılması sağlanmalıdır., Emniyet kemeri sağlam yaşam hattına yada ankraj noktasına bağlanmalı ve kontrolü sürekli sağlanmalıdır. Söz konusu çalışma durumları için çalışanlara eğitim verilmelidir.</t>
  </si>
  <si>
    <t>Çalışma başlamadan önce belirlenmiş sağlam ankraj noktalarından uygun halatlar ile yaşam hatları çekilmelidir. Çalışan, çift lanyardlı standarda uygun tam vücut tipi (paraşüt tipi) emniyet kemeri takmalı, emniyet kemerini sağlam yaşam hattına bağlamalı ve kontrolü sürekli sağlanmalıdır. Söz konusu çalışma durumları için çalışanlara eğitim verilmelidir.</t>
  </si>
  <si>
    <t>çalışma başlamadan önce alan kontrol edilmeli, Playwood montajı olmayan bölgeler üzerinde çalışma başlatılmamalı, kalaslar tam yerleştirilmeden çalışılmamalıdır. Söz konusu çalışmalar sürekli kontrol edilmelidir.</t>
  </si>
  <si>
    <t>Döşeme kalıbı her çalışma öncesinde kontrol edilmeli, uygun olmayan patlama, kırılma vb. riskleri bulunan kalıplar güvenli şekillerde uygun hale getirilmeden çalışma başlatılmamalıdır.</t>
  </si>
  <si>
    <t>Operatör, ilk kullanımdan önce hortum içine top çekmeli yine ilk kullanımda hortum kalıp içine iyice sokulmalı, 4 m çapındaki alanda kimse bulunmamalıdır.</t>
  </si>
  <si>
    <t>Kalıplarda çalışma yapılırken, çalışma koridoru sağlam ve yerinden oynamak standarda uygun kalaslar ile tamamen kapatılmalı ve mevzuata uygun korkuluklar ile çevrelenmelidir. Kalas ve korkuluk eksiği bulunan bölgelerde çalışma durdurulmalı ve kontrol sürekli sağlanmalıdır.</t>
  </si>
  <si>
    <t>Izgara Üzerine güvenlik önlemlerinin uygun olarak sağlandığı platform konulmalı ve platformlar kontrol edilmelidir.</t>
  </si>
  <si>
    <t xml:space="preserve">Kolon yapımı sırasında gerekli ekipmanlar temin edilmeli, işin gereği olarak standarda uygun iskelerin kullanılması sağlanmalı ve kontrol edilmelidir. </t>
  </si>
  <si>
    <t>Çalışma başlamadan önce belirlenmiş sağlam ankraj noktalarından  (en az 2,2 ton çekme kuvvetine sahip), eksiz, düğümsüz, dikey veya yatay yaşam hatları (en az 12 mm kalınlığında) çalışma alanına uygun olarak  çekilmeli, çalışanlar emniyet kemerlerini yaşam hatlarına sabitlemelidirler. Bu yaşam hatlarının sağlamlıkları kontrol edilmeli ve raporlanmalıdır..Söz konusu çalışma durumları için çalışanlara eğitim verilmelidir.</t>
  </si>
  <si>
    <t>Tırmanma işlemi tüm saha genelinde yasaklanmalı ve sürekli kontrolü sağlanmalı, standarda uygun iskeleler, kancalı erişim merdivenleri kullanılmalıdır.</t>
  </si>
  <si>
    <t>Sökü planı oluşturulmalı, kalıp söküm alanı belirlenerek uyarıcılar ile sınırlandırılmalı, gözetmenler yardımıyla bu alana çalışanların girmesi engellenmelidir. Sökü çalışmaları gözetim altında gerçekleştirilmelidir.</t>
  </si>
  <si>
    <t>Ehil kişilerden oluşturulmuş sökü ekibi tarafından güvenlik önlemleri alınarak çalışma yapılmalıdır.</t>
  </si>
  <si>
    <t>Kalıp sökümünde izlenecek yöntem, parçaların hangi sırayla sökülmesi gerektiği çalışması güvenli şekillerde seçilmelidir.</t>
  </si>
  <si>
    <t>Kalıp kurulum-söküm faaliyetlerinde proje sahasında bulunan diğer ekiplerle altlı-üstlü eş zamanlı çalışmalar yapılmamalı, iş organizasyonu yapılmalıdır.</t>
  </si>
  <si>
    <t>Yaşam hattı çekilebeilecek uygun ankraj noktalarının olmaması durumunda, çalışanların geri sarımlı emniyet kemeri sistemi (yo yo) düşme durdurucu vb. sistemlerin kullanması sağlanmalıdır.</t>
  </si>
  <si>
    <t>İskelede sökü işlemi gerçekleştirilirken, güvenli iskele sökü kurallarına uyulmalı,uygun ve sağlam korkuluk ve platform sağlanmadan çalışma yapılmamalı ve sürekli kontrol altında tutulmalıdır.</t>
  </si>
  <si>
    <t>Sökülen malzeme hiçbir şekilde aşağı atılmamalı, kalıp malzemelerinin dengeli olarak yere indirilmesi veya yukarıya çıkarılması gibi konularda gerekli düzenlemeler yapılmalı, araç ve gereçler eksiksiz olarak temin edilmelidir. Söküm sırasında, söküm alanında görevli çalışanlar hariç kimse bulundurulmamalı, sökü yapılan bölgede kesinlikle altlı-üstlü çalışma yapılmamalıdır.</t>
  </si>
  <si>
    <t>Kalıp sökümü sırasında standarda uygun gözlük baret eldiven gibi gerekli KKD ler kullanılmalı ve kontolü sağlanmalıdır.</t>
  </si>
  <si>
    <t>Çiviler sökülmeli, çivili kalıp malzemeleri saha alanından güvenli olarak uzaklaştırılmalı ve çalışanların çelik burunlu ve çelik tabanlı ayakkabı kullanması sağlanmalıdır.</t>
  </si>
  <si>
    <t>Platform olarak yıpranmış, çatlak, kırık, budaklı ahşağ kalas ve H20 doka kullanılmamalıdır.</t>
  </si>
  <si>
    <t>Döşemedeki çalışmalar, işveren tarafından görevlendirilen ehil kişi gözetiminde ve konu ile ilgili tecrübe sahibi çalışanlarca yapılmalıdır. Bu kişiler çalışma başlamadan önce iş güvenliği eğitimini de almış olmalıdır.</t>
  </si>
  <si>
    <t>Döşeme üzerinde bulunan her türlü boşluk, tüm süreksizlik kenarları (döşeme kenarları, yarıklar vb.) standarta uygun korkuluklar ile çevrelenmeli ve bu korkuluklara gerilecek reflektif perdeler ile her noktadan uyarıcı ve görünür hale getirilmelidir.</t>
  </si>
  <si>
    <t>Toplu koruma önlemi olarak standarta uygun yerleştirilecek korkuluklar, her yönden aniden gelebilecek 125 kg.lık yüke dayanıklı, ek tehlike oluşturmayacak  şekilde tasarlanmış, ara tırabzan genişliği 47 cm. ve eteklik yüksekliği 15 cm. olacak şekilde yerleştirilmelidir.</t>
  </si>
  <si>
    <t xml:space="preserve">Kaymaz pabuçlu ya da alttan ve üstten sabitlenmiş, erişim noktasına kadar kesintisiz merdiveni ve korkulukğu bulunan, statik hesabı mevcut, TS EN 131 standart şartlarını karşılayan metal vb. merdivenler kulanılmalıdır. </t>
  </si>
  <si>
    <t>Kaydırmama özelliği yüksek, kaliteli yağ kullanılmalı, yağ, kalıp üzerine gerektiği kadar dökülmeli, çalışanlarca kaymaz tabanlı iş ayakkabısı kullanılmalıdır.</t>
  </si>
  <si>
    <t>Çalışanlar, 10x10 kalasların üzerinde çalışmamalı, yürümemeli, taşıma kapasitesi bilinen, kaydırmaz malzemeler ile güvenli yürüyüş oluşturularak, çalışanların bu yolları kullanması sağlanmaldır.</t>
  </si>
  <si>
    <t>Döşeme üzerinde, moloz ve  artıklar, malzemeler düzgün olarak istiflenmeli,  yürüyüş-geçiş yollarında bırakılmamalı, döşeme-süreksizlik kenarlarından en 2 metre içeride istifleme yapılması sağlanmalı, çalışmalar ehil bir kişi eşliğinde yürütülmelidir.</t>
  </si>
  <si>
    <t>Döşeme üzerinde yoğun sisli, karlı,yağmurlu, aşırı rüzgarlı, gizli buzlanma ve buzlanma vb. olumsuz hava koşullarının olduğu durumlarda, meteorolojik şartlar düzelene kadar çalışmalar durdurulmalı, çalışılmamalıdır. Gizli buzlanma, buzlanma vb. durumlarda, buz çözücü solüsyon vb. kullanılmalıdır.</t>
  </si>
  <si>
    <t>Döşeme altından yapıya giriş-çıkışlarda, çalışanların üzerine malzeme düşmesini engellemek amacıyla, en az 2 metre yüksekliğinde, yapının ebatlarına uygun olacak en ve uzunlukta,metalden, çapraz ve diğer bağlantılarla destekli, üst çatı kısmı metal/sac ve et kalınlığı en az 3 mm olacak şekilde, dayanımlı sunudrma yapılmalıdır.</t>
  </si>
  <si>
    <t>Döşeme altından yapıya giriş-çıkışlarda, personelin sundurmayı kullanması amacıyla, açık olan diğer geçiş yolları uygun ekipman ile kapatılmalı, geçişler engellenmeli, ayrıca personel uyarı ve işaret ekipmanları ile uyarılmalıdır.</t>
  </si>
  <si>
    <t>Döşeme altında bulunan kalıp bileşenleri arasında, çalışanların rahat ve güvenli bir şekilde yürüyebilmesi amacıyla güvenlik şeritleri çekilerek yürüyüş yolları oluşturulmalı ve bu, mevcut statik hesabı negatif yönde etkilememelidir. Beton, dökülmeden önce ise bu yollar, statik hesaba uygun olarak tekrar kapatılmalıdır.</t>
  </si>
  <si>
    <t>Eğitimi olmayan personel bulunmamaktadır</t>
  </si>
  <si>
    <t>Cephe İskelelerinin Kurulumu ve Sökümü</t>
  </si>
  <si>
    <t>İSKELE KURULUMUNDA GÖREV ALACAK ÇALIŞANLARIN MESLEKİ EĞİTİM SERTİFİKALARININ OLMAMASI</t>
  </si>
  <si>
    <t>STANDARTLARA UYGUN İSKELE KULLANILMAMASI</t>
  </si>
  <si>
    <t>İSKELELERİN KULLANIMA DAİR TALİMATLARIN VE KULLANIM KILAVUZUNUN BULUNMAMASI</t>
  </si>
  <si>
    <t>İSKELE KURULUMUNDA, KULLANILMASINDA VE SÖKÜMÜNDE UYGULANACAK PLANIN YETKİLİ KİŞİLER TARAFINDAN YAPILMAMASI</t>
  </si>
  <si>
    <t>İSKELENİN KURULACAĞI YAPI VE ÇEVREYE AİT BİLGİLERİN OLMAMASI</t>
  </si>
  <si>
    <t>YÜKSEKTE ÇALIŞMA SIRASINDA MALZEME DÜŞMESİ VE İNSAN DÜŞMESİ</t>
  </si>
  <si>
    <t>İSKELE KURULUM VE SÖKÜM İŞLEMLERİNİN HANGİ SIRALAMAYA GÖRE YAPILMASININ BİLİNMEMESİ</t>
  </si>
  <si>
    <t>İSKELE MALZEMELERİNİN İSTİFLENMESİ,TAŞINMASI,KALDIRILMASI VE İNDİRİLMESİ SIRASINDA DİKKAT EDİLECEK HUSUSLARIN BİLİNMEMESİ.</t>
  </si>
  <si>
    <t>ANKRAJ NOKTALARNIN BELİRLENMEMESİ</t>
  </si>
  <si>
    <t>ÇALIŞMA ORTAMININ DÜZEN VE TEMİZLİĞİNİN SAĞLANMAMASI</t>
  </si>
  <si>
    <t>KURULAN VE SÖKÜLEN İSKELELERDE  SAĞLIK VE GÜVENLİK İŞARETLERİNİN BULUNMAMASI</t>
  </si>
  <si>
    <t>İSKELE PLATFORMLARININ SAĞLAM OLMAMASI DEFORME OLMUŞ OLMASI</t>
  </si>
  <si>
    <t>İSKELE PLATFORM BİRİMLERİNİN EKSİK OLMASI</t>
  </si>
  <si>
    <t>TEK KALAS ÜZERİNDE ÇALIŞMA YAPILMASI</t>
  </si>
  <si>
    <t>PLATFORM BİRİMLERİNİN SABİTLENMEMİŞ OLMASI</t>
  </si>
  <si>
    <t>PLATFORMLARDA KUSURLU VE UYGUN OLMAYAN MALZEME KULLANILMASI</t>
  </si>
  <si>
    <t>KURULAN İSKELEDE KORKULUKLARIN BULUNMAMASI</t>
  </si>
  <si>
    <t>ARA KORKULUKLARIN BULUNMAMASI</t>
  </si>
  <si>
    <t>TOPUK TAHTASININ BULUNMAMASI</t>
  </si>
  <si>
    <t>KORKULUKLAR ARASINDA 47 CM DEN FAZLA BOŞLUKLARIN OLMASI</t>
  </si>
  <si>
    <t>KISA KENAR KORKULUKLARIN BULUNMAMASI</t>
  </si>
  <si>
    <t>İSKELE KATLARINA TIRMANARAK ULAŞILMASI</t>
  </si>
  <si>
    <t>UYGUN OLMAYAN VE YETERLİ OLMAYAN ERİŞİM ARAÇLARININ KULLANILMASI</t>
  </si>
  <si>
    <t>GEREKLİ BULUNAN HALLERDE KKD KULLANILMAMASI</t>
  </si>
  <si>
    <t>İŞE UYGUN OLMAYAN KKD'LERİN KULLANILMASI</t>
  </si>
  <si>
    <t>UYGUN OLMAYAN NİTELİKTEKİ KKD'LERİN KULLANILMASI</t>
  </si>
  <si>
    <t>UYGUN OLMAYAN ANKRAJ NOKTALARININ SEÇİLMESİ</t>
  </si>
  <si>
    <t>İSKELENİN GÜVENLİ KURULUP VE SÖKÜLMESİNDE TOPLU KORUMAYA YÖNELİK ÇALIŞMALARIN YAPILMAMASI</t>
  </si>
  <si>
    <t>İSKELENİN GÜVENLİ KURULUP VE SÖKÜLMESİNDE TOPLU KORUMA TEDBİRLERİNİN YETERLİ GELMEDİĞİ DURUMLARDA UYGUN KKD'LERİN KULLANILMAMASI</t>
  </si>
  <si>
    <t>İSKELE ÜZERİNDE YAPILAN YÜKSEKTE ÇALIŞMALARDA KKD KULLANILMAMASI</t>
  </si>
  <si>
    <t>İSKELE ÜZERİNDE YAPILAN ÇALIŞMALARDA  SEÇİMİ YAPILAN KKD'NİN UYGUN OLMAMASI</t>
  </si>
  <si>
    <t>ÇALIŞANLARA VERİLEN KKD'LERİN KULANIMINDA BAĞLANTI YAPILACAK ANKRAJ NOKTALARININ KULLANILMAMASI</t>
  </si>
  <si>
    <t>İSKELE BİLEŞENLERİNİN KKD'LERİN KULLANILABİLMESİ İÇİN ELVERİŞLİ  OLMAMASI</t>
  </si>
  <si>
    <t xml:space="preserve">İSKELE DE YAŞAM HATLARININ ÇEKİLMEMESİ </t>
  </si>
  <si>
    <t>İSKELEDE YAŞAM HATLARININ KULLANILMAMASI</t>
  </si>
  <si>
    <t>KKD KULLANIMINDA YETERLİ EĞİTİMLERİN VERİLMEMESİ</t>
  </si>
  <si>
    <t>KKD İLE BİRLİKTE GEREKLİ DİĞER BAĞLANTI APARATLARININ ÇALIŞANLARA VERİLMEMESİ (TAM VÜCUT EMNİYET KEMERİ,EMNİYET HALATI,ENERJİ EMİCİ BAĞLANTI KANCALARI,KARABİNA,HALAT TUTUCU VB.)</t>
  </si>
  <si>
    <t>AYNI İSKELE BİLEŞENİNE BİRDEN FAZLA ÇALIŞANIN BAĞLANTI YAPMASI</t>
  </si>
  <si>
    <t>YAŞAM HATLARI
DÜŞEY YAŞAM HATLARI:KULLANILACAK OLAN YAŞAM HATTININ İSKELEDEN BAĞIMSIZ OLMAMASI</t>
  </si>
  <si>
    <t>AYNI DÜŞEY YAŞAM HATTINA BİRDEN FAZLA ÇALIŞANIN BAĞLANTI YAPMASI</t>
  </si>
  <si>
    <t>DÜŞEY YAŞAM HATTININ UYGUN BİR ANKRAJ NOKTASINA BAĞLI OLMAMASI</t>
  </si>
  <si>
    <t>İSKELELERİN TAŞIYABİLECEKLERİ AZAMİ AĞIRLIKLARIN LEVHALAR ÜZERİNE YAZILMAYIP İSKELELERİN BELİRGİN UYGUN YERLERİNE ASILMAMASI</t>
  </si>
  <si>
    <t>İSKELELERİN ÜZERİNE MOLOZ VE ATIKLARIN BIRAKILMASI</t>
  </si>
  <si>
    <t>CEPHE İSKELELERİNİN BİNAYA YETERLİ YAKINLIKTA KURULMAMASI</t>
  </si>
  <si>
    <t>CEPHE İSKELELERİNDE SAĞLAM OLMAYAN UYGUNSUZ MALZEMELERDE YAPILAN DESTEK PARÇALARININ KULLANILMASI</t>
  </si>
  <si>
    <t>İSKELERDE GÜVENLİ ULAŞIMIN SAĞLANAMAMASI</t>
  </si>
  <si>
    <t>CEPHE İSKELELERİNİN YETERLİ GENİŞLİKTE OLMAMASI</t>
  </si>
  <si>
    <t>İSKELE KAPASİTESİNİN  NE KADAR YÜK KALDIRILACAĞININ BİLİNMEMESİ</t>
  </si>
  <si>
    <t>YÜKSEK YAPILI BİNALARDA (ÖRN: KULE VB.) KULLANILACAK OLAN İSKELELERDE GÜVENLİ ULAŞIM İÇİN YOLCU ASANSÖRÜNÜN BULUNMAMASI</t>
  </si>
  <si>
    <t>ÇALIŞANLARIN İSKELE KURULUMU VEYA SÖKÜMÜNDE, ÇALIŞMA ESNASINDA ÇALIŞANIN DİKKATİNİN DAĞILIP DÜŞMESİ</t>
  </si>
  <si>
    <t>İSKELE KURULUMU SÖKÜMÜ VEYA İSKELE KULLANILMAYA BAŞLADIKTAN SONRA İSKELE ÜZERİNDE KULLANILAN MALZEMELERİN VEYA İŞ EKİPMANLARININ DÜŞMESİ</t>
  </si>
  <si>
    <t>İSKELE KURULUMU SÖKÜMÜ VEYA KULLANILMAYA BAŞLANILAN İSKELENİN ÇÖKMESİ VEYA DEVRİLMESİ</t>
  </si>
  <si>
    <t>HAVA ŞARTLARI: ŞİDDETLİ RÜZGAR , FIRTINA VE KAR YÜKÜNÜN OLMASI</t>
  </si>
  <si>
    <t>KURULACAK İSKELENİN HAVAİ HATLARA YAKIN OLMASI</t>
  </si>
  <si>
    <t>İSKELELERİN ENERJİ NAKİL HATLARINA EMNİYET MESAFESİNİN BELİRLENMEMESİ</t>
  </si>
  <si>
    <t>İSKELEDE YAPILAN ÇALIŞMALARDA  HASARLI, YIPRANMIŞ KABLOLU  ELEKTRİKLİ EL ALETLERİNİN KULLANILMASI</t>
  </si>
  <si>
    <t>İSKELE YAKININDA BULUNAN ENERJİ NAKİL HATLARININ UZAKLAŞTIRILMAMASI DURUMUNDA ENERJİ HATLARININ KORUMA ALTINA ALINMAMIŞ OLMASI</t>
  </si>
  <si>
    <t>İSKELELERİN TAŞIYACAĞI AZAMİ YÜKÜN BELİRLENMEMESİ</t>
  </si>
  <si>
    <t>İSKELELENİN STATİK ELEKTRİĞE KARŞI TOPRAKLAMASININ BULUNMAMASI</t>
  </si>
  <si>
    <t>İSKELELERE MALZEME TAŞINMASI İÇİN KULLANILAN KALDIRMA EKİPMALARININ TAŞIDIĞI MALZEMELERİN İSKELEYE TAKILMASI</t>
  </si>
  <si>
    <t>ÇALIŞANLARIN İSKELE BİLEŞENLERİNE YANİ İKİ PARÇA ARASINA UZUV SIKIŞTIRMASI</t>
  </si>
  <si>
    <t>ERGONOMİK ZORLANMA VE OMUZ FITIĞININ OLUŞMASI</t>
  </si>
  <si>
    <t>İSKELENİN KAZI ALANINA YAKIN BİR ÇEVREDE KURULMASI</t>
  </si>
  <si>
    <t>İSKELE ÜZERİNE TAŞINACAK MALZEMELERİN KALDIRILMASINDA UYGUN KOŞULLARIN SAĞLANMAMASI</t>
  </si>
  <si>
    <t>İSKELENİN SAĞLAM VE DENGELİ OLMAYIŞI</t>
  </si>
  <si>
    <t>İSKELE KURULUMUNDA VEYA SÖKÜMÜNDE ÇEVREDE TOPLU KORUMAYA YÖNELİK ÇALIIŞMALARIN YAPILMAMASI</t>
  </si>
  <si>
    <t>İSKELE KURULUMU VE SÖKÜMÜ İÇİN KULLANILACAK MALZEMELERİN, TAŞIMA VE İSTİFLEME YERLERİNİN BELLİ BİR NOKTADA YAPILMAMASI</t>
  </si>
  <si>
    <t>İSKELEDE GÖRÜLEN KUSURLARN DÜZELTİLMEMESİ</t>
  </si>
  <si>
    <t>KOROZYONA KARŞI UYGUN MALZEME KULLANILMAMASI</t>
  </si>
  <si>
    <t>İSKLE PLATFORMLARININ HAREKET ETMESİ</t>
  </si>
  <si>
    <t>İSKELELERDE YAPILAN BÜTÜN BAĞLANTILARIN YETERLİ SAĞLAMLIKTA OLMAMASI</t>
  </si>
  <si>
    <t>SEÇİLEN İSKELENİN SAĞLAMLIK VE DAYANIKLILIK HESAPLARININ YAPILMAMAIŞ OLMASI</t>
  </si>
  <si>
    <t>İSKELEDE BULUNAN PLATFORMLARIN ÜST ÜSTE BİNDİRİLMESİ, İŞE UYGUN OLMAYAN PLATFORMLAR KULLANILMASI KULLANILAN PLATFORMALARIN HAREKET ETMESİ</t>
  </si>
  <si>
    <t>İSKELERİN KURULUMU SÖKÜMÜ VE İSKELE BİLEŞENLERİNDE DEĞİŞİKLİK YAPILMASI SIRASINDA KULLANIMA HAZIR OLMAYAN İSKELELER DE, GEREKLİ UYARI LEVHALARININ BULUNMAMASI</t>
  </si>
  <si>
    <t>İSKELELERİN KURULMASI,SÖKÜLMESİ VEYA ÜZERİNDE ÖNEMLİ DEĞİŞİKLİKLER YAPILMASINDA ,BİLGİSİ OLMAYAN KİŞİLER TARAFINDAN KONTROL ALTINDA TUTULMASI VE GEREKTİĞİ YERDE GEREKLİ GÜVENLİK ÖNLEMLERİNİN ALINMAMASI,İSKELENİN TAŞIYABİLECEĞİ YÜK KAPASİTESİNİN HESAPLANMAMASI</t>
  </si>
  <si>
    <t>ÇALIŞANLARIN EĞİTİMSİZ OLMASI, YARALANMA, İŞ GÜCÜ KAYBI, ÖLÜM</t>
  </si>
  <si>
    <t>YARALANMA , İŞ GÜCÜ KAYBI, ÖLÜM</t>
  </si>
  <si>
    <t>YARALANMA,UZUV KAYBI,İŞ GÜCÜ KAYBI,ÖLÜM</t>
  </si>
  <si>
    <t>ATIK MALZEMELERE TAKILMA, YARALANMA UZUV KAYBI, İŞ GÜCÜ KAYBI, ÖLÜM</t>
  </si>
  <si>
    <t>YARALANMA, İŞ GÜCÜ KAYBI, UZUV KAYBI, ÖLÜM</t>
  </si>
  <si>
    <t>PLATFORMALRIN KIRILMASI YÜKSEKTEN DÜŞME,YARALANMA, İŞ GÜCÜ KAYBI, ÖLÜM</t>
  </si>
  <si>
    <t>YÜKSEKTEN DÜŞME ,YARALANMA , İŞ GÜCÜ KAYBI, ÖLÜM</t>
  </si>
  <si>
    <t>KKD'LERİN AMACINA UYGUN KULLANILMAMASI,YARALANMA , ÖLÜM</t>
  </si>
  <si>
    <t>KKD'LERİN ELVERİŞLİ BİR ŞEKİLDE KULLANIMAMASI,YARALANMA, İŞ GÜCÜ KAYBI, ÖLÜM</t>
  </si>
  <si>
    <t>İSKELENİ DEVRİLMESİ YARALANMA ,İŞ GÜCÜ KAYBI, ÖLÜM</t>
  </si>
  <si>
    <t>İSKELENİN DEVRİLMESİ, YARALANMA ,İŞ GÜCÜ KAYBI ÖLÜM</t>
  </si>
  <si>
    <t>İSKELENİN DEVRİLMESİ, ÇALIŞANLARIN YÜKSEKTEN DÜŞÜP YARALANMASI,İŞ GÜCÜ KAYBI, UZUV KAYBI, ÖLÜM</t>
  </si>
  <si>
    <t>ÇALIŞANIN YÜKSEKTEN DÜŞMESİ, İŞ GÜCÜ KAYBI , YARALANMA , UZUV KAYBI ,ÖLÜM</t>
  </si>
  <si>
    <t>YÜKSEKTEN DÜŞME ,YARALANMA , İŞ GÜCÜ KAYBI, UZUV KAYBI ,ÖLÜM</t>
  </si>
  <si>
    <t>İSKELENİN SAĞLAMLIĞININ VEYA DENGESİNİN BOZULMASI, ÇÖKME ,DEVRİLME, YÜKSEKTEN DÜŞME YARALANMA,İŞ GÜCÜ KAYBI,UZUV KAYBI, ÖLÜM</t>
  </si>
  <si>
    <t>ELEKTRİK ÇARPMASI,YARALANMA,UZUV KAYBI ÖLÜM</t>
  </si>
  <si>
    <t>İSKELENİN  ÇÖKMESİ,ÇALIŞANIN YÜKSEKTEN DÜŞMESİ, YARALANMA , UZUV KAYBI, ÖLÜM</t>
  </si>
  <si>
    <t>MALZEME DÜŞMESİ, ÇALIŞANIN DÜŞMESİ,MALZEMENİN İSKELEYE HASAR VERMESİ,ÇALIŞANIN YARALANMASI, UZUV KAYBI, İŞ GÜCÜ KAYBI ,ÖLÜM</t>
  </si>
  <si>
    <t>YARALANMA, UZUV KAYBI ,İŞ GÜCÜ KAYBI ÖLÜM</t>
  </si>
  <si>
    <t>SÜREKLİ RAHATSIZLARIN MEYDANA GELMESİ, İŞ GÜCÜ KAYBI</t>
  </si>
  <si>
    <t>TOPRAK KAYMASI ,İSKELE DEVRİLMESİ, YARALANMA, İŞ GÜCÜ KAYBI, İŞ GÜNÜ KAYBI,UZUV KAYBI, ÖLÜM</t>
  </si>
  <si>
    <t>MALZEME DÜŞMESİ, ÇALIŞANIN DÜŞMESİ,MALZEMENİN İSKELEYE HASAR VERMESİ,MALZEMELERİN HASARA UĞRAMASI, ÇALIŞANIN YARALANMASI, UZUV KAYBI, İŞ GÜCÜ KAYBI ,ÖLÜM</t>
  </si>
  <si>
    <t>İSKELENİN DEVRİLMESİ,YÜKSEKTEN DÜŞME, YARALANMA, UZUV KAYBI , ÖLÜM</t>
  </si>
  <si>
    <t>MALZEME DÜŞMESİ YARALANMA , UZUV KAYBI, ÖLÜM,</t>
  </si>
  <si>
    <t>ÇEVRE KİRLİĞİ, MALZEMELERİN KAYBA VE HASARA UĞRAMASI, MALZEMELERİN GEÇİŞ YOLLARINI ENGELLEMESİ, YARALANMA ,İŞ GÜCÜ KAYBI ÖLÜM</t>
  </si>
  <si>
    <t>İSKELENİN ÜZERİNDE BULUNACAĞI YÜKÜ TAŞIYAMAMASI, ÜZERİNDEKİ YÜKE DAYANIKLI OLMAYIŞI VE İSKELENİN DEVRİLMESİ, YARALANMA ,İŞ GÜCÜ KAYBI ,UZUV KAYBI ÖLÜM</t>
  </si>
  <si>
    <t>ÇAIŞANLARIN PLATFORMDAN KAYNAKLANAN NEDENLERLE DÜŞMESİ,YARALANMASI,UZUV KAYBI,İŞ GÜCÜ KAYBI, ÖLÜM</t>
  </si>
  <si>
    <t>İSKELENİN KURURLUMU SÖKÜMÜ VEYA HERHANGİ BİR DEĞİŞİKLİĞİ YAPILDIĞNDA PROJEDE VERİLEN PLANIN ANLAŞILMAMASI, İSKELENİN SAĞLAM NİTELİKLERDE OLMAYIŞI , KULLANIMA ELVERİŞLİ OLMAYIŞI, İSKELENİ DEVRİLMESİ, ÇALIŞANIN YÜKSEKTEN DÜŞMESİ YARALANMA, İŞ GÜCÜ KAYBI ,İŞ GÜNÜ KAYBI ,UZUV KAYBI, ÖLÜM</t>
  </si>
  <si>
    <t>Çalışanların eğitimi `
MADDE 17-(3) Mesleki eğitim alma zorunluluğu bulunan tehlikeli ve çok tehlikeli sınıfta yer alan işlerde, yapacağı işle ilgili mesleki eğitim aldığını belgeleyemeyenler çalıştırılamaz.(6331 SAYILI KANUN MADDE 17)</t>
  </si>
  <si>
    <t xml:space="preserve">İSKELELER
17– Ön yapımlı bileşenlerden oluşan cephe iskeleleri ve iskele şeklinde kullanılan geçici iş ekipmanlarının, TS EN 12810-1,TS EN 12810-2,TS EN 12811-1,TS EN 12811-2 ve TS EN 12811-3 standartlarına ve ilgili diğer ulusal standartlara, konu ile ilgili ulusal standart bulunmaması halinde ilgili uluslararası standartlara uygun olması sağlanır.(YAPI İŞLERİNDE İŞ SAĞLIĞI VE GÜVENLİĞİ YÖNETMELİĞİ)
</t>
  </si>
  <si>
    <t>İSKELENİN KURULACAĞI YAPI VE ÇEVREYE AİT BİLGİLER(YAYA VE ARAÇ TRAFİĞİ,KAZI ÇALIŞMALARI,YÜKSEK GERİLİME OLAN MESAFELER,ZEMİN KOŞULLARI,BAĞLANDIĞI YAPI VEYA BİNANIN DURUMU VB.) BULUNMASI GEREKMEKTEDİR.</t>
  </si>
  <si>
    <t>YÜKSEKTE ÇALIŞMALARDA TOPLU KORUMAYA YÖNELİK ÇALIMALAR YAPILMALIDIR. GÜVENLİ KORKULIKLAR,ÇALIŞMA PLATFORMLARI YAPILMASI GEREKMEKTEDİR.</t>
  </si>
  <si>
    <t>KURULAN İSKELE İÇİN KULLANIM KILAVUZUNUN OLMASI GEREKMEKTEDİR.</t>
  </si>
  <si>
    <t>MALZEMELERİN DÜŞMESİNİ,DEVRİLMESİNİ ÖNLEMEK İÇİN UYGUN ERGONOMİK ÖNLEMLER ALINMALIDIR.</t>
  </si>
  <si>
    <t>ANKRAJ NOKTALARI EHİL KİŞİLER TARAFINDAN BELİRLENMELİ VE ANKRAJ MALZEMELERİNİN ÖZELLİKLERİNİ BİLDİREN TALİMATLAR OLMALIDIR.</t>
  </si>
  <si>
    <t>İŞVERENİN YÜKÜMLÜLÜKLERİ
MADDE 5 - 1)
A) Yapı alanının düzenli tutulmasını ve yeterli temizlikte olmasını sağlamakla yükümlüdür.</t>
  </si>
  <si>
    <t>MADDE 5 – (1) İşveren, 6331 sayılı İş Sağlığı ve Güvenliği Kanununun 10 uncu maddesinin birinci fıkrası gereğince işyerinde gerçekleştirilen risk değerlendirmesi sonuçlarına göre; işyerindeki risklerin ortadan kaldırılamadığı veya toplu korumaya yönelik teknikler veya işin organizasyonunda kullanılan önlem, yöntem veya süreçlerle yeterince azaltılamadığı durumlarda, bu Yönetmelikte yer aldığı şekliyle sağlık ve güvenlik işaretlerini bulundurur ve uygun yerlerde kullanılmasını sağlar.(SAĞLIK VE GÜVENLİK İŞARETLERİ YÖNETMELİĞİ)</t>
  </si>
  <si>
    <t>İskele sisteminde çatlak, kırık, yıpranmış ve korozyona uğramış özellikteki iskele ve bağlantı elemanlarının kullanılmaması(YAPI İŞLERİNDE SAĞLIK VE GÜVENLİK YÖNETMELİĞİ EK-4)</t>
  </si>
  <si>
    <t>KURULAN İSKELE PLATFORMLARININ BİRİMLERİ TAM OLMALIDIR , BİRİMLERİ EKSİK OLAN PLATFORMLAR KULLANILMAMALIDIR.– İskele platformları hareket etmeyecek şekilde iskele sistemine sabitlenir. Platform elemanları ile iskele dikey elemanları arasında ve platform döşemesinde çalışanların düşmesine sebep olabilecek boşluk bulunmaması sağlanır(YAPI İŞLERİNDE SAĞLIK VE GÜVENLİK YÖNETMELİĞİ EK-4)</t>
  </si>
  <si>
    <t>PATFORM ÜZERİNDE ÇALIŞIRKEN BİRDEN FAZLA KALAS ÜZERİNDE ÇALIŞILMALIDIR.</t>
  </si>
  <si>
    <t>Kendiliğinden hareket etmeyecek, stabilitesi bozulmayacak ve çökmeyecek şekilde tasarlanmış, imal edilmiş ve kurulmuş olması gerekmektedir.(YAPI İŞLERİNDE SAĞLIK VE GÜVENLİK YÖNETMELİĞİ EK-4)</t>
  </si>
  <si>
    <t>İSKELELERDE KOROZYANA KARŞI UYGUN MALZEME KULLANILAMASI VE SAĞLAM PALTFORMLARIN KULLANILMASI GEREKMEKTEDİR.(YAPI İŞLERİNDE SAĞLIK VE GÜVENLİK YÖNETMELİĞİ EK-4)</t>
  </si>
  <si>
    <t>c) Topuk levhası ile ana korkuluk arasında açıklıklar 47 santimetreden fazla olmayacak şekilde konulan ara korkuluk,bulunması sağlanır(YAPI İŞLERİNDE SAĞLIK VE GÜVENLİK YÖNETMELİĞİ EK-4)</t>
  </si>
  <si>
    <t>b) Platforma bitişik, en az 15 santimetre yüksekliğinde topuk levhası,(YAPI İŞLERİNDE SAĞLIK VE GÜVENLİK YÖNETMELİĞİ EK-4)</t>
  </si>
  <si>
    <t>KURULUMU YAPILAN İSKELERDE KISA KENAR KORKULUKLARI BULUNDURULMALIDIR.</t>
  </si>
  <si>
    <t>İSKELE KATLANIRA ÇIKMAK İÇİN İSKELE KURULUMNDA TOPLU KORUMAYA YÖNELİK KORKULUKLAR YAPILIRKEN GEÇİŞLER İÇİNDE MERDİVENLER YAPILMALI VE KULLANILMASI SAĞLANMALIDIR.</t>
  </si>
  <si>
    <t xml:space="preserve">İSKELEYE ERİŞİMLERDE KULLANILAN ARAÇLARIN UYGUN OLUNMASI SAĞLANMALIDIR. </t>
  </si>
  <si>
    <t>TOPLU KORUMANIN YETERLİ GELMEDİĞİ YERLERDE KİŞİSEL KORUYUCU DONANIMLAR KULLANILMALIDR.</t>
  </si>
  <si>
    <t>İŞE UYGUN OLAN KKD'LERİN KULLANILMASI VE KONTROL EDİLMESİ GEREKMEKTEDİR.</t>
  </si>
  <si>
    <t>UYGUN OLAN NİTELİKTEKİ KKD'LERİN KULLANILMASI VE GEREKLİ KONTROLLERİN YAPILMASI GEREKMEKTEDİR.</t>
  </si>
  <si>
    <t>İSKELE KURMAYA YETKİLİ KİŞİLERİN UYGUN ANKRAJ NOKTALARINI  BELİRLEMELERİ GEREKMEKTEDİR.</t>
  </si>
  <si>
    <t>ç) Çalışma yerlerinde çalışanların güvenliği öncelikle, güvenli korkuluklar, düşmeyi önleyici platformlar, bariyerler, kapaklar, çalışma iskeleleri, güvenlik ağları veya hava yastıkları gibi toplu koruma tedbirleri ile sağlanır.(yapı işlerinde sağlık ve güvenlik yönetmeliği ek-4)</t>
  </si>
  <si>
    <t>d)   Toplu koruma tedbirlerinin düşme riskini tamamen ortadan kaldıramadığı,  uygulanmasının mümkün olmadığı, daha büyük tehlike doğurabileceği, geçici olarak kaldırılmasının gerektiği hallerde, yapılan işlerin özelliğine uygun bağlantı noktaları veya yaşam hatları oluşturularak tam vücut kemer sistemleri veya benzeri güvenlik sistemlerinin kullanılması sağlanır. Çalışanlara bu sistemlerle beraber yapılan işe ve standartlara uygun bağlantı halatları, kancalar, karabinalar, makaralar, halkalar, sapanlar ve benzeri bağlantı tertibatları; gerekli hallerde iniş ve çıkış ekipmanları, enerji sönümleyici aparatlar, yatay ve dikey yaşam hatlarına bağlantıyı sağlayan halat tutucular ve benzeri donanımlar verilerek kullanımı sağlanır.(YAPI İŞLERİNDE SAĞLIK VE GÜVENLİK YÖNETMELİĞİ EK-4)</t>
  </si>
  <si>
    <t>İSKELE ÜZERİNDE YAPILAN ÇALIŞMALARDA KKD KULLANILMALIDIR.</t>
  </si>
  <si>
    <t xml:space="preserve">UYGUN KKD SEÇİMİNDE 
KİŞİSEL KORUYUCU DONANIMLARLA İLGİLİ UYUMLAŞTIRILMIŞ ULUSAL STANDARTLARA DAİR TEBLİĞ KILAVUZ OLARAK KULLANILIP UYGUN KKD SEÇİMİ YAPILMALIDIR.
</t>
  </si>
  <si>
    <t>VERİLEN KKD'LERİN BAĞLANTI YAPILACAK ANKRAJ NOKTALARININ ÇALIŞANLAR TARAFINDAN KULLANDIRILMALIDR.</t>
  </si>
  <si>
    <t>İSKELE BİLEŞENLERİNİN KKD'LERİN KULLANIMI İÇİN ELVERİŞLİ OLMASI GEREKMEKTEDİR.</t>
  </si>
  <si>
    <t>İSKELEDE ANKKRAJ NOKTALARI BELİRLENEN YERLERİN YAŞAM HATLARI KULLANIMA HAZIR OLMALIDIR.</t>
  </si>
  <si>
    <t>İSKELE DE HAZIR BULUNAN YAŞAM HATLARI ÇALIŞANLARA KULLANDIRILMALIDIR.</t>
  </si>
  <si>
    <t>ÇALIŞANLARIN KULLANILACAKLARI KKD'LERİN NASIL KULLANILACAĞI EĞİTİMLERLE SAĞLANMALIDIR.</t>
  </si>
  <si>
    <t>KKD'LER İLE BİRLİKTE GEREKLİ  DİĞER BAĞLANTI APARATLARI DA ÇALIŞANLARA EKSİKSİZ OLARAK TESLİM EDİLMELİ VE KONUYLA İLGİLİ EĞİTİM VERİLMELİDİR.</t>
  </si>
  <si>
    <t>İSKELE BİLEŞENLERİ ANKRAJ NOKTASI OLARAK KULLANILACAKSA ÜRETİCİ TALİMATLARININ YER ALDIĞI KULLANIM KILAVUZU DİKKATE ALINMALI VE AYNI İSKELE BİLEŞENİNE BİRDEN FAZLA ÇALIŞANIN BAĞLANTI YAPMASI ÖNLENMELİDİR.</t>
  </si>
  <si>
    <t>KULLANILACAK OLAN DÜŞEY YAŞAM HATLARI İSKELEDEN BAĞIMSIZ OLMALIDIR.</t>
  </si>
  <si>
    <t>AYNI DÜŞEY YAŞAM HATTINA BİRDEN FAZLA ÇALIŞAN BAĞLANTI YAPMAMALIDIR.</t>
  </si>
  <si>
    <t>DÜŞEY YAŞAM HATTI UYGUN BİR ANKRAJ NOKTASINA BAĞLANMIŞ OLMALIDIR.</t>
  </si>
  <si>
    <t>26– İskelelerin taşıyabilecekleri azami ağırlıklar, levhalar üzerine yazılarak iskelelerin uygun ve görülebilir yerlerine asılır. Belirtilen bu ağırlıkları aşan yükler iskelelere yüklenmez.(YAPI İŞLERİNDE SAĞLIK VE GÜVENLİK YÖNETMELİĞİ EK-4)</t>
  </si>
  <si>
    <t>27– İskelelerin üzerine moloz ve artıklar ile geçişi engelleyecek malzemeler bırakılmaz..(YAPI İŞLERİNDE SAĞLIK VE GÜVENLİK YÖNETMELİĞİ EK-4)</t>
  </si>
  <si>
    <t>32– Cephe iskeleleri binaya mümkün olduğunca yakın kurulur, bunun mümkün olmadığı durumlarda çalışanların bina ile iskele arasından düşmelerini önleyici tedbirler alınır.(YAPI İŞLERİNDE SAĞLIK VE GÜVENLİK YÖNETMELİĞİ EK-4)</t>
  </si>
  <si>
    <t>33– Cephe iskelelerinin ayaklarında sabit veya düşeyliği ayarlanabilir taban plakaları ve yumuşak zeminlerde yükü dağıtmak için taban plakaları altlarında uygun malzemeden yapılmış altlıklar kullanılır. Sağlam olmayan ve uygunsuz malzemeler destek parçaları olarak kullanılmaz, iskelenin sağlam ve dengeli olması sağlanır.(YAPI İŞLERİNDE SAĞLIK VE GÜVENLİK YÖNETMELİĞİ EK-4)</t>
  </si>
  <si>
    <t>34– İskelelerde çalışılan platformlara güvenli ulaşımın sağlanması için merdiven sistemleri veya benzeri güvenli ulaşım sistemleri kullanılır.(YAPI İŞLERİNDE SAĞLIK VE GÜVENLİK YÖNETMELİĞİ EK-4)</t>
  </si>
  <si>
    <t>28– İskelelerde geçiş amacıyla en az 60 santimetre genişliğinde ve kenarlarında bu Yönetmeliğin Ek–4 (A) Yüksekte Çalışma başlığının 6 ncı maddesinde tanımlanan özelliklere uygun korkuluk sistemleri bulunan geçitler kullanılır.(YAPI İŞLERİNDE SAĞLIK VE GÜVENLİK YÖNETMELİĞİ EK-4)</t>
  </si>
  <si>
    <t>YOĞUN ÇALIŞMA YAPILAN İŞ İSKELELERİNDE ,ULAŞIMIN SABİT MERDİVEN KULLANILARAK YAPILMASI GEREKLİDİR.</t>
  </si>
  <si>
    <t>YÜKSEK YAPILI BİNALARDA KULLANILACAK İSKELELERDE YOLCU TAŞIMA ASANSÖRÜ KULLANILMALIDIR.</t>
  </si>
  <si>
    <t>UZUN SÜRELİ VE DİNLENİLMEDEN YAPILAN YOĞUN ÇALIŞMALARDA ÇALIŞANLARIN YÜKSEK PERFORMANSTA GÜÇ KAYBETMELERİNİ ÖNLEMEK İÇİN BELİRLİ ARALIKLARLA ÇALIŞANLARA DİNLENME SÜRELERİ VERİLMELİDİR.</t>
  </si>
  <si>
    <t>İSKELENİN ÇÖKMESİ VEYA DEVRİLMESİNİ ÖNLEMEK AMACIYLA  İSKELENİN UYGUNLUĞUNUN, İSKELENİN KURULACAĞI ZEMİNİN SAĞLAMLIĞININ  VE İSKELENİN YAPIYA BAĞLANTILARININ YAPILIP YAPILMADIĞININ BİLİNMESİ, BUNLARIN YAPILMASI VE KONTROL ALTINDA BULUNMASI GEREKMEKTEDİR.</t>
  </si>
  <si>
    <t>25– İskeleler aşağıda belirtilen durumlarda işveren tarafından görevlendirilen ehil bir kişi tarafından kontrole tabi tutularak, iskeleler ile ilgili özel tedbirlerde belirtilen hususları içeren kontrol raporu hazırlanır, rapor sonucunda sadece güvenli olduğu tespit edilen iskelelerde çalışma yapılır;
a) Kullanılmaya başlamadan önce,
b) Haftada en az bir kez,
c) Üzerinde değişiklik yapıldığında,
ç) Belli bir süre kullanılmadığında,
d) Sismik sarsıntı, kuvvetli rüzgârlar gibi olumsuz hava şartlarına veya denge ve sağlamlığını etkileyebilecek diğer koşullara maruz kaldığında(YAPI İŞLERİNDE SAĞLIK VE GÜVENLİK YÖNETMELİĞİ EK-4)</t>
  </si>
  <si>
    <t>İskelelerde genel tedbirler(YAPI İŞLERİNDE SAĞLIK VE GÜVENLİK YÖNETMELİĞİ EK-4)
20– İskelelerin aşağıdaki hususlara uygun olması sağlanır;
a) Kendiliğinden hareket etmeyecek, stabilitesi bozulmayacak ve çökmeyecek şekilde tasarlanmış, imal edilmiş ve kurulmuş olması (YAPI İŞLERİNDE SAĞLIK VE GÜVENLİK YÖNETMELİĞİ EK-4)</t>
  </si>
  <si>
    <t>İSKELENİN ENERJİ NAKİL HATLARINA YAKIN YERLERDE KURULMASINI GEREKTİĞİ DURUMLARDA , ELEKTRİK ENERJİSİNİN KESİLMESİ GEREKMEKTEDİR.</t>
  </si>
  <si>
    <t>ENERJİ NAKİL HATLARINI KURULACAK İSKELENİN BULUNDUĞU ALANDAN BAŞKA BİR YERE VEYA ENERJİ HATTINI KORUMA ALTINA ALINCAYA KADAR İSKELE KULLANILMAMALIDIR.</t>
  </si>
  <si>
    <t>İSKELELER VEYA ÜZERİNDE BULUNAN İLETKEN MALZEMELERİN ENERJİ HATLARINA EMNİYET MESAFELERİ ENERJİ HATLARININ VOLTAJINA GÖRE AYARLANMALIDIR.</t>
  </si>
  <si>
    <t>İSKELE ÜZERİNDE YAPILAN  ÇALIŞMALARDA KULLANILAN ELEKTRİKLİ EL ALETLERİN HASARSIZ SAĞLAM OLANI KULLANILMALIDIR.</t>
  </si>
  <si>
    <t>KURULACAK VEYA SÖKÜLECEK OLAN İSKELENİN YAKININDA BIULUNAN ENERJİ NAKİL HATLARININ BULUNAN  ALANDAN UZAKLAŞTIRILAMADIĞI DURUMLARDA ENERJİ NAKİL HATLARI KORUMA ALTINA ALINDIKTAN SONRA ÇALIŞMALAR YAPILMALIDIR.</t>
  </si>
  <si>
    <t>İSKELENİN TAŞIYACAĞI AZAMİ YÜKÜN KAPASİTESİ BELİRLENMEMLİDİR.</t>
  </si>
  <si>
    <t>35– Madeni cephe iskeleleri statik elektriğe karşı uygun şekilde topraklanır.(YAPI İŞLERİNDE SAĞLIK VE GÜVENLİK YÖNETMELİĞİ EK-4)</t>
  </si>
  <si>
    <t>29– Vinç veya benzeri makinelerin kullanılması sırasında, yüklenen malzemenin iskeleye takılmaması için gerekli tedbirler alınır(YAPI İŞLERİNDE SAĞLIK VE GÜVENLİK YÖNETMELİĞİ EK-4)</t>
  </si>
  <si>
    <t>ÇALIŞANLARIN İSKELE BİLEŞENLERİNE UZUV SIKIŞTIRMASINI ÖNLEYİCİ TEDBİRLER ALINMALI , EĞİTİMLERDE ÇALIŞANLAR BU KONUDA BİLGİLENDİRİLMELİ, ÇALIŞMA ESNASINDA ÇALIŞANLAR FORMENLERİNİN TAKİBİ ALTINDA BULUNDURULMALIDIR.</t>
  </si>
  <si>
    <t>İSKELE KURULUMU SÖKÜMÜ ESNASINDA ÇALIŞANLARIN MALZEMELERİ HAGİ ERGONOMİK KOŞULLARLA TAŞIYACAĞI İLE BİLGİLER VERİLMELİ , EĞİTİMLER YAPILAMALI VE FORMENLERİNİN GÖZETİMİ ALITINDA BULUNUP SÜREKLİ KONTROLLERİ YAPILMALIDIR.</t>
  </si>
  <si>
    <t>İSKELE KURULUMU VE SÖKÜMÜNDE HER ZAMAN İÇİN KAZI KENARLARINDAN EN AZ 45 DERECELİK BİR TOPRAK KÜTLESİNİN ÇÖKEBİLECEĞİ HESAP EDİLMELİDİR.</t>
  </si>
  <si>
    <t>İSKELE YÜKSEKLİĞİNİN ÜÇ KATI GEÇTİĞİ DURUMLARDA TEK MAKARALI PALANGA SİSTEMİİ İLE MALZEMELERİN YUKARI KALDIRILMASI SAĞLANMALIDIR. PALANGA İLE YUKARI KALDIRILAN YÜKLER 50 KG'DAN FAZLA OLMAMALIDIR.</t>
  </si>
  <si>
    <t>33– Cephe iskelelerinin ayaklarında sabit veya düşeyliği ayarlanabilir taban plakaları ve yumuşak zeminlerde yükü dağıtmak için taban plakaları altlarında uygun malzemeden yapılmış altlıklar kullanılır. Sağlam olmayan ve uygunsuz malzemeler destek parçaları olarak kullanılmaz, iskelenin sağlam ve dengeli olması sağlanır(YAPI İŞLERİNDE SAĞLIK VE GÜVENLİK YÖNETMELİĞİ EK-4)</t>
  </si>
  <si>
    <t>İSKELE KURULUMU VEYA SÖKÜMÜNDE ,ÇALIŞMANIN YAPILDIĞI ALANDA GÜVENLİK ŞERİTLERİ ÇEKİLMELİ VE GEREKLİ UYARI LEVHALARI ASILMALIDIR.</t>
  </si>
  <si>
    <t>İSKELE KURULUMU VE SÖKÜMÜ İÇİN KULLANILACAK MALZEMELERİN ,TAŞIMA VE İSTİFLEME YERLERİNİN BELİRLENMESİ VE KONTROL ALTINDA TUTULMASI GEREKMEKTEDİR.</t>
  </si>
  <si>
    <t>e) İskelelerde görülen kusurların derhal giderilerek zayıf kısımların güçlendirilmesi.(YAPI İŞLERİNDE SAĞLIK VE GÜVENLİK YÖNETMELİĞİ EK-4)</t>
  </si>
  <si>
    <t>İSKELELERDE GENEL TEDBİRLER;
ç) Korozyona karşı uygun malzeme kullanılması(YAPI İŞLERİNDE SAĞLIK VE GÜVENLİK YÖNETMELİĞİ EK-4)</t>
  </si>
  <si>
    <t>İSKELELERDE GENEL TEDBİRLER;
21– İskele platformları hareket etmeyecek şekilde iskele sistemine sabitlenir. Platform elemanları ile iskele dikey elemanları arasında ve platform döşemesinde çalışanların düşmesine sebep olabilecek boşluk bulunmaması sağlanır(YAPI İŞLERİNDE SAĞLIK VE GÜVENLİK YÖNETMELİĞİ EK-4)</t>
  </si>
  <si>
    <t>23– İskelelerdeki bütün bağlantı yerleri ile bağlantı elemanlarının yeterli sağlamlıkta olması sağlanır ve bu bağlantıların kendiliğinden ayrılmaması için gerekli tedbirler alınır.(YAPI İŞLERİNDE SAĞLIK VE GÜVENLİK YÖNETMELİĞİ EK-4)</t>
  </si>
  <si>
    <t>İSKELE KURULUM ELEMANI OLARAK MYK PEROSNELİ BULUNMAMAKTADIR</t>
  </si>
  <si>
    <t>STANDARTLARA UYGUN İSKELE KULLANIMI ARTTIRILMALIDIR</t>
  </si>
  <si>
    <t>STANDARTLARA UYGUN İSKELE KULLANIMINA AİT TALİMAT VE KULLANIM KLAVUZLARI MEVCUTTUR.</t>
  </si>
  <si>
    <t>ÇALIŞMA YAPILAN İŞ İSKELELERİNDE ULAŞIM İÇİN SABİT BİR MERDİVEN KULLANILMAMASI</t>
  </si>
  <si>
    <t>SERVİS</t>
  </si>
  <si>
    <t>ŞÖFÖRÜN İŞ BILGISININ YETERSIZLIĞI VE DENEYİMSİZLİĞİ</t>
  </si>
  <si>
    <t>TRAFiK KAZASI,ÖLÜMLER,CİDDİ YARALANMALAR</t>
  </si>
  <si>
    <t>YOLCU KAPASİTESİNİ AŞMAK</t>
  </si>
  <si>
    <t>TRAFİK KAZASI,ÖLÜMLER,  CİDDİ YARALANMALAR</t>
  </si>
  <si>
    <t>HIZ SINIRINI AŞMAK</t>
  </si>
  <si>
    <t>TRAFİK KURALLARINI İHLAL ETMEK</t>
  </si>
  <si>
    <t>SICAK/SOĞUK HAVA</t>
  </si>
  <si>
    <t>NEFES ALMADA ZORLUK, KONFORSUZ DURUMLAR</t>
  </si>
  <si>
    <t>ARAÇTA DONANIM EKSİKLİĞİ</t>
  </si>
  <si>
    <t>TRAFİK KAZASI, ÖLÜMLER,
CİDDİ YARALANMALAR</t>
  </si>
  <si>
    <t>SEYAHAT HALİNDE İKEN UYGUNSUZ DAVRANIŞLAR</t>
  </si>
  <si>
    <t>TRAFİK KAZASI, ÖLÜMLER,
CİDDİ YARALANMALAR, MADDİ HASAR</t>
  </si>
  <si>
    <t>PERSONEL SERVİS GÜZERGAHLARININ BELİRLENMEMESİ / GÜZERGAH DIŞINA ÇIKILMASI</t>
  </si>
  <si>
    <t>Şöförler, “SRC 2- Yurtiçi Yolcu Taşımacılığı Sürücü Mesleki Yeterlilik Belgesi” ve “Psikoteknik Değerlendirme Belgesi”ne sahip olmak zorundadır. Şöförler, Sorumlu ve yetkili olduğu hizmetin niteliklerine sahip olmalıdır. Türk Ceza Kanununun 103, 104, 109, 188, 190, 191, 227 ve 5326 sayılı Kabahatler Kanununun 35 inci maddelerindeki suçlardan affa uğramış olsa bile hüküm giymemiş olmalıdır. Şöförler, E Sınıfı Sürücü Belgesi için 3 yıllık, B Sınıfı Sürücü Belgesi için 5 yıllık sürücü belgesine sahip olmalıdır.
Şöförlerin Adli Sicil Kaydı temiz olmalıdır. Şoförler, asli kusurlu ve bilinçli taksirli olarak ölümlü trafik kazalarına karışmamış olmalı, alkollü olarak araç kullanma ve hız kuralını ihlal nedeniyle sürücü belgeleri birden fazla geri alınmamış olmalıdır.</t>
  </si>
  <si>
    <t>Servis araçlarında taşınacak yolcu sayısı, motorlu araç tescil belgesinde belirtilen sayıdan fazla olamaz.</t>
  </si>
  <si>
    <t>Servis aracına takometre takılmış olmalıdır. Servis araçlarının hızı otobanlarda saatte 110 km’yi aşamaz. Servis araçlarının hızı şehir içi yollarda saatte 80 km’yi aşamaz.</t>
  </si>
  <si>
    <t>• Şöför, tüm trafik kurallarına uymak zorundadır. • Otoyolda yolcu almak veya indirmek yasaktır.</t>
  </si>
  <si>
    <t>• Servis aracında klima sistemi bulunmalıdır. • Araç içerisine temiz hava girmesi sağlanmalıdır.</t>
  </si>
  <si>
    <t>• Seyahat halinde iken şöför ve yolcuların emniyet kemerleri takılı olmalıdır.
• Araç dışından gelebilecek sesleri duyamayacak derecede yüksek sesle müzik dinlenmemelidir. 
• Şöför ile sohbet edilmemeli, dikkati dağıtılmamalıdır.  
• Seyir halinde iken koltuk değiştirilmemeli ve ayakta durulmamalıdır.  
• Seyir halinde iken şöför telefon ile konuşmamalıdır.</t>
  </si>
  <si>
    <t>Servis Araçları Önceden belirlenen servis güzergahları dışına çıkmayacak ve belirlenen yerler dışında durmayacaktır.</t>
  </si>
  <si>
    <t>GENEL</t>
  </si>
  <si>
    <t>ŞANTİYE SAHASI</t>
  </si>
  <si>
    <t>TRANSFORMATÖR MERKEZİ / ODASI</t>
  </si>
  <si>
    <t>DEĞİŞİK GERİLİM VE AKIM TÜRLERİ BULUNAN ALANLARIN BİRBİRİNDEN AYRILMAMASI</t>
  </si>
  <si>
    <t>ELEKTRİK ÇARPMASI, ELEKTRİK ARKI SONUCU, YARALANMA, UZUV KAYBI, ÖLÜM</t>
  </si>
  <si>
    <t>TOPRAKLAMANIN İYİ OLMAMASI</t>
  </si>
  <si>
    <t>AYGITLARDA,AYIRICILARDA ARK/ ATLAMA OLMAMASI İÇİN GEREKLİ TETBİRLERİN ALINMAMASI</t>
  </si>
  <si>
    <t>ALANIN, AYGITLARIN YALITILMAMASI</t>
  </si>
  <si>
    <t>TRANSFORMATÖR KUTULARININ İÇLERİNDE YETERLİ ALAN OLMAMASI</t>
  </si>
  <si>
    <t>İŞLETME SIRASINDA ÜZERİNDE MANEVRA YAPILACAK AYGITLAR VE OKUNACAK ÖLÇÜ ALETLERİ KOLAYCA VE TEHLİKESİZCE ULAŞILABİLEN YERLERE YERLEŞTİRİLMAMASİ</t>
  </si>
  <si>
    <t>GENEL UYARICI LEVHALARIN OLMAMA DURUMU</t>
  </si>
  <si>
    <t>DİKKARSİZLİK SONUCU YARALANMA, UZUV KAYBI, İŞ GÖREMEMEZLİK, ÖLÜM</t>
  </si>
  <si>
    <t>ELEKTRİK İLK YARDIM TALIMATI</t>
  </si>
  <si>
    <t>ELEKTRİK ÇARPMASI
YARALANMA
UZUV KAYBI
ÖLÜM</t>
  </si>
  <si>
    <t>İŞLETME VE MANEVRA TALİMATI</t>
  </si>
  <si>
    <t>ALANDA YANABİLEN MALZEMELERİN BULUNMASI</t>
  </si>
  <si>
    <t>YANGIN, YARALANMA, İŞ GÖREMEMEZLİK, ÖLÜM</t>
  </si>
  <si>
    <t>YANGIN SÖNDÜRME CİHAZLARININ VE SİSTEMLERİNİN OLMAMASI</t>
  </si>
  <si>
    <t>TRANSFORMATÖR MERKEZİNİN AYDINLATMASININ YETERLİ OLMAMASI</t>
  </si>
  <si>
    <t>ÇARPMA, YARALANMA, ELEKTRİK KAZALARI, ÖLÜM</t>
  </si>
  <si>
    <t>TRANSFARMATÖRÜN OLDUĞU MEKANDA DÖŞEMELERİN UYGUN OLMAMASI</t>
  </si>
  <si>
    <t>TAKILIP DÜŞMEK, ELEKTRİK ÇARPMASI, YARALANMA, UZUV KAYBI, İŞ GÖREMEME, ÖLÜM</t>
  </si>
  <si>
    <t>TRANSFORMATÖR MEKANLARININ, BAŞKA MALZEMELERİN DEPOLANMASI İÇİN KULLANILMASI</t>
  </si>
  <si>
    <t>YÜKSEK GERLİM GÜVENLİK MALZEMEMSİNİN,KKD LERİNİN OLMAMASI, BAKIMLARININ YAPILMAMASI</t>
  </si>
  <si>
    <t>BAKIM VE ONARIMLARIN DÜZENLİ OLARAK YAPILMAMASI</t>
  </si>
  <si>
    <t>MAKİNE ARIZALARI, ELEKTRİK ÇARPMASI
YARALANMA
UZUV KAYBI
ÖLÜM</t>
  </si>
  <si>
    <t>TRANSFORMATÖR ALANLARINA İZİNSİZ GİRİŞLER İÇİN KORUMA TETBİRLERİNİN ALINMAMASI</t>
  </si>
  <si>
    <t>TRANSFARMATÖRÜN OLDUGU YAPININ İYİ HAVALANDIRILMAMASI</t>
  </si>
  <si>
    <t>ISINMADAN DOLAYI YANGIN, ELEKTRİK KESİNTİSİ, MADDİ KAYIP, YARALANMA, ÖLÜM</t>
  </si>
  <si>
    <t>TESİSE YETKİSİZ KİŞİLERİN GİREREK İŞLEM YAPMASI</t>
  </si>
  <si>
    <t>KONTROL LİSTELERİ İLE KONTROLLERİN BELİRTİLEN SÜRELERDE YAPILMAMASI</t>
  </si>
  <si>
    <r>
      <t>Çalışanların bilgilendirilmesi
MADDE 10 – (1) İşveren, iş ekipmanları ve bunların kullanımına ilişkin olarak çalışanların bilgilendirilmesinde aşağıda belirtilen hususlara uymakla yükümlüdür.
a) Çalışanlara, kullandıkları iş ekipmanına ve bu iş ekipmanın kullanımına ilişkin yeterli bilgi ve uygun olması halinde yazılı talimat verilir. Bu talimat, imalatçı tarafından iş ekipmanıyla birlikte verilen</t>
    </r>
    <r>
      <rPr>
        <b/>
        <sz val="8"/>
        <rFont val="Arial"/>
        <family val="2"/>
        <charset val="162"/>
      </rPr>
      <t xml:space="preserve"> kullanım kılavuzu</t>
    </r>
    <r>
      <rPr>
        <sz val="8"/>
        <rFont val="Arial"/>
        <family val="2"/>
        <charset val="162"/>
      </rPr>
      <t xml:space="preserve"> dikkate alınarak hazırlanır. Talimatlar iş ekipmanıyla beraber bulundurulur. (İŞ EKİPMANLARININ KULLANIMINDA SAĞLIK VE GÜVENLİK ŞARTLARI YÖNETMELİĞİ)</t>
    </r>
  </si>
  <si>
    <r>
      <rPr>
        <b/>
        <sz val="8"/>
        <color indexed="8"/>
        <rFont val="Arial"/>
        <family val="2"/>
        <charset val="162"/>
      </rPr>
      <t>4.3. İskelelerin kullanımı ile ilgili özel hükümler</t>
    </r>
    <r>
      <rPr>
        <sz val="8"/>
        <color indexed="8"/>
        <rFont val="Arial"/>
        <family val="2"/>
        <charset val="162"/>
      </rPr>
      <t xml:space="preserve">
4.3.2. Seçilen iskelenin karmaşıklığına bağlı olarak kurma, kullanma ve sökme planı; yapı işlerinde inşaat mühendisi, inşaat teknikeri veya yüksek teknikeri; gemi inşası ve sökümü işlerinde ise gemi inşaatı mühendisi tarafından yapılır veya yaptırılır. Bu plan, iskele ile ilgili detay bilgileri içeren standart form şeklinde olabilir. (İŞ EKİPMANLARININ KULLANIMINDA SAĞLIK VE GÜVENLİK ŞARTLARI YÖNETMELİĞİ)</t>
    </r>
  </si>
  <si>
    <r>
      <t> </t>
    </r>
    <r>
      <rPr>
        <sz val="8"/>
        <color indexed="8"/>
        <rFont val="Arial"/>
        <family val="2"/>
        <charset val="162"/>
      </rPr>
      <t xml:space="preserve">İskelelerdeki korkuluk sistemlerinin bu Yönetmeliğin Ek–4 (A) Yüksekte Çalışma başlığının 6 ncı maddesinde tanımlanan özelliklere uygun olması sağlanır.Korkuluklarda;
a) Platformdan en az bir metre yükseklikte ve herhangi bir yönden gelebilecek en az 125 kilogramlık yüke dayanıklı ana korkuluk,
b) Platforma bitişik, en az 15 santimetre yüksekliğinde topuk levhası,
c) Topuk levhası ile ana korkuluk arasında açıklıklar 47 santimetreden fazla olmayacak şekilde konulan ara korkuluk,bulunması sağlanır(YAPI İŞLERİNDE SAĞLIK VE GÜVENLİK YÖNETMELİĞİ EK-4)
</t>
    </r>
  </si>
  <si>
    <r>
      <t xml:space="preserve">HER İSKELE VE İSKELE AKSAMI (PLATFORM ÜNİTELERİ DAHİL), KENDİ AĞIRLIĞINI (ÖLÜ YÜK) VE KENDİNE UYGULANMASI VEYA İLETİLMESİ AMAÇLANAN MAKSİMUM YÜKÜN (HAREKETLİ YÜK) EN AZ </t>
    </r>
    <r>
      <rPr>
        <b/>
        <sz val="8"/>
        <rFont val="Arial"/>
        <family val="2"/>
        <charset val="162"/>
      </rPr>
      <t>4</t>
    </r>
    <r>
      <rPr>
        <sz val="8"/>
        <rFont val="Arial"/>
        <family val="2"/>
        <charset val="162"/>
      </rPr>
      <t xml:space="preserve"> KATINI TAŞIYABİLECEK KAPASİTEDE OLMALIDR.</t>
    </r>
  </si>
  <si>
    <r>
      <rPr>
        <b/>
        <sz val="8"/>
        <rFont val="Arial"/>
        <family val="2"/>
        <charset val="162"/>
      </rPr>
      <t>4.3. İskelelerin kullanımı ile ilgili özel hükümler</t>
    </r>
    <r>
      <rPr>
        <sz val="8"/>
        <rFont val="Arial"/>
        <family val="2"/>
        <charset val="162"/>
      </rPr>
      <t xml:space="preserve">
4.3.1. Seçilen iskelenin sağlamlık ve dayanıklılık hesabı mevcut değilse veya var olan hesaplar seçilen iskele tipinde tasarlanan yapısal değişikliklere uygun değilse veya iskelenin genel olarak alışılmış standart konfigürasyonlara uygun yapıda imal edilmemiş olduğu durumlarda bunların sağlamlık ve dayanıklılık hesapları yapılır. Bu hesaplar yapılmadan iskeleler kullanılamaz
(İŞ EKİPMANLARININ KULLANIMINDA SAĞLIK VE GÜVENLİK ŞARTLARI YÖNETMELİĞİ)</t>
    </r>
  </si>
  <si>
    <r>
      <rPr>
        <b/>
        <sz val="8"/>
        <rFont val="Arial"/>
        <family val="2"/>
        <charset val="162"/>
      </rPr>
      <t>4.3. İskelelerin kullanımı ile ilgili özel hükümler</t>
    </r>
    <r>
      <rPr>
        <sz val="8"/>
        <rFont val="Arial"/>
        <family val="2"/>
        <charset val="162"/>
      </rPr>
      <t xml:space="preserve">
4.3.4. İskele platformlarının boyutu, şekli ve yerleştirilmesi yapılan işin özelliklerine ve taşınan yüke uygun ve güvenli çalışma ve geçişlere izin verecek şekilde olması gerekir. İskele platformları normal kullanımda, elemanları hareket etmeyecek şekilde kurulur. Platform elemanları ve dikey korkulukların arasında düşmelere neden olabilecek tehlikeli boşluklar bulunmaması gerekir(İŞ EKİPMANLARININ KULLANIMINDA SAĞLIK VE GÜVENLİK ŞARTLARI YÖNETMELİĞİ)</t>
    </r>
  </si>
  <si>
    <r>
      <rPr>
        <b/>
        <sz val="8"/>
        <rFont val="Arial"/>
        <family val="2"/>
        <charset val="162"/>
      </rPr>
      <t>4.3. İskelelerin kullanımı ile ilgili özel hükümler</t>
    </r>
    <r>
      <rPr>
        <sz val="8"/>
        <rFont val="Arial"/>
        <family val="2"/>
        <charset val="162"/>
      </rPr>
      <t xml:space="preserve">
4.3.5. Kurma, sökme veya değişiklik yapılması sırasında iskelenin kullanıma hazır olmayan kısımları, 23/12/2003 tarihli ve 25325 sayılı Resmî Gazete’de yayımlanan Güvenlik ve Sağlık İşaretleri Yönetmeliğine uygun şekilde genel uyarı işaretleri ile işaretlenir ve tehlikeli bölgeye girişler fiziki olarak engellenir.(İŞ EKİPMANLARININ KULLANIMINDA SAĞLIK VE GÜVENLİK ŞARTLARI YÖNETMELİĞİ)</t>
    </r>
  </si>
  <si>
    <r>
      <rPr>
        <b/>
        <sz val="8"/>
        <rFont val="Arial"/>
        <family val="2"/>
        <charset val="162"/>
      </rPr>
      <t>4.3. İskelelerin kullanımı ile ilgili özel hükümler</t>
    </r>
    <r>
      <rPr>
        <sz val="8"/>
        <rFont val="Arial"/>
        <family val="2"/>
        <charset val="162"/>
      </rPr>
      <t xml:space="preserve">
4.3.6. İskelelerin kurulması, sökülmesi veya üzerinde önemli değişiklik yapılması, görevli inşaat mühendisi, inşaat teknikeri veya yüksek teknikeri; tersanelerde ise gemi inşaatı mühendisi gözetimi altında ve bu Yönetmeliğin 11 inci maddesi uyarınca, özel riskleri ve ayrıca aşağıda belirtilen hususları kapsayan konularda yapacakları işle ilgili yeterli eğitim almış çalışanlar tarafından yapılır.
a) İskelelerin kurulması, sökülmesi veya değişiklik yapılması ile ilgili planların anlaşılması,
b) İskelelerin kurulması, sökülmesi veya değişiklik yapılması sırasında güvenlik,
c) Çalışanların veya malzemelerin düşme riskini önleyecek tedbirler,
ç) İskelelerde güvenliği olumsuz etkileyebilecek değişen hava koşullarına göre alınacak güvenlik önlemleri,
d) İskelelerin taşıyabileceği yükler,
e) İskelelerin kurulması, sökülmesi veya değişiklik yapılması işlemleri sırasında ortaya çıkabilecek diğer riskler.(İŞ EKİPMANLARININ KULLANIMINDA SAĞLIK VE GÜVENLİK ŞARTLARI YÖNETMELİĞİ)</t>
    </r>
  </si>
  <si>
    <t>MADDE 5 - KUVVETLİ AKIM TESİSLERİ HER TÜRLÜ İŞLETME DURUMUNDA, CANA VE MALA HERHANGİ BİR ZARAR VERMEYECEK VE TEHLİKE OLUŞTURMAYACAK BİR BİÇİMDE YAPILMALIDIR.
HERHANGİ BİR KİMSENİN DİKKATSİZLİKLE DE OLSA YAKLAŞABİLECEĞİ UZAKLIKTAKİ KUVVETLİ AKIM TESİSLERİNİN GERİLİM ALTINDAKİ BÖLÜMLERİNE (AKTİF BÖLÜMLER) DOKUNULMASI OLANAKSIZ OLMALIDIR VE İLERİDEKİ BÖLÜMLERDE BELİRTİLEN EMNİYET MESAFELERİ İLE KORUMA ÖNLEMLERİ SAĞLANMALIDIR. (ELEKTRİK KUVVETLİ AKIM TESİSLERİ YÖNETMELİĞİ)</t>
  </si>
  <si>
    <t>MADDE 60 - TÜM YÜKSEK GERİLİMLİ KUVVETLİ AKIM TESİSLERİNDE TEKNİK KONULARDAN SORUMLU ELEKTRİK MÜHENDİSİ OLMALIDIR.  (ELEKTRİK KUVVETLİ AKIM TESİSLERİ YÖNETMELİĞİ)</t>
  </si>
  <si>
    <t xml:space="preserve">MADDE 60 - KUVVETLİ AKIM TESİSLERİNDE YÜKSEK GERİLİM ALTINDA ANCAK ENERJİ VE TABİİ KAYNAKLAR BAKANLIĞI'NCA YETKİLENDİRİLMİŞ OLAN KURUM VE KURULUŞLAR TARAFINDAN BU AMAÇLA AÇILMIŞ OLAN EĞİTİM KURSLARINI BİTİREREK "KUVVETLİ AKIM TESİSLERİ'NDE YÜKSEK GERİLİM ALTINDA ÇALIŞMA İZİN BELGESİ" ALAN ELEKTRİKLE İLGİLİ FEN ADAMLARI YA DA BİR MÜHENDİSİN SORUMLULUĞU VE GÖZETİMİ ALTINDA OLMAK ÜZERE ÖTEKİ GÖREVLİLER ÇALIŞMA YAPABİLİR. 
YETERLİ ELEKTRİK BİLGİSİ OLMAYAN KİMSELER YARDIMCI OLARAK ÇALIŞTIRILACAKSA BUNLARA ÖNCEDEN İLGİLİ KURULUŞLAR TARAFINDAN HAZIRLANAN GEREKLİ YÖNERGELER VERİLECEK VE AÇIKLAMALAR YAPILACAKTIR. AYRICA  - GERİLİM ALTINDAKİ TESİS BÖLÜMLERİNİN KAPATILMASI YA DA YALITKAN BİR KILIFLA ÖRTÜLMESİ,
 - ÇALIŞMA SIRASINDA SÜREKLİ GÖZETİM,
 - ÇALIŞMA YAPILAN YERİN BİR ENGELLE ÇEVRİLMESİ. ANCAK, BU DURUMDA AYGITLARLA TEHLİKESİZ VE SERBEST OLARAK HAREKET EDİLEBİLMELİDİR.  (ELEKTRİK KUVVETLİ AKIM TESİSLERİ YÖNETMELİĞİ)
</t>
  </si>
  <si>
    <t>MADDE 20 - TESİSLER GEREK İŞLETME, GEREKSE ONARIM VE BAKIM İÇİN KISA SÜREDE ÇABUK VE GÜVENLE İZLENEBİLECEK BİÇİMDE AÇIK OLARAK DÜZENLENMELİDİR. BÜTÜN ÖNEMLİ TESİS BÖLÜMLERİNE VE AYGITLARA KOLAYCA ULAŞILABİLMELİ, BUNLAR ZORLUK ÇEKİLMEDEN YERLERİNE KONULABİLMELİ YA DA YERLERİNDEN ÇIKARILABİLMELİDİR.  (ELEKTRİK KUVVETLİ AKIM TESİSLERİ YÖNETMELİĞİ)</t>
  </si>
  <si>
    <t>TESİSTE DEĞİŞİK GERİLİM VE AKIM TÜRLERİ BULUNURSA BUNLARLA İLGİLİ TESİS BÖLÜMLERİ OLABİLDİĞİNCE AYRI GRUPLAR HALİNDE TOPLANMALI VE YER BAKIMINDAN DA BİRBİRİNDEN AYRILMALIDIR. (ELEKTRİK KUVVETLİ AKIM TESİSLERİ YÖNETMELİĞİ)</t>
  </si>
  <si>
    <t>MADDE 8 - A) TOPRAKLAMALAR VE ENDİREKT TEMASA KARŞI DİĞER KORUMA YÖNTEMLERİ: ELEKTRİK KUVVETLİ AKIM TESİSLERİNİN TOPRAKLANMASINDA ELEKTRİK TESİSLERİNDE TOPRAKLAMALAR YÖNETMELİĞİ HÜKÜMLERİ UYGULANIR. ENDİREKT TEMASA KARŞI ŞEBEKE TİPLERİNE GÖRE UYGULANABİLECEK DİĞER KORUMA YÖNTEMLERİ VE ŞEBEKE TİP SINIFLAMALARI İÇİN ELEKTRİK İÇ TESİSLERİ YÖNETMELİĞİ'NDE BELİRTİLEN İLGİLİ HÜKÜMLER DE GÖZ ÖNÜNE ALINIR. (ELEKTRİK KUVVETLİ AKIM TESİSLERİ YÖNETMELİĞİ)</t>
  </si>
  <si>
    <t>MADDE 10 - KUVVETLİ AKIM ELEKTRİK AYGITLARI, KULLANILMALARI YA DA İŞLETİLMELERİ SIRASINDA OLUŞACAK ARK VE KIVILCIMLAR, İNSANLAR VE EŞYALAR İÇİN TEHLİKELİ OLMAYACAK BİÇİMDE YAPILMALI YA DA DÜZENLENMELİDİR. YANGIN TEHLİKESİ BULUNAN YERLERDEKİ SİGORTALI AYIRICILARDA OLUŞABİLECEK ARKLARIN YARATACAĞI YANGIN TEHLİKESİNİ EN AZA İNDİRMEK ÜZERE, BU TİP AYIRICILARIN BULUNDUĞU DİREKLERİN ALTINA 10 CM. KALINLIĞINDA VE 3 METRE YARI ÇAPINDA BİR BÖLGEYE MICIR DÖKÜLECEK VEYA GROBETON ATILACAKTIR. (ELEKTRİK KUVVETLİ AKIM TESİSLERİ YÖNETMELİĞİ)</t>
  </si>
  <si>
    <t>MADDE 12 - KUVVETLİ AKIM ELEKTRİK AYGITLARININ GERİLİM ALTINDAKİ BÖLÜMLERİ İŞLETME GERİLİMİ VE YEREL KOŞULLAR GÖZ ÖNÜNE ALINARAK TOPRAĞA KARŞI VE KENDİ ARALARINDA GÜVENLİ VE SÜREKLİ BİR BİÇİMDE YALITILMALIDIR.  (ELEKTRİK KUVVETLİ AKIM TESİSLERİ YÖNETMELİĞİ)</t>
  </si>
  <si>
    <t>MADDE 13 - KUVVETLİ AKIM ELEKTRİK AYGITLARININ GERİLİM ALTINDAKİ BÖLÜMLERİNE RASTGELE DOKUNMAYI ÖNLEMEK İÇİN YAPILAN KUTULAR, BİR ARIZA ANINDA OLUŞABİLECEK İÇ VE DIŞARIDAN GELEBİLECEK MEKANİK ZORLAMALARA KARŞI DAYANIKLI VE AYGITTA ARK OLUŞSA BİLE TEHLİKESİZ BİR MANEVRA YAPILABİLECEK BİÇİMDE OLMALIDIR.  (ELEKTRİK KUVVETLİ AKIM TESİSLERİ YÖNETMELİĞİ)</t>
  </si>
  <si>
    <t>MADDE 14 - İŞLETME SIRASINDA ÜZERİNDE MANEVRA YAPILACAK AYGITLAR VE OKUNACAK ÖLÇÜ ALETLERİ KOLAYCA VE TEHLİKESİZCE ULAŞILABİLEN YERLERE KONULACAK VE KULLANIŞLI OLACAKLARDIR.
BAĞLAMA TESİSLERİNDE KULLANILACAK OLAN ELLE YA DA YALITKAN PENSLER VE BENZER ALETLERLE KUMANDA EDİLEN SİGORTALAR, AYIRICILAR VE KESİCİLERİN KUMANDA KOLLARININ TUTMA NOKTALARI, UYGUN BİR YÜKSEKLİĞE YERLEŞTİRİLECEKTİR. ANCAK BU YÜKSEKLİK, MANEVRA SIRASINDA BASILAN ZEMİNDEN EN AZ 50 CM. VE EN FAZLA 170 CM. YÜKSEKLİKTE OLACAKTIR. AÇIKTAKİ TESİSLERDE BU YÜKSEKLİK GEREKTİĞİ KADAR ARTTIRILABİLİR. (ELEKTRİK KUVVETLİ AKIM TESİSLERİ YÖNETMELİĞİ)</t>
  </si>
  <si>
    <t>MADDE 21 - ÇEŞİTLİ YERLERE VE TESİS BÖLÜMLERİNE, GÖREVLİLERİN MAKİNELER, AYGITLAR VE İLETKENLERİN NE İŞE YARADIĞINI AÇIKÇA ANLAYABİLECEĞİ BİÇİMDE BOZULMAZ TÜRDEN YAZI, İŞARET VE ŞEMALAR KONULMALIDIR.
AYRICA ELEKTRİK TESİSLERİNDE UYGUN YERLERE AŞAĞIDAKİ LEVHALAR ASILMALIDIR:
1) ELEKTRİK AKIMININ NEDEN OLDUĞU KAZALARDA YAPILACAK İLK YARDIMLA İLGİLİ YÖNERGELER,
2) TESİSİN BAĞLAMA ŞEMASI,
3) TESİSİN İŞLETİLMESİ SIRASINDA ALINMASI GEREKEN ÖZEL ÖNLEMLERLE İLGİLİ KISA YÖNERGE.  (ELEKTRİK KUVVETLİ AKIM TESİSLERİ YÖNETMELİĞİ)</t>
  </si>
  <si>
    <t>TÜM PANOLARA TALİMATLARIN ASILMASI</t>
  </si>
  <si>
    <t>YÜKSEK GERİLİM PANO ODASINDA TALİMATLARIN ASILMASI</t>
  </si>
  <si>
    <t>MADDE 22 - YANABİLEN GEREÇLER, YANGIN VE DUMAN TEHLİKESİ OLUŞTURMAYACAK BİÇİMDE DÜZENLENEREK YA DA YANMAYAN BİR ÖRTÜ İLE KAPLANARAK KULLANILABİLİR. ELEKTRİK TESİSLERİ İÇİNDE TESİSE BİTİŞİK KONUT VB. GİBİ BÖLÜMLER DIŞINDA, AĞAÇTAN YAPILMIŞ GEREÇ KULLANILMAZ.
ÖZELLİKLE YAĞLI TRANSFORMATÖRÜN BULUNDUĞU BÖLÜMLER ÖTEKİ YAPI BÖLÜMLERİNDEN ATEŞE DAYANIKLI VE ÇIKABİLECEK BİR YANGININ YAYILMASI ÖNLENECEK BİÇİMDE AYRILMALIDIR. TÜM KAPILAR MAHAL DIŞINA AÇILACAK YÖNDE VE ÇELİK SAÇTAN YAPILMALIDIR  (ELEKTRİK KUVVETLİ AKIM TESİSLERİ YÖNETMELİĞİ)</t>
  </si>
  <si>
    <t>ALANDA ELEKTRİK YANGINLARINDA MÜDEHALE EDİLEBİLECEK ÖZELLİKTE YANGIN SÖNDÜRME CİHAZLARI BULUNDURULMALI. GEREKLİ GÖRÜLÜRSE ELEKTRİK YANGININA MÜDAHALE EDİLEBİLECEK ÖZELLİKTE OTOMATİK YANGIN SÖNDÜRME SİSTEMLERİ KURULABİLİR</t>
  </si>
  <si>
    <t>MADDE 23 - BÜTÜN TESİS BÖLÜMLERİ OLABİLDİĞİNCE GÜN IŞIĞI İLE İYİ BİÇİMDE AYDINLATILMALIDIR. AYRICA BU BÖLÜMLERE YETERLİ VE DÜZGÜN DAĞILIMLI ELEKTRİK AYDINLATMA TESİSİ YAPILMALIDIR. ELEKTRİK AYDINLATMA TESİSİNDEN YARARLANILAMAYAN DURUMLARDA MANEVRA VE DENETLEME YERLERİNDE TEHLİKESİZCE DOLAŞABİLMEK VE GEREKLİ ÇALIŞMALARI YAPABİLMEK İÇİN ÖZEL AYDINLATMA TESİSLERİ KURULMALIDIR.
YAPILAN AYDINLATMA TESİSİ, YG. HÜCRELERİ VE AG PANO ODALARINDA EN AZ 250 IUX, TRANSFORMATÖR ODALARINDA EN AZ 150 IUX AYDINLIK DÜZEYİNİ SAĞLAMALIDIR. TRANSFORMATÖR MERKEZLERİNDE HER BİR MAHALDE YETERLİ SAYIDA (EN AZ BİR ADET) AKÜMÜLATÖRLÜ ACİL DURUM LAMBASI VEYA YETERLİ KAPASİTEDE AKÜMÜLATÖR VAR İSE AKÜDEN BESLENEN AYDINLATMA LAMBALARI BULUNMALIDIR. SÖZ KONUSU LAMBALAR SÜREKLİ İNSAN BULUNAN YERLERDE ENERJİ KESİNTİLERİNDE OTOMATİK DEVREYE GİRECEK ŞEKİLDE YAPILMALIDIR. DİĞER YERLERDE LAMBALAR UYGUN BİR TEDBİRLE MANUEL OLARAK YANMALIDIR.  (ELEKTRİK KUVVETLİ AKIM TESİSLERİ YÖNETMELİĞİ)</t>
  </si>
  <si>
    <t>MADDE 24 - HAREKET EDEN MAKİNE PARÇALARI VE GERİLİM ALTINDAKİ TESİS BÖLÜMLERİNİN YAKININDAKİ DÖŞEMELER, İNSANLARIN KAYMASINI VE TÖKEZLEMESİNİ ÖNLEYECEK BİÇİMDE YAPILMALIDIR. BU OLAMIYORSA GERİLİM ALTINDA OLAN YA DA HAREKET EDEN TESİS BÖLÜMLERİNE DOKUNMAYI ÖNLEMEK İÇİN AYRICA KORUYUCU ÖNLEMLER ALINMALIDIR. YÜZEY KAPLAMALARI TOZLANMAYA NEDEN OLMAYACAK MALZEMELERDEN YAPILMALIDIR. DÖŞEMEDE BULUNAN YÜKSEK GERİLİM KANALLARININ KAPAKLARI HERHANGİ BİR ARIZA SIRASINDA OLUŞAN İÇ BASINÇLA YERLERİNDEN FIRLAMAYACAK ŞEKİLDE MONTE EDİLMELİDİR.  (ELEKTRİK KUVVETLİ AKIM TESİSLERİ YÖNETMELİĞİ)</t>
  </si>
  <si>
    <t>MADDE 25 - YÜKSEK GERİLİM TESİSLERİNE AYRILAN VE İŞLETİLMEKTE OLAN YERLER, GÜVENLİK İÇİN GEREKLİ OLAN (MANEVRA ÇUBUĞU, İZOLE ELDİVEN VB.) GEREÇLERDEN BAŞKA EŞYALARI DEPOLAMAK İÇİN YA DA BAŞKA BİR AMAÇLA KULLANILAMAZ.  (ELEKTRİK KUVVETLİ AKIM TESİSLERİ YÖNETMELİĞİ)</t>
  </si>
  <si>
    <t>MADDE 26 - İŞLETMEDE KULLANILAN (MANEVRA ÇUBUKLARI, SİGORTA PENSLERİ, YALITKAN ELDİVENLER, YALITKAN SEHPALAR GİBİ) BÜTÜN ARAÇLAR STANDARDINDA BELİRTİLDİĞİ SÜRELERDE, YOKSA İMALATÇININ ÖNGÖRDÜĞÜ SÜRELERDE DENETLENİP BAKIM VE ONARIM ALTINDA BULUNDURULMALIDIR. BU DENETLEMELER KALICI BİR ŞEKİLDE KAYIT EDİLMELİDİR.
BİR TESİS BÖLÜMÜNDE ÇEŞİTLİ BÜYÜKLÜKTE GERİLİMLER BULUNUYORSA, YANLIŞLIKLARI ÖNLEMEK İÇİN BU GİBİ ALETLERİN EN YÜKSEK GERİLİME GÖRE YAPILMIŞ OLANI KULLANILMALIDIR. (ELEKTRİK KUVVETLİ AKIM TESİSLERİ YÖNETMELİĞİ)</t>
  </si>
  <si>
    <t>MADDE 27 - TESİSLERİN VE AYGITLARIN TEKNİK BELGELERİNDE BELİRTİLEN ARALIKLARDA BAKIM VE ONARIMLARI YAPILMALIDIR. YAPILAN BAKIM VE ONARIMLAR KALICI BİR ŞEKİLDE KAYDEDİLMELİDİR. (ELEKTRİK KUVVETLİ AKIM TESİSLERİ YÖNETMELİĞİ)</t>
  </si>
  <si>
    <t>1) YAPI İÇİNDEKİ TESİSLER GÖREVLİ OLMAYAN KİMSELERİN GİREMEYECEĞİ BİÇİMLERDE KİLİTLİ OLARAK YAPILMALIDIR.
3) TESİS BÖLÜMLERİNDE ÇALIŞMA SIRASINDA ÇALIŞAN KİŞİLERİN TESİS BÖLÜMLERİNDE ÇALIŞIRKEN KORUNMASI İÇİN TESİSLER KORUMA DÜZENLERİ UYGULANABİLECEK BİÇİMDE YAPILMALIDIR.
YUKARIDA BELİRTİLEN KORUMA İÇİN YALITKAN LEVHALAR KULLANILMASI HALİNDE BUNLAR YANLIŞ İŞLEMLERDE (ÇARPMA GİBİ) DURUMLARI TEHLİKELİ OLARAK DEĞİŞMEYECEK BİÇİMDE TESPİT EDİLMELİDİR. LEVHALAR GERİLİM ALTINDAKİ PARÇALARA DOĞRUDAN DOĞRUYA TEMAS ETMEMELİDİR.  (ELEKTRİK KUVVETLİ AKIM TESİSLERİ YÖNETMELİĞİ)</t>
  </si>
  <si>
    <t>1) TRANSFORMATÖRLERİN HAVALANDIRILMASI İÇİN GEREKLİ ÖNLEMLER ALINMALIDIR. 
3) CEBRİ HAVALANDIRMA YAPILAN YERLERDE TERMOSTAT KONTROLÜ GEREKLİDİR. TRANSFORMATÖR ODASI ORTAM SICAKLIĞI 40°C Yİ GEÇMEMELİDİR.
4) PANJUR TEL KAFESLERİ, YABANCI MADDE VE CANLILARIN GİRMESİNİ ENGELLEMEK İÇİN EN FAZLA 0,5X0,5 CM²'LİK GÖZLERDEN OLUŞMALIDIR.  (ELEKTRİK KUVVETLİ AKIM TESİSLERİ YÖNETMELİĞİ)</t>
  </si>
  <si>
    <t>MADDE 59 - KUVVETLİ AKIM TESİSLERİNE MESLEKTEN OLMAYAN KİMSELERİN GİRMESİNE VE ÖZEL GEREÇLER OLMADAN BUNLARA DOKUNULMASINA İZİN VERİLMEZ. AYRICA TESİSLERİN GİRİŞİNDE İŞLETME PERSONELİ İÇİN GEREKLİ İŞ GÜVENLİĞİ MALZEMELERİ HER ZAMAN HAZIR BULUNDURULACAKTIR.
BU TESİSLERE HERHANGİ BİR NEDENLE GEÇİCİ OLARAK HERKESİN GİRMESİNE İZİN VERİLİRSE, MESLEKTEN OLMAYANLARIN, TEHLİKEYE UĞRAMASINI ÖNLEYECEK ÖNLEMLER ALINACAKTIR.
KUVVETLİ AKIM TESİSLERİNE GİRİLMESİ ZİYARETÇİLER İÇİN TEHLİKELİ OLACAKSA BUNLARIN ANCAK İŞLETME TARAFINDAN ÖZEL OLARAK GÖREVLENDİRİLMİŞ OLAN VE TESİSLERİ TANIYAN BİR KİMSENİN GÖZETİMİ ALTINDA KÜÇÜK TOPLULUKLAR HALİNDE GİRMESİNE İZİN VERİLİR. (ELEKTRİK KUVVETLİ AKIM TESİSLERİ YÖNETMELİĞİ)</t>
  </si>
  <si>
    <t>KONTROL LİSTELERİ İLE KONTROL YAPILMALI. ÇIKAN YENİ DURUMLAR KONTROL LİSTESİNDE BELİRTİLMELİDİR.</t>
  </si>
  <si>
    <t>TRANSFORMATÖR ODASININ / YERİNİN TEHLİKELİ ŞEKİLDE İNŞA EDİLMESİ</t>
  </si>
  <si>
    <t>ELEKTRİK ARKI SONUCU, YARALANMA, UZUV KAYBI, ÖLÜM</t>
  </si>
  <si>
    <t>İŞLETME ELEKTRİK MÜHENDİSİ OLMAMASI</t>
  </si>
  <si>
    <t>CEZAİ SORUMLULUK, TRANSFORMATÖR BAKIM VE ONARIMININ YAPILAMAMASI, MADDİ HASAR, YARALANMA, ÖLÜM</t>
  </si>
  <si>
    <t>KUVVETLİ AKIM TESİSLERİNDE YÜKSEK GERİLİM ALTINDA ÇALIŞANLARIN İZİNLERİNİN OLMAMASI</t>
  </si>
  <si>
    <t>BAKIM ONARIM SIRASINDA RAHAT HAREKET EDİLEBİLECEK VE PARÇA DEĞİŞTİRİLEBİLECEK ŞEKİLDE ALANIN OLMAMASI</t>
  </si>
  <si>
    <t>KULE VİNÇ</t>
  </si>
  <si>
    <t>PERİYODİK KONTROLLERİN YAPILMAMASI</t>
  </si>
  <si>
    <t>VİNÇ İLE TAŞINAN MALZEMELERİN DEVRİLMESİ, YARALANMA, UZUV KAYBI ÖLÜM</t>
  </si>
  <si>
    <t>AĞIR MALZEMELERİN TAŞINMASI</t>
  </si>
  <si>
    <t>MALZEMELERİN DÜŞMESİ, YARALANMA, ÖLÜM</t>
  </si>
  <si>
    <t>VİNCİN GÖRÜŞ ALANININ SINIRLI OLMASI</t>
  </si>
  <si>
    <t>BİNAYA ÇARPMA, YARALANMA,UZUV KAYBI, ÖLÜM</t>
  </si>
  <si>
    <t>VİNÇ OPERATÖRÜNÜN EHİL OLMAMASI</t>
  </si>
  <si>
    <t>MADDİ HASAR, YARALANMA, UZUV KAYBI, ÖLÜM</t>
  </si>
  <si>
    <t>DENGESİZ MALZEME TAŞINMASI</t>
  </si>
  <si>
    <t>MALZEME DEVRİLMESİ, YARALANMA, UZUV KAYBI, ÖLÜM</t>
  </si>
  <si>
    <t>ESKİ YIPRANMIŞ SAPAN KULLANILMASI</t>
  </si>
  <si>
    <t>SAPAN KOPMASI, TAŞINAN MALZEMENİN DÜŞMESİ</t>
  </si>
  <si>
    <t>KONTROLSÜZ VE TEHLİKELİ HAREKET ETMESİ</t>
  </si>
  <si>
    <t>İNSANLARA ÇARPMA, YARALANMA, ÖLÜM</t>
  </si>
  <si>
    <t>OPERATÖRÜN GÖRÜŞ ALANININ DAR OLMASI</t>
  </si>
  <si>
    <t>OPERATÖRÜN EHİL OLMAMASI</t>
  </si>
  <si>
    <t>SAPAN KOPMASI, TAŞINAN MALZEMENİN DÜŞMESİ, YARALANMA, UZUV KAYBI, ÖLÜM</t>
  </si>
  <si>
    <t>SAPANLARIN KISA OLMASI</t>
  </si>
  <si>
    <t>KESKİN KENARLI MALZEMELER TAŞINMASI</t>
  </si>
  <si>
    <t>SAPANLARIN TAHRİP OLMASI</t>
  </si>
  <si>
    <t>TAŞINAN MALZEMENİN DENGESİNİN BOZULMASI, YARALANMA, ÖLÜM</t>
  </si>
  <si>
    <t>YÜKÜN BAĞ TELİ İLE TAŞINMASI</t>
  </si>
  <si>
    <t>YARALANMA, UZUV KAYBI, ÖLÜM</t>
  </si>
  <si>
    <t>TEK SAPANLA MALZEME TAŞINMASI</t>
  </si>
  <si>
    <t>SAPANLARIN DÜZENSİZCE ETRAFA ATILMASI</t>
  </si>
  <si>
    <t>TAKILMA, DÜŞME</t>
  </si>
  <si>
    <t>PERİYODİK KONTROLLERİN YETKİLİ BİR MAKİNE MÜHENDİSİ TARAFINDAN YAPILMASI VE RAORLANMASI</t>
  </si>
  <si>
    <t>YÜK TAŞINMASI ESNASINDA YÜK ALTINDA ÇALIŞAN BULUNDURULMAMASI</t>
  </si>
  <si>
    <t>TELSİZ İLE VEYA SÖZLÜ VE İŞARETLİ HABERLEŞME YÖNTEMLERİNİ BİLEN MANEVRACI BULUNDURULMASI</t>
  </si>
  <si>
    <t>ŞANTİYE SAHASINA GİRİŞ YAPACAK OPERATÖRLERİN DAHA ÖNCEDEN OPERATÖR BELGELERİNİ GÖNDERMELERİ, BELGESİZ OLANLARIN SAHAYA ALINMAMASI</t>
  </si>
  <si>
    <t>MALZEMELERİN KONUSUNDA EHİL KİŞİLER TARAFINDAN BAĞLANMASI, SEPET VB. TAŞIYICILAR KULLANDIRILMASI</t>
  </si>
  <si>
    <t>YIPRANMIŞ SAPANLARIN KALDIRMA TAŞIMA İŞLEMİNDEN ÖNCE TESPİT EDİLEREK DEĞİŞTİRİMESİ</t>
  </si>
  <si>
    <t>MANEVRACI KULLANILMALIDIR.</t>
  </si>
  <si>
    <t>MANEVRACI KULLANMA</t>
  </si>
  <si>
    <t>OPERATÖR BELGESİ ARANMASI</t>
  </si>
  <si>
    <t>MALZEME TAŞINMALARININ YETKİLİ ELEMANLAR (MANEVRACILAR) GÖZETİMİNDE YAPILMASI</t>
  </si>
  <si>
    <t>TAŞINAN MALZEMEYE UYGUN SAPAN KULLANILMASI, KONTROL FORMLARI İLE DURUMUN DENETLENMESİ</t>
  </si>
  <si>
    <t>SAPANLAR İÇİN KORUYUCU KILIF YAPILMASI, SAPAN DEĞİŞİMİ YERİNE KILIF DEĞİŞTİRİLMESİ</t>
  </si>
  <si>
    <t>KALDIRMA TAŞIMA İŞLERİNDE KALDIRMA YÜKÜNDEN FAZLA YÜK TAŞINMAMASI,  TAŞINAN MALZEMELERİN ETKİ ALANINDA İNSAN ÇALIŞTIRILMAMASI</t>
  </si>
  <si>
    <t>YÜKLEMEDE BEZ SAPAN VE ÇELİK HALATIN ZORUNLU TUTULMASI</t>
  </si>
  <si>
    <t>YÜKLEMEDE HER İKİ UCTA SAPAN KULLANILMASI</t>
  </si>
  <si>
    <t>FİRMA İÇİ ATIK ALANLARI BELİRLENEREK ATIKLARIN BU ALANLARDA İSTİFLENMESİ</t>
  </si>
  <si>
    <t>DEMİR İŞLERİ</t>
  </si>
  <si>
    <t>AYAK BURKULMASI / KIRILMASI</t>
  </si>
  <si>
    <t>YÜKSEKTEN DÜŞME, YARALANMA, UZUV KAYBI, ÖLÜM</t>
  </si>
  <si>
    <t>DEMİRİN İŞÇİLER TARAFINDAN TAŞINMASI</t>
  </si>
  <si>
    <t>İŞÇİNİN EL PARMAKLARININ DEMİRE SIKIŞMASI, YARALANMA, UZUV KAYBI</t>
  </si>
  <si>
    <t>DEMİRİNİN BAĞLANMASI</t>
  </si>
  <si>
    <t>DEMİRİN ELE BATMASI, TETENOZ</t>
  </si>
  <si>
    <t>DEMİRİN İŞÇİNİN AYAĞINA DÜŞMESİ</t>
  </si>
  <si>
    <t>DEMİRİN DİĞER ÇALIŞANLARA ÇARPMASI, YARALANMA, ÖLÜM</t>
  </si>
  <si>
    <t>ELEKTRİK ÇARPMASI, YARALANMA, UZUV KAYBI,  İŞ GÖREMEMEZLİK, ÖLÜM</t>
  </si>
  <si>
    <t>DEMİRİN İŞÇİYE DOĞRU FIRLAMASI, YARALANMA, ÖLÜM</t>
  </si>
  <si>
    <t>EMNİYET MANDALININ ARIZALI OLMASI</t>
  </si>
  <si>
    <t>İŞÇİNİN TALİMATLARA UYMAMASI</t>
  </si>
  <si>
    <t>İŞÇİNİN YARALANMASI, ÖLÜM</t>
  </si>
  <si>
    <t>DEMİR İŞLERİ (BORU VE DEMİR İSTİFLEMESİ)</t>
  </si>
  <si>
    <t>AĞIR BORU VE DEMİRLERİN DOĞRU İSTİFLENMEMESİ</t>
  </si>
  <si>
    <t>UZUV EZİLMELERİ, YARALANMA. ÖLÜM</t>
  </si>
  <si>
    <t>İSTİFLERİN KAYMASI</t>
  </si>
  <si>
    <t>İSTİFLENEN DEMİRLERİN YUVARLANMASI, MADDİ KAYIP, YARALANMA, ÖLÜM</t>
  </si>
  <si>
    <t>BORU / DEMİR TAŞINMASI</t>
  </si>
  <si>
    <t>DEMİR İŞLERİ (DEMİR BÜKME MAKİNESİ)</t>
  </si>
  <si>
    <t>MAKİNE HAREKETLİ KISIMLARININ KORUYUCULARININ OLMAMASI</t>
  </si>
  <si>
    <t>HAREKETLİ KISIMLARA KAPILMA, YARALANMA, UZUV KAYBI, ÖLÜM</t>
  </si>
  <si>
    <t>SWİCTH SİSTEMİNİN ÇALIŞAN TARAFINDAN İPTAL EDİLMESİ</t>
  </si>
  <si>
    <t>BÜKME NOKTASININ İSTEMSİZ SÜREKLİ DÖNMESİ, YARALANMA, ÖLÜM</t>
  </si>
  <si>
    <t>DEMİR İŞLERİ (DEMİR KESME MAKİNESİ)</t>
  </si>
  <si>
    <t>MAKİNENİN HİDROLİK BAĞLANTILARININ ZARAR GÖRMESİ</t>
  </si>
  <si>
    <t>SICAK HİDROLİK YAĞININ SIÇRAMASI, YANIK, YARALANMA, ÖLÜM</t>
  </si>
  <si>
    <t>DEMİR SIÇRAMASI, FIRLAMASI</t>
  </si>
  <si>
    <t>DEMİR BAĞLAMA İŞİ YAPAN İŞÇİLERE DÜZENLİ ELDİVEN VERİLMESİ</t>
  </si>
  <si>
    <t xml:space="preserve">İŞÇİLER İÇİN DEMİR TAŞIMA KONTROLLERİNİN UYGULANMASI . TASIMA ESNASINDA ÇALIŞMA ORTAMINI DİKKATLİ KULLANMASI    </t>
  </si>
  <si>
    <t>BORULARIN / DEMİRLERİN DEPOLANMASINDA YERE SABİT DİKMELER KULLANILARAK EMNİYETE ALINMASI, UYARI BARİYERLERİ ÇEKİLMESİ</t>
  </si>
  <si>
    <t>İSTFİLENECEK DEMİRLERİN EN FAZLA ÜÇ KADEME OLMASI GEREKMEKTEDİR.</t>
  </si>
  <si>
    <t>TAŞINACAK DEMİRLERİN DİKKATLİ BİR ŞEKİLDE TAŞINMASI, BORULARIN / DEMİRLERİN BİRKAÇ KİŞİ TARAFINDAN TAŞINMASI, MANEVRACI GÖREVLENDİRİLMESİ</t>
  </si>
  <si>
    <t>DEMİRLERİN KESİLMEDEN ÖNCE KONTROL EDİLMESİ, MAKİNEDEN UZAK BULUNDURULMASI</t>
  </si>
  <si>
    <t>Şöför her servis öncesi araç donanımını kontrol etmelidir (Tekerlekler, Farlar, sinyaller, silecekler, fren sistemi v.s.).
Camlar her zaman temiz olmalıdır.
Araç 10 yaşından büyük olmamalıdır.
6 ayda bir düzenli bakımı yapılmalıdır
Oturacak yer adedi levhası araç içerisine asılmış olmalıdır.
Her yolcu koltuğunda ayrı emniyet kemeri bulunmalıdır.
Servis aracında camlar ve pencereler sabit olmalı, iç düzenlemesinde demir aksam açıkta olmamalı varsa yaralanmaya sebebiyet vermeyecek yumuşak bir madde ile kaplanmalıdır.
Araçta İlk Yardım Seti, Trafik Seti ve Yangın Söndürücü bulunmalı. Araçların kapıları şoför tarafından açılıp kapanabilecek şekilde otomatik (Havalı, Hidrolikli vb.) veya araç şoförleri tarafından elle kumanda edilebilecek şekilde (mekanik) olmalıdır.
Kapıların açık veya kapalı olduğunu bildiren optik ve/veya akustik sinyaller olmalıdır.</t>
  </si>
  <si>
    <t>MUTFAK</t>
  </si>
  <si>
    <t xml:space="preserve"> kullanım talimatlarına uygun olarak İş başı eğitimlerinin ve İSG temel eğitimlerinin verilmesi</t>
  </si>
  <si>
    <t>İşveren, işyerinde; çalışma yöntemleri, iş organizasyonu ve toplu korunma önlemleriyle işyerindeki risklerin giderilemediği veya yeterince azaltılamadığı durumlarda, güvenlik ve sağlık işaretlerini bulundurmak ve uygun şekilde kullanmak zorundadır.</t>
  </si>
  <si>
    <t>Kişisel koruyucu donanım, risklerin, toplu korumayı sağlayacak teknik önlemlerle veya iş organizasyonu ve çalışma yöntemleriyle önlenemediği veya tam olarak sınırlandırılamadığı durumlarda kullanılacaktır.(KiŞisel Koruyucu Donanımların İŞ yerlerinde Kullanılması Hakkında Yönetmelik MD:5)</t>
  </si>
  <si>
    <t>Kıyma makinasına ağızına el girmeyecek şekilde koruyucu kullanılmalı</t>
  </si>
  <si>
    <t>Zeminin kuru tutulması sağlanmalı ve çalışanlara altı kaymaz ayakkabılar verilmeli , kaygan zeminlerde uyarı işaretleri konulmalı (ELLE TAŞIMA İŞLERİ YÖNETMELİĞİ 3. Çalışma ortamının özellikleri )</t>
  </si>
  <si>
    <t>Yapılan işe uygun kişisel koruyucu ekipmanları kullanmak Kişisel koruyucu ekipmanların kontrollü kullanmalı ve El hijyeni uyumu 
Çalışan sağlığı konularında bilgilendirmelerin  gereğinde bölüm içi çalışanları tarafındanda yapılmalı (Biyolojik Etkenlere Maruziyet Risklerinin Önlenmesi Hakkında-Hijyen ve Kişisel Korunma Madde 10 )</t>
  </si>
  <si>
    <t>Atıklar kontrollü toplanmalı ve uygun ayrıştırma yöntemleri belirlenmeli, kullanılan ekipmanlar ve tezgah bölümleri sürekli temiz tutulmalı ve kontrolünün yapılması sağlanmalı , çalışanların  sağlık tarama programına göre sağlık tarama kontrolleri  düzenli yapılmalı ve bağışıklanma/aşılama çalışmalarının takibi yapılmalı,</t>
  </si>
  <si>
    <t>Mesleki yeterliliğe sahip yetkin Personeli çalıştırılması gereklidir.</t>
  </si>
  <si>
    <t>Periyodik Bakımlarının yapılıp, sonuçların kayıt altına alınması gereklidir</t>
  </si>
  <si>
    <t>Makine ve Techizatların Kullanım talimatları görülebilecek bir yerde asılı olmalı gereklidir.</t>
  </si>
  <si>
    <t>SICAK MALZEMELER</t>
  </si>
  <si>
    <t>SICAK MALZEMELERİN DÖKÜLMESİ, SICAK MALZEMELERE DOKUNMA SONUCU YARALANMA, YANIK OLUŞMASI</t>
  </si>
  <si>
    <t>Çalışma ortamı içerinde yavaş hareket yapılmalı ve sıcak alanlarda ve ekipman yanlarında daha dikkatli olunmalıdır.
Gerekli görülürse sıcak çalışma alanları işaretlenmelidir.</t>
  </si>
  <si>
    <t xml:space="preserve">Personellerin mesleki eğitimleri olmalı ve bunun yanında meslekleriyle ilgili riskler ve alınacak önlemlere ilişkin eğitim verilmeli.Kişisel koruyucular temin edilerek kullanımı sağlanmalı </t>
  </si>
  <si>
    <t>Gürültü ölçümü yaptırmak Gürültü azaltıcı önlemlerin alınmasını sağlamak</t>
  </si>
  <si>
    <t xml:space="preserve">Yangın söndürücüler Yeterli sayıda , kolay ulaşılabilir yerlerde bulundurulmalı ve işaret levhaları ile belirtilmeli, muhtemel yangın çeşidine göre uygun söndürme cihazları temin edilmeli,bu cihazların 6 ayda 1 mutlaka periyodik bakımları yapılmalı ve kayıt altına alınmalı  </t>
  </si>
  <si>
    <t>Uygun uyarı , ikaz işaret ve işaretçilerinin kullanımı,elektrik kaçaklarının önlenmesine yönelik uygun yalıtımın yapılması , elektrik panolarının alt kısmına mutlaka yalıtkan paspas konulmalı,elektrik arıza  ve bakım işleri yetkili kişiler tarafından yapılmalı,pano ve tesisat topraklamaları en az 1 kere yetkili kişilerce kontrol edilmeli.</t>
  </si>
  <si>
    <t>İş Hijyeni kurallarına uyumun sağlanması,kirli ve temiz çamaşırların ayrıştırılması, Yapılan işe uygun kişisel koruyucu ekipmanları(eldiven, maske) kullanmak Kişisel koruyucu ekipmanların kontrollü kullanılması ve El hijyeni uyumu Çalışanların sağlık tarama programına göre; sağlık tarama kontrollerini  düzenli yaptırması  ve bağışıklanma/aşılama takiblerini yaptırması  Çalışanların verilen eğitimlere katılımının sağlanması Uygun havalandırma/ İklimlendirme yapılması   Bölüm risk düzeyine göre temizlik yapılması ve kontrollerinin yapılması  Bölümde atıkların kontrolü toplanması sağlanmalı.</t>
  </si>
  <si>
    <t xml:space="preserve">Tertip ve düzenin sağlanması, çalışanların acele etmesini önleyici çalışma yöntemi belirlenmeli ,çalışanlara ergonomik tehlikeler ve alınacak önlemler hakkında  eğitim verilmeli </t>
  </si>
  <si>
    <t xml:space="preserve">Dökülen sıvıların derhal temizlenmesi , ıslak kaygan zemin uyarı levhalarının gerekli alanlarda kullanılması sağlanmalı </t>
  </si>
  <si>
    <t>Cop kutularında poşet kullanımı, bu tur atıklar icin ozel kutular temin edilmeli, uygun atık boşaltma ve taşıma teknikleri hakkında eğitim verilmesi sağlanmalı</t>
  </si>
  <si>
    <t>Klima ya da fan kullanımı, ısı kaynaklarının izolasyonu, sıcak alanların havalandırılması sağlanmalı, daha serin alanlarda gecirilecek kısa aralar verilmeli ve terlemeyi onleyici, serin tutan giysiler giyilmesi alınabilecek onlemler arasındadır.</t>
  </si>
  <si>
    <t>Tekrarlayan gerilme Yaralanmalarından korunmak icin, taşıma arabalarının kazaya neden olmaması icin kolay manevra yapabilen ve kolay gorulebilen arabalar secilmeli, doğru taşıma, kaldırma indirme, dinlendirici egzersizler konularında eğitim verilmeli ve uygulama imkanı sağlanmalı</t>
  </si>
  <si>
    <t>Kimyasal urunlerle calışmalarda,daha az tehlikeli madde kullanımı,eldiven kullanımı, depolamanın yemek yerlerinden uzakta olması sağlanmalı, kimyasalların tehlikeleri ve sağlık etkileri konusunda eğitim verilmeli</t>
  </si>
  <si>
    <t xml:space="preserve">Elektirikli araç ve gereçler olası su (kirli-temiz) basmaları olabilecek alanlardan uzakta muhafaza edilmeli. Elektirik güvenliği ile ilgili eğitim verilmeli Arızalı araç gereç kullanımdan çekilmeli,  bakım ve onarımı sağlanmalı, Elektirikle çalışan cihazlarda arızalar olduğunda ilgili bölüm sorumlusu tarafından ilgili firma çalışanları/tesisat atölyesi bilgilendirilmeli ve arızalar en kısa sürede arıza giderilmeli
Arızalı araç gereç, bakım ve onarımı için ilgili bölüme gönderilmeli, gönderilemediği durumlarda 'DİKKAT BOZUKTUR KULLANMAYINIZ' uyarı yazısı ile tanımlanmalı Elekrik güvenlik önlemlerine uyulmalı,tüm makine topraklamaları yapılmalı </t>
  </si>
  <si>
    <t>Genel Saha</t>
  </si>
  <si>
    <t>DEPOLAMA</t>
  </si>
  <si>
    <t>Paratöner yetkili kişilerce kurulumları yapılmaktadır.</t>
  </si>
  <si>
    <t xml:space="preserve">Paratöner kontrolleri ve ölçümleri düzenli yapılmalıdır. </t>
  </si>
  <si>
    <t>Depolama çalışmaları düzenli olarak kontrol edilmekte, uygun olmayan depolama durumunda anında müdahale edilmektedir.</t>
  </si>
  <si>
    <t>Yakıcı ve yanıcı kimyasallar aynı ortamda depolanmamalı, depolarda yangın söndürücü sistemler bulundurulmalı, doğal havalandırma tercih edilmeli, yapılamadığı noktalarda exproof malzemeler ile elektrik ve havalandırma sistemleri oluşturulmalıdır.</t>
  </si>
  <si>
    <t>Havalandırma sistemlerinin depo çalışmaları için uygun olup olmadığı kontrol sağlanmaktadır.</t>
  </si>
  <si>
    <t>Depolarda kullanılacak havalandırma sistemi olabildiğinde doğal olmalı, yetmediği ve suni havalandırma ihtiyacı olan depo çalışmalarında yanmaz, yakmaz (ex-proof) şekillerde ayarlanmalı, hava akım hızı depo içerisindeki malzemelerin patlama vb. etkisini oluşturmayacak şekilde belirlenmelidir.</t>
  </si>
  <si>
    <t>Depo içerisinde kaynak, spiral ile kesim vb. sıcak çalışma yapıldığı tespit edilmemiştir.</t>
  </si>
  <si>
    <t>Depo içerisinde sıcak çalışma gerçekleştirilmesi zorunlu olduğu hallerde, yetkili izni alınarak uzmanlara bilgi verilecek, yanıcı, parlayıcı vb. maddeler depo alanından uzaklaştırılmalı ve çalışma sonrasında başlatılmalıdır.</t>
  </si>
  <si>
    <t>Yangın söndürme ekipmanları yeterli sayıda olup kontrolleri her ay yapılmaktadır.</t>
  </si>
  <si>
    <t>Depolara yangın algılayıcı dedektörler ve yangın söndürücü sistemler standarda uygun şekilde yerleştirilmeli, yangın söndürme tüpleri konulmalı, sürekli kontrol edilmeli ve tüplerin yerleri uyarıcılar ile belirtilmelidir.</t>
  </si>
  <si>
    <t>Elektrik tesisatı uygunluğu kontrolleri yapılmaktadır.</t>
  </si>
  <si>
    <t>Elektrik tesisatı depo alanları için ex-proof malzemelerden yapılmalı, çift yalıtımlı kauçuk ve alev almaz malzemelerden oluşmalı, yıpranmış, yalıtımı kopmuş vb. malzemeler depo içerisinde kullanılmamalıdır.</t>
  </si>
  <si>
    <t>Atıklar ile yemek malzemeleri ayrı alanlarda depolanmaktadır.</t>
  </si>
  <si>
    <t>Atıklar yemekhaneden uzak bir alanda kapalı bir şekilde depolanmalıdır. Yemek malzemesi depo alanı sürekli temiz tutulmalı ve kontrolü sürekli sağlanmalıdır.</t>
  </si>
  <si>
    <t>Revir</t>
  </si>
  <si>
    <t>Revirin büyüklüğü ve yapısına göre, standartlara göre belirlenmiş uygun yangın söndürücüler bulundurulmalı ve kontrolü sürekli yapılmalıdır.</t>
  </si>
  <si>
    <t>Acil çıkış yolları belirlenmiş, acil çıkış kapısı dışarıya açılmaktadır.</t>
  </si>
  <si>
    <t>Revir alanı genişliğine göre, mevzuatta belirtilen şekillerde uyarıcı levhalar bulundurulmalı, acil çıkış kapısı herkesin görebileceği şekilde belirginleştirilmeli, dışa açılmalıdır.</t>
  </si>
  <si>
    <t xml:space="preserve">Yaralanma, ölüm </t>
  </si>
  <si>
    <t>Topraklama çalışmaları yapılmakta, ölçümü uygun olmayan aletler için çalışma planlamaları oluşturulmaktadır.</t>
  </si>
  <si>
    <t>Metal,demir alaşımlı olan tüm makine ve malzemelerin gövde topraklaması yapılmalı, belgelenmeli ve düzenli aralıklarla yetkililerce kontrol edilmelidir.</t>
  </si>
  <si>
    <t>kontroller yapılmaktadır</t>
  </si>
  <si>
    <t>Aydınlatma ölçümleri yapılmış, kamp ve koğuş alanı uygun bulunmuş, saha alanı içerisinde aydınlatması uygun olmayan bölgeler tespit edilmiş, düzenleyici çalışmalar başlatılmıştır.</t>
  </si>
  <si>
    <t>Aydınlatma ölçümleri yapılmalı, bu ölçümler doğrultusunda aydınlatmalar için gerekli güvenlik tedbirleri alınmalı, yeterli ve uygun araçlar sağlanmalı, yangına neden olmayacak şekilde tesis edilmeli ve kullanıma alınmalıdır.</t>
  </si>
  <si>
    <t>Elektrik çalışmaları düzenli olarak yetkililerce kontrol edilmektedir.</t>
  </si>
  <si>
    <t>Elektrik Mühendisleri tarafından en az yılda bir defa olmak üzere elektrik hattı ve topraklama kontrolü yapılmalı ve rapor hazırlanıp şantiyede saklanmalıdır.</t>
  </si>
  <si>
    <t>Depolama çalışmaları yeterli  olarak kontrol edilmekte, uygun olmayan depolama durumunda anında müdahale edilmektedir.</t>
  </si>
  <si>
    <t>Patlayıcı ,parlayıcı ,yanıcı maddelerin   depolanması konusunda  MSDS de yazılanlara uyulacaktır</t>
  </si>
  <si>
    <t>Depolanan tüm kimyasallar için MSDS belgeleri talep edilmekte ve belgeler muhafaza edilmektedir.</t>
  </si>
  <si>
    <t>Kimyasalların depolanması uzman kişilerce gerçekleştirilmeli, MSDS uygunluk belgesi olmayan kimyasallar çalışma alanına, depolara sokulmamalı, çalışanlara konuyla ilgili eğitimler verilmeli ve kontrolü sürekli sağlanmalıdır.</t>
  </si>
  <si>
    <t>Depolarda yalnızca depocular bulunmakta fakat depo uyarı işaretleri yeteri kadar belirgin değildir.</t>
  </si>
  <si>
    <t>Depolar, yalnıca atanmış eğitimli yetkili kişiler tarafından kontrol edilmeli, bu kişilerden başkasının depoya girmesi engellenmeli ve kontrolü sürekli sağlanmalıdır. Depolar herkesin erişimine açık olmayacak şekilde kilitlenmeli, anahtarlar yetkili uzmanlarda bulundurulmalı ve uyarı levhaları asılmalıdır.</t>
  </si>
  <si>
    <t>Ofisler bölgesinde kullanılan lavaboların temizliği düzenli olarak yapılmamaktadır.</t>
  </si>
  <si>
    <t>Hijyen standartlarının en üst seviyede sağlanmalı, temizlik ve hijyen konusunda bie ekip oluşturulmalı, gerekli talimatlar bu ekiplere verilmeli ve uygulanmalıdır.</t>
  </si>
  <si>
    <t>Soğuk havalarda çalışma saatlerinde ayarlama yapılmalı, çalışanların termal konforunun sağlanmalı ve çalışmanın devam etmesi gereken durumlarda çalışmaya uygun KKD kullandırılmalıdır..</t>
  </si>
  <si>
    <t>Evsel atıklar için ayrı bir çöp konteyner ı kullanılmaktadır.</t>
  </si>
  <si>
    <t>Atıklar yemekhaneden uzak bir alanda kapalı bir şekilde depolanmalı, devamlı olarak kontrolü sağlanmalıdır.</t>
  </si>
  <si>
    <t>Sağlık memuru ve doktor tarafından  tıbbı atıklar lisanslı taşıyıcılara  kontrolllü şartlar altında verilmelidir.</t>
  </si>
  <si>
    <t>Bir muayene aracı yalnız bir kişi için kullanılmakta ve kontrolü sürekli sağlanmaktadır.</t>
  </si>
  <si>
    <t>Her çalışan için ayrı malzeme açılıp kullanılmalı, tıbbi atıklar ayrı toplanmalı ve ayrı atılmalıdır.</t>
  </si>
  <si>
    <t>Acil yönlendirme levhaları mevcut fakat yeterli değildir.</t>
  </si>
  <si>
    <t>Sosyal tesis ve eklentilere de acil durum uyarı yazıları, levhaları, sesli ve ışıklı bildiriciler yerleştirilmeli, kontrolü sürekli sağlanmalıdır.</t>
  </si>
  <si>
    <t>İlk yardım eğitimleri başlatılmıştır.</t>
  </si>
  <si>
    <t>İlk yardım sertifikası şantiye sahasında toplam çalışanın en az%10 tarafından alınmalıdır.</t>
  </si>
  <si>
    <t>İstfileme çalışmaları düzenli olarak kontrol edilmekte, uygun olmayan istiflemelere anında müdahale edilmektedir.</t>
  </si>
  <si>
    <t>Elektrikli el aletleri her ay düzenli olarak kontrol edilmekte ve uygun olmayanlar çalışma alanından uzaklaştırılmaktadır.</t>
  </si>
  <si>
    <t>Ofis çalışmalarında da olabildiğince çift yalıtımlı kauçuk malzemeli fiş ve priz sistemi kullanılmalıdır. Yıpranmış, yalıtımı bozulmuş kablolar alandan çıkarılmalı ve kullanılmamalıdır.</t>
  </si>
  <si>
    <t>CE uygunluk belgesine sahip olmayan el aletleri kullanılmamaktadır.</t>
  </si>
  <si>
    <t>Elektrikli alet ve makinaların sürekli kontrollerin yapılmalı,uygunluğunun değerlendirildikten sonra  kullanılmalıdır.</t>
  </si>
  <si>
    <t>Temizlik, alt yüklenici firma personelleri tarafından yapılmaktadır</t>
  </si>
  <si>
    <t xml:space="preserve">Temizlik her gün, belirlenmiş temizlik personellerine yaptırılmalıdır. Lavabolara sabun, kağıt vb. temizlik malzemeleri konulmalı ve kontrol edilerek bitmesi durumunda yeniden yerleştirilmelidir.eğitimleri verilmelidir. </t>
  </si>
  <si>
    <t>Kalorifer sistemi ile ısınma sağlanmaktadır.</t>
  </si>
  <si>
    <t>Yangın çıkarma riski oluşturabilecek seyyar ısıtıcılar yerine, kalıcı sistemler yerleştirilmeli, kurulmalı, ortam sıcaklığının uygun olması sağlanmalı ve sürekli kontrol edilmelidir.</t>
  </si>
  <si>
    <t>Revir güvenlik kuralları çalışanların görebileceği şekillerde belirtilmemiştir.</t>
  </si>
  <si>
    <t>Revir çalışmaları için güvenli çalışma kuralları hazırlanmalı, görünür bölgelere asılmalı ve tüm çalışanlara tebliğ edilmelidir.</t>
  </si>
  <si>
    <t>İlaçlama çalışması gerçekleştirilmemiştir.</t>
  </si>
  <si>
    <t>Genel saha, dinlenme alanları, yemekhane ve koğuşlar periyodik olarak ilaçlanmalı ve ilaçlama belgeleri muhafaza edilmelidir.</t>
  </si>
  <si>
    <t>Araç bakımları zamanında yapılmakta, takibi sağlanmaktadır.</t>
  </si>
  <si>
    <t>Araçların bakım ve onarımının zamanında yetkili birimlere yaptırılmalı ve raporları muhafaza edilmelidir.</t>
  </si>
  <si>
    <t>Çalışanlara şantiye alanında uyulması gereken trafik kuralları aktarılmaktadır.</t>
  </si>
  <si>
    <t>Araç kullanım talimatı oluşturulmalı, tüm çalışanlara tebliğ edilmeli, sürücülere konuyla ilgili eğitim verilmeli, SRC belgesi olmayanlara servis kullandırılmamalıdır.</t>
  </si>
  <si>
    <t xml:space="preserve">Yangın söndürme cihazları uygun yerlere yerleştirilip gerekli uyarı ve ikaz levhaları ile işaretlernmiş olması </t>
  </si>
  <si>
    <t>Yangın söndürme talimatları yangın söndürme tüpleri yakınında asılı olarak bulunmaktadır.</t>
  </si>
  <si>
    <t>Yangın talimatının hazırlanmalı, tüm çalışanlar için görünür yerlere asılmalı ve tüm çalışanlara gerek tatbikat gerek eğitimlerle tebliğ edilmelidir.</t>
  </si>
  <si>
    <t>Boşluklar, tespiti halinde uyarıcı korkuluk ve reflektif perdeler ile kapatılmaktadır. Henüz altlı üstlü çalışma başlamadığından izin formu çalışması da mevcut değildir.</t>
  </si>
  <si>
    <t>Zeminlerdeki şaft vb.boşlukların üzeri sağlam dayanıklı bir malzeme ile kapatılmalı ve çevresi uygun korkulukla çevrilmeli, görünür noktalara uyarı yazıları asılmalı ve altlı üstlü çalışma yapılmasının engellenmelidir. Bu alanalarda yapılacak çalışmalar için izin formu sistemi oluşturulmalıdır.</t>
  </si>
  <si>
    <t>Kaygan zemin uyarı yazıları konulmamakta, kaydırmaz bant/paspas çalışmaları yapılmamaktadır.</t>
  </si>
  <si>
    <t>Kaygan zeminlerde ve temizlik işlerinde uyarıcı işaret ve levhaların olmalı, kaydırmaz paspas kullanılmalıdır.</t>
  </si>
  <si>
    <t>Merdivenlerde korkuluk mevcuttur.</t>
  </si>
  <si>
    <t>Saha,koğuş, sosyal tesis alanında bulunan tüm merdivenlere korkuluklar yapılmalı, merdiven boşlukları uyarıcı perdeler ile görünür şekilde belirtilmelidir.</t>
  </si>
  <si>
    <t>İstifleme çalışmaları sürekli olarak kontrol edilmekte, uygun depolama yapılması sağlanmaktadır.</t>
  </si>
  <si>
    <t>3 metreden ve daha fazla yüsekliklerde malzeme depolanmamalı, malzemelerin düşmemesi için eteklikler yapılmalı, ağır malzemelerin altlara hafif malzemelerin üstlere istiflenmesi sağlanmalı ve sürekli kontrol edilmelidir.</t>
  </si>
  <si>
    <t>Güvenli alan sınırlaması ile çalışmalar yürütülmektedir.</t>
  </si>
  <si>
    <t>Güvenli alan sınırlaması yapılmalı ve uyarı lvhaları asılmalı. Çalışanlar bölgeden uzaklaşınca oparesyon başlamalı. İş makinesi kabini etki alanı dışında kalmalı.</t>
  </si>
  <si>
    <t>Acil çıkış ve toplanma alanları belirlenmiş, işe giriş eğitimlerinde çalışanlara aktarılmakta, tatbikatlar ile pekiştirilmektedir. Ancak görünür bölgelerde yeterli uyarıcı bulunmamaktadır.</t>
  </si>
  <si>
    <t>Faaliyet kontrolleri uygulanmalı, önlem ve aksiyonların uygunluğu sürekli olarak kontrol edilmelidir.</t>
  </si>
  <si>
    <t>Ofis merdivenlerinde kaydırmaz bant sistemi bulunmamaktadır.</t>
  </si>
  <si>
    <t>Ofis alanında bulunan tüm merdivenlerde korkuluk bulunmalı, kaydırmaz bantlar ile merdivenden kayılması engellenmelidir.</t>
  </si>
  <si>
    <t xml:space="preserve">Kamp alanından sahaya ulaşım yoluya yaya yolu ile sağlanmakta, bazı geçişlerde yaya yolu , yol ile birlikte devam etmemektedir. </t>
  </si>
  <si>
    <t>Yemekhane zemini kaygan olup, paspas/bant vb. çalışmaları ve temizlik çalışma zaman dilimleri organize ediilmekte gerçekleştirilmektedir.</t>
  </si>
  <si>
    <t>Kaygan zemin oluşması durumunda uyarıcılar mutlaka görünür yerlere yerleştirilmeli, kayganlığın çok olması ve engellenememesi durumunda alan kapatılmalı, kaygan bölgelere kaydırmaz bant, paspas vb. malzemeler yerleştirilmelidir.</t>
  </si>
  <si>
    <t>Yemekhane alanında kullanılan tüm kimyasalların MSDS bilgileri saklanmaktadır.</t>
  </si>
  <si>
    <t>Kullanılan kimyasalar MSDS leri istenmeli ve uygun özellikteki kimyasallar bir arada depolanmalıdır.</t>
  </si>
  <si>
    <t>Odalarda kalan kişi sayıları hava hacmine uygun olarak belirlenmiştir.</t>
  </si>
  <si>
    <t>Banyo ve tuvalet temizlikleri sürekli olarak yapılmakta, eksik temizlik malzemelerin temini hemen sağlanmaktadır.</t>
  </si>
  <si>
    <t>Merdivenlerde kaydırmaz bantlar bulunmamaktadır.</t>
  </si>
  <si>
    <t>Koğuş güvenlik talimatı bulunmamaktadır ve çalışanlara tebliğ edilmemiştir. Yalnızca işe giriş eğitimlerinde koğuş kurallarından bahsedilmektedir.</t>
  </si>
  <si>
    <t>Duş alanları uygun ve temizdir.</t>
  </si>
  <si>
    <t>Tuvalet ve lavabo alanları uygun ve temizliği sürekli sağlanmaktadır.</t>
  </si>
  <si>
    <t>kamp bölgesinde revirde gündüz mesai saatlerinde sağlık memuru ve işyeri hekimi bulunmaktadır.</t>
  </si>
  <si>
    <t>ilk yardım dolabı şantiyede sahasında ve eklentilerinde uygun yerlere yerleştirilmelidir. 7 gün 24 saat revirde sağlık personeli ve ambulans tedarik edilerek acil durumlar için hazırda bekletilmeli.</t>
  </si>
  <si>
    <t>Yangın tatbikatı alt yüklenici firmalara tebliğ edilerek yaptırılmaktadır.</t>
  </si>
  <si>
    <t>Yangın ve acil durum tatbikatları düzenli olarak yenilenmeli ve ilgili raporlar şantiyede saklanmalıdır.</t>
  </si>
  <si>
    <t>Saha kontrolleri sürekli olarak yapılmaktadır.</t>
  </si>
  <si>
    <t>KKD kullanımları sürekli olarak kontrol edilmektedir.</t>
  </si>
  <si>
    <t>Uygun olmayan hava şartlarında yürütülen çalışma gözlemlenmemiş olup, hava koşullarının çalışmaya uygun olup olmadığı sürekli kontrol edilmektedir.</t>
  </si>
  <si>
    <t>Ofis zeminlerinde, düşmeyi engelleyici kaydırmaz bant sistemi kullanılmamaktadır. Yerler silindiğinde ıslak zemin uyarı levhası konulmaktadır</t>
  </si>
  <si>
    <t>Temizlik vb. gibi durumlar sonrasında kaygan zemin uyarıcıları yerleştirilmeli, dönemeç merdiven vb. özellikteki alanlara kaydırmaz bantlar yerleştirilmeli, kaygan bölgelere kaydırmaz paspaslar konulmalıdır.</t>
  </si>
  <si>
    <t>Yemekhane genelinde uygun olmayan fiş kullanımı tespit edilmemiştir.</t>
  </si>
  <si>
    <t>Elektrik standartlarına uygun, yalıtımı sağlam prizler ile çalışma yapılmalı, fiş-priz sistemleri sürekli kontrol edilerek uygun olmayanlar alandan çıkartılmalıdır. Islak el ile fiş, priz gibi elektrik yüklü ekipmanlara dokunulmamalıdır.</t>
  </si>
  <si>
    <t>Personellerin yıllık muayeneleri senede bir yapılacak şekilde planlanmıştır.</t>
  </si>
  <si>
    <t>Yemekhanede çalışan personelin sağlık muayeneleri devamlı olarak yapılmalı ve kontrolü sağlanmalıdır.</t>
  </si>
  <si>
    <t xml:space="preserve">Yemek süresince sürekli olarak yapılan bir temizlik çalışması mevcut değildir. </t>
  </si>
  <si>
    <t xml:space="preserve">Yemek masaları kolay silinebiler özellikte seçilmeli, düzenli olarak temizlenmelidir. </t>
  </si>
  <si>
    <t>Kamp alanında mevzuata uygun revir alanı mevcuttur.</t>
  </si>
  <si>
    <t>Yapılan işin özelliği, çalışan sayısı vb. şartlara göre mevzuatta belirtilen durumlarda revir kurulmalıdır.</t>
  </si>
  <si>
    <t>Revir alanı düzenli olarak temizlik çalışanları tarafından temizlenmeli ve sürekli kontrol edilmelidir.</t>
  </si>
  <si>
    <t>Tıbbi atık çöp konteyner ı ayrı kullanılmaktadır.</t>
  </si>
  <si>
    <t>Tıbbi atıklar ayrı depolanmalı, tıbbi atık noktalarına atılmalı ve evsel atıkları ile kesinlikle aynı yerde bulundurulmamalıdır.</t>
  </si>
  <si>
    <t>Çalışanlara el aletleri ile ilgili karşılaşacakları tehlikeler eğitimlerde ve saha denetlemelerinde aktaılmaktadır.</t>
  </si>
  <si>
    <t>Çalışanlara el aletleri ile ilgili karşılaşacakları tehlikeler eğitimlede ve saha denetlemelerinde aktaılmalı. İşe uygun el aletleri kullanılmalı.</t>
  </si>
  <si>
    <t>Ağır malzemeler en altta hafif malzemeler yukarıda olacak şekilde istifleme yapılmalı, istifleme boyu üç metreyi aşmamalı, malzeme düşmesini engellemek için istif çekmecelerine eteklikler yapılmalıdır. İstif çalışmaları belirlenmiş depo görevlileri ile düzen içerisinde gerçekleştirilmelidir.</t>
  </si>
  <si>
    <t xml:space="preserve">Bu tarz malzemeler takozlar ile desteklenmeli, piramit yönetimi(kademe arttıkça içe doğru girilmesi) ile istfileme çalışmaları yürütülmelidir. </t>
  </si>
  <si>
    <t>Revir çalışmasının amacı çalışanlara iş güvenliği eğitimlerinde anlatılmaktadır.</t>
  </si>
  <si>
    <t>Revire yalnızca yetkili olarak atanmış kişiler ile muayene olmak için gelen çalışanlar girmelidir. Revir kapısı görünür olarak ayrılmalı, içeride mutlaka en az bir yetkili bırakılmalı ve işi olmayanların bulunması engellenmelidir.</t>
  </si>
  <si>
    <t>Koğuş güvenlik talimatı bulunmamaktadır.</t>
  </si>
  <si>
    <t>Ofis çalışma ekibine ergonomi ile ilgili eğitimler verilmektedir.</t>
  </si>
  <si>
    <t>Ergonomik koşullar konusunda çalışanlara eğitim verilmeli ve çalışma ortamı ergonomik koşullara göre düzenlenmelidir.</t>
  </si>
  <si>
    <t>Ofisler genelinde kullanılan klimalar, direk çalışana gelecek şekilde konuşlandırılmamıştır.</t>
  </si>
  <si>
    <t>Klimalar çalışma ortamında çalışan kişinin pozisyonuna göre ayarlanmalı ve hava akım hızı ile sıcaklığı çalışanları rahatsız etmemelidir.</t>
  </si>
  <si>
    <t>Yapılan aydınlatma ölçümlerinde ofis aydınlatmaları uygun değerde çıkmıştır.</t>
  </si>
  <si>
    <t>Ofislerde gözü yormayacak işıklandırma sistemi kullanılmalı, ampül yerine flourasan tercih edilmelidir. Gün ışığının aydınlatma için yeterli olmadığı bölgelerde yapılacak suni aydınlatmalara mevzuata uygun şekilde ve yeterlilikte olmalıdır.</t>
  </si>
  <si>
    <t>Çalışma masaları dikdörtgen, köşeli olarak seçilmiştir.</t>
  </si>
  <si>
    <t>Çalışma alanlarında uçları sivri olmayan, köreltilmiş, yuvarlak ve yumuşak uçlu malzemeler tercih edilmelidir.</t>
  </si>
  <si>
    <t>Revir içerisinde uygun tıbbi malzemeler bulunmakta, tükenmesi durumunda siparişi anında verilmektedir.</t>
  </si>
  <si>
    <t>İş güvenliği hizmetleri yönetmeliği kapsamında belirtilen revirde bulunması gereken asgari malzemeler sürekli revirde bulundurulmalıdır.</t>
  </si>
  <si>
    <t>Yemekhane temizlikleri alt yüklenici firma personelleri tarafından yürütülmekte olup, çalışmalar daha sık denetlenmelidir.</t>
  </si>
  <si>
    <t>Yemekhane, depo alanı ve yemek yeme bölgesi de dahil olmak üzere, temizlik çalışanları tarafından sürekli olarak temizlenmeli ve temiz tutulması sağlanmalıdır. Yemekhane temizlik talimatları görünür bölgelere asılmalı ve çalışanlara da tebliğ edilmelidir.</t>
  </si>
  <si>
    <t>Acil durum ekipleri atamaları yapılmış, İSG panolarında iletişim bilgileri bulunmaktadır.</t>
  </si>
  <si>
    <t>Olası bir yangın, deprem, iş kazası vb. durumunda, ambulans, itfiaye gibi acil haber verilmesi gereken birimlerle irtibata geçildikten sonra, ilk yardım ekibi, yangınla mücadele ekibi, koordinasyon ekibi gibi acil durum ekiplerine de bilgi verilmelidir.Çalışanlara  acil durumda yapılması gerekenler aktarılmalıdır.</t>
  </si>
  <si>
    <t>GENEL SAHA</t>
  </si>
  <si>
    <t>Hiçbir araç, iş makinesi şantiye alanında çalışır durumda bırakılıp terk edilmemelidir. Söz konusu durumun kontrolü sürekli olarak yapılmalı, operatör ve çalışanlara konuyla ilgili eğitim verilmelidir.</t>
  </si>
  <si>
    <t>İŞ MAKİNELERİ</t>
  </si>
  <si>
    <t>Mobil vinçler, tedarikçi firma tarafından verilen standarda uygunluk belgeleri ile saha alanına giriş yapmaktadır.</t>
  </si>
  <si>
    <t xml:space="preserve">Şantiye sahası içerisinde kullanılacak mobil vinç mevzuata uygun ve yapılacak işe uygun seçilmelidir. </t>
  </si>
  <si>
    <t>Operatör belgesi, ehliyeti olmayan kişilerin mobil vinç kullanmasına izin verilmemekte, sürekli kontrol edilmektedir.</t>
  </si>
  <si>
    <t>Operatör belgesi olmayan kişiler tarafından mobil vinç kullanımı engellenmeli ve sürekli kontrol edilmelidir.</t>
  </si>
  <si>
    <t>Mobil vinç taşıma kapasiteleri, tedarikçi firma tarafından sağlanan belgeler içerisinde bulunmakla beraber, mobil vinç üzerinde görünür noktalara asılmamıştır.</t>
  </si>
  <si>
    <t>Mobil vincin max. Taşıma kapasitesi yetkili teknik ekip ile yapılan testler sonucu belirlenmeli, taşıma kapasitesi aracın görünür alanlarına asılmalı ve operatöre, sapancılara tebliğ edilmelidir.</t>
  </si>
  <si>
    <t>Saha alanında kullanılan mobil vinçler, standarda uygunluk aparatlarını bulundurmaktadır.</t>
  </si>
  <si>
    <t>Yükle beraber dönme sırasında yüke, yükün konumuna, dönüş hızına bağlı olarak meydana gelebilecek burulmaların önlenmesi için belirlenen limitler aşıldığında otomatik olarak devreyi kesen sistemler bulunmalıdır.</t>
  </si>
  <si>
    <t>Hiyap denge ayakları açılmadan yapılan herhangi bir kaldırma işlemi tespit edilmemiştir. Kontrolü sürekli yapılmaktadır.</t>
  </si>
  <si>
    <t xml:space="preserve">Mobil vinç ile malzeme taşıma çalışmaları başlamadan önce denge ayakları, aralarında dengesizlik ve kot farkı oluşturulmayacak şekilde, açık olmalıdır. </t>
  </si>
  <si>
    <t>Sesli uyarıcıları çalışmayan HİYAP kaldırma araçları saha içerisine alınmamaktadır.</t>
  </si>
  <si>
    <t>Saha alanında kullanılacak mobil vinçlerde, tüm iş makinelerinde olması gerektiği gibi sesli ikaz sistemi bulundurulmalı, her çalışma öncesi ve çalışma sırasında düzgün çalıştığı kontrol edilmeli ve sesli ikaz sistemi olmayan iş makineleri sahada kullanılmamalıdır.</t>
  </si>
  <si>
    <t>Saha alanında HİYAP ile hasarlı halat kullanılarak yapılan kaldırma çalışması tespit edilmiş, hasarlı halatlar saha alanından çıkarılarak kontrolü sağlanmıştır. Halat kontrolleri yapılmaktadır.</t>
  </si>
  <si>
    <t>Taşıma aracı olarak kullanılacak halat, zincir vb. malzemeler, her çalışmadan ve taşıma işleminden önce kontrol edilmeli, yıpranmış, eskimiş, kopmuş vb. halatlar kullanılmamalı ve sahadan çıkarılmalıdır. Halatların her gün incelendiğine ve olası bir olumsuzlukta değiştirildiğine dair yazılı raporlama yapılmalıdır.</t>
  </si>
  <si>
    <t>Halat muayeneleri ve bakımı yetkili kişilerce düzenli olarak gerçekleştirilmektedir.</t>
  </si>
  <si>
    <t xml:space="preserve">Halatlar ve zincirler, mevzuatta belirtildiği gibi, yüke ve ağırlığına uygun seçilmelidir. </t>
  </si>
  <si>
    <t>Zincir muayeneleri ve bakımı yetkili kişilerce düzenli olarak gerçekleştirilmektedir. Günlük kontroller operatör tarafından yapılmaktadır. Akredite kurumlarca periyodik kontrolleri yapılmaktadır.</t>
  </si>
  <si>
    <t>Zincir baklaları birbirine cıvata ile tutturulmamalıdır. Zincir tutturmalarında standarda uygun ve sağlam zincir kilitleri, zincir ekleme baklaları vb. kullanılmalıdır.</t>
  </si>
  <si>
    <t>Yük taşımasını organize edecek ve yükün sağlam yerleştirilmesini sağlayacak sapancıların atalamaları devam etmekte olup sapancı eğitimleri yapılmaktadır.</t>
  </si>
  <si>
    <t>Mobil vinç ile malzeme taşıması, malzemenin yerleştirilmesi vb. hususlar gerekli eğitimler ile sapancılara aktarılmalı ve bu işlemleri yalnızca kalifiye sapancılar ile gerçekleştirmelidir. Mevzuata uygun olmayan, çevre ve çalışanlar için tehlike yaratabilecek tarzlarda malzeme taşıması çalışmalarına izin verilmemeli, kontrolü sürekli sağlanmalıdır. Tek sapan kullanılmamalı, yükün ağırlığı, şekli vb. özelliklere göre denge bozmayıcı şekillerde birden çok sapan ile malzeme vince sabitlenmelidir. Malzeme taşınırken alanında çalışan olmamalıdır.</t>
  </si>
  <si>
    <t>Yangın söndürücüsü olmayan iş makinesinin sahada çalışma yapmasına izin verilmemektedir.</t>
  </si>
  <si>
    <t>Her iş makinesinde standarda uygun, sürekli kontrol edilen mevzuata uygun yangın söndürücü tüp bulundurulmalıdır.</t>
  </si>
  <si>
    <t>Periyodik bakım ve kontroller düzenli olarak yapılmakta ve kontrolü sağlanmaktadır.</t>
  </si>
  <si>
    <t>Mevzuat kapsamında yetkili teknik personeller tarafından mobil vinçler periyodik olarak kontrol edilmeli, opretör ve sapancılar tarafından her yük kaldırılmasından önce kontrol edilmeli ve belgeler ile kayıt altına alınmalıdır.</t>
  </si>
  <si>
    <t>Mobil vinç için yetkililerce belirlenmiş taşıma kapasitesinin aşılması durumunda devreye girecek sesli ve ışıklı uyarılar bulunmalı, max. Kapasitenin aşması engellenmelidir.</t>
  </si>
  <si>
    <t>Çalışma alanının belirlenmemiş olması</t>
  </si>
  <si>
    <t>Hiyap taşıma alanı yeteri uyarıcılarla ayrılmamakta ve alandan çalışan geçişine izin verilmektedir.</t>
  </si>
  <si>
    <t>Mobil vinç çalışma alanı, alana girebilecek diğer personelleri engellemek amacıyla uyarıcı yazı ve levhalarla ayrılmalıdır. Bu alana kaldırma çalışmasında görevli olmayan kişilerin girmesi yasaklanmalıdır.</t>
  </si>
  <si>
    <t>Kaldırma ve taşıma işlemleri sırasında operatör ile güvenlik önlemlerini alacak ve kontrolünü sağlayacak, sapancı eğitimi almış kişiler atanmalı ve yük yerleştirme vb. işlemleri bu kişiler gerçekleştirmelidir. Çalışmayı güvenli olarak organize etmeli ve devamlılığını sağlamalıdır.</t>
  </si>
  <si>
    <t>Operatörün çalışma alanında yükü mutlaka görmesi sağlanmalı, bu konuda eğitimli sapancılar ile sürekli haberleşme halinde olmalıdır.</t>
  </si>
  <si>
    <t>Kaldırma çalışmaları gözlemlenmektedir. Uygun olmayan kaldırma çalışmaları gözlemlenmesi halinde derhal müdahale edilmektedir.</t>
  </si>
  <si>
    <t>Kılavuzsuz yüklerin seyyar iş ekipmanı ile kaldırılmasında ekipmanın yana eğilmesi, devrilmesi, kaymasını veya yerinden oynamasını önlemek için gerekli tedbirler alınmalı, bu tedbirlerin tam olarak uygulanmasını sağlayacak kontroller yapılmalıdır.</t>
  </si>
  <si>
    <t>Zincir muayeneleri ve bakımı yetkili kişilerce düzenli olarak gerçekleştirilmektedir.</t>
  </si>
  <si>
    <t>Zincirler kaldıracakları yükün ağırlığına ve işin şekline göre seçilmelidir. Baklalarında ezilme, aşınma, çatlaktık vb. durumlar mevcut ise zincir kullanılmamalı ve değiştirilmelidir. Zincir baklalarındaki aşınma bakla kalınlığının 1/4 ünü geçtiğinde zincir kullanılmamalıdır. kontrolü sürekli sağlanmalı ve raporlama işlemleri yürütülmelidir.</t>
  </si>
  <si>
    <t>Zincirler her çalışma öncesinde mutlaka gözle muayene edilmelidir. Baklalarda boyuna uzama %5 i geçmişse zincir kullanılmamalıdır.</t>
  </si>
  <si>
    <t>Tel halat muayeneleri ve bakımı yetkili kişilerce düzenli olarak gerçekleştirilmektedir.</t>
  </si>
  <si>
    <t>Tel halat muayenleri mevzuata uygun şekilde gerçekleştirilmeli, kaldırılıacak yüke uygun seçilmeli ve uygunluk onayı verilmeyen tel halatlar ile kaldırma işlemi gerçekleştirilmemelidir.</t>
  </si>
  <si>
    <t>HİYAP kaldırma aksesuarları kontrolleri yapılmakta, uygun olmayanlar ile çalışma gerçekleştirilmemektedir.</t>
  </si>
  <si>
    <t xml:space="preserve">Kanca güvenlik kat sayısı en az 5 olmalıdır. Kancalar her kaldırma işleminden önce kontrol edilmeli, güvenliği bozulmuş kancalar kullanılmamalıdır. </t>
  </si>
  <si>
    <t>Yük hiçbir koşulda askıda bırakılmamalı, eğitimli sapancılar tarafından önceden belirlenmiş güvenli malzeme bırakma alanına bırakılmalıdır.</t>
  </si>
  <si>
    <t>Her iş makinesinde, mevzuatta yazılan ekipmanlara sahip ilk yardım kiti bulunmalıdır.</t>
  </si>
  <si>
    <t>Olası bir yangın, malzeme düşmesi, araç devrilmesi vb. kazaları durumunda, ambulans, itfiaye  gibi acil haber verilmesi gereken birimlerle irtibata geçildikten sonra, yangınla mücadele ekibi, ilk yardım ekibi ile koordinasyon ekibine de bilgi verilmelidir. Çalışanlara olası acil durumlarda yapılması gerekenlerle ilgili eğitimler verilmeli, tatbikatlar yapılmalıdır.</t>
  </si>
  <si>
    <t>Yüksekte Çalışma</t>
  </si>
  <si>
    <t>Sürekli kontroller sağlanmalıdır.</t>
  </si>
  <si>
    <t>Yağmurlu, karlı, sisli vb. olumsuz hava koşullarından etkilenecek alanlarda yapılacak yüksek çalışmaları bu olumsuz durumlarda durdurulmalı ve olumsuzluk geçene kadar başlatılmamalıdır. Başlatılmadan önce sorumlu firmlar tarafından ortam kontrolleri yapılarak onay sonrası çalışmalar başlatılmalıdır.</t>
  </si>
  <si>
    <t>Yüksek çalışması yalnızca standarta uygun iskeleler ile gerçekleştirilmeli, sıpa iskele, plastik merdiven gibi uygun olmayan araçlar ile yüksekte çalışma yapılmamalıdır.</t>
  </si>
  <si>
    <t>Yüksek alana yerleştirilmiş ya da yüksek alana iniş-çıkış için yerleştirilmiş geçit ve merdivenler denge kaybına neden olmayacak genişlikte (Merdivenler için en az 40 cm iskelelerde 60 cm kazı alanlarında 80 cm) ve düşmeyi önleyecek korkuluğu bulunmalıdır.</t>
  </si>
  <si>
    <t>Şantiye sahasında merdiven kullanılarak yüksekte gerçekleştirilecek çalışmalarda, sağlam ve standarda uygun, işin amacını karşılayacak şekilde seçilmiş merdiven kullanılmalıdır. (kancalı, yeterli yükseklikte yapılan işe göre, tabanlarında kaydırmazlar, hasarsız, basamakaralıkları eşit (en fazla 30cm.))</t>
  </si>
  <si>
    <t>Seçilecek merdiven standarta uygun, kazara hareket edecek ya da göçmeyecek, kırılmayacak sağlamlıkta seçilmelidir.</t>
  </si>
  <si>
    <t xml:space="preserve">EN1004 standartında merdivenlerin kullanımına izin verilmektedir. Bunun haricinde ki merdivenler sahada kullanılması yasaktır. </t>
  </si>
  <si>
    <t xml:space="preserve">Şantiye alanında kullanılacak merdivenler, yetkili teknik personellerce kontrol edilmeli ve uygunluk evrağı saklanmalıdır. Uygun olmayan merdivenlerde çalışma yapılmamalı, ayrıca merdivenler her iş başlangıcında, devamında ve bitiminde kontrol edilmeli, sağlam ve standart uygunluğu olmayan merdivenlerde çalışma gerçekleştirilmemelidir. </t>
  </si>
  <si>
    <t>günlük ve haftalık saha denetimleri yapılmakta , hasarlı merdiven tespit edilirse sahadan uzaklaştırılmaktadır.</t>
  </si>
  <si>
    <t>Saha içerisinde kullanılan merdivenlere kontrol formları yerleştirilmeli, yetkili ehil kişilerce bu formlar imzalı olacak şekilde doldurulmalı ve kontrol edilmemiş merdivenlerde çalışmalar durdurulmalıdır.</t>
  </si>
  <si>
    <t xml:space="preserve">Şantiye alanında gerçekleşitirilecek merdiven çalışmalarında, merdiven işe ve çalışılacak yüksekliğe uygun özellikte seçilmelidir. </t>
  </si>
  <si>
    <t xml:space="preserve">izin verilmemektedir. Dikey yaşam halatı kullanımları şarttır. </t>
  </si>
  <si>
    <t>Merdiven ile çalışılacak yükseğe personel yetişebilmeli, uzanmak, son iki basamağı kullanmak vb. gibi durumlarda kalmamalıdır.</t>
  </si>
  <si>
    <t>Merdiven yerleştirme açısında 1-4 oranı bulunmalıdır. Yukarı doğru her 4 birimlik uzama için, dışa doğru bir birimlik eğim verilmelidir. Merdivenin olması gerektiğinden dik ya da eğik yerleştirilmediğinden emin olunmadan çalışma başlatılmamalıdır.</t>
  </si>
  <si>
    <t xml:space="preserve">uygulamalara , iş basamakları uygulandığında yapılacaktır. </t>
  </si>
  <si>
    <t>Merdiven çalışması gerçekleşirken, sağlam olarak belirlenmiş ankraj noktalarından yaşam hatları çekilmeli, çalışacak her bir personel için bir yaşam hattı olmalıdır. Kontrolü sürekli yapılmalıdır.</t>
  </si>
  <si>
    <t>KKD Kullanımları sürekli olarak kontrol edilmektedir.</t>
  </si>
  <si>
    <t>Merdiven çalışması gerçekleştiren kalifiye ekip personelleri standarda uygun tam vücut tipi (paraşüt tipi) çift lanyardlı emniyet kemeri kulanmalı, yaşam hattına emniyet kemeri sabitlemesi yapılmalı ve sürekli kontrol edilmelidir. Merdiven çalışmalarında personeller yüksekte çalışma kaskı takmalıdır.</t>
  </si>
  <si>
    <t>Sağlamlığı önceden test edilerek belirlenmiş ankraj noktalarından, çalışma alanına uygun olarak dikey ve yatay yaşam hatları çekilmelidir. Bu yaşam hatlarının sağlamlıkları kontrol edilmeli ve raporlanmalıdır.Yaşam hatlarının kullanılma kapasiteleri aşılmamalıdır. Dikey yaşam hatlarına 1 kişiden fazla personel bağlanmamalıdır.</t>
  </si>
  <si>
    <t>Çalışanın standarda uygun emniyet kemeri ile yaşam hattına sabitlenerek çalışma yapması sağlanmalı ve kontrol edilmelidir.</t>
  </si>
  <si>
    <t>Çalışanların yüksekte çalışırken kullanacakları paraşüt tipi (tam vücut tipi) emniyet kemeri sağlam ve parçaları eksiksiz olarak kullanılmalıdır. Çalışanlara uygun KKD verilmesinin ve sağlam KKD kullanımının kontrolü sürekli olarak yapılmalıdır.</t>
  </si>
  <si>
    <t>Türk standartları enstitüsünce belirlenmiş iskele kurulum standardı olarak ilan edilmiş kurulum uygunluğu ve tasarım uygunluğu açısından
TS EN  12811-1
TS EN  12810-2
standartlarına göre tasarlanmış iskeleler kullanılmalıdır.</t>
  </si>
  <si>
    <t>Şantiye alanında bulunan şaft, drenaj vb. boşluklar standarta uygun korkuluklar ile çevrelenmeli ve bu korkuluklara gerilecek reflektif perdeler ile her noktadan uyarıcı ve görünür hale getirilmelidir.</t>
  </si>
  <si>
    <t>Yaşam hattına birden çok kişinin emniyet kemeri sabitlemesi yapması engellenmeli, her bir çalışan için bir yaşam hattı çekilmelidir. Yaşam hatlarının taşıma kapasiteleri kontrol edilmelidir.</t>
  </si>
  <si>
    <t>Çalışanlar yüksekte çalışma kaskı, tam vücut tipi emniyet kemeri (EN 361, EN 358) düşüş durdurucu (EN 360) ve ipli düşüş durdurma (EN 353-2) kullanmalı, kontrolü sürekli olarak yapılmalıdır.</t>
  </si>
  <si>
    <t>Personellere gün içerisinde iş güvenliğini hatırlatıcı eğitimler verilmeli, disiplin prosedürleri çalışanlara tebliğ edilmeli ve risk bilinçlendirmesi için sahada uygun aralıklarla risk bildirim kartları ile çalışanlar bilinçlendirilmeli, iş güvenliği kuralları sürekli aktarılmalıdır.</t>
  </si>
  <si>
    <t>Yüksekte yapılacak her çalışma yetkililerce önceden planlanmalı, sağlık ve güvenli raporlarına çalışma planları ve yüksekten düşme acil durum eylem planı bulundurulmalıdır. Firmalar arası çalışmalar koordineli yürütülmalidir.</t>
  </si>
  <si>
    <t>koordinasyon sağlanmaktadır.</t>
  </si>
  <si>
    <t xml:space="preserve">Olası bir yüksekten düşme olayında, askıda kalan çalışanı kurtarmak için Arama - kurtarma ve tahliye ekipleri hazır bulundurulmaldır. </t>
  </si>
  <si>
    <t>Merdiven çalışmasını gerçekleştiren eğitimli personelin yanında, merdiveni tutacak, eksik ve iş güvenliği anlamında sıkıntılı gördüğü durumların düzeltilmesini sağlayacak eğitimli bir refakatçi çalışan bırakılmalıdır. Çalışma süresince refakatçi çalışmanın başından ayrılmamalı, kontrolü sürekli olarak sağlanmalıdır.</t>
  </si>
  <si>
    <t>Her çalışma öncesi merdiven basamakları kontrol edilmeli, eksik kırık basamaklı merdivenler kullanılmamalı, kaygan basamakta çalışılmamalı ve basamaklar sürekli olarak temizlenmelidir.</t>
  </si>
  <si>
    <t xml:space="preserve">Görsel denetim mevcuttur. Merdivenlerin çalışma platformu ( tij ve kuşak montajı gibi kısa süreli iş harici) olarak kullanılmasına izin verilmemektedir. </t>
  </si>
  <si>
    <t>Merdivende yapılacak çalışma süresi kısa tutulmalı,çalışma  platofrmu amaçlı kullanılmamalıdır.  Kontrolü sürekli olarak sağlanmalıdır.</t>
  </si>
  <si>
    <t>Olası bir yüksekten düşme olayında, ambulans gibi acil haber verilmesi gereken birimlerle irtibata geçildikten sonra, ilk yardım ekibi ile koordinasyon ekibine de bilgi verilmelidir. Çalışanlara yüksekten düşme acil durumunda yapılması gerekenler aktarılmalıdır.</t>
  </si>
  <si>
    <t>Uygun olmayan zeminde yapılan merdiven çalışması tespit edilmemiştir.</t>
  </si>
  <si>
    <t>Merdiven yerleştirilecek zemin düz ve temizlenmiş olmalıdır. Kaygan, engebeli vb. uygun olmayan zeminlerde merdiven çalışması gerçekleştirilmemelidir</t>
  </si>
  <si>
    <t>Saha alanında gerçekleştirilen elektrik çalışmaları, mesleki eğitim vb. belgesi bulunan yetkili elektrikçiler ile yürütülmektedir.</t>
  </si>
  <si>
    <t>Şantiye sahası, koğuş vb. alanlarda yürütülecek elektrik çalışmaları, bu işin eğitimini almış ve bunu belgeler ile kanıtlayabilen, atanmış kişiler vasıtası ile yürütülmelidir.</t>
  </si>
  <si>
    <t>Kullanılacak elektrik teçhizatının tamamı yangın oluşmasını engelleyici ve standarda uygun seçilmelidir.</t>
  </si>
  <si>
    <t>Elektrik panoları, yetkili elektrikçilerce düzenli olarak kontrol edilmektedir.</t>
  </si>
  <si>
    <t xml:space="preserve">Elektrik panoları her gün sürekli ve düzenli olarak eğitimli, atanmış ve ehliyetli elektrikçiler tarafından kontrol edilmeli, uygun olmayan panolar uygun hale getirilene kadar enerji kesilmeli ve saha dışına alınmalıdır. </t>
  </si>
  <si>
    <t>Elektrik panosu önlerine yalıtkan paspas yerleştirilmektedir. Tüm alt taşeronlara tebliğ edilmiş olup kontrol edilmektedir.</t>
  </si>
  <si>
    <t>Tüm pano altlarına standarda ve pano gerilim değerine uygun yalıtkan paspas yerleştirilmelidir.</t>
  </si>
  <si>
    <t>Tüm elektrik panolarında kaçak akım rölesi bulunmaktadır. Elektrik birimi tarafından düzenli kontrolleri yapılmaktadır.</t>
  </si>
  <si>
    <t>Elektrik panolarında, olası bir kaçak anından elektriği kesmeye yarayan, standardave seçicilik ilkesine uygun sağlam kaçak akım röleleri bulunmalıdır. Bu röleler her gün düzenli olarak kontrol edilmeli, kayıt altına alınmalı ve çalışmayanlar hemen yenilenmelidir.</t>
  </si>
  <si>
    <t>Elektrik panolarının yetkililerce yapılmış topraklamaları mevcuttur. Ölçüm raporları düzenlenmektedir.</t>
  </si>
  <si>
    <t>Tüm elektrik panolarında yetkili elektrikçiler tarafından çekilmiş topraklamalar bulunmalı ve topraklama kabloları sürekli olarak kontrol edilmelidir. Ölçümleri düzenli olarak yapılmalı ve raporlanmalıdır.</t>
  </si>
  <si>
    <t>pano yakınlarında yangın tüpleri mevcuttur.</t>
  </si>
  <si>
    <t>Tüm elektrik panosu yakınında standarda ve elektrik yangınına müdahaleye uygun yangın söndürücüler bulundurulmalıdır.</t>
  </si>
  <si>
    <t>Açıkta duran panoların uygun şekillerde kapatılması için henüz  çalışma yapılmaktadır.</t>
  </si>
  <si>
    <t>Açık havada bulunan panolara, rüzgar, yağmur vb. durumlardan etkilenmemesi için yalıtkan malzemelerden koruyucular yapılmalıdır.</t>
  </si>
  <si>
    <t>Saha alanında sabitlenmeden kullanılan elektrik panoları tespit edilmiştir. Söz konusu uygunsuzluk tespiti halinde derhal düzeltilmekte ve takibi sağlanmaktadır.</t>
  </si>
  <si>
    <t>Tüm elektrik panoları uygun noktalara sabitlenmelidir. Devrilme sonucu koruyucu tedbirler alınmalıdır.</t>
  </si>
  <si>
    <t xml:space="preserve">spiral boru içersisinden yerden geçirilmiş elektrik kabloları mevcuttur. </t>
  </si>
  <si>
    <t>Şantiye sahasında kullanılan tüm elektrik kabloları havadan aktarılmalı, yerden geçirilmemelidir. Metal aksamlara temas önlenmelidir.</t>
  </si>
  <si>
    <t xml:space="preserve">Elektrik kabloları, saha içerisinde, olabildiğince sehpalar vasıtasıyla yukarıdan geçirilme çalışmaları başlamıştır. Ancak zeminde bulunan elektrik kabloları su ile bağlantısı spiral boru içersinden geçirilerek engellenmiştir. </t>
  </si>
  <si>
    <t>Elektrik kabloları kesinlikle su içerisinden geçirilmemeli, tespiti halinde iş durdurularak alanda elektrik kontrolü yapılmalı ve kablolar su içerisinden çıkarılmalıdır.</t>
  </si>
  <si>
    <t>Elektrik kablolarının faz uçları hiçbir şekilde açıkta bırakılmamalı, izole bantlar, vago klemensler vb. uygun şekillerde kapatılmalı ve sürekli kontrol edilmelidir. Su ile teması önlenmelidir.</t>
  </si>
  <si>
    <t xml:space="preserve">380 v'luk ya da 220 v 'luk priz sistemlerinden uygun fişler ile elektrik alınması sağlanmalıdır. Panolarda yeterli sayıda ve cinste priz bulundurulmalıdır.
</t>
  </si>
  <si>
    <t>Elektrikli sistemlerin tümünde, bakım-onarım ya da çalışma yapılacağı zaman etiketleme-kiltleme sistemi uygulanmalıdır. Enerji kesilmeli, yetkili bir kişi enerji gidişinin önlemek amacıyla sigorta vb. kaynak noktasını kilitlemeli, uyarıcı yazıların ve yetkili iletişimin bulunduğu bir etiket bırakmalıdır.</t>
  </si>
  <si>
    <t>Tüm elektrik kablolarında enerji varmış gibi kabul edilmeli, direkt müdahale edilmeden önce elektrik kesilmelidir. Uygun kontrol kalemleri ile enerji durumu kontrol edilmeli, enerji altında çalışma gerçekleştirilmemelidir.</t>
  </si>
  <si>
    <t>Çalışma yapılan tüm elektrikli aletlerde kaçak riskine karşı topraklama bulunmalı, sürekli kontrol edilmeli, topraklaması olmayanlarda çalışma durdurulmalı ve cihaz sahadan çıkarılmalıdır.</t>
  </si>
  <si>
    <t>Elektrik iletim-dağıtım kablolarının yerden geçtiği durumlarda, çevrelerine tahta koruyucular çakılmaktadır. Seyyar kablolar ancak tespiti halinde yerden alınarak sehpalara yerleştirilmektedir. Fiziksel darbelere karşı spiral boru içerisinden geçirilmektedir.</t>
  </si>
  <si>
    <t>Elektrik kabloları ezilmeye karşı yalıtkan malzemeler ile korunmalıdır.</t>
  </si>
  <si>
    <t xml:space="preserve">Orta gerilim panoları çevrelenmiş durumdadır. İyileştirme çalışmaları devam etmektedir. </t>
  </si>
  <si>
    <t>İnsanların dikkatsizlikle yaklaşabilecekleri uzaklıkta bulunan elektrik tesislerinin gerilim altındaki bölümlerine doğrudan doğruya ya da günlük hayatta kullanılan aygıtlarla dokunulmasını önleyici teknik tedbirler alınmalıdır</t>
  </si>
  <si>
    <t>Çalışılacak bölgede öncelikle sağlam kontrol kalemleri ile elektrik varlığı kontrol edilmeli ve elektrik olması durumunda enerji kesildikten sonra çalışma başlatılmalıdır.</t>
  </si>
  <si>
    <t>Birbirine ek yapılarak uzatılmış vb. kablolaların kullanılması engellenmeli, saha içerisinde kontrolü sürekli yapılmalıdır.</t>
  </si>
  <si>
    <t xml:space="preserve">Saha alanında, standarda uygun olmayan elektrik kablosu tespiti halinde, kablo çalışma alanından çıkarılmaktadır.böyle bir uygunsuzluk tespit edilmemiştir. </t>
  </si>
  <si>
    <t>Taşınabilir elektrik kablo iletkenlerin çok damarlı, dayanıklı kauçuk veya plastik malzeme ile kaplanmış olmalı,  gerektiğinde eğilip bükülebilecek bir metalle dayanıklılığı artırılmalı ve bunların kaplamaları bozulmamalı, bağlantıları iyi durumda tutulmalıdır.</t>
  </si>
  <si>
    <t xml:space="preserve">Sahada yer alan tüm elektrik panolarının kapakları kilitlidir.eksiklikler giderilmektedir. </t>
  </si>
  <si>
    <t>Elektrik çekme amaçlı kullanılan tüm elektrik panolarının kapakları kapalı tutulmalı, kontrolü sürekli sağlanmalı ve çalışanlara müdahale etmemeleri ile ilgili eğitimler verilmelidir.</t>
  </si>
  <si>
    <t>Saha alanında kullanılan bazı pano kapaklarında kilit bulunmamakta ya da hasarlıdır. Bu panolarla ilgili güvenlik çalışmaları devam etmektedir.</t>
  </si>
  <si>
    <t>Tüm elektrik panoları kilitli tutulmalı ve anahtar yalnızca yetkili ehil elektrikçide bulunmalıdır. Bu kilitlerin kırılmaması gerektiği tüm çalışanlara tebliğ edilmelidir. Kapakları açık panoların tamiri yapılana kadar yetkili elektrikçi tarafından enerjileri kesilmelidir.</t>
  </si>
  <si>
    <t>KKD kullanımları saha alanında sürekli olarak kontrol edilmektedir.</t>
  </si>
  <si>
    <t>TS-EN 388 Standartlarına uygun elektrik eldiveni kullanılmalıdır. Kullanılan elektrik gerilim değerine göre seçilmelidir. Kullanılan eldivenlerin üzerinde kullanma gerilimleri ve yalıtkanlık özellikleri belirtilmelidir.  Antistatik özellikle ve TS-EN 345, TS-EN 346, TS-EN 347 standarlarına uygun iş ayakkabısı seçilmelidir. Elektrik işlerinde çelik burun yerine sıkıştırılmış kauçuk burun ayakkabı kullanılmalıdır.</t>
  </si>
  <si>
    <t>İşe giriş eğitimlerinde elektrik çalışmalarından bahsedilmektedir. Elektrik çalışmaları eğitiminin daha kapsamlı olmasının takibi yapılmalıdır. Mesleki eğitimi olmayan personel çalıştırılmamaktadır.</t>
  </si>
  <si>
    <t>Sahada çalışan tüm personellere elektrik ile güvenli çalışma eğitimi verilmeli ve düzenli aralıklarla tekrarlanmalı, belge, resim ve videolar ile kayıt altına alınmalıdır.</t>
  </si>
  <si>
    <t>Saha alanında yalıtımı soyulmuş elektrik kablosu ile çalışma tespiti halinde çalışma yaptırılmamaktadır.</t>
  </si>
  <si>
    <t xml:space="preserve">Yalıtımı soyulmuş, bozulmuş, faz kabloları açığa çıkmış seyyar kablolar ile çalışma yapılmamalıdır. Sürekli kontrol edilmeli, bu kablolar yetkililerce onarılmak üzere sahadan çıkarılmalıdır. Kablo toplanmadan önce enerjisi kesilmelidir. </t>
  </si>
  <si>
    <t>Saha alanında gün içinde hasarlanmış elektrik kablosu ile çalışma tespiti halinde, hasarlı kablo sahadan uzaklaştırılmaktadır.</t>
  </si>
  <si>
    <t>Yaralı, bant ile kapatılmış vb. hiçbir kablo şantiye sahası içerisinde kullanılmamalı, tüm çalışanlara konuyla ilgili eğitimler verilmelidir.</t>
  </si>
  <si>
    <t>Elektrik panolarının tümünde uyarıcı levhalar ve yazılar bulundurulmalı, eğitimli atanmış ehil elektrikçinin iletişim bilgileri bulundurulmalıdır.</t>
  </si>
  <si>
    <t>Elektrikli el aletleri her ay düzenli olarak kontrol edilmekte, belirlenmiş renk skalasındaki renk ile kontrol edildiği belirginleştirilmektedir.</t>
  </si>
  <si>
    <t>Elektrik işlerinde kullanılan pense, kargaburun, tornavida vb. el aletleri uygun bir şekilde yalıtılmalı süpürgelerin, fırçaların, yağdanlıkların ve diğer temizlik araçlarının sapları akım geçirmeyen (yalıtkan) malzemeden yapılmalıdır.</t>
  </si>
  <si>
    <t>Doğru kullanım için şantiye sahası içerisinde kullanılan elektrik teçhizatı üzerinde voltaj değerleri yazmalıdır. Yazmayan teçhizat tespiti halinde tedarikçi firmadan gerekli bilgiler alınmalı ve teçhizata asılmalıdır.</t>
  </si>
  <si>
    <t>Kişisel Koruyucu Donanımlar (K.K.D)</t>
  </si>
  <si>
    <t>İnşaat alanındaki zorunlu kişisel koruyucu donanım kullanılmaması. (Baret, reflektörlü yelek, iş ayakkabısı...)</t>
  </si>
  <si>
    <t>İş kazası meslek hastalığı</t>
  </si>
  <si>
    <t>Yeni başlayan personele KKD'leri zimmetleniyor ve İşe Giriş Eğitimi kapsamında KKD eğitimi veriliyor. Saha kontrolleri düzenli yapılıyor.</t>
  </si>
  <si>
    <t>Görsel kontroller yapılmakta ve asgari KKD kullanmayan personel sahaya girişi engellenmektedir. Baret, reflektörlü yelek, iş ayakkabısı (taban ve burun korumalı), vücut tipi emniyet kemeri ve yapılacak işe uygun diğer KKD lerin kullanılması gerekmektedir.</t>
  </si>
  <si>
    <t xml:space="preserve">tespiti yapılmamıştır. Kamp bölgesinde elbise değiştirilmektedir. </t>
  </si>
  <si>
    <t>İşe giriş eğitiminde çalışanlara bilgi verilmesi. Yeşil bölge içinde soyunma odalarının oluşturulması.</t>
  </si>
  <si>
    <t>İşe girişlerde sorumlu firmalar tarafından standartlara uygun baretler teslim edilmektedir. Eğitimlerde kullanım konusunda bilgilendirme yapılmaktadır. Saha kontrolleri sürekliliği sağlanmaktadır.</t>
  </si>
  <si>
    <t>Şantiye sahası sınırları içerinde ve projeyle ilgili çalışmalarda kafa koruyucu donanımlar kapalı açık alan ayırımı yapılmadan kullanılmalıdır. Hasarlı donanımlar kullanılmamalıdır.
Bu donanımlar EN 397 standartında ve CE belgeli olmalıdır.</t>
  </si>
  <si>
    <t>İşe girişlerde sorumlu firmalar tarafından standartlara uygun kulak koruyucuları teslim edilmektedir. Eğitimlerde kullanım konusunda bilgilendirme yapılmaktadır. Saha kontrolleri sürekliliği sağlanmaktadır.</t>
  </si>
  <si>
    <t>Şantiye sahası sınırları içerinde ve projeyle ilgili çalışmalarda yapılan işe uygun kulak koruyucu donanımlar kullanılmalıdır. Hasarlı donanımlar kullanılmamalıdır.
Bu donanımlar 
EN 352 - 1 kulaklıklar
EN 352 - 2 kulak tıkaçları
EN 352 - 3 kulaklıklı baretler
standartında ve CE belgeli olmalıdır.
Yürütülen çalışmalarda gürültü ölçümleri yapılmalı ve 85 dB (A) ve üstü ses seviyesinde mutlaka kullanılmalıdır. 87 dB (A) seviyesini geçmeyecek donanımlar kullanılmalıdır</t>
  </si>
  <si>
    <t>İşe girişlerde sorumlu firmalar tarafından standartlara uygun el koruyucuları teslim edilmektedir. Eğitimlerde kullanım konusunda bilgilendirme yapılmaktadır. Saha kontrolleri sürekliliği sağlanmaktadır.</t>
  </si>
  <si>
    <t>Şantiye sahası sınırları içerinde ve projeyle ilgili çalışmalarda yapılan işe uygun el koruyucu donanımlar kullanılmalıdır. Hasarlı donanımlar kullanılmamalıdır.
EN 374 Kimyasal maddelerle çalışma 
EN 388 Antistatik - mekanik iş eldiveni 
EN 407 Sıcak iş ve ısı eldiveni 
EN 420 Genel amaçlı eldiven 
EN 511 Soğuk İş eldiveni 
EN 659 Yangınla Mücadele eldiveni 
EN 50237 Elektrik risklerine karşı eldiven  standartında olmalıdır. CE belgeleri olmalıdır.</t>
  </si>
  <si>
    <t>İşe girişlerde sorumlu firmalar tarafından standartlara uygun göz yüz koruyucuları teslim edilmektedir. Eğitimlerde kullanım konusunda bilgilendirme yapılmaktadır. Saha kontrolleri sürekliliği sağlanmaktadır.</t>
  </si>
  <si>
    <t>Şantiye sahası sınırları içerinde ve projeyle ilgili çalışmalarda göz yüz koruyucu donanımlar kullanılmalıdır. Hasarlı donanımlar kullanılmamalıdır.
Kesme, delme gibi çapak çıkaran çalışmalarda yüz siperleri kullanılmalıdır.
Genel özellikleri EN 397 
Kaynak filtreli EN 169
Ultraviyole filtreli EN 170
İnfrared filtreli EN 171
Kaynak siperlikleri - başlıkları EN 175
Elektronik kaynak başlıkları EN 379 standartında ve CE belgeli olmalıdır.</t>
  </si>
  <si>
    <t xml:space="preserve">Sadece gözlük kullanımında uygulamalarda eksiklik vardır. Çalışanlara gözlük verilmiş ,çalışanlar tarafından beton dökümü yapanlar hariç diğerleri kullanmamaktadır. </t>
  </si>
  <si>
    <t xml:space="preserve">eğitim ve bilinçlendirme artırılmalıdır. </t>
  </si>
  <si>
    <t>İşe girişlerde sorumlu firmalar tarafından standartlara uygun ayak koruyucuları teslim edilmektedir. Eğitimlerde kullanım konusunda bilgilendirme yapılmaktadır. Saha kontrolleri sürekliliği sağlanmaktadır.</t>
  </si>
  <si>
    <t>Şantiye sahası sınırları içerinde ve projeyle ilgili çalışmalarda ayak koruyucu donanımlar (taban ve burun korumalı) kullanılmalıdır. Hasarlı donanımlar kullanılmamalıdır.
Bu donanımlar EN 345 standartında (200J) ve CE belgeli olmalıdır. 
Hava koşullarına göre ayak sağlığını bozmayacak yazlık ya da kışlık ayakkabılar kullanılmalıdır.</t>
  </si>
  <si>
    <t>KKD'lerin temizliği ve depolanması hakkında çalışanlar İşe Giriş Eğitiminde bilgilendirilmişlerdir, fakat sahada KKD'ler için belli bir depolama alanı mevcut değildir</t>
  </si>
  <si>
    <t>Baretlerde cene bağı kullanılmamaktadır.</t>
  </si>
  <si>
    <t>İşe girişlerde sorumlu firmalar tarafından standartlara uygun gövde koruyucuları teslim edilmektedir. Eğitimlerde kullanım konusunda bilgilendirme yapılmaktadır. Saha kontrolleri sürekliliği sağlanmaktadır.</t>
  </si>
  <si>
    <t>Şantiye sahası sınırları içerinde ve projeyle ilgili çalışmalarda gövde koruyucu donanımlar kullanılmalıdır. Hasarlı donanımlar kullanılmamalıdır. Hava koşullarına göre uygun donanımlar temin edilmelidir.
EN 340 genel iş elbisesi
EN 343 yağmurluk
EN 465 kimyasal koruyucu
EN 471 reflektif işaretli elbise
EN 469 - EN 531 ısı ve alevden koruyucu donanımlar
EN 863 makinelerde (delinmelere, kesilmelere vb.) koruma sağlayan elbiseler
standartında ve CE belgeli olmalıdır.</t>
  </si>
  <si>
    <t>EL ALETLERİ</t>
  </si>
  <si>
    <t xml:space="preserve">Matkap </t>
  </si>
  <si>
    <t xml:space="preserve">Elektrik </t>
  </si>
  <si>
    <t xml:space="preserve">Kablosundaki deformasyon sonucu çarpılması ciddi yaralanma ve ya ölüm </t>
  </si>
  <si>
    <t xml:space="preserve">Aylık renk kodu ile  kontrolleri sağlanmakta Uygusuz tespit edilenler sahadan çıkartılmakta </t>
  </si>
  <si>
    <t xml:space="preserve">Öncelikle çalışanlara çalıştığı firmadaki teknik yeterliliğe sahip teknik elemanlardan matkap kullanımı ile alakalı, eğitim, tool box , iş üzerinde eğitimlerden en az bir tanesi verilmelidir. 
Matkap ile çalışmaya başlanmadan önce matkabın kablo aksamı ve gövdesi gözle kontrol edilmeli uygunsuzluğu olan matkap kullanılmamalıdır. bu konuda çalışanlar bilgilendirilmelidir. 
Aylık periyodik kontrol formları oluşturularak düzenli olarak kontrol edilmelidir. 
</t>
  </si>
  <si>
    <t xml:space="preserve">Elektrik kablosu fişinin uygunsuz olması sonucu elektrik çarpılması ciddi yaralanma ve ya ölüm </t>
  </si>
  <si>
    <t xml:space="preserve">Şantiye içerisinde kullanılacak elektrikli el aletlerinin  fişleri sanayi tipi olmalı, fişlerde mutlaka topraklama bağlantısı bulunmalı ve aktif olmalıdır. Panolarda 30 MA'lik kaçak akım rölesi .Kırık fiş prizler kullanılmamalıdır </t>
  </si>
  <si>
    <t xml:space="preserve">elektrik </t>
  </si>
  <si>
    <t xml:space="preserve">Elektrik kablosunun ısı sebebiyle yalıtkan kısımların hasar görmesi sonucu ciddi yaralanma ve ya ölüm </t>
  </si>
  <si>
    <t xml:space="preserve">Şantiye içerisinde kullanılan el aletleri her kullanımdan önce kontrol edilmeli, Hasarlı kablolar ivedi ile  değiştirilmeli, kesinlikle ekli ve bantlı olmamalıdır. </t>
  </si>
  <si>
    <t xml:space="preserve">Parça sıçraması </t>
  </si>
  <si>
    <t xml:space="preserve">Elektrikli matkapla  delme işlemi gerçekleştirilirken parça sıçraması sonucu gözde ve vücutta oluşabilecek tahriş ve yaralanmalar </t>
  </si>
  <si>
    <t xml:space="preserve">Bütün şantiye genelinde gözlük kullanımı zorunludur. Kullanmayanlar hakkında gerekli uyarılar yapılıp çalışan gözlük temini için çıkarılmakta </t>
  </si>
  <si>
    <t xml:space="preserve">Matkapla çalışırken uzun kollu iş kıyafeti , (kolları lastikli ) giyilmeli vücuda parça sıçrama riskine karşı koruyucu olmalıdır. Matkap uçları kullanım amacına uygun olmalı. Göze parça sıçrama risklerinde standartlara uygun CE belgeli koruyucu gözlük kullanılmalıdır. Göz yıkama duşları erişilebilir yerde olmalı Çalışanlar bu konuda uyarılmalı </t>
  </si>
  <si>
    <t xml:space="preserve">Hasarlı ve dolaşmış kablo, uygunsuz fiş ve prizler </t>
  </si>
  <si>
    <t xml:space="preserve">Hasarlı ve dolaşmış kablo kullanılması  sonucu elektrik çarpması-ı  ölüm </t>
  </si>
  <si>
    <t xml:space="preserve">Çalışanlar bilgilendirme yapılmakta, Eksiklikler görüldüğünde uyarılmaktadır. </t>
  </si>
  <si>
    <t>Öncelikle çalışanlara çalıştığı firmadaki teknik yeterliliğe sahip teknik elemanlardan matkap kullanımı ile alakalı, eğitim, tool box , iş üzerinde eğitimlerden en az bir tanesi verilmelidir. Hasarlı ve dolaşmış kablolarla çalışılmaması, Matkabı kablosundan tutarak taşınmaması, kabloyu kullanarak asılmaması  veya kablodan çekerek fişin çıkarılmaması. Kabloyu sıcak, yağlı, keskin kenarlı cisim-lerin üzerine koyulmaması  veya hareketli parçaların yakınına koyulmaması konusunda çalışanlar uyarılmalı ve bilgilendirilmelidir.  Çalışma esnasında şebeke ve uzatma kablosu her zaman aletin arka tarafında bırakılmalı. Çalışmaya başlamadan önce çalışma alanında üzeri kaplanmış olan elektrik hatları kontrol edilmeli  
Kırık fiş prizler kullanılmamalıdır  Admin 
Elektrikçi dışında hiçbir kimsenin arızalı alete müdahale etmemeli</t>
  </si>
  <si>
    <t>Patlayıcı maddeler, yanıcı sıvı, gaz veya tozların yanması</t>
  </si>
  <si>
    <t>Patlama veya yangın çıkması sonucu ciddi yaralanma veya ölüm</t>
  </si>
  <si>
    <t xml:space="preserve">Çalışanlara eğitimlerde ve talimatlarda  bilgilendirme yapılmakta, Gözetimlerde uygunsuzluk  görüldüğünde uyarılmaktadır. </t>
  </si>
  <si>
    <t>Öncelikle çalışanlara çalıştığı firmadaki teknik yeterliliğe sahip teknik elemanlardan matkap kullanımı ile alakalı, eğitim, tool box , iş üzerinde eğitimlerden en az bir tanesi verilmelidir. Patlayıcı maddeler, yanıcı sıvı, gaz veya tozların bulunduğu yerlerde elektrikli el Matkabı ile çalışılmaması konusunda çalışanlar uyarılmalı ve  talimat verilmelidir.</t>
  </si>
  <si>
    <t xml:space="preserve">Koruyucu donanım kullanılmaması </t>
  </si>
  <si>
    <t xml:space="preserve">Hastalıklara bağışıklığın azalma-sı ve işitme kayıpları, meslek hastalı riski, toz solunması, ciddi yada ağır yaralanmalar </t>
  </si>
  <si>
    <t xml:space="preserve">Çalışanlara kulaklık verilmekte </t>
  </si>
  <si>
    <t xml:space="preserve">Matkapla çalışırken kaymaz  çelik burunlu iş ayakkabısı, gözlük, kulaklık, eldiven ve maske kullanılması sağlanmalı, çalışanlar bu konuda uyarılıp gerekli talimat ve eğitimler verilmelidir.. </t>
  </si>
  <si>
    <t>Suyun elektrikli el Matkabı içine sızması sonucu elektrik çarpması</t>
  </si>
  <si>
    <t>Elektrik çarpması sonucu ölüm</t>
  </si>
  <si>
    <t xml:space="preserve">Çalışanlara eğitim ve talimatlarda, Uygunsuzluk görüldüğünde çalışan uyarılıp olumsuz durum düzeltilene kadar çalışan çalıştırılmamaktadır. </t>
  </si>
  <si>
    <t xml:space="preserve">Matkabı yağmur altında veya nemli ortamlarda bırakılmaması konusunda çalışanlar uyarılmalı. Alet temiz ve kuru tutulmalıdır Öncelikle çalışanlara çalıştığı firmadaki teknik yeterliliğe sahip teknik elemanlardan matkap kullanımı ile alakalı, eğitim, tool box , iş üzerinde eğitimlerden en az bir tanesi verilmelidir. </t>
  </si>
  <si>
    <t>Ayarlama veya aksesuar değiştirirken matkabın yanlışlıkla çalışması Matkabın fişinin prizde takılı olması</t>
  </si>
  <si>
    <t xml:space="preserve">Çalışanlara eğitim ve talimat verilmekte, Uygunsuzluk tespit edildiğinde çalışanlar uyarılıp tool box eğitim verilmektedir. </t>
  </si>
  <si>
    <t>Matkap ucu değiştirirken veya üzerinde işlem yaparken fişi prizden çekilip matkabın elektrik ile bağlantı kesilmeli, Minimum EN 345 standartlı koruyucu ayakkabı ve EN 397 standartlı baret kullanılmalıdır. Elektrikçi dışında hiçbir kimsenin arızalı alete müdahale etmemeli,  çalışanlar bu konuda uyarılıp bilgilendirilmelidir.</t>
  </si>
  <si>
    <t>SPİRAL (TAŞLAMA) İLE ÇALIŞMA</t>
  </si>
  <si>
    <t xml:space="preserve">Öncelikle çalışanlara çalıştığı firmadaki teknik yeterliliğe sahip teknik elemanlardan spiral kullanımı ile alakalı, eğitim, tool box , iş üzerinde eğitimlerden en az bir tanesi verilmelidir. 
Spiral ile çalışmaya başlanmadan önce spiralin kablo aksamı ve gövdesi gözle kontrol edilmeli uygunsuzluğu olan spiral  kullanılmalıdır. bu konuda çalışanlar bilgilendirilmelidir. 
Aylık periyodik kontrol formları oluşturularak düzenli olarak kontrol edilmelidir. 
</t>
  </si>
  <si>
    <t>Spiralde  bakım ya da ayar yapılacağı zaman  fişin prizden çekilip  elektrik ile bağlantı kesilmeli, Minimum EN 345 standartlı koruyucu ayakkabı ve EN 397 standartlı baret kullanılmalıdır. Elektrikçi dışında hiçbir kimsenin arızalı alete müdahale etmemeli çalışanlar bu konuda uyarılıp bilgilendirilmelidir.</t>
  </si>
  <si>
    <t xml:space="preserve">Spiralin   yağmur altında veya nemli ortamlarda bırakılmaması konusunda çalışanlar uyarılmalı. Alet temiz ve kuru tutulmalıdır Öncelikle çalışanlara çalıştığı firmadaki teknik yeterliliğe sahip teknik elemanlardan spiral  kullanımı ile alakalı, eğitim, tool box , iş üzerinde eğitimlerden en az bir tanesi verilmelidir. </t>
  </si>
  <si>
    <t xml:space="preserve">Çalışanlara koruyucu gözlük ya da siperlik kullanılması konusunda uyarılmakta, gözlük temin edilmektedir. </t>
  </si>
  <si>
    <t xml:space="preserve">Spiral muhafazasız çalıştırılmamalı, EN 166 standartlı koruyucu iş gözlüğü, siperi kullanılmalıdır, Çalışanlara eğitim ve talimatlarla bilgilendirme yapılmalıdır. </t>
  </si>
  <si>
    <t xml:space="preserve">Çalışanlara eğitim ve talimatlarla bilgilendirme yapılmakta, Gözetimlerde görülen uygunsuzluklarda çalışan uyarılıp, uygunsuz durum giderildikten sonra çalışmasına izin verilmekte </t>
  </si>
  <si>
    <t>Çalışanlara eğitim ve talimatlarla bilgilendirme yapılıp uyarılmalı, Çalışma alanının düzenlemesi yapılmalı. Kablolar yürüyüş yollarından geçirilmemeli</t>
  </si>
  <si>
    <t xml:space="preserve">Çalışanlara spiralin muhafazasız çalıştırılmaması konusunda eğitim ve talimat verilmekte, Sahada görülen uygunsuzluklarda korumasız spiraller alınıp kullanılmamaktadır. Çalışanlara uygun iş eldivenleri verilmektedir. </t>
  </si>
  <si>
    <t xml:space="preserve">Spiral muhafazasız çalıştırılmamalı, EN 388 standartlı koruyucu eldiven kullanılmalıdır. Çalışanlara işe girişte bilgilendirme eğitimleri verilip çalışanlara spiralin tehlikeleri hakkında eğitim ve talimat verilmelidir. </t>
  </si>
  <si>
    <t>Öncelikle çalışanlara çalıştığı firmadaki teknik yeterliliğe sahip teknik elemanlardan spiral kullanımı ile alakalı, eğitim, tool box , iş üzerinde eğitimlerden en az bir tanesi verilmelidir. Hasarlı ve dolaşmış kablolarla çalışılmaması, Spiral   kablosundan tutarak taşınmamalı, kabloyu kullanarak asılmaması  veya kablodan çekerek fişin çıkarılmaması, konusunda çalışanlar uyarılmalı ve bilgilendirilmelidir.  Çalışma esnasında şebeke ve uzatma kablosu her zaman aletin arka tarafında bırakılmalı. Çalışmaya başlamadan önce çalışma alanında üzeri kaplanmış olan elektrik hatları kontrol edilmeli  
Kırık fiş prizler kullanılmamalıdır 
Elektrikçi dışında hiçbir kimsenin arızalı alete müdahale etmemeli</t>
  </si>
  <si>
    <t xml:space="preserve">Çalışanlara koruyucu baret ve çelik burunlu ayakkabı verilmektedir. </t>
  </si>
  <si>
    <t>El aleti taşıma kılıfında taşınmalı, İş bitiminde uygun yerde istiflenmelidir. EN 345 standartlı koruyucu ayakkabı ve EN 397 standartlı baret kullanılmalıdır. Yüksekte yapılan kesimlerde  bölgenin altı sınırlanmalı (emniyet şeridi, bariyer..vb...), Tutamakları kuru, temiz, yağsız ve gressiz bir şekilde olmalı, Çalışanlar bu konuda uyarılmalıdır. İskele yada platformda  yapılan çalışmalarda iskele ve platformun  tekmeliği olmalı, iskelenin ve platformun  altında çalışan olmamalı, alt nokta emniyet şeridi ile çevrilmeli, uyarı/ikaz levhaları asılmalıdır</t>
  </si>
  <si>
    <t xml:space="preserve">Eldiven verilmekte , çalışanlara uyarılar yapılmaktadır </t>
  </si>
  <si>
    <t xml:space="preserve">Çalışma başında spiral gözle kontrol edilmelidir , EN 388 standartlı koruyucu eldiven kullanılmalıdır çalışanlar bu konuda bilgilendirilmelidir. Eğitim ve talimat verilmelidir. </t>
  </si>
  <si>
    <t xml:space="preserve">Çalışanlara eğitimlerde ve talimatlarda  bilgilendirme yapılmakta, Gözetimlerde uygunsuzluk  görüldüğünde uyarılmakta, çalışanların uygunsuz spiralle çalışmasına izin verilmemektedir.  Çalışanların koruyucu donanım kullanmaları sağlanmakta </t>
  </si>
  <si>
    <t>Spiral muhafazasız çalıştırılmamalıdır. Spirale uygun taş kullanılmalı (Spiralin devir sayısı ile taşın devir sayısı uyumlu olmalıdır), Otomatik buton çalışır olmalı (Düğmeden el çekince stop etmeli), Taşlama yapılırken çevredeki malzeme ve insanların emniyetini göz önüne alınmalıdır. EN 166 standartlı koruyucu iş gözlüğü, siperi kullanılmalıdır. Spiralle çalışma yapılmadan önce her kullanımdan önce taş kontrol edilmeli her hangi bir uygunsuz durumda ivedi ile değiştirilmelidir. Spiral kullanma talimatı hazırlanmalı, ve işçilere tebliğ edilmeli</t>
  </si>
  <si>
    <t xml:space="preserve">Çalışanlara koruyucu gözlük ve iş kıyafeti verilmekte, Özel çalışmalar iş iznine tabi tutulmakta, yangın riskine karşı çalışanlar bilgilendirilip gerekli önlemlerin alınmasının uyarısı yapılmaktadır. </t>
  </si>
  <si>
    <t>Özel durumlar için çalışma izinleri oluşturulmalıdır. Yangın riskine karşı Çalışma alanına yakın bölgelerde yangın söndürücü bulundurulmalıdır. Kesim yapılan alanda parlayıcı ve patlayıcı malzeme (tiner boya benzin vs..) bulundurulmamalı, EN 166 standartlı koruyucu iş gözlüğü, siperi kullanılmalıdır, Spiral kullanma talimatı hazırlanmalı, ve işçilere tebliğ edilmeli</t>
  </si>
  <si>
    <t xml:space="preserve">Çalışanlara gerekli uyarılar yapılmakta , Çalışanlara ve firma yetkililerine yangın riskine karşı gerekli önlemlerin alınması istenmektedir. </t>
  </si>
  <si>
    <t xml:space="preserve">Çalışma alanına yakın bölgelerde yangın söndürücü bulundurulmalı, Yanmaz battaniye yada saç panellerle ortam yalıtılmalıdır. Yakınında patlayıcı maddeler, yanıcı sıvı, gaz veya tozların bulunduğu yerlerde elektrikli el aleti ile çalışılmamalıdır  </t>
  </si>
  <si>
    <t xml:space="preserve">Çalışanlara iş kıyafeti verilmekte, Kaptırma riskine karşı çalışanlar eğitim verilmektedir. </t>
  </si>
  <si>
    <t xml:space="preserve">EN 341 standartlı koruyucu iş elbisesi giyilmelidir, Kolye, bileklik, yaka kartı vs.. takılmamalı Çalışanlar bu konuda uyarılıp bilgilendirilmelidir. </t>
  </si>
  <si>
    <t>Yüksekten düştüğünde yaralanma ihtimali olan çalışma alanlarında toplu koruma önlemleri alınmalıdır. Şayet bu önlemler toplu olarak alınamıyorsa personel(ler)öncelikle eğite alınmalı, KKD'leri sağlanmalı, kullanım şekli öğretilmeli, çalışma sahasında gerekli tedbirler kontrol edilmeli çalışmaya ondan sonra izin verilmelidir.</t>
  </si>
  <si>
    <t>VİNÇ İLE ÇALIŞMA ALANLARI</t>
  </si>
  <si>
    <t xml:space="preserve">1-Yükü  kancaya asacak sapancı personelin bu konuda eğitim almış olması gereklidir.
2- Sapancı kanca ucunda emniyet mandalı yoksa yükü takmamalıdır. 3- Yük takılırken kancaya uygun olmalıdır ki emniyet mandali açık kalmamalıdır.
</t>
  </si>
  <si>
    <t xml:space="preserve"> Yıpranmış sapan bez sapan (sentetik sapanlar), çelik sapan veya zincir sapan ise bu sapanların kullanılmasına izin verilmemelidir. 1- Bez sapan ise sapan eninin 5/1 kadar yıpranma, yırtılna, tiftiklenme varsa bu sapan saha dışına alınıp imha edilmeli ve depoda kapağı kilitli ve anahtarı depo sorumlusunda olan bir karantina sandığına alınmalı ve uygun bir zamanda tutanak ile imha edilmelidir.2- çelik sapan (kancalı çelik halat) ise sargı ve sargıdaki teller kontol edilmeli buna göre; a-Hareketli halatlarda, bir halat sarımında
rastgele dağılmış 6 ve daha fazla kırık tel varsa
veya 1 kordonda 3 ve daha fazla kırık tel varsa b-Askı veya duran halatlarda, bir halat
sarımında 3 veya daha fazla kırık tel varsa c- Halat çaplarında incelme varsave/veya halat boyunda uzama varsa. Bu sapanlar derhal değiştirilecektir. 3-Zincirler  özelliklerini yitirdiklerinde ve boyları % 5 den fazla
uzadıklarında ve bakla veya halka kalınlıklarının dörtte birini
geçen bir aşınma meydana geldiğinde, bunlar
kullanılmamalıdır.</t>
  </si>
  <si>
    <t>Kaldırma/indirme sahasının etrafı çevrilmeli. Ekip sorumlusu ve vinç operatörünün iş başlamadan evvel yükün boyut ve ağırlığının kontrol edilmesi. Yüke yanaşma ve yükün konulacağı yerin tespit edilmesi. Sapancı işaretçinin yapacakları işin ne olduğunu iyice anlaması gerekmektedir. Çalışma alanı soft bariyerle kapatılmalı geren uyarı işaretleri yerine konmalıdır. Ekip sorumlusu iş esnasında işaretçi ile operatör arasındaki iletişime karışmamalı, yanında bulunduracağı sesli uyarı materyali ( düdük) ile çalışma sahasına girebilecek aynı firmadan olsa bile yetkisiz personeli engellemelidir.</t>
  </si>
  <si>
    <t>Sapancıların bu konu hakkında önceden eğitimlerini almış olmaları gerekmektedir. Ayrıca bu yeterli olamayacağı düşünülerek yükün başında işlemler başlamadan evvel sapanlamanın nasıl yapılacağı hangi tonajda nasıl bir sapan kullanılacağı da sapancılarında katkılarıla ekip sorumlusu tarafından onaylanıp doğru iş için doğru sapanlama doğru teknik tespiti yapılacaktır. Uzun yükün taşınması gerekiyorso saha içinde olmasına bakılmaksızın öncü/artçı yardımıyla taşınacaktır. Şayet yük saha dışına gidiyor veya geliyorsa karayollarının kısıtlamalama ve yasaklamalarına uyulacaktır.</t>
  </si>
  <si>
    <t>Bulaşıcı Hastalıklar</t>
  </si>
  <si>
    <t>periyodik muayeneler yapılmaktadır</t>
  </si>
  <si>
    <t>Tüm çalışanların periyodik olarak muayenesinin yapılması sağlanmalıdır. Yatakhaneler, ofisler, yemekhane, araçlar periyodik olarak dezenfekte edilmeli. Haşere ve zararlılarla mücadele için de sertifikalı firmalardan destek alınmalıdır.</t>
  </si>
  <si>
    <t>BETON SANTRALİ</t>
  </si>
  <si>
    <t>Korozyon nedeniyle tetanoz hastalığına yakalanmamaları için; bütün işçilere tetanoz önleyici aşı yaptırılacaktır. Daha önce aşısını yaptırmış personel işyeri hekimi tarafından dosyasından takip edilecek, aşı süresi dolan personel(ler) tekrar aşı yaptırılacaktır.</t>
  </si>
  <si>
    <t>Elektrik enerjisiyle çalıştırılan bütün araç, gereç ve makinelere kolay görülebilir ve incelenebilir özellikte gövde topraklaması yaptırılacak ve yapılan tüm bu çalışmalar kayıt altına alınacaktır.</t>
  </si>
  <si>
    <t>işletme, depo, stok alanları ve sosyal bölümlerde çıplak kablolu iletken bulunmayacaktır.Kablolar fiziksel (ezilme,kırılma,bükülme vb) etkenlere karşı korunacak,dayanıklı spiral hortumlar içerisinden geçirilerek kullanılacaktır. Islak zeminde kalan kablolar ahşap semerler üzerinde taşınacaktır.</t>
  </si>
  <si>
    <t>Beton santralinde özellikle ıslak zeminlerin buluğu alanlarda ve tüm panolarda pano altlarına yalıtkan paspas konularak yalıtkanlık sağlanmalıdır. Yalıtkan paspasların kayması ve uçmasını engellemek için sabitlenmelidir.</t>
  </si>
  <si>
    <t>Beton santralinde bulunan panolar kilitli tutulmalı, pano üzerine ulaşılabilecek yetkili isim ve numarası yazılmalı ve uygun büyüklükte elektirik çarpmasına karşı uyarı/ikaz işaretleri asılmalıdır.</t>
  </si>
  <si>
    <t>Beton santralinde bulunan tüm ana ve tali panolarda kaçak akım rölesinin bulunması,işlevselliğinin kontrolü sağlanmalı ve belgelendirilerek kayıt altına alınmalıdır..</t>
  </si>
  <si>
    <t>Saha girişi tek bir alandan yapılmakta ancak henüz ayrılmış ve belirtilmiş bina girişi mevcut değildir.</t>
  </si>
  <si>
    <t>Açıkda bulunan tüm bant kenarları ve tamburlar dolama yapma riskine karşın koruyucularının takılı olması gerekmektedir. Bakım onarım esnası dışında sökülmesi kesinlikle yasaktır. Bakım yapıldığı anlarda mutlaka etiketleme ve kilitleme prosedürü işletilmelidir.</t>
  </si>
  <si>
    <t>Konveyör bantların kenarlarında acil stop iplerinin bulunması sağlanmalıdır.</t>
  </si>
  <si>
    <t>Uyarıcı levhalar uygun alanlara yerleştirilmektedir.</t>
  </si>
  <si>
    <t>Mikser ve damperli kamyon sürücüleri ile iş makinesi operatörleri; araçlarını kaygan olmayan, eğimsiz, çökmeyen ve yatay zeminlerde hareket ettirecek yada konuşlandırarak görevlerini yapacaktır,geri sirenler en az 80dB ses çıkarak şekilde ve daima çalışır vaziyette olacaktır. Mikser sürücülerinin belgeleri ehliyetlerinde işlenmiş olmalıdır.Aksi taktirde işveren mesul sayılacaktır.</t>
  </si>
  <si>
    <t>Beton mikserleri enerji hatlarının geçtiği alanlarda yıkanmamalı,çalışanlar bu konularda bilgilendirilmeli çevreye zarar vermemek adına beton pompa ve mikserleri santral içinde yıkanmalıdır.</t>
  </si>
  <si>
    <t>Beton mikserleri yıkama işlerini korkuluklu platformda yapmalıdırlar.</t>
  </si>
  <si>
    <t>Tüm yerleşkeyi kapsayacak bir yıldırım savar sistemi kurulması.
Bu sistemin periyodik olarak kontrol edilmesi. Bu sistem kurulurken başka riskleri meydana getirmemesine dikkat edilmelidir.</t>
  </si>
  <si>
    <t>Sürücü ve operatörlük belgesi olmayan kimselere kamyon ve iş makinesi teslim edilmeyecek ve kullandırılmayacaktır.</t>
  </si>
  <si>
    <t>Dökme çimento silolarının temizlenmesi sırasında, işçiler; yukarıda kademeli fren sistemi olan ve makara yada tamburlara sarılabilen sağlam çelik halatlara bağlanmış metal profil sepetler içerisinde sarkıtılarak çalıştırılacaktır</t>
  </si>
  <si>
    <t>Siloya çimento basılması sırasında çalışanların toz maskesi kullanması sağlanmalıdır.</t>
  </si>
  <si>
    <t>Silo tepesinde her yönden gelebilecek enaz 125 kglık yüke dayanıklı 1m yülsekliğinde ana korkuluk 47cm yüksekliğinde ara korkuluk ve 15cm yüksekliğinde etekelik levhası olacak şekilde korkuluk yapılmalıdır</t>
  </si>
  <si>
    <t>Metal profilden yapılmış el merdivenleri; ya üstten kancalanarak güvenlik altına alınacak ya da tabanlarına kaymaması için özel tırtıllı lastik pabuçlar takılacaktır. Kullanılacak yere göre merdiven boyu seçilecektir.</t>
  </si>
  <si>
    <t>yaşam hatları çekilmeli. Tam vücut tipi emniyet kemerleri kullanılarak yaşam hatlarına bağlı çalışılmalıdır.</t>
  </si>
  <si>
    <t>Yüksek devirle dönmekte olan bütün kayış, kasnak zincir, kaplin ve dişliler; tel kafes ya da saç gereçlerden yapılmış bulunan koruyucuların içerisine alınacaktır. Bu koruyucular bakım ve onarımlar dışında yerlerinden sökülmeyecektir.</t>
  </si>
  <si>
    <t>Bütün çalışma alanlarında;zararlı olabilecek atıklar, gelişi güzel bulundurulmayacak ve çevre kirliliğine yol açılmayacaktır.Ayrıca tabi bitki örtüsünün korunmasına özen gösterilecektir.</t>
  </si>
  <si>
    <t xml:space="preserve">Tüm pompa kazanlarında ızgara korkulukların bulunması </t>
  </si>
  <si>
    <t>Tüm araçların Peryodik Bakımlarının Yapılması</t>
  </si>
  <si>
    <t>Sorumlu firma ve temizlik firması tarafından saha düzenli olarak temizlenmektedir.</t>
  </si>
  <si>
    <t>Beton dökümü sırasında çalışanların beton pompa bomunu gözleyerek tehlikeli hareketlerden kaçınmasını sağlamak</t>
  </si>
  <si>
    <t>Havai enerji hatları yakınında beton pompa bomu hareketlerine dikkat edilmeli yüksek gerilimin bulunduğu hatlarda yaklaşma mesafesi sürekli kontrol edilmelidir.</t>
  </si>
  <si>
    <t>Ekipmanlar seçilirken Standartlara uygun olmasına ve CE sertifikasının olduğuna dair imgenin ekipman üzerinde olduğuna dikkat edilmeli. Üzerinde üretici firma bilgi ve standart ibaresi olmayan ekipman alınmamalıdır.</t>
  </si>
  <si>
    <t>Ekipmanın kablosu, çift yalıtımlı kauçuk maddeden yapılmış olmalı, kablo üzerinde bir soyulma,dezenformasyon vb. olumsuzluk gözlemlendiğinde yetkililerce hemen düzeltilmek üzere sahadan çıkarılmalıdır. Ekipmanın kendisi ve kablosu sürekli kontrol edilerek yazılı olarak kontrol evrakları saklanmalıdır.</t>
  </si>
  <si>
    <t>Koruyucusu olmayan ekipman sahadan çıkartılmalı ve uygun koruyucu yerleştirilene kadar çalışmaya izin verilmemelidir.</t>
  </si>
  <si>
    <t>Spiral (taşlama makinesi) ile çalışılan her noktada standarda uygun yangın tüpü bulundurulmalıdır.</t>
  </si>
  <si>
    <t>Ekipman ile kesim yaparken geniş kıyafetler giyilmemeli, uzun saç açıkta bırakılmamalı, zincir, kolye vb. aksesuarlar takılmamalı ve işe giriş eğitiminde çalışanlar bu konu hakkında bilgilendirilmelidir.</t>
  </si>
  <si>
    <t>Sıcak çalışmalar başlamadan önce izin formu hazırlanmalı, yetkililere bildirilmeli ve çalışmalar gözetim altında gerçekleştirilmelidir. Çalışma alanını da kapsayan bir çalışma planı oluşturulmalı, bu plan doğrultusunda gerekli güvenlik önlemleri alınmadan işe başlanmamalıdır.</t>
  </si>
  <si>
    <t>ASFALT ÜRETİMİ</t>
  </si>
  <si>
    <t>Konveyör bantların bakımı esnasında sistem etiketleme/kilitleme sistemi ile kapıtılacakve bu işlem kayıt altına alınacaktır.
Bakım sırasında çıkarılan koruyucular bakım bitimini takiben takılacak. Kilitleme sistemi açılarak asfalt üretim tesisi sorumlusuna bildirilecektir.</t>
  </si>
  <si>
    <t>Çalışma olduğu esnada hiç kimde bakım onarım ekibi dahil müdehalede bulunmayacaktır. iş durdurulacak, etiketleme kilitme sistemi (LOTO) uygulanacak akabinde saha sorumlusundan onay alındıktan sonra bakım çalışmaları başlayacaktır.Bakım onarım ekibinde çalışanlar konularında uzman ve eğitimlerini almış olmalıdırlar. Eğitimsiz personelin bu işi yapmasına izin verilmeyecektir. Çalışan personelin iş kıyafetleride büyük ve bol olmayacaktır.</t>
  </si>
  <si>
    <t xml:space="preserve">Plentin korkulukları kontrol edilerek uygun olmayanların belirlenip uygun hale getirilmesi. Korkulukların  olmadığı kısımlarda çalışacak personel(ler)in önce yaşam halatları çekmeleri gerekmektedir. Daha sonra paraşüt tipi (tam vücut tipi)emniyet kemeri kullanarak kendilerini güvene alarak çalışmaları gereklidir. </t>
  </si>
  <si>
    <t>Karıştırıcı kısmının kapağına açık olduğunda sistemi otomatik olarak kapatacak swiçler yerleştirilerek, sistemin kendisini kontrol etmesi sağlanmalı. Periyodik zamanlarda denetim yapılmalı ve kayıt tutulmalıdır.</t>
  </si>
  <si>
    <t>Plent çalışma talimatında "plent durdurulmadan hiçbir şartta bakım yapılmayacağı" belirtilmeli ve bu bilgi ve çalıştırma talimatı plent çalışanları ile paylaşılacaktır.
.</t>
  </si>
  <si>
    <t>Kazanın periyodik bakımları yıllık olarak aksatılmadan yaptırılmalıdır. 
Sistem çalışır durumda iken bu kısma yaklaşılmasının engellenmesi.
Gerekli ikaz, bilgilendirme ve uyarı işater ve levhalar yerleştirilmelidir. Bu bölgede çalışan personele sıcağa  dayanıklı KKD verilmesi gereklidir.</t>
  </si>
  <si>
    <t>Plentin bu tür riski yüksek lısımlarında periyodik bakımlar yapılması ve bakımların kayıt altına alınması. Bu kısımların etraflarının yükseltilerek sızma ve sıçramanın engellenmesi gereklidir.</t>
  </si>
  <si>
    <t xml:space="preserve">Yükseğe mümkün mertebe serbest malzeme konulmaması, Sabir olan malzemelerin konrtol edilmesi, varsa gecşeyen ve/veya/ çatlayan kısımların derhal onarım ekibine bildirilerek yapılması sağlanmalıdır. Ayrıca yüksekten düşme ihtimali olan parçalar içim gereken tehlike veikaz işaret/levhaları asılmalıi personelin KKD kullanım konusuna özen gösterilmelidir.
</t>
  </si>
  <si>
    <t>Dolum esnasında yada sonrasında bu bölgeden yaya hareketinin olmaması için araç geçişini engellemeyecek şekilde bariyerleme yapılmalı. Plentte çalışan personel dahil olmak üzere bölgeden geçmeye çalışacak tüm yayaların anlayabilceği ve görebileceği büyüklükte  tehlike ve uyarı levhaları asılmalıdır.</t>
  </si>
  <si>
    <t>Mevcutta bulunan tamburlarda ve hareketli aksamlarda koruyucu olması , bu koruyucuların yerinden sökülmemesi/çıkartılmaması. Olaki herhangi bir şekilde kapaklara dışardan müdehale elildiğinde sistemi durduracak sensör (swich) ler olmalı.</t>
  </si>
  <si>
    <t>Çalışan ve dönen aksamın bulunduğu noktalarda koruyucu olması gereklidir. Olası olumsuzluklarda sistemi acil kesmek için"acil durdurma butonu" yeterli sayıda gerekli yerlere bağlantıları yapılmalıdır.</t>
  </si>
  <si>
    <t>Yetkilisi tarafından kontrol periyodunun belirlenmesi,Yapılan bu kontrollerin kayıt altına alınması gereklidir.</t>
  </si>
  <si>
    <t xml:space="preserve"> Bu bölgeden yaya hareketinin olmaması için araç geçişini engellemeyecek şekilde bariyerleme yapılmalı. Bölgede çalışan personel dahil olmak üzere bölgeden geçmeye çalışacak tüm yayaların anlayabilceği ve görebileceği büyüklükte  tehlike ve uyarı levhaları asılmalıdır.</t>
  </si>
  <si>
    <t>Yetkisi olmayan ve eğitimsiz personel(ler)in müdehalesini engellemel adına çevrede görülebilecek ve dikkat çekecek renklerde ve büyüklükte tehlike ve ikaz işaret/levhaları bulunmalıdır.</t>
  </si>
  <si>
    <t>Bakım kapaklarına erişimi engellemek adına bölgeye gerekli uyarı/ikaz işaretleri asılmalı.Bakım kapaklarının yetkisiz kişilerce açılmasının ve sistem çalışırken açılmasını önlemek adına makine çalışırken açılmasını engelleyecek sensör (switch) gibi sistemin kendisini kontrol edebileceği yöntemler kullanılmalı ve sistem periyodik olarak etkin biçimde denetlenecek ve kayıt altına alınacaktır..Buradaki amaç kapak manuel açıldığında sistemin kendisini otomatik kapatmasıdır.</t>
  </si>
  <si>
    <t>Bakım onarım için çalışacak personel(ler)(YÜKSEKTE ÇALIŞMA EĞİTİMLİ) için korkuluklar yönetmeliklerde belirtilen standartlara haiz olması sağlanacak, çalışan personel yaşam halatı aracığılıyla tam vücut tipi emniyet kemeri kullanarak ve yüksekte çalışma şartlarına uygun olarak çalışacaktır. Bakım kapaklarının yetkisiz kişilerce açılmasının ve makine çalışırken açılmasını önleyecek şekilde sensör gibi sistemin kendisini kotrol edebileceği yöntem uygulanmalıdır. Tehlike ve riskleri tanımlayacak/gösterecek uyarı ve ikaz işaretleri de olmalıdır.</t>
  </si>
  <si>
    <t>Tehlike ve riskleri tanımlayacak/gösterecek uyarı ve ikaz işaretlerinin yerleştirilmesi.
Bu bölüme sistem çalışırken çıkışın yasaklanması. Bu yasağın üretimde çalışan tüm personele anlatılması ve bu konuda eğitim verilerek kayıt altına alınması sağlanacaktır.</t>
  </si>
  <si>
    <t xml:space="preserve">Sistem çalışırken elle müdehaleyi önlemek için çalışanlara bilgi ve eğitim verilecek. Olası bir dış müdahaleyi önlemek için sensöe sistemi olacak böylece yetkili yada yetkisiz kişlerin erişimi engellenmiş olacaktır. </t>
  </si>
  <si>
    <t>Öncelikle kapakların üzerine oynamayacak şekilde ızgara yerleştirilerek sabitlenmesi. Çalışacak personelin çıkışte ve çalışma sırasında "Yüksekte çalışma kurallarına" harfiyen riayet etmesi sağlanmalıdır. Çalışacak olan personel(ler)in "yüksekte çalışma" için eğitimli olması ve sağlık raporlarında da bunun belirtilmiş olması gereklidir. ( Aksi ibare olması halinde çalışamaz)</t>
  </si>
  <si>
    <t>Eğitimini almış personel "yüksekte çalışma" kuralları içinde hazırlıklarını yapıp tüm emniyet tedbirlerini aldıktan sonra çalışmaya başlayacaktır. Tehlike ve riskleri tanımlayacak/gösterecek uyarı ve ikaz işaretleri de olacaktır.</t>
  </si>
  <si>
    <t>Sistemdeki yağ kaçakları ve sızıntılara karşı tabanda kanallar hazırlanmalı, üzerleri takılma/düşmeyi engellemek için ızgaralı olmalıdır. Yağ kanalları sık sık denetlenip tıkanması önlenmeli taşmalara karşı döküntü kitleri bulundurulmalıdır. Ayrıca bölgede uygun YSC'ları bulundurulmalıdır.</t>
  </si>
  <si>
    <t>Bitüm tanklarına bitüm boşaltımına gelen tankerlerin herhangi bir kazaya meydan vermemesi içintankların önüne uygun eğimde ve genişlikte rampa yapılmalıdır.</t>
  </si>
  <si>
    <t>Asfalt plent kumanda odası pano önlerinde yalıtkan paspas temin edilerek serilmeli ve sabitlenmelidir.</t>
  </si>
  <si>
    <t>Bitüm boşaltma talimatı oluşturulması
bitüm boşaltan elemanın ısıdan dayanıklı eldiven (Standart EN 407: 2004), yüz siperi(EN 166-170), ısıya dayanıklı iş elbisesi (EN 469 EN 531)kullanılmasını belirten uyarı/ikaz levhaları asılmalıdır.</t>
  </si>
  <si>
    <t>Tüm tesis ve çalışma alanlarında olduğu gibi bu bölgedede Yangın Söndürme Cihazları (YSC) üzerlerine asılacak "aylık kontrol formlarına" yetkin personel tarafında kotrolleri yapılarak imzalanacak, üretici firmaya yılda bir kez periyodik basınç testleri yaptırılacaktır. Tüm çalışanlara YSC kullanım eğitimi verilecektir.</t>
  </si>
  <si>
    <t>Acil durumlarda olay yerinde bulunan personel(ler) dış yardım gelmesini beklemeden çevre güvenliğini almak ve ilk yardım için hazır olmak durumundadırlar. Bunu sağlamak için gerekli görülen sayıda ve yetkin personel(ler)e acil müdehale eğitimi verdirilmelidir. Bu eğitim devletin görevlendirdiği ve yetki verdiği kişiler/memurlar tarafından yönetmeliklere uygun olarak verilmeli ve sertifikalandırılmalıdır. Aynı şekilde yine yasalarımızın belirttiği üzere min. 50 kişide 1 kişi yetkili kurum veya kuruluşlardan "ilk yardım eğitimi" almalı be belgelendirilmelidir.</t>
  </si>
  <si>
    <t>İş yeri hekiminin kontrol ve tavsiyeleri ile ilk yardım çantaları alınmalı, görünür yerde muhafaza edilmelidir, her çantanın üzerinde içerisindeki malzemeleri son kullanma tarihi, adetini gösterir liste olmalıdır. İş yeri hekiminin görevlendireceği personel(ler) tarafından her ay bu çantalar kontrol edilmeli varsa noksanlıklar tamamlanmalı, kullanım tarihi dolanlar yenileri ile değiştirilmeli ve liste kontrol edenin adını soyadını yazarak imzalaması gerekmektedir. Ve tüm bu işlemler kayıt altına alınmalıdır.</t>
  </si>
  <si>
    <t>Yanıcı/patlayıcı malzeme ve eye yer vermeyecek şekilde kilitli tutulacak, teklike ve ikaz levhaları asılacaktır. Personele bu konuda eğitimler verilecek bölgede sigara içilmesine izin verilmeyecektir. Sigara içilecekse uygun alan tepit edilecek,çerisinde izmaritlerin atılacağı kova(lar) olacak ve uygun mesafede ve uygun tipte YSC bulundurulacaktır.</t>
  </si>
  <si>
    <t xml:space="preserve">Asfalt üretim alanında tüm toplu koruma tedbirleri alınacaktır.Bu alanlar dikey, yatay merdivenler, korkuluklar vb yerler olabilir. Buralarda yaşam halatları olmalı ve bunlar aylık denetlenmeli kayıt altına alınmalıdır. Telike, uyarı, ikaz levhaları görünür yerlerde, kolay anlaşılır ve okunur olmalıdır.Tüm tedbirler alındıktan sonra, çalışacak olan personel(ler) "YÜKSEKTE ÇALIŞMA EĞİTİMİ" almış olacaktır. Yüksekte çalışma şartlarını tamamlayacak tam vücut tipi emniyet koşumlarını takacak, şayet el aleti kullanmaları gerekirse bunlar alet kemerinde taşınacak, elde, cepte veya kova gibi yardımcı ekipman kullanılmayacaktır. Baretlerinde başlarını eğdiklerinde düşmesini engelleyecek çenelikler olacaktır. </t>
  </si>
  <si>
    <t>Üretim tesisindeki bütün kompresör, basınç tüpü, hidrofor, sıcak yağ kazanı yetkili kurum veya kuruluş tarafından yönetmeliklerde belirtilen tarihler aralığında peryodik olarak kontrol edilecek ve kontrol sonuçları belgelendirilip saklanacaktır.</t>
  </si>
  <si>
    <t>Havalandırma pervazının temziliğinin belirli zaman aralıklarında yapılmalır.,
Hijyen ve temizlik koşullarına dikkat edilmesi.</t>
  </si>
  <si>
    <t xml:space="preserve">Kapalı alanlarda yapılması gereken tedbirlerden ilki eğer mümkünse yapılacak çalışmadan kaçınmaktır. Ancak sektörlere ve işlerin mahiyetine göre bazı işlerde kapalı alanların çalışma gerekliliği zorunlu hale gelmektedir. Böyle durumlarda gerek işe başlamadan önce gerekse de işin devamında ve sonrasında iş sağlığı ve güvenliği açısından birçok tedbirler bulunmaktadır. Alınması gereken bu tedbirler bütüncül olarak uygulandığında çalışanlar için güvenli bir çalışma ortamı tesis edilmiş olacaktır.Çalışma alanlarına girilmeden önce atmosferik ölçümler mutlaka yapılmalıdır. Ortamda bulunan gaz ve buharlar tespit edilmelidir. Bu ölçümler doğru kalibre edilmiş uygun gaz algılama cihazlarıyla bu konuda eğitim almış bir kişi tarafından gerçekleştirilmelidir.  Öncelikle  ölçüm sıralaması, ortamdaki oksijen gazının miktarı ölçülmeli,
ortamdaki parlayıcı-patlayıcı gaz ve buharların tespit edilmesi,
ortamdaki zehirli gazların ölçümünün yapılması olarak devam etmelidir. Akabinde havalandırma tekniği seilmelidir. Çalışma yapılan fiziki şartları ve durumu eğer ki havalandırılma yapılamıyor veya yapılan havalandırmanın yetersiz kalması durumu söz konusu ise girişe yetkili çalışanlar kendinden temiz hava beslemeli solunum cihazları kullanarak kapalı alanlara girmesi sağlanmalıdır.Girişlerde mutlaka eğitimli nezaretçi/gözlemci bulundurulmalı kapalı alana giren çıkanlar her defasında kayıt edilmeli ve imzaları alınmalıdır. Nezaretçi/gözlemci personel asla kapalı alana girmemelidir. iş bitiminde girişte tutulan kayıtlar saklanmak üzere sorumlu tarafından dosyalanarak saklanmalıdır.
</t>
  </si>
  <si>
    <t>Kullanılacak temizlik maddeleri satın alınırken tedarikçiden "Malzeme Güvenlik Bilgi Formu" istenmeli ve bu formların bir kopyası iş yeri hekimi ile paylaşılmalıdır. Kullanım için gelen temizlik maizemeleri havalandırması olan ayrı bir yerde muhafaza ve kilit altına alınmalıdır.Kullanım esnasında da çevreyi uyarmak için bilgilendirme ve ikaz levhaları konulmalıdır.</t>
  </si>
  <si>
    <t>Atığa uygun atık kovaları bulundurulmalı, mümkün olduğu kadar ayrı renklerde olmalıdırlar. Gün bitiminde dolan kovaların içerisindeki poşetlerin ağızları bağlanarak atık alanında ilgili bölüme atılmalıdırlar. Sorumlu olan departman etkin kontrol sistemi kurarak denetimini sağlamalıdır.</t>
  </si>
  <si>
    <t xml:space="preserve">Ortama yağ vb. madeler döküldüğünde bu kısımların hemen temizlenmesi.
Temizlik yapılan alanlarda, uyarı levhası konularak diğer çalışanların uyarılması gereklidir. </t>
  </si>
  <si>
    <t>ASFALT ÜRETİMİ VE SAHADA ASFALT DÖKÜMÜ</t>
  </si>
  <si>
    <t>Asfalt üretimi veya dökümü esnasında çalışanların ulaşabileceği yerlerde ve fakat yangının ulaşamayacağı noktalarda uygun tip ve ağırlıkta YSC'ler bulundurulmalı ve tüm personellere YSC kullanımı hakkında eğitimler verilmelidir.</t>
  </si>
  <si>
    <t xml:space="preserve">Genel yapılan "Acil Durum Eylem Planı" (ADEP)tesislere özgü olarakta yapılmalı, Tüm çalışanlar bölgelerinde acil bir durumda ne yapmaları gerektini verilecek eğitimlerle öğrenmeli ve buna göre davranmalıdır. </t>
  </si>
  <si>
    <t xml:space="preserve">
Paratoner ile toprak arasındaki bağlantı iletkeninin İnsan ulaşımındaki bölümlerinin uygun şekilde yalıtılması.Paratoner ile toprak arasındaki bağlantı iletkeninin hiçbir iletken parçaya temas etmemesi sağlanmalıdır. Yetkili kurum veya kuruluş tarafından periyodik kontrolleri yapılmalı, sonuş belgelendirilerek saklanmalıdır.</t>
  </si>
  <si>
    <t>Döner aksamların kapatılması,taburlarda koruyucu olması , koruyucu kapaklara müdahale edildiğinde sistemi durduracak bir sensör sisteminin olması</t>
  </si>
  <si>
    <t>Dar alanda çalışma talimatları oluştulmalı, Çalışanların anlayabileceği görünürlükte  ve büyüklükte tehlike ve uyarı işaret/yazıları asılmalı, 
personellere eğitim verilmelidir.</t>
  </si>
  <si>
    <t>Motorların durdurulmadan müdahale edilmesini engellemek üzere ikaz ve tehlikelerin belirtildiği yazı ve levhalar asılı olmalı. Personel(ler)e konu hakkında eğitim verilmeli.</t>
  </si>
  <si>
    <t>Pürmüz ve özellikle oksijen tüpü de bağlı bulunan şaloma aletlerinde mutlaka bu
cihazların en önemli güvenlik önlemi sayılan alev tutucu (gaz tepme valfi) takılı
olacaktır. Alev tutucu valfler her iki tüp bağlantısında da dikkatle yer almalıdır.
Normal şartlarda alevin tüpe geri kaçma ihtimali oksijen olmadığından mümkün
değildir. Ancak oksijen tüpüne bağlı bulunan şaloma da bir arıza durumunda bağlı bulunan tüpe giden bağlantılara,
tanka veya tüp içerisine gaz kaçabilir. Alev tutucu yapısından ötürü sigorta gibi çalışarak olası bir risk anında gaz akışını ve
alevi keserek ateşin tüpe ulaşmasına engel olacaktır. Şaloma, oksijen, asetilen kaynağı, tavlama gibi ustalık gerektiren cihaz kullanımlarında
kalifiye, tam korumaya sahip uzman personel çalıştırılması ve bu personel(ler)in eğitim almış olması gereklidir.</t>
  </si>
  <si>
    <t>Kaynak makinesi ehliyetli kişiler tarafından kullanılacak.
Tesisin periyodik topraklama ölçümleri yapılıp uygunluğu kontrol edilecek.
Kaynak işine başlanılmadan bütün kablolar kontrol edilerek yalıtımı bozulmuş kablolar ile çalışılmayacaktır.</t>
  </si>
  <si>
    <t>Kaynak yapılan bölüm kontrol edilerek yanıcı malzemeler ortamdan uzaklaştırılacak.
Kaynakçı uygun elbise ve uygun eldiven giyecek. Kaynak işlerinin yeri ve durumuna göre yangın battaniyesi bulundurulacaktır.</t>
  </si>
  <si>
    <t>Kaynakişleri mümkün mertebe açık alanda yapılacak, bunun mümkün olmadığı durumlarda yeterli aspirasyonun sağlandığı bir bölümde kaynak yapılacaktır. Personel işlem sonrası ayran, yoğurt gibi zehirlenmeye karşı korunacaktır.</t>
  </si>
  <si>
    <t>Kaynak yapan personel(ler) kesinlikle maske kullanarak kaynak yapacaktır.
Elbisesi ışınımın vücuduna nüfuz etmiceği özelliklere haiz olacaktır. İş elbiselerinin çok bol ve uzun olmamasınada dikkat edilecektir.</t>
  </si>
  <si>
    <t>Çalışmaya başlamadan önce aletin kabloları kontrol edilir herhangi bir yaralanma veya ezilme olup olmadığının kontrol edilmesi gerekir. El aletinin çift yalıtımlı olmasına ve yine kullanılacak fişin üç elemanlı olup, topraklama kablosu ile bağlı olmasına dikkat edilecektir. Şüphe durumunda elektirik atölyesine teslim edilecektir.</t>
  </si>
  <si>
    <t>• Kullanım sırasında mutlaka gözlük veya yüz maskesi
kullanılmalıdır.
• Çalışan yere basınçlı hava ile çalışıldığına dair uyarı levhası
konulmalıdır.
• Çalışma bölgesi yakınlarında başka çalışanlar var ise onların
tozlardan, kıvılcımlardan ve parçacıklardan etkilenmemeleri için
siperlik (sütre) kullanılmalıdır.                                                                  • Alete gelen basınçlı havanın temiz ve kuru olmasına dikkat
edilmelidir. Toz ve nem alete zarar verebileceğinden aletlerin
hava girişlerinde filtre olması tercih edilmelidir.
• Pnömatik el aletlerinin bakımları düzenli olarak yapılmalıdır.
Aletler her zaman yağlanmış ve temiz halde bulundurulmalıdır.
• Sadece tavsiye edilen ataşmanlar kullanılmalıdır.                                                • Basınçlı hava ile kesinlikle elbise temizliği yapılmamalıdır.
Zorunlu hallerde makinalarda temizlik yapılacaksa nozul
basıncı 2,1 kg /cm² nin altında olmak koşuluyla ve kişisel
koruyucular kullanılarak temizlik yapılmalıdır.                                             • Kesilme çatlak ve aşınmalara karşı basınçlı hava
hortumlarını sık sık kontrol edilmelidir.
• Hortumdan bir miktar havayı püskürtükten sonra el
aletlerine hortum bağlanmalıdır.
• Hortum bağlantıları için uygun kelepçeler kullanılmalıdır.                               • Öngörülen basıncın üzerindeki bir basınçta çalışma
yapılmamalıdır.
• Kullanmadığında ya da alet değişmelerinde hortumlardaki
hava girişini kapatılmalıdır.                                                                                     • Hortumların rengi içinden geçen basınçlı gazın
karakteristiğini yansıtmalıdır.</t>
  </si>
  <si>
    <t>Elektirik müh. Veya tarafınfan yetkilendirilmiş kişi(ler) tarafından aydınlatma ölçümlerinin yapılması, aydınlatmanın uygun olmadığı yerlerde ek aydınlatma yapılana kadar gece calışması yaapılmasına izin verilmemelidir. Uygun lümen (Bir led ve ampulün ışık sağlamak için çevreye yaydığı toplam (insan gözüne göre) ışık miktarını yada ışık gücüne ışık akısı denir. Ölçmek için kullanılan Uluslararası  birimine lümen denir) düzeyi bulununca ve çalışanların görüşlerini engellemeyecek noktaları belirlendikten sonra çalışmaya izin verilecektir.</t>
  </si>
  <si>
    <t xml:space="preserve">Çalışanların aletleri kullanmadan önce eğitim almaları gereklidir.Paslanmış veya kesici yüzeyleri zarar görmüş alet ve ekipmanlar yenileri ile değiştirilmelidir.
</t>
  </si>
  <si>
    <t>Çalışma esnasında uzatma kabloları gelişi güzel atılmayacak, çalışma alanından başka personellerin geçebileceği düşünülerek ve/veya kendi güvenliğini sağlamak amacıyla, çalışma alanını tertipli tutmak zorundadır.</t>
  </si>
  <si>
    <t>Tüplerin güvenilir firmalardan temin edilmesi ve kullanıma uygun olduğuna dair belgesinin bulundurulması,</t>
  </si>
  <si>
    <t>Yakıt depolarına kontrolsüz müdahalenin engellenmesi için etrafının kapatılması, işletme şartları uygunsa gömülmesinin sağlanmalı, işletme ve bakım el kitapçığında bu hususlar belirtilmelidir.</t>
  </si>
  <si>
    <t>EMİSYON PLENTİ</t>
  </si>
  <si>
    <t>Yangın tüpleri kolay ulaşılabilir yerlerde muhafaza edilmeli.
O bölümde çalışan herkesin yangın tüpünün yerini öğrenmesi sağlanmalı.
Yangın tüplerinin olduğu yerler kolayca görülebilecek şekilde işaretlenmelidir.</t>
  </si>
  <si>
    <t>Çalışma sahasına özgü acil durum eylem planı hazırlanmalı, personeller bu konuda eğitilmiş olmalıve kanun gereğince 6 ayda bir tatbikat yapılarak bilgiler pekiştirilmeli ve noksanlıklar önceden tespit edilip giderilmeli</t>
  </si>
  <si>
    <t>Tesiste bütün tehlikelerden uzak ve çalışan kişi sayısının sığabileceği bir alan seçilmeli. Bu alan acil durumlarda toplanma alanı ilan edilmeli.
Seçilen alana levhalar koyularak yerleri sabitlenmelidir.
Tüm tesis çalışanları bu konuda bilgilendirilmeli, yeni giriş yapanlara da işe başlamadan önceki eğitimlerde kendi çalışacakları tesisin toplanma noktaları ve kaçış yolları hakkında eğitim verilecektir.</t>
  </si>
  <si>
    <t>Plent sahasında acil bir durumda çalışanları uyarmak amaçlı, plentteki ses düzeyinide düşünerek siran sistemi kurulmalı ve tesisteki ğersoneller bilgilendirilmelidir.</t>
  </si>
  <si>
    <t>Acil durum müdahale arama kurtarma ve tahliye, yangınla mücadele, İlk yardım, koordinasyon,  ekipleri oluşturulmalı.
Bu kişilere gerekli eğitimler verilmeli. Mevzuat gereğince tatbikalar yapılarak ekiplerin hazır olmaları sağlanmalıdır.</t>
  </si>
  <si>
    <t xml:space="preserve">Ortamda ihtiyaç fazlası tüp, benzin, tiner, boya malzemeleri bulundurulmayacak.
İş gereği bulundurulan malzemeler günlük ihtiyaç kadar alınacak artan kısmı gün sonunda depoya iade edilecektir. Günlük kullanılacak malzemeler güvenli bölgede stoklanacak yetkisi olmayan personelin erişimini engellemek için kilit altında tutulacaktır. Kapalı alanın anahtarı tesis sorumlusunda duracaktır. </t>
  </si>
  <si>
    <t>Mevzuat ağır ve tehlikeli işlerde çalışan her 10 kişiden 1'inin ilkyardımcı eğitimi olmasını emreder..Buna göre plentte görevlendirilecek personel sayısının önceden planlaması yapılmalı ve bu personeller için gerekli sayıda ilk yardımcı seçilmeli, Devlet tarafından yetkilendirilmiş kurum veya kuruluşlardan eğitim alınmalıdır. Eğitim alan personel "İlk Yardıcı Kimliğini" yanında bulundurmalıdır.</t>
  </si>
  <si>
    <t>Plentin ana besleme hattı, tüm elektirikli aletlerin topraklama ölçümleri yetkili elektrik mühendisi tarafından yapılmalı ve uygunluğu belgelendirilmelidir. Uygunsuzluklar en kısa zamanda giderilmelidir.</t>
  </si>
  <si>
    <t>Kullanılacak tüm elektirikli ekipman ve el aletlerinde kablolar aylık kontrolleri yapılacak dönemin renk koduna göre etiketlenecek ve kayıt altına alınacaktır. Tüm kablo, uzatma kabloları ve fişler çalışma esnasında kullanan personel tarafından korunacak, sıkışacak, kopacak, dezenformasyona uğrayabilecek, ıslanacak yerlerle dikkat edilecektir. Renk kod etiketi olsa bile kullanımdan göz ile kontrolunü yine kullanacak personel yapacaktır.</t>
  </si>
  <si>
    <t>Çalışma esnasında uzatma kabloları gelişi güzel atılmayacak, çalışma alanından başka personellerin geçebileceği düşünülerek ve/veya kendi güvenliğini sağlamak amacıyla, çalışma alanını tertipli tutmak zorundadır. Kabloların su içinden geçmesini önlemek için ahşap semerler kullanılacaktır.</t>
  </si>
  <si>
    <t>Tesiste bulunan ana hat besleme ve/veya tali besleme panoları kilitli tutulacak üzerlerine okunabilir/anlaşılır tehlike/ikaz işaretleri olacaktır. Panolarla ilgilecek yetkin elektirikçinin iletim bilgileri yazılacaktır. Tesiste bulunan tüm personeller konu hakkında eğitimlerle bilgilendirilecek, bu bilgilendirme sabah yapılan iş başı toplantılarında tekrar hatırlatılacaktır.</t>
  </si>
  <si>
    <t>Plentte özellikle ıslak zeminlerin buluğu alanlarda ve tüm panolarda pano altlarına yalıtkan paspas konularak yalıtkanlık sağlanmalıdır. Yalıtkan paspasların kayması ve uçmasını engellemek için sabitlenmelidir.</t>
  </si>
  <si>
    <t>Tesisteki ekipmanların üzerlerinde tüm çalışanların okuyabileceği ve anyacağı büyüklük ve açıklıkta talimatlar asılmalı, bu talimatlar tesis çalışanları ile paylaşılmalıdır. Tesis sorumlusunun gerekli gördüğü zamanlarda talimatların okunması konusunda eksiklikler olabileceği düşünülerek tekrar edilmelidir.</t>
  </si>
  <si>
    <t>Çalışma yapılacak bölgede işe başlamadan evvel hzlı bir gözlem yapılıp mevsim şartlarıda düşünülerek ıslak zemin, keskin kenar vb. durumların olup olmadığı kotrolü yapılmalıdır. Şayet, böyle bir ortam tespit edilirse kabloları korumak adına zeminde su ile teması kesmek için ahşap semerler kullanılmalı, kablonun dezenformasyona uğrama ihtimaline karşı gerekli tedbirler alınmalıdır.</t>
  </si>
  <si>
    <t>Emisyon plentinde kullanılan sabit yatay merdivenler: Bu tür merdivenlerin korkulukları, orta korkulukları tam korumalı olacak, aylık kontrolleri yapılarak kayıt altına alınacaktır.                                                                                         Sabit dikey merdivenler: İniş/çıkış platformu komle korumalı olmalıdır (gemici merdiveni) korkuluklarda çapak ve/veya inin/çıkış esnasında takılmaya mahal vermeyecek şekilde olmalıdır. Yukarıdan ve alttan sabitlenmiş can hattı olmalı ve düşme önleyici kapma kilit olmalıdır. Tüm bu sistem aylık kontrol edilmeli ve kayıt altına alınmalıdır.                                                                                                  Seyyar merdivenler: Bu merdivenlerin çalışma amaçlı olmadığı sadece erişim amaçlı üretildiği unutulmamalıdır. Kullanılacak seyyar (erişim) merdivenleri akşaptan imal edilmemelidir. Üzerinde özellikle düğüm noktelarında çatlak, kırık ve boya olmamalıdır. Kullanılacağı yere boyu seçilmeli kurulduğu yerde temas nokasından 3 (üç) basamak (yaklaşık 90cm) yukarıda kalmalıdır.dayandığı noktada 4/1 kuralı gözetilmelidir.</t>
  </si>
  <si>
    <t>Kullanılan temizlik malzemelerinin dökülmeye ve takılmaya karşı ortalıktan kaldırılarak uygun depolanması sağlanmalıdır.</t>
  </si>
  <si>
    <t>Temizlik yapılan alanlarda, uyarı levhası konularak diğer çalışanlar uyarılmalıdır</t>
  </si>
  <si>
    <t>Çalışma veya bakım sırasında cep telefonu kullanmak kesinlikle yasaklanacak.
Bu yasak levhalarla  desteklenecek.
Bu konu hakkında bütün çalışanlara bilgi verilecektir.</t>
  </si>
  <si>
    <t>Çalışma veya bakım sırasında sigara kullanmak kesinlikle yasaklanacak.
Bu yasak levhalarla  desteklenecek.
Bu konu hakkında bütün çalışanlara bilgi verilecektir.</t>
  </si>
  <si>
    <t>Birimde günlük ihtiyaç harici  yanıcı, patlatıcı, parlayıcı, tüp bulundurulmayacak Çalışanlar bu konuda bilgilendirilecek.</t>
  </si>
  <si>
    <t xml:space="preserve">Emisyon üretim tesisinde tüm toplu koruma tedbirleri alınacaktır.Bu alanlar dikey, yatay merdivenler, korkuluklar vb yerler olabilir. Buralarda yaşam halatları olmalı ve bunlar aylık denetlenmeli kayıt altına alınmalıdır. Telike, uyarı, ikaz levhaları görünür yerlerde, kolay anlaşılır ve okunur olmalıdır.Tüm tedbirler alındıktan sonra, çalışacak olan personel(ler) "YÜKSEKTE ÇALIŞMA EĞİTİMİ" almış olacaktır. Yüksekte çalışma şartlarını tamamlayacak tam vücut tipi emniyet koşumlarını takacak, şayet el aleti kullanmaları gerekirse bunlar alet kemerinde taşınacak, elde, cepte veya kova gibi yardımcı ekipman kullanılmayacaktır. Baretlerinde başlarını eğdiklerinde düşmesini engelleyecek çenelikler olacaktır. </t>
  </si>
  <si>
    <t>Tehlike ve riski Tanımlayacak Çalışan sağlık işaretleri yerleştirilecektir.</t>
  </si>
  <si>
    <t>Sızıntıların toplanması için etrafına kanal Sistemi Yapılması</t>
  </si>
  <si>
    <t>Çalışanlar birim sorumlusu tarafından gözlemlenerek herhangi bir probleminin olup olmadığı gözlemlenir. Yapılabilinecek ölçüde yardımcı olunmaya çalışılır.
Çalışanın problemleri iş disiplinini etkiliyorsa arkadaşlarını ve kendini tehlikeye sokuyorsa birim sorumlusu tarafından o günlük iş sahasından uzaklaştırılır.</t>
  </si>
  <si>
    <t>KAZI DOLGU FAALİYETLERİ</t>
  </si>
  <si>
    <t>yaralanma,ölüm</t>
  </si>
  <si>
    <t>Ölüm- Yaralanma</t>
  </si>
  <si>
    <t xml:space="preserve">KKD kullanımı, Uyarı ve İşaret levhalarının kullanımı
Periyodik sağlık gözetimi yapılmalıdır.
Maruziyet ölçümleri yapılmalıdır.
</t>
  </si>
  <si>
    <t xml:space="preserve">Sorumlu olmayan ve yetkisiz kişilerin kazı alanından çıkarılması.
İşaretçi ve bayrakçı bulundurulması
Çalışma alanının tahditlenmesi, Ehil Operatör
</t>
  </si>
  <si>
    <t xml:space="preserve">Servis bakım kayıtları tutulmalıdır.
Günlük Checklist formları oluşturulmalıdır. Ehil operatör kullanmalı.
</t>
  </si>
  <si>
    <t xml:space="preserve">İşaretçi ve bayrakçı bulundurulması
Uyarı ve İşaret levhalarının konulması
İSG Eğitimlerinin verilmesi, Ehil Operatör
</t>
  </si>
  <si>
    <t>Patlatma sahası çevresinde kontroller yapılarak kişi ve iş makinaları patlatma etki alanı dışarısına alınmalıdır</t>
  </si>
  <si>
    <t>YAKIT DOLUM</t>
  </si>
  <si>
    <t xml:space="preserve">Gerekli resimli ve yazılı levhalar konulmalıdır. Çalışanlar talimatlara, levhalara uymaları konusunda bilgilendirilmeli
Araçların ve yetkisiz kişilerin dispanserin 6m’den fazla yakınına gelmeleri önlenmeli
</t>
  </si>
  <si>
    <t>“Sigara İçilmez” ; “Motoru Durdurunuz” vb. gerekli uyarı levhaları resimli ve yazılı olarak bulundurulmalıdır.</t>
  </si>
  <si>
    <t xml:space="preserve">Akaryakıt tankları uygun şekilde topraklanmalı ve periyodik olarak denetlenmelidir.
En az 1 adet 6 kg’lık KKT ve 2 adet en az 30 kg’lık tekerlekli,söndürme kapasitesi en az 89B olan KKT yangın söndürücü bulunmalı.
</t>
  </si>
  <si>
    <t xml:space="preserve">Akaryakıt tankları uygun şekilde topraklanmalı ve periyodik olarak denetlenmelidir.
En az 1 adet 2m*2 m’lik yanmaz örtü bulunmalı
</t>
  </si>
  <si>
    <t xml:space="preserve">Akaryakıt tankının etrafı, sızdırmaz havuz ile kapatılması
Yakıt sızıntısına karşı yağ emici bulundurulmalı
</t>
  </si>
  <si>
    <t>Akaryakıt istasyonuna gelen tankerler dolum işlemine başlamadan önce statik yükten arındırılmalı, doldurma  ve boşaltma esnasında tank ile arasında statik elektrik yükü dengesini sağlayacak bağlantı yapılmalı ve tanker topraklanmalıdır.</t>
  </si>
  <si>
    <t xml:space="preserve">Depolama tanklarında seviye tertibatı olmalı
Yakıt sızıntısına karşı yağ emici bulundurulmalı
</t>
  </si>
  <si>
    <t>YAKIT İKMAL</t>
  </si>
  <si>
    <t>Akaryakıt tankları TS 8993 veya TS EN 976-1 standartlarına uygun olmalıdır. Akaryakıt tankının etrafı, sızdırmaz havuz ile kapatılmalıdır. Akaryakıt tankının seviye tertibatı olmalıdır.</t>
  </si>
  <si>
    <t>Paratoner bulundurulmalı ve akaryakıt tankları uygun şekilde topraklanmalı ve periyodik olarak denetlenmelidir.”Sigara İçilmez” ; “Motoru Durdurunuz” vb. gerekli uyarı levhaları resimli ve yazılı olarak bulundurulmalıdır.</t>
  </si>
  <si>
    <t>KOMPRESÖR BASINÇLI HAVA TANKI</t>
  </si>
  <si>
    <t>Ayarlanmış basınca ulaştığında kompresörün çalışmaya devam etmesi ve neticesinde tankta hasar veya patlama sonucu maddi kayıp yaşanması veya personelin zarar görmesi (Ölüm -Yaralanma)</t>
  </si>
  <si>
    <t xml:space="preserve">Basınçlı hava tankının yılda 1 kez periyodik kontrollerinin (basınç) yaptırılması
Kompresörün patlamaları karşı dayanıklı bölme içerisine alınması.
</t>
  </si>
  <si>
    <t>MOBİLİZASYON</t>
  </si>
  <si>
    <t xml:space="preserve">Kazı öncesi ilgili Resmi kurumlardan izin alınması
Alt yapı projelerinin incelenerek etütlerinin yapılması
Acil Durum Planına Göre Hareket edilmesi
</t>
  </si>
  <si>
    <t xml:space="preserve">Geçici Trafik Akış Düzenleme Projelerinin uygulanması
Mobilizasyon alanının tahditlenmesi
Yeterli miktarda tabela yerleştirilmesi
Güvenlik Görevlilerinin İstihdamı
</t>
  </si>
  <si>
    <t xml:space="preserve">Öneri / Şikayet İzleme Formu
Şikayet Türüne Göre Önlem Alınması
Yasal İzinlerin Alınması
</t>
  </si>
  <si>
    <t>DÖKÜM SAHALARI</t>
  </si>
  <si>
    <t xml:space="preserve">Operatörlere Eğitim Verilmesi
Kapasitesinden fazla yük koyulmasını engellemek için denetimlerin yapılması
Ceza sistemi koyulması,
İstihaphattinin üzerinde kamyonlara yükleme yapılmaması 
Tonajlara dikkat edilmesi
</t>
  </si>
  <si>
    <t xml:space="preserve">Manevracı iş makinalarına yakın durmamalı ve şoförün bulunduğu tarafta yönlendirme yapmalıdır.
Operatör ile Görsel ve sesli iletişim kurmalıdır. 
Gerekli olan işaret bayrağı ve düdüğü sürekli kullanmalı
</t>
  </si>
  <si>
    <t xml:space="preserve">Yağışlı günlerde iç döküm yapılmalıdır.
Yağışlı günlerde damper fazla yük ile doldurulmamalıdır.
Aracın gerekli bakım ve onarımları yapılmalıdır.
</t>
  </si>
  <si>
    <t xml:space="preserve">Geri vites alarm ,sinyal ve ışıkları yanmayan araçların döküme gönderilmemesi
Şoförün hergün işe başlamadan önce bunları kontrol etmesi
</t>
  </si>
  <si>
    <t xml:space="preserve">Döküm sahasının girişlerine hız gösterici levhalar konulmalıdır.
Operatörler konu ile ilgili İSG eğitimi almalıdır.
</t>
  </si>
  <si>
    <t xml:space="preserve">Döküm sahası alanı belirlenmelidir.
Görevli işaretçi veya manevracı çalışılan bölgeye herhangi bir çalışan olmamalıdır.
</t>
  </si>
  <si>
    <t>eğitimler düzenli aralıklarla verilmektedir</t>
  </si>
  <si>
    <t xml:space="preserve">Bütün araçlarda 2 kg’lık KKT yangın tüpü bulunmalıdır.
Personel “Yangın Tüpü Kullanımı” ile ilgili İSG eğitimi verilmelidir.
</t>
  </si>
  <si>
    <t>Gerek karayolu Trafik Kanunu Hız Limitleri , gerekse şirket içi hız prosedüründe belirtilen limitlere uyularak çalışılması</t>
  </si>
  <si>
    <t xml:space="preserve">Havai hatlar için Goal-Post uygulamalarını yapılması,
Şöförlerin eğitilmesi
Mümkünse Yüksek Gerilim Hatları altında döküm yapılmaması.
Hat ile kalkık damper arasında en az 6 metre mesafe kalması
</t>
  </si>
  <si>
    <t>TRAFİK DÜZENLEME</t>
  </si>
  <si>
    <t>YABANİ HAYVAN SALDIRISI</t>
  </si>
  <si>
    <t xml:space="preserve">Isırılan bölgeye ne nasıl müdahale yapılacağı hakkında ilk yardım bilgilendirmesi yapılması, revirde gerekli panzehirin bulunması
Isıran tür hakkında araştırma yapılması
Kamp alanı ve ofisler ile yaşam alanlarının ilaçlanması
</t>
  </si>
  <si>
    <t xml:space="preserve">Şantiye etrafındaki güvenliğin iyi olması
Şantiye etrafının tamamen çevrilmesi
Çalışanların konu ile ilgili olarak bilgilendirilmesi
</t>
  </si>
  <si>
    <t>HAVA ŞARTLARI</t>
  </si>
  <si>
    <t xml:space="preserve">Çalışan bölgelerde su damacanaları bulunmalı, Sık sık mola verilmeli
Makinelerin bakımlarının yapılması sağlanmalı, Fan tüplerin çalışması sağlanmalı
</t>
  </si>
  <si>
    <t xml:space="preserve">Drenajlar yapılmalı
Su pompaları hazır bulundurulmalı
Aşırı yağışlarda açık alanda çalışma yapılmamalı
Hava durumu bilgisi meteorolojiden sürekli alınmalı
Paratoner kurulmalı
</t>
  </si>
  <si>
    <t xml:space="preserve">Çalışanlara kışlık iş kıyafeti verilmeli
Makinelerin kış bakımları yapılmalı antifriz kullanılmalı
Sahada drenaj yapılmalı
</t>
  </si>
  <si>
    <t>PATLAYICI MADDE</t>
  </si>
  <si>
    <t xml:space="preserve">Ateşleme ve bununla ilgili işleri yeterli ateşçi ehliyete sahip  kişiler tarafından yapılmalı. Yerüstü patlatmalarında B Sınıfı ateşçi ehliyeti bulunan ateşçi görev almalıdır.
Birden fazla ateşçinin görevlendirildiği durumlarda ateşçilerden biri sorumlu olarak belirlenmelidir.
Ateşleme işlemleri mümkün mertebe nezaretçi denetiminde yapılmalıdır.
</t>
  </si>
  <si>
    <t xml:space="preserve">Ateşçilerin periyodik sağlık kontrolleri özelliklede psikolojik muayeneleri eksiksiz yapılmalı. İşe elverişli olmayanlara ateşçilik yaptırılmamalıdır.
Ateşçilerin güvenlik soruşturmaları yılda bir yenilenmelidir.
Ateşçilerin geçerli ehliyetlerinin vize işlemleri eksiksiz (5 yılda bir) yaptırılmalıdır.
</t>
  </si>
  <si>
    <t xml:space="preserve">Ateşleme sahasında ve ateşleme tesir alanında çalışan bütün personel ateşleme işi için görevlendirilmiş nezaretçilerin, ateşçilerin ve nöbetçilerin vereceği işaret ve talimatlara uymalıdırlar.
Ateşleme işi yapılırken bütün personel güvenli bir alana kadar uzaklaşmalıdır (100 metreden az olmamak koşulu ile). Gerekirse sığınak oluşturulmalı ve ateşleme sırasında bu sığınaklara girilmelidir.
Ateşlemede ateşçi manyetoya basmadan önce sahayı ve etrafını son bir defa kontrol ettikten ve fasılalı olarak 3 kez uyarı düdüğü çalmalı veya siren çalınarak diğer çalışanları bu şekilde haberdar edip ateşlemeyi yapmalıdır.
</t>
  </si>
  <si>
    <t xml:space="preserve">Ateşleme yapılacak saha ve tesir alnı içinde deliklere patlayıcı madde doldurulmadan önce ve ateşleme yapılmadan önce çok dikkatli kontrol yapılmalıdır. Hiçbir canlının bulunmadığı tespit edildikten sonra ateşleme yapılmalıdır.
Güvenli bölgeye nöbetçi konulmalı ve ateşleme işlemi bitene kadar saha kontrol altında tutulmalıdır.
</t>
  </si>
  <si>
    <t>Araç, fenni muayeneleri yapılmış, sefere çıkmadan önce fren, far, vb. kontrolleri yapılmış patlayıcı madde taşımasına engel olmayacak, teknik sorunları bulunmayan araçlar olmalıdır.
Aracın trafik sigortası bulunmalıdır.
Kullanılan araç gerekli yasal şartları sağlamalıdır.
Patlayıcı madde yüklü vasıtaya “DİKKAT PATLAYICI MADDE” ibaresi yazılı levha veya flaması konulmalıdır.</t>
  </si>
  <si>
    <t xml:space="preserve">Araç sürücüsü gerekli ehliyet ve belgelere sahip olmalıdır.
Aracı kullanan kişi hem patlayıcı madde nakliyesinde hem de araç kullanımı konusunda iyi eğitim almış olmalıdır.
Alkollü, uykusuz, vb. durumlarda araç kullanılmamalıdır
</t>
  </si>
  <si>
    <t>Patlayıcı madde taşıyan araçlar imkan varsa iyi durumda olan yolu kullanmalıdır. Ne tür yol olursa olsun patlayıcı madde taşıyan vasıta çok dikkatli ve itinalı bir şekilde seyir halinde olmalıdır.</t>
  </si>
  <si>
    <t xml:space="preserve">Patlayıcı madde taşıyan vasıtalar karayolunda ve şantiye sahası içinde yollarda hız sınırlarına ve trafik kurallarına uymalıdır.
Aracın Hızı; Yerleşim yerlerinde 30 km/s, Yerleşim yerleri dışında 50 km/s, Otoyollarda ise 60 km/s’ ti geçmemelidir.
</t>
  </si>
  <si>
    <t>Patlayıcı madde taşıyan vasıtalarda ateşçi ve görevli olanlar haricinde diğer kişiler taşınmamalıdır.</t>
  </si>
  <si>
    <t xml:space="preserve">Patlayıcı madde taşıyan vasıtalarda kapsüllerle diğer patlayıcı maddeler yan yana taşınmamalıdır.
Kapsüller ayrı bir kap içinde diğer patlayıcı maddelere güvenli bir mesafede aynı araçta taşınabilir.
Patlayıcı maddeler orijinal ambalajlarında veya bu işle ilgili yapılmış kaplar içinde taşınmalıdır.
</t>
  </si>
  <si>
    <t xml:space="preserve">Patlayıcı maddelerin tamamı bir yere istif edilmemeli. Doldurulacak deliklerin başlarına veya yakınına partiler halinde taksim edilmeli ve güneş tesirinden mümkün olduğu kadar korunmalıdır.
Patlayıcı maddeler üstlerine taş, toprak, vb. malzemenin düşmesi muhtemel olan yerlere (şev dipleri, vb.) konulmamalıdır.
</t>
  </si>
  <si>
    <t>Kapsüller darbe, sürtünme, vb. etkilere uğratılmamalı, çok dikkatli hareket edilmelidir.</t>
  </si>
  <si>
    <t xml:space="preserve">Ateşleme işinde çalışacak ve ateşçiye yardımcı olacak kişilere önceden eğitim verilmeli ve ateşçinin talimatları doğrultusunda ve kontrolünde çalışmaları sağlanmalıdır.
patlayıcı madde deliklere doldurulurken görevli olmayan personel güvenli bölgeye uzaklaştırılmalı, delikler doldurulduktan sonrada ateşleme işine yardımcı kişiler güvenli bölgeye uzaklaştırıldıktan sonra ateşçi tarafından ateşleme telleri bağlanmalıdır.
</t>
  </si>
  <si>
    <t>İş makinaları, ateşlemeden önce ateşleme tesir sahası dışına çıkarılmalı ve arkaları ateşleme sahasına çevrili bırakılmalıdır. Parça savruntularının tehdit edebileceği mesafeler dışına çıkarılamayan makinaların siperinde, altında ve içerisinde kimse bulunmamalıdır.</t>
  </si>
  <si>
    <t xml:space="preserve">Ateşleme yapılmadan önce enerji hatları ve diğer tesisler için güvenlik önlemleri alınmalı. Tesir alanı içinde enerji hattı varsa enerjisi kesilmeli. 
Ateşlemeden sonra enerji hatları ve diğer tesisler kontrol edilmelidir. Elektrik verilmesinde bir mahsur olmadığı anlaşılmadan, varsa mahsur giderilmeden elektrik verilmemelidir.
</t>
  </si>
  <si>
    <t xml:space="preserve">ateşleme işleminden sonra ateşleme sahasına ateşçiler tarafından kontrol edilmeden kimse girmemelidir.
yapılan kontrolde patlamamış delik tespit edilmesi veya patlayıp patlamadığından şüphe duyulması halinde ilgililer habrdar edilmeli ve gerekli emniyet tedbirleri alınmadan çalışmaya müsaade edilmemelidir.
Ateşlemeden sonra sahada düşmesi muhtemel taş, kaya, vb. parçaları kontrollü olarak düşürülmelidir.
</t>
  </si>
  <si>
    <t xml:space="preserve">Uygun ateşleme telleri kullanılmalı, ateşleme devresi kontrol edilmeli ve bu kontrol uygun ohmmetre ile yapılmalıdır. Ateşleme hattında kırık, sıyrık ve düğüm olmamalıdır. Bağlantılar dikkatli yapılmalı, gevşek kablo bağlantısı bulunmamalı, bağlantı yerleri toprağa veya suya değmemelidir.
 Manyetolar patlatılacak delik sayısına uygun güçte olmalıdır. Manyetolar periyodik kontrolleri yapılmış sağlam olmalıdır.
</t>
  </si>
  <si>
    <t xml:space="preserve">Yemleyici dinamit önceden hazırlanmamalı, delik başında hazırlanmalıdır.
Kapsülün dinamite takılması son derece dikkatli yapılmalıdır.
Kapsül dinamite kullanılacağı delik başında takılmalı, kapsül takılı delik bir yerden bir yere taşınmamalı, bir yerde saklanmamalıdır.
</t>
  </si>
  <si>
    <t xml:space="preserve">Deliklere patlayıcı madde şarjı yapılmadan önce delik boyları ölçülmeli.
Deliklerde tıkanma olup olmadığı kontrol edilmelidir.
Deliklere aşırı miktarda patlayıcı madde şarjı yapılmamalıdır.
</t>
  </si>
  <si>
    <t>Patlayıcı maddeler deliklere çok dikkatli yerleştirilmeli, çok dikkatli hareket edilmelidir.</t>
  </si>
  <si>
    <t xml:space="preserve">Ateşleme işleminden önce saha çok iyi kontrol edilmeli. Saha çevresine uyarıcı levhalar konulmalı. Mümkün mertebe ateşlemeler belirli saatlerde yapılmalıdır. bu şekilde civar köylülerin veya çobanların kontrolü daha kolay olacaktır.
Ateşleme sahası güvenlik sahası sınırlarında patlatma yapılma saatleri levhalar ile belirtilmelidir.
</t>
  </si>
  <si>
    <t>Bozuk havalarda, gök gürültülü, yıldırım düşmesi muhtemel hava şartlarının olduğu durumlarda ateşleme işleri yapılmamalıdır. Kullanılmak durumunda kalındığında ateşleme işlerinde elektrikli kapsül kullanılmamalıdır.</t>
  </si>
  <si>
    <t xml:space="preserve">Ateşleme işinde çalışanlar statik elektrik toplamayan türden iş elbiseleri giymelidirler.
Ateşleme işinde çalışanların vücudunda birikebilecek statik elektrik bir bakır levha ile toprağa boşaltılmalıdır.
</t>
  </si>
  <si>
    <t>Patlayıcı maddelerin (Taşınma sırasında araçta ve kullanım yerinde) yakınında cep telefonu, telsiz, vb. araçlar kullanılmamalıdır.</t>
  </si>
  <si>
    <t xml:space="preserve">Patlayıcı maddeler taşıyıcı vasıtalara yüklenme veya boşaltma işleri atarak yapılmamalıdır. Yükleme ve boşaltma işleri elden ele vererek yapılmalıdır. </t>
  </si>
  <si>
    <t xml:space="preserve">Patlayıcı madde taşıyan vasıtalarda en az 2 adet yangın söndürme cihazı bulunmalı.
Araçta görevli olanlar yangın konusunda eğitimli olmalıdır.
</t>
  </si>
  <si>
    <t>Patlayıcı madde sandıklarının yüksekliği kasa yüksekliğini geçmemeli ve üstü açık araçlar ile yapılan taşımada sandıkların üzeri ateşe dayanıklı malzeme ile örtülmelidir.</t>
  </si>
  <si>
    <t>Patlayıcı madde taşıyan araç yalnız başına bırakılmamalı ve insan ve hayvan topluluğunun bulundukları yerlerde bekletilmemelidir.</t>
  </si>
  <si>
    <t>Taban ve yan duvarlar betonarme. Taban yanmaz ve kıvılcım çıkarmaz epoksi ile kaplı. Yan duvar yanmaz epoksi boya.</t>
  </si>
  <si>
    <t xml:space="preserve">Deponun tavanlarının yanmaz hafif malzeme ile kaplanması
</t>
  </si>
  <si>
    <t>Tabanın patlayıcı madde düşmelerinde kıvılcım çıkarmayacak türden yumuşak bir malzemeyle  kaplanması</t>
  </si>
  <si>
    <t>Tabanın kaygan olmayan malzemeden yapılması ve pürüssüz olması sağlanmalıdır .</t>
  </si>
  <si>
    <t>KONKASÖR TESİSİ</t>
  </si>
  <si>
    <t>ACİL DURUMLAR</t>
  </si>
  <si>
    <t>Çalışma alanı içerisinde yeteri sayıda ilkyardımcı personel bulundurulmalıdır. (Tehlikeli işlerde 10 kişide 1 kişi ilk yardım eğitimi almalıdır.)</t>
  </si>
  <si>
    <t>acil toplanma noktaları belirlenmektedir.</t>
  </si>
  <si>
    <t>Çalışma alanı dışında veya çalışma alanı içerisinde güvenli bir alan seçilmeli ve çalışanlar bu konuda bilgilendirilmelidir.</t>
  </si>
  <si>
    <t>ilk yardım dolabı bulunmaktadır.</t>
  </si>
  <si>
    <t>Yeteri sayıda ilkyardım dolabı çalışma alanı içerisinde bulundurulmalı ve içinde olması gereken malzemeler eksiksiz bulunmalıdır.</t>
  </si>
  <si>
    <t>Yangın tatbikatları yılda en az 1 kez yapılmalı ve kayıt altına alınmalıdır.</t>
  </si>
  <si>
    <t>acil çıkış levhaları bulunmaktadır</t>
  </si>
  <si>
    <t>Acil durumlarda çıkış yollarını gösterir levhaların koridor ve merdivenlerde uygun bölgelere asılması gerekmektedir.</t>
  </si>
  <si>
    <t>uyarı ikaz levhaları bulunmaktadır</t>
  </si>
  <si>
    <t>Riskli bölgeler belirlenerek bu bölgelere gerekli uyarı ve ikaz levhaları yerleştirilmelidir.</t>
  </si>
  <si>
    <t>acil durum planı oluşturulmaktadır</t>
  </si>
  <si>
    <t>Kapsamlı bir acil durum planı olmalıdır.</t>
  </si>
  <si>
    <t>yeteri kadar yangın söndürücü bulunmamaktadır.</t>
  </si>
  <si>
    <t xml:space="preserve"> Yangın söndürme tüplerinin tesis içinde uygun bölümlere yerleştirilmesi gerekmektedir.</t>
  </si>
  <si>
    <t>Yangın tüplerinin periyodik kontrolleri yapılıp üzerlerine peryodik kontrol formları asılmalıdır.</t>
  </si>
  <si>
    <t>talimatlar uygun yerlere asılmaktadır</t>
  </si>
  <si>
    <t>Yangın söndürücülerin yerleştirildiği bölümlere yangın söndürme talimatlarının asılması sağlanmalıdır.</t>
  </si>
  <si>
    <t>acil durumlarda telefon numaraları uygun yerlere asılmıştır</t>
  </si>
  <si>
    <t>Acil duruma neden olan olaya ilişkin (yangın, gaz kaçağı, deprem vb.) telefon numaraları görünür yerlere asılmalıdır.</t>
  </si>
  <si>
    <t>Acil durum ekipleri oluşturulmaktadır</t>
  </si>
  <si>
    <t>Acil durumlara müdahale ekiplerinin belirlenmesi ve acil durum eylem planı ile ilgili eğitim verilmesi</t>
  </si>
  <si>
    <t>Kısa dönemde iyileştirici tedbirler alınmalıdır.</t>
  </si>
  <si>
    <t>Gözetim altında tutulmalıdır.</t>
  </si>
  <si>
    <t>Uzun dönemde iyileştirilmelidir.  Sürekli kontroller yapılmalıdır.Alınan önlemler gerektiğinde kontrol edilmelidir.</t>
  </si>
  <si>
    <t>KAMYON</t>
  </si>
  <si>
    <t>İş makinesini kullanan operatörün psikoteknik testleri, yetkili sağlık kuruluşlarınca yapılmalı ve uygunluk raporu olmalıdır.</t>
  </si>
  <si>
    <t>Kamyon kullanacak çalışanın C sınıfı ehliyeti bulunmalı, ehliyeti olmayanların kamyon kullanması engellenmeli ve sürekli kontrolü yapılmalıdır.</t>
  </si>
  <si>
    <t>Kazı çalışmaları başlamadan önce izin sistemi oluşturulmalı, projede tüm enerji nakil hatalrı (elektrik, doğalgaz, su vb.) yerleri tespit edilerek işaretlenmelidir. İzin alınmadan kazı çalışması, hafriyat çalışması vb. yapılmamalıdır. Tüm enerji hatları belirlenerek güvenli çalışma mesafesi bırakılmalıdır.</t>
  </si>
  <si>
    <t xml:space="preserve">Şüpheli bir temas durumunda araçtan inilmemeli, aracın metal aksamlarına temas edilmemeli, enerji ivedilikle kaynağından kesilmelidir. </t>
  </si>
  <si>
    <t>Çalışma bölgesi çevrelenerek çalışan ve iş makinası geçişlerine kapatılmalıdır. Saha alanında kullanılan araçların hız sınırına (20 km/h) uyması sağlanmalı ve sürekli kontrol edilmelidir.  Yaya ve araç yolları ayrılmalı kamyonlarda geri vites sinyal sistemi bulunmalıdır.</t>
  </si>
  <si>
    <t>Kamyonlar, düzenli olarak yetkili kişilerce kontrol edilmeli, her çalışma öncesinde operatör tarafından kontrol edilmeli ve geri sinyali, uyarı ve sesli ikaz sistemleri çalışır durumda olmalıdır.</t>
  </si>
  <si>
    <t>Kamyonların üzerinde, çalışanları uyarmak amacıyla görsel uyarı işaretleri ve aydınlatma sistemleri bulunmalıdır. Bu işaretler, eksiksiz ve tam olmalı, aydınlatma sistemlerinin her daim çalışır durumda olması sağlanmalı, bu amaçla faaliyete başlamadan önce bu ekipmanların kontrol edilmesi sağlanmalıdır.</t>
  </si>
  <si>
    <t>Tedarikçi firmalar tarafından belirlenmiş kamyon taşıma kapasitesi şoför, operatör vb. tüm çalışanlara bildirilmeli, uyarı yazıları olarak kamyonun görünür bölgelerine yerleştirilmeli ve taşıma kapasitesinin aşması engellenerek kontrolü sürekli sağlanmalıdır.</t>
  </si>
  <si>
    <t>Kamyonlar, taşıma kapasitesinin üzerinde yük ile yüklenmemeli, yük yerleştirildikten sonra dökülmelerin engellenmesi için kamyon açık bölgeleri kapatılmalı, malzemeler sağlam bir şekilde bağlanmalı ve taş vb. sivri maddeler uygun istiflenmeden kamyon içerisinde taşınmamalıdır.</t>
  </si>
  <si>
    <t>Kamyon yük boşaltma alanı elektrik direği vb. enerji nakil hatlarından uzakta, uygun, temiz ve engebesiz zemin üzerinde ve ek tehlike oluşturmayacak bir alanda seçilmelidir.</t>
  </si>
  <si>
    <t>Kamyon ve/veya başka bir iş makinesi yukarı alanlarda çalışırken altında başka bir çalışma olmamalı, altı kısımlarda çalışan ve/veya iş makinesi bulundurulmamalı, altlı üstlü çalışma yapılmamalıdır.</t>
  </si>
  <si>
    <t>Operatörlerin çalışma saatleri mesai çizelgelerinden takip edilmeli, günde 11 saati aşan çalışma yapmalarına izin verilmemelidir.</t>
  </si>
  <si>
    <t>Kamyona yaklaşma mesafesi olan 25 metre araçlar ve insanlar tarafından aşılmamalı ve sürekli kontrol edilmelidir. Tüm çalışanlara yaklaşma mesafeleri bildirilmeli, kamyon üzerine uyarı levhaları asılmalıdır.</t>
  </si>
  <si>
    <t>Faaliyet tamamlandıktan sonra iş bitiminde damper askıda bırakılarak araç terk edilmemelidir. Damper, kapalı pozisyona indirilmeli, güvenli bir şekilde bırakılmalıdır.</t>
  </si>
  <si>
    <t>Hiçbir durumda, hiçbir çalışan (operatör dahil) her ne sebeple olursa olsun, kamyon çalışmazken dahi etki alanına girmemeli, bulunmamalıdır.</t>
  </si>
  <si>
    <t>İş makinesi ile yürütülen çalışmalarda eğitimli bir işaretçi atanmalı ve bu işaretçinin yönlendirmeleri eşliğinde çalışmalar yürütülmelidir. İşaretçi yaklaşma mesafesini aşmadan ve çalışmayı her yönden güvenli şekilde izleyebileceği ve yönlendirebileceği güvenli bir alanda bulunmalıdır.</t>
  </si>
  <si>
    <t>Birden çok iş makinesinin aynı bölgede çalışması zorunlu olan alanlarda, tüm makinelerin 25 metre yaklaşma mesafesi sınırına uyması sağlanmalı, çalışmayı yönetecek bir işaretçi atanmalı ve altlı üstlü çalışma yapılmamalıdır.</t>
  </si>
  <si>
    <t>Damperli kamyon iş makinesinin çıkardığı gürültüyü en aza indirgeyebilmek için CE EN 352 standartlarına uygun kulak koruyucuları takılmalı, iş makinesi çevresinde çalışma yapılmamalıdır.</t>
  </si>
  <si>
    <t>CE EN 149 Standartlarına uygun maske kullanımı sağlanmalı ve toza direkt temas edilen alanlarda çalışmalar en aza indirilmelidir.</t>
  </si>
  <si>
    <t>Titreşime maruziyet değeri ve süresi sınırlandırılmalı, yeterli dinlenme sürelerini barındıran iş planları yapılmalıdır.</t>
  </si>
  <si>
    <t>Şev, süreksizlik kenarlarına, zemin özellikleri dikkate alınarak, zeminin kaymasına, çökmesine  ya da kenara fazla yaklaşılmasından dolayı kamyonun düşmesine, devrilmesine  sebep olabilecek şekilde çalışılmamalı, çalışmalarda emniyet mesafesi bırakılmalıdır.</t>
  </si>
  <si>
    <t>Yağışlı havalarda ve zeminin ıslak veya nemli olduğu hallerde kamyon faaliyetlerinin durdurulması sağlanmalıdır.</t>
  </si>
  <si>
    <t>Her iş makinesinde standarda uygun, sürekli kontrol edilen yangın söndürücü tüp bulundurulmalıdır.</t>
  </si>
  <si>
    <t>Operatör, işaretçi ve diğer personel yaklaşılan güvenli çalışma bölgesindeyken CE EN 397 baret, CE EN 471 reflektif yelek ve CE EN 345 iş ayakkabısı kullanmalıdır.</t>
  </si>
  <si>
    <t>Operatör, iş makinesi dışında iken CE EN 397 baret, CE EN 471 reflektif yelek ve CE EN 345 iş ayakkabısı kullanmalıdır.</t>
  </si>
  <si>
    <t xml:space="preserve">iş makinalarına 25 metreden fazla kimse yaklaşmamalı, kamyon operatörleri, kamyona kepçe ile malzeme yükleme esnasında kamyon üzerine çıkmamalı vb. tehlikeli davranışlara kesinlikle izin verilmemelidir. </t>
  </si>
  <si>
    <t>Çalışma sırasında sigara içilmemeli, tüm dikkat dağıtıcı şeylerden (telefon vb.) uzak durulmalı, takografların çalışır durumda olduğu kontrol edilmelidir. Kötü hava şartları için kış lastiği, zinvcir vb. uygun ekipmanlar bulundurulmalı ve kullanılmalıdır.</t>
  </si>
  <si>
    <t xml:space="preserve">Araç kullanma talimatı hazırlanarak tüm şoförlere tebliğ edilmeli, tüm hız ve trafik kurallarına uyulmalı, emniyet kemeri kullanılmalı, seyir öncesinde tüm kontroller yapılmalıdır. </t>
  </si>
  <si>
    <t>Kamyon soförlerinin sahada bulundukları süre içerisinde kamyon içerisinden ayrılmamalı, kamyon kasasını malzeme boşaltımından sonra hemen indirmeli. İndirme işlemi tamamen bitmeden aracı haraket ettirmemelidir. Eğitimli işsaretçiler çalışmaların güvenli yürütümü için sürekli iş takibi yapmalıdır.</t>
  </si>
  <si>
    <t>KONTROLLERİ SÜREKLİ YAPILMALIDIR</t>
  </si>
  <si>
    <t>YAPIM METODU OLUŞTURULMALIDIR. YAPILAN ÇALIŞMALAR BU MOTODLA DEVAM ETTİRİLMELİDİR.</t>
  </si>
  <si>
    <t>KAMYON KULLANILMASI</t>
  </si>
  <si>
    <t>Ekskavatör etki alanında bulunan personel</t>
  </si>
  <si>
    <t>İş makinesi etki alanında bulunan personel</t>
  </si>
  <si>
    <t>JCB etki alanında bulunan personel</t>
  </si>
  <si>
    <t>Ekskavatör makinesini yalnızca operatörlük belgesi olan kişiler kullanmalı, takibi sürekli yapılmalıdır.</t>
  </si>
  <si>
    <t>Ekskavatör kullanan operatörün psikoteknik testleri, yetkili sağlık kuruluşlarınca yapılmalı ve uygunluk raporu olmalıdır.</t>
  </si>
  <si>
    <t>Ekskavatör ile yürütülen çalışmalarda eğitimli bir işaretçi atanmalı ve bu işaretçinin yönlendirmeleri eşliğinde çalışmalar yürütülmelidir. İşaretçi yaklaşma mesafesini aşmadan ve çalışmayı her yönden güvenli şekilde izleyebileceği ve yönlendirebileceği güvenli bir alanda bulunmalıdır.</t>
  </si>
  <si>
    <t>Ekskavatöre yaklaşma mesafesi olan 25 metre araçlar ve insanlar tarafından aşılmamalı ve sürekli kontrol edilmelidir. Tüm çalışanlara yaklaşma mesafeleri bildirilmeli, ekskavatör üzerine uyarı levhaları asılmalıdır.</t>
  </si>
  <si>
    <t>Çalışma yapılan alan, uyarı işaret ve levhaları ile sınırlandırılmalı, bir gözcü bulundurulmalı, diğer çalışanların bu alana girmesi engellenmelidir.</t>
  </si>
  <si>
    <t>Çalışma alanının her bölgesi yeterli ve uygun seviyede aydınlatılmadan çalışma yapılmamalıdır.</t>
  </si>
  <si>
    <t>Şev, süreksizlik kenarlarına, zemin özellikleri dikkate alınarak, zeminin kaymasına, çökmesine  ya da kenara fazla yaklaşılmasından dolayı ekskavatörün düşmesine, devrilmesine  sebep olabilecek şekilde çalışılmamalı, çalışmalarda emniyet mesafesi bırakılmalı, üzerinde bulunduğu bölgenin altını kazmamalıdır.</t>
  </si>
  <si>
    <t>Yağışlı havalarda ve zeminin ıslak veya nemli olduğu hallerde ekskavatör faaliyetlerinin durdurulması sağlanmalıdır.</t>
  </si>
  <si>
    <t>Ekskavatör ve/veya başka bir iş makinesi yukarı alanlarda çalışırken altında başka bir çalışma gerçekleştirilmemelidir. Altı kısımlarda çalışan ve/veya iş makinesi bulundurulmamalı altlı üstlü çalışma yapılmamalıdır.</t>
  </si>
  <si>
    <t>Ekskavatör ile yapılacak çalışmaları yalnızca ehil operatörler gerçekleştirmeli, belirlenmiş eğitimli işaretçiler ile çalışmalar yürütülmelidir.</t>
  </si>
  <si>
    <t>Saha alanında kullanılan tüm iş makinelerinin geri sinyalleri, uyarı ve ikaz lambaları ve sesleri çalışır durumda olmalıdır. Her çalışma öncesinde kontrol edilmeli, çalışmayan iş makineleri sahada bulundurulmamalıdır.</t>
  </si>
  <si>
    <t xml:space="preserve">Kazı izin sistemleri oluşturulmalı, kazı yapmadan önce gerekli izinler alınmalı, kazı yapılmadan önce çevre enerji hatları incelenerek bu hatlara güvenli mesafeler bırakılmalıdır. </t>
  </si>
  <si>
    <t>Şüpheli bir elektrik hattı kaçağı durumunda araçtan inilmemeli, aracın metal kısımlarına temas edilmemeli ve derhal enerji nakil hattındaki enerjinin kesilmesi sağlanmalıdır.</t>
  </si>
  <si>
    <t>Kazı alanının etrafı bariyerlerle çevrilmeli, çalışma yapılacak bölge temizlenmeli, düşme riski olan bölgelerde durdurma blokları kullanılmalıdır.</t>
  </si>
  <si>
    <t>Ekskavatör yaklaşma mesafesi aşılmamalı, sahaya uyarı ikaz levhaları konulmalı, takılma ve düşmelere karşı çalışma alanı temizlenmelidir.</t>
  </si>
  <si>
    <t>Faaliyet tamamlandıktan sonra iş bitiminde kepçe askıda bırakılarak araç terk edilmemelidir. Kepçe, zemin seviyesine indirilmeli, güvenli bir şekilde bırakılmalıdır.</t>
  </si>
  <si>
    <t>Hiçbir durumda, hiçbir çalışan (operatör dahil) her ne sebeple olursa olsun, ekskavatör çalışmazken dahi etki alanına girmemeli, bulunmamalıdır.</t>
  </si>
  <si>
    <t>Ekskavatör iş makinesinin çıkardığı gürültüyü en aza indirgeyebilmek için CE EN 352 standartlarına uygun kulak koruyucuları takılmalı, iş makinesi çevresinde çalışma yapılmamalıdır.</t>
  </si>
  <si>
    <t xml:space="preserve">Ekskavatör yalnızca ehil operatörler tarafından kullanılmalı, hız sınırları aşılmamalı, çalışanların yaklaşma mesafesi olan 25 metreyi aşmaları engellenmelidir. </t>
  </si>
  <si>
    <t>Aracın farları ve geri sinyal uyarıları çalışır durumda olmalıdır. Çalışma alanında mutlaka eğitimli işaretçi bulundurulmalıdır.</t>
  </si>
  <si>
    <t>Ekskavatör üzerinde insan taşınmamalı, operatör kabinine birden çok çalışanın binmesine izin verilmemeli, operatörler ve çalışanlar konuyla ilgili uyarılmalıdır.</t>
  </si>
  <si>
    <t>Operatör, ekskavatör dışında iken CE EN 397 baret, CE EN 471 reflektif yelek ve CE EN 345 iş ayakkabısı kullanmalıdır.</t>
  </si>
  <si>
    <t>Periyodik bakım ve kontroller yetkili teknik ekiplere en geç yılda bir yaptırılmalı, kontrol belgeleri şantiye ofisinde muhafaza edilmelidir. kontroller sonucunda uygun bulunmayan iş makineleri ile çalışma yapılmamalıdır.</t>
  </si>
  <si>
    <t>Periyodik bakım ve kontroller yetkili teknik ekiplere en geç yılda bir yaptırılmalı, her çalışma öncesinde iş makinası operatör tarafından da kontrol edilmeli ve kontrol belgeleri şantiye ofisinde muhafaza edilmelidir. kontroller sonucunda uygun bulunmayan araçlarda çalışma yapılmamalıdır. Her bir bakım, onarım ve kontrol kayıt altına alınmalıdır.</t>
  </si>
  <si>
    <t>Periyodik bakım ve kontroller yetkili teknik ekiplere en geç yılda bir yaptırılmalı, kontrol belgeleri şantiye ofisinde muhafaza edilmelidir. kontroller sonucunda uygun bulunmayan kamyon ile çalışma yapılmamalıdır.</t>
  </si>
  <si>
    <t>KAMP  ALANI</t>
  </si>
  <si>
    <t xml:space="preserve">JENERATÖR KULLANIMI </t>
  </si>
  <si>
    <t>UYARI VE İKAZ LEVHALARININ OLMAMASI</t>
  </si>
  <si>
    <t>TOPRAKLAMA OLMAMASI</t>
  </si>
  <si>
    <t>JENERATÖR BAKIMLARININ YAPILMAMASI</t>
  </si>
  <si>
    <t>UYARI İKAZ VE LEVHALARI ASILMALI</t>
  </si>
  <si>
    <t>JENERATÖR TOPRAKLAMASININ YAPILMASI GEREKMEKTEDİR.</t>
  </si>
  <si>
    <t>JENERATÖRLERİN BAKIMLARI YAPTIRILMALIDIR.</t>
  </si>
  <si>
    <t>YÜKSEKTE ÇALIŞMA</t>
  </si>
  <si>
    <t>YÜKSEKTE ÇALIŞMA ALANLARININ TANIMLANMAMASI</t>
  </si>
  <si>
    <t>DÜŞME, YARALANMA, UZUV KAYBI, İŞ GÜCÜ KAYBI, ÖLÜM</t>
  </si>
  <si>
    <t>YÜKSEKTE ÇALIŞMALARDA TOPLU KORUMA YÖNTEMLERİNİN ALINMAMASI</t>
  </si>
  <si>
    <t>TOPLU KORUMA TETBİRLERİ ALINMADIĞINDA ALINACAK TETBİRLERİNİN ALINMAMASI</t>
  </si>
  <si>
    <t>EĞİTİMLERİN EKSİK OLMASI</t>
  </si>
  <si>
    <t>YÜKSEKTE ÇALIŞMALARI SAĞLIK GÜVENLİK PLANLARINDA YER ALMAMASI</t>
  </si>
  <si>
    <t>YÜKSKETE ÇALIŞMA EKİPMANLARININ KONTROL EDİLMEMESİ</t>
  </si>
  <si>
    <t>YÜKSEKTEKİ GEÇİCİ ÇALIŞMA YERLERİNE ULAŞMAK İÇİN EN UYGUN YOL VE ARAÇLARIN BELİRLENMEMESİ</t>
  </si>
  <si>
    <t>SEÇİLEN İŞ EKİPMANININ TÜRÜNE BAĞLI OLARAK İŞ EKİPMANININ YAPISINDA BULUNAN RİSKLERİ MİNİMUMA İNDİRMEK İÇİN UYGUN ÖNLEMLERİN BELİRLENMEMESİ</t>
  </si>
  <si>
    <t>TOPLU KORUMAYA YÖNELİK KORUYUCULARIN KALDIRILMASI</t>
  </si>
  <si>
    <t>UYGUN OLMAYAN HAVA KOŞULLARINDA ÇALIŞILMASI</t>
  </si>
  <si>
    <t>YÜKSEKTE ÇALIŞMALARDA EL MERDİVENİ KULLANILMASI</t>
  </si>
  <si>
    <t>HALAT KULLANIMINDAKİ HATALAR</t>
  </si>
  <si>
    <t>YÜKSEKTE YAPILAN ÇALIŞMALARDA, GEÇİTLERDE, PLATFORMLARDA UYGUN KORKULUKLARIN YAPILMAMASI</t>
  </si>
  <si>
    <t>40 - YÜKSEK GEÇİT, PLATFORM VEYA ÇALIŞMA SAHANLIKLARININ SERBEST BULUNAN BÜTÜN TARAFLARI İLE ÇALIŞANLARIN YÜKSEKTEN DÜŞME RİSKİNİN BULUNDUĞU YERLERE, DÜŞMELERE KARŞI UYGUN KORKULUKLAR YAPILIR. BU KORKULUK VE ARA ELEMANLARININ YÜKSEKLİKLERİ, DAYANIMI VE AÇIKLIKLARI ÇALIŞMA ALANININ GÜVENLİĞİNİ SAĞLAYACAK VE BURALARDAN DÜŞME RİSKİNİ ORTADAN KALDIRACAK NİTELİKTE OLUR.</t>
  </si>
  <si>
    <r>
      <t xml:space="preserve">4.1.2. EL MERDİVENLERİ ANCAK DÜŞÜK RİSK NEDENİYLE DAHA GÜVENLİ BİR İŞ EKİPMANI KULLANIMI GEREKMİYORSA, KISA SÜRE KULLANILACAKSA VEYA İŞVERENCE DEĞİŞTİRİLMESİ MÜMKÜN OLMAYAN İŞYERİ KOŞULLARINDA, EK-II MADDE 4.1.1’DE BELİRTİLEN ŞARTLARA UYMAK KAYDIYLA YÜKSEKTE YAPILAN ÇALIŞMALARDA KULLANILABİLİR. </t>
    </r>
    <r>
      <rPr>
        <b/>
        <sz val="8"/>
        <rFont val="Arial"/>
        <family val="2"/>
        <charset val="162"/>
      </rPr>
      <t>(İŞ EKİPMANLARININ KULLANIMINDA SAĞLIK VE GÜVENLİK ŞARTLARI YÖNETMELİĞİ-EK - II İŞ EKİPMANININ KULLANIMI İLE İLGİLİ HUSUSLAR )</t>
    </r>
  </si>
  <si>
    <t>SEVİYE FARKI BULUNAN VE DÜŞME SONUCU YARALANMA İHTİMALİNİN OLUŞABİLECEĞİ HER TÜRLÜ ALANDA YAPILAN ÇALIŞMA; YÜKSEKTE ÇALIŞMA OLARAK KABUL EDİLİR.</t>
  </si>
  <si>
    <t xml:space="preserve">ÇALIŞMA YERLERİNDE ÇALIŞANLARIN GÜVENLİĞİ ÖNCELİKLE, GÜVENLİ KORKULUKLAR, DÜŞMEYİ ÖNLEYİCİ PLATFORMLAR, BARİYERLER, KAPAKLAR, ÇALIŞMA İSKELELERİ, GÜVENLİK AĞLARI VEYA HAVA YASTIKLARI GİBİ TOPLU KORUMA TEDBİRLERİ İLE SAĞLANIR. </t>
  </si>
  <si>
    <t xml:space="preserve">TOPLU KORUMA TEDBİRLERİNİN DÜŞME RİSKİNİ TAMAMEN ORTADAN KALDIRAMADIĞI,  UYGULANMASININ MÜMKÜN OLMADIĞI, DAHA BÜYÜK TEHLİKE DOĞURABİLECEĞİ, GEÇİCİ OLARAK KALDIRILMASININ GEREKTİĞİ HALLERDE, YAPILAN İŞLERİN ÖZELLİĞİNE UYGUN BAĞLANTI NOKTALARI VEYA YAŞAM HATLARI OLUŞTURULARAK TAM VÜCUT KEMER SİSTEMLERİ VEYA BENZERİ GÜVENLİK SİSTEMLERİNİN KULLANILMASI SAĞLANIR. ÇALIŞANLARA BU SİSTEMLERLE BERABER YAPILAN İŞE VE STANDARTLARA UYGUN BAĞLANTI HALATLARI, KANCALAR, KARABİNALAR, MAKARALAR, HALKALAR, SAPANLAR VE BENZERİ BAĞLANTI TERTİBATLARI; GEREKLİ HALLERDE İNİŞ VE ÇIKIŞ EKİPMANLARI, ENERJİ SÖNÜMLEYİCİ APARATLAR, YATAY VE DİKEY YAŞAM HATLARINA BAĞLANTIYI SAĞLAYAN HALAT TUTUCULAR VE BENZERİ DONANIMLAR VERİLEREK KULLANIMI SAĞLANIR. </t>
  </si>
  <si>
    <t>BU ALANLARDA ÇALIŞANLARA YÜKSEKTE ÇALIŞMAYLA İLGİLİ TEHLİKE VE RİSKLER KONUSUNDA BİLGİLENDİRME YAPILARAK GEREKLİ EĞİTİM VERİLİR.</t>
  </si>
  <si>
    <t>YAPI İŞLERİ SIRASINDA VE YAPI İŞLERİ BİTİRİLİP YAPI KULLANIMA GEÇTİKTEN SONRA YÜKSEKTE YAPILACAK ÇALIŞMALARDA KULLANILMAK ÜZERE OLUŞTURULACAK YATAY VE DİKEY YAŞAM HATLARI İÇİN GEREKLİ OLAN BAĞLANTI NOKTALARI VE YAPISAL DÜZENLEMELER, PROJENİN HAZIRLIK AŞAMASINDA BELİRLENEREK SAĞLIK VE GÜVENLİK PLANI VE SAĞLIK VE GÜVENLİK DOSYASINDA YER ALIR.</t>
  </si>
  <si>
    <t xml:space="preserve">YÜKSEKTE GÜVENLİ ÇALIŞMA DONANIMLARININ, DÜZENLİ OLARAK KONTROL VE BAKIMLARININ YAPILMASI SAĞLANIR. UYGUN OLMAYAN DONANIMLARIN KULLANILMASI ENGELLENİR. </t>
  </si>
  <si>
    <t xml:space="preserve"> YÜKSEKTEKİ GEÇİCİ ÇALIŞMA YERLERİNE ULAŞMAK İÇİN EN UYGUN YOL VE ARAÇLAR, GEÇİŞLERİN SIKLIĞI, SÖZ KONUSU YERİN YÜKSEKLİĞİ VE KULLANIM SÜRESİ GÖZ ÖNÜNE ALINARAK BELİRLENİR. SEÇİLEN BU ARAÇLAR, YAKIN BİR TEHLİKE DURUMUNDA ÇALIŞANLARIN TAHLİYESİNİ DE MÜMKÜN KILACAK ŞEKİLDE OLUR. ULAŞIMDA KULLANILAN YOL, ARAÇ VE PLATFORMLAR İLE KATLAR VEYA ARA GEÇİTLER ARASINDAKİ GEÇİŞLERDE DÜŞME RİSKİ ORTADAN KALDIRILIR.</t>
  </si>
  <si>
    <t>SEÇİLEN İŞ EKİPMANININ TÜRÜNE BAĞLI OLARAK İŞ EKİPMANININ YAPISINDA BULUNAN RİSKLERİ MİNİMUMA İNDİRMEK İÇİN UYGUN ÖNLEMLER BELİRLENİR. EĞER GEREKİYORSA YÜKSEKTEN DÜŞMEYİ ÖNLEYECEK VE ÇALIŞANLARIN YARALANMASINA DA MEYDAN VERMEYECEK ŞEKİLDE UYGUN YAPIDA VE YETERLİ SAĞLAMLIKTA KORUYUCULAR YAPILIR. DÜŞMELERİ ÖNLEYEN TOPLU KORUMAYA YÖNELİK KORUYUCULAR ANCAK SEYYAR VEYA SABİT MERDİVEN BAŞLARINDA KESİNTİYE UĞRAYABİLİR.</t>
  </si>
  <si>
    <t>DÜŞMELERİ ÖNLEYEN TOPLU KORUMAYA YÖNELİK KORUYUCULARIN, ÖZEL BİR İŞİN YAPILMASI İÇİN GEÇİCİ OLARAK KALDIRILMASI GEREKTİĞİ DURUMLARDA, AYNI KORUMAYI SAĞLAYACAK DİĞER GÜVENLİK ÖNLEMLERİ ALINIR. BU ÖNLEMLER ALININCAYA KADAR ÇALIŞMA YAPILMAZ. BU ÖZEL İŞ GEÇİCİ VEYA KESİN OLARAK TAMAMLANDIKTAN SONRA KORUYUCULAR TEKRAR YERİNE KONULUR.</t>
  </si>
  <si>
    <t>YÜKSEKTE YAPILAN GEÇİCİ İŞLER, ÇALIŞANLARIN SAĞLIK VE GÜVENLİKLERİNİ TEHLİKEYE ATMAYACAK UYGUN HAVA KOŞULLARINDA SÜRDÜRÜLÜR.</t>
  </si>
  <si>
    <r>
      <t>HALAT KULLANILARAK YAPILAN ÇALIŞMALAR ANCAK RİSK DEĞERLENDİRMESİ SONUCUNA GÖRE İŞİN GÜVENLE YAPILABİLECEĞİ VE DAHA GÜVENLİ İŞ EKİPMANI KULLANILMASININ GEREKMEDİĞİ DURUMLARDA YAPILABİLİR.</t>
    </r>
    <r>
      <rPr>
        <b/>
        <sz val="8"/>
        <rFont val="Arial"/>
        <family val="2"/>
        <charset val="162"/>
      </rPr>
      <t xml:space="preserve"> </t>
    </r>
  </si>
  <si>
    <t>HALAT KULLANILARAK YAPILACAK ÇALIŞMALARDA, HALAT KURULUMU ÖZEL EĞİTİMLİ PEROSNEL TARAFINDAN YAPILMALI VE SIK SIK DENETLENMELİDİR.</t>
  </si>
  <si>
    <t>ÖZLÜK DOSYALARINDAKİ EKSİKLİKLER</t>
  </si>
  <si>
    <t>ÖZLÜK DOSYASINDA OLMASI GEREKLİ EVRAKLARIN OLMAMASI (İŞ SÖZLEŞMESİ, İŞE GİRİŞ BİLDİRGESİ, İŞE GİRİŞ SAĞLIK MUAYENELERİ …V.B.)</t>
  </si>
  <si>
    <t>CEZAİ İŞLEMLER</t>
  </si>
  <si>
    <t>SİGORTASIZ PERSONEL ÇALIŞTIRILMASI</t>
  </si>
  <si>
    <t>EĞİTİMLER</t>
  </si>
  <si>
    <t>ÇOK TEHLİKELİ SINIFTA YER ALAN İŞLERDE ÇALIŞTIRILACAKLARIN MESLEKİ EĞİTİMLERİNİNİN OLMAMASI</t>
  </si>
  <si>
    <t>YAPI İŞLERİNDE ÇALIŞACAK PERSONELİN ÇALIŞANLARIN 16 SAAT İŞ SAĞLIĞI VE GÜVENLİĞİ EĞİTİMLERİNİ ALMADAN İŞE BAŞLATILMASI</t>
  </si>
  <si>
    <t>İLK  YARDIM SERTİFİKALI PERSONEL BULUNMAMASI</t>
  </si>
  <si>
    <t xml:space="preserve">ACİL DURUMLARA MÜDAHALE EDEMEME </t>
  </si>
  <si>
    <t>YANGIN EĞİTİMLERİNİN ALINMAMASI</t>
  </si>
  <si>
    <t>İŞBAŞI EĞİTİMLERİNİN YAPILMAMASI</t>
  </si>
  <si>
    <t>PERSONEL ATAMA</t>
  </si>
  <si>
    <t>PROJE SORUMLUSU ATANMAMASI</t>
  </si>
  <si>
    <t>ŞANTİYE ŞEFİ ATANMAMASI</t>
  </si>
  <si>
    <t>SAĞLIK VE GÜVENLİK KOORDİNATÖRÜ ATANMAMASI</t>
  </si>
  <si>
    <t>GİDERİLMESİ VE YAPTIRILMASI GEREKLİ İŞLEMLERİN AKSAMASI</t>
  </si>
  <si>
    <t>ASIL İŞVEREN VE ALT İŞVERENLERDE DAHİL OLMAK ÜZERE SİGORTASIZ PERSONEL ÇALIŞTIRILMAMALI. KONU SIK SIK TAKİP EDİLMELİ</t>
  </si>
  <si>
    <t>ÇALIŞANLARIN İŞ SAĞLIĞI VE GÜVENLİĞİ EĞİTİMLERİNİN USUL VE ESASLARI HAKKINDA YÖNETMELİĞİNE GÖRE EĞİTİMLERİN VERİLEREK ÇALIŞANLARIN İŞE BAŞLATILMASI GEREKLİDİR.</t>
  </si>
  <si>
    <t xml:space="preserve">10 PERSONELDE BİR PERSONELİN İLK YARDIMCI SERTİFİKASI OLMASI / ALMASI GEREKLİDİR. </t>
  </si>
  <si>
    <t>YANGIN MÜDEHALE EKİPLERİ OLUŞTURARAK EĞİTİMLER VERİLMELİDİR.</t>
  </si>
  <si>
    <t>YAPILABİLECEĞİ KADAR İŞBAŞI EĞİTİMLERİ VERİLMELİ VE KAYIT ALTINA ALINMALIDIR.</t>
  </si>
  <si>
    <t>MADDE 6 – (1) İŞVEREN, BU YÖNETMELİKTE BELİRTİLEN YÜKÜMLÜLÜKLERİ BİZZAT YERİNE GETİREBİLECEĞİ GİBİ, KENDİ ADINA HAREKET ETMEK ÜZERE, GEREKLİ FENNİ YETERLİLİĞE SAHİP OLAN BİR VEYA DAHA FAZLA PROJE SORUMLUSU TAYİN EDEBİLİR. ( YAPI İŞLERİNDE İŞ SAĞLIĞI VE GÜVENLİĞİ YÖNETMELİĞİ )</t>
  </si>
  <si>
    <t>YAPI DENETİM UYGULAMA YÖNETMELİĞİ UYGULAMALARI İLE İLGİLİ 7 MAYIS 2008 TARİH VE 1315 SAYILI BAKANLIK AÇIKLAMASININ 1. MADDESİNİN (A) BENDİNE GÖRE, MİMAR, İNŞAAT MÜHENDİSİ, MAKİNA MÜHENDİSİ VE ELEKTRİK MÜHENDİSİ OLAN BİR ŞANTİYE ŞEFİ ATANMALIDIR</t>
  </si>
  <si>
    <t>İŞLERİN DÜZENLİ VE HIZLI YÜREMESİ, SAHA İÇERİSİNDEKİ GÜVENLİK TEDBİRLERİNİN DAHA İYİ KONTROL EDİLMESİ İÇİN SAĞLIK VE GÜVENLİK KOORDİNATÖRÜ ATANMALIDIR.</t>
  </si>
  <si>
    <r>
      <rPr>
        <b/>
        <sz val="8"/>
        <rFont val="Arial"/>
        <family val="2"/>
        <charset val="162"/>
      </rPr>
      <t>MESLEKİ EĞİTİM ZORUNLULUĞU</t>
    </r>
    <r>
      <rPr>
        <sz val="8"/>
        <rFont val="Arial"/>
        <family val="2"/>
        <charset val="162"/>
      </rPr>
      <t xml:space="preserve">
MADDE 5 – (1) EK-1’DEKİ ÇİZELGEDE YER ALAN İŞLERDE ÇALIŞACAKLARIN, İŞE ALINMADAN ÖNCE, MESLEKİ EĞİTİME TABİ TUTULMALARI ZORUNLUDUR.
- YAPI İŞLERİ, NAKLİYE BENZERİ İŞLER -
</t>
    </r>
    <r>
      <rPr>
        <b/>
        <sz val="8"/>
        <rFont val="Arial"/>
        <family val="2"/>
        <charset val="162"/>
      </rPr>
      <t>( TEHLİKELİ VE ÇOK TEHLİKELİ SINIFTA YER ALAN İŞLERDE ÇALIŞTIRILACAKLARIN MESLEKİ EĞİTİMLERİNE DAİR YÖNETMELİK )</t>
    </r>
  </si>
  <si>
    <t>İŞE GİRİŞ MUAYENELERİ</t>
  </si>
  <si>
    <t>İLK YARDIM MELZEMELERİ</t>
  </si>
  <si>
    <t xml:space="preserve">İLK YARDIM DOLABININ, MALZEMELERİNİN BULUNMAMASI </t>
  </si>
  <si>
    <t xml:space="preserve">REVİR </t>
  </si>
  <si>
    <t xml:space="preserve">TIBBI ATIKLARIN UYGUN TAŞINMAMASI </t>
  </si>
  <si>
    <t xml:space="preserve">BULAŞICI HASTALIK </t>
  </si>
  <si>
    <t>TETANOZ</t>
  </si>
  <si>
    <t>AŞIRI SICAKLAR</t>
  </si>
  <si>
    <t>VÜCUTTA SU KAYBI YAŞANMASI, BAYILMA</t>
  </si>
  <si>
    <t>HAŞERATLAR</t>
  </si>
  <si>
    <t>HASTALANMA</t>
  </si>
  <si>
    <t>HAŞERATLAR (ARI, YILAN, AKREP SOKMALARI)</t>
  </si>
  <si>
    <t>ZEHİRLENME</t>
  </si>
  <si>
    <t>TOZLU İŞLER</t>
  </si>
  <si>
    <t>SOĞUK HAVA</t>
  </si>
  <si>
    <t>HASTALIKLAR</t>
  </si>
  <si>
    <t>SOSYAL TESİSLER</t>
  </si>
  <si>
    <t>SALGIN HASTALIKLAR</t>
  </si>
  <si>
    <t>İLK YARDIM DOLABI TEMİN EDİLMELİ VEYA DOKTOR OFİSİNİN OLMASI GEREKLİDİR.</t>
  </si>
  <si>
    <t xml:space="preserve">DOKTOR VEYA GÖREVLİ PERSONEL TARAFINDAN  TIBBI ATIKLARIN LİSANSLI TAŞIYICLARA  KONTROLLLÜ ŞARTLAR ALTINDA VERİLMESİ </t>
  </si>
  <si>
    <t>İŞE GİRİŞTE ÇALIŞANLARA TETANOZ AŞISI YAPILMASI, KONTROL EDİLMESİ</t>
  </si>
  <si>
    <t>SICAK HAVALARDA SÜREKLİ SU TAKVİYESİ YAPILMASI GEREKLİDİR.</t>
  </si>
  <si>
    <t>İLAÇLAMA YAPILMASI GEREKLİDİR.</t>
  </si>
  <si>
    <t>ZEHİR DANIŞMA SERVİS, İRTİBAT BİLGİLERİNİN ELDE BULUNDURULMASI VE GEREKLİ ACİL DURUM PROSEDÜRÜNÜN UYGULANMASI</t>
  </si>
  <si>
    <t>İŞE GİRİŞTE ÇALIŞANLARA TETANOZ AŞISI YAPILMASI</t>
  </si>
  <si>
    <t>İŞÇİLERE UYGUN KORUYUCU GİYSİLER TEMİN EDİLMESİ</t>
  </si>
  <si>
    <t>TESİSLERİN DÜZENLİ OLARAK İLAÇLANMASI, TEMİZLENMESİ GEREKLİDİR.</t>
  </si>
  <si>
    <t>ÖZLÜK DOSYASINDA OLMASI GEREKEN EVRAKLARIN DÜZENLENEREK DOSYALARA KONMASI VE GÜNCEL TUTULMASI GEREKLİDİR.</t>
  </si>
  <si>
    <t>ALT İŞVEREN EVRAKLARINDA EKSİKLİKLER MEVCUTTUR</t>
  </si>
  <si>
    <t>SÜREKLİ TAKİP VE KONTROL</t>
  </si>
  <si>
    <t>MESLEKİ BELGELERDE EKSİKLİKLER MEVCUTTUR</t>
  </si>
  <si>
    <t>EĞİTİMLERE DAİMA DEVAM EDİLMEKTEDİR.</t>
  </si>
  <si>
    <t>SÜREKLİ TAKİP</t>
  </si>
  <si>
    <t>ALANLAR SÜREKLİ DEĞİŞTİĞİNDEN SÜREKLİ TAKİP VE KONTROL EDİLMEKTEDİR.</t>
  </si>
  <si>
    <t>KANP ALANINDA YETERKİ PARATONER MEVCUTTUR. YETERSİZLİKLİK DURUMUNDA YENİLERİ EKLENMEKTEDİR.</t>
  </si>
  <si>
    <t>SÜREKLİ KONTROL VE TAKİP</t>
  </si>
  <si>
    <t>MESLEKİ YETERLİLİK GEREKTİREN İŞLERDE MYK OLMAYAN PERSONEL ÇALIŞTIRILMASI</t>
  </si>
  <si>
    <t>MESLEKİ YETERLİLİK GEREKTİREN İŞLERDE ÇALIŞACAK OLAN PERSONELLERDE BU BELGE OLMADAN İŞE BAŞLATILMAMASI GEREKLİDİR.</t>
  </si>
  <si>
    <t xml:space="preserve">EKRANLI ARAÇLARLA ÇALIŞMA YAPAN PERSONELİN PERİYODİK GÖZ MUAYENELERİNİN TAKİP EDİLMEMESİ </t>
  </si>
  <si>
    <t xml:space="preserve">GÖZ BOZUKLUKLARI </t>
  </si>
  <si>
    <t xml:space="preserve">ÇALIŞMA ORTAMININ ERGONOMİK OLMAMASI </t>
  </si>
  <si>
    <t xml:space="preserve">İSKELET VE KAS SİSTEMİ RAHATSIZLIKLARI </t>
  </si>
  <si>
    <t xml:space="preserve">ACİL DURUM KAT PLANLARININ OLMAMASI </t>
  </si>
  <si>
    <t xml:space="preserve">ACİL DURUMA TEPKİ SÜRESİNİN UZAMASI, YARALANMA, UZUV KAYBI, ÖLÜM </t>
  </si>
  <si>
    <t xml:space="preserve">YANGIN SÖNDÜRME TÜPLERİNİN KONTEYNERLERDE BELİRLENEN NOKTALARDA BULUNMAMASI </t>
  </si>
  <si>
    <t>YANGIN, YARALANMA, ÖLÜM</t>
  </si>
  <si>
    <t xml:space="preserve">YANGIN SÖNDÜRME TALİMATLARIN İLGİLİ YERLERDE BULUNMAMASI </t>
  </si>
  <si>
    <t xml:space="preserve">İLK YARDIM DOLABININ BULUNMAMASI </t>
  </si>
  <si>
    <t xml:space="preserve">BİNA,OFİS, EKLENTİ VE SOSYAL TESİSLERİN KULLANIMI </t>
  </si>
  <si>
    <t xml:space="preserve">YANGIN TATBİKATININ YAPILMAMIŞ OLMASI </t>
  </si>
  <si>
    <t xml:space="preserve">ACİL DURUMLARA MÜDAHALE EDEMEME, YARALANMA, ÖLÜM </t>
  </si>
  <si>
    <t xml:space="preserve">ACİL TOPLANMA NOKTASININ BELİRLENMEMİŞ OLMASI </t>
  </si>
  <si>
    <t>ACİL DURUMLARA GÜVENLİ ALANLARDA TOPLANMAMA, YARALANMA, ÖLÜM</t>
  </si>
  <si>
    <t xml:space="preserve">ARAÇLARIN HAVA SARTLARINA VE BAKIM ZAMANLARINA UYGUNLUĞUN İZLENMEMESİ </t>
  </si>
  <si>
    <t>TRAFİK KAZASI, YARALANMA, UZUV KAYBI, ÖLÜM</t>
  </si>
  <si>
    <t xml:space="preserve">ANA PANO, TALİ PANO TOPRAKLAMASI PERİYODUNUN İZLENMEMESİ </t>
  </si>
  <si>
    <t xml:space="preserve">İLETKENLİĞİN AZALMASI SONUCU 
ELEKTRİK ÇARPMASI </t>
  </si>
  <si>
    <t>AYDINLATMANIN YETERSİZ OLMASI</t>
  </si>
  <si>
    <t>ÇİVİ VB. MALZEMELER</t>
  </si>
  <si>
    <t>AYAĞA BATMASI</t>
  </si>
  <si>
    <t>KARANLIK BÖLGELERDE ARAÇ KULLANIMI</t>
  </si>
  <si>
    <t>KARANLIK BÖLGELER</t>
  </si>
  <si>
    <t>TAKILMA, DÜŞME, YARALANMA, UZUV KAYBI,  İŞ GÖREMEMEZLİK, ÖLÜM</t>
  </si>
  <si>
    <t>ZEMİNDE BOŞLUKLAR</t>
  </si>
  <si>
    <t>İNSANLARA ÇARPMA</t>
  </si>
  <si>
    <t>ÇALIŞANLARIN İZİNSİZ BU NOKTALARDA İSTİRAHAT ETMESİ</t>
  </si>
  <si>
    <t>İŞ KAZALARINA MARUZ KALINMASI</t>
  </si>
  <si>
    <t>MALZEME İSTİFLENMESİ KURALLARINA UYULMAMASI</t>
  </si>
  <si>
    <t>İNSANLAR ÜZERİNE DEVRİLME, YARALANMA, ÖLÜM</t>
  </si>
  <si>
    <t xml:space="preserve">EKRANLI ARAÇLARLA ÇALIŞMALARDA ÇALIŞANLARIN PERİYODİK GÖZ MUAYENELERİNİN YAPTIRILMASI VE İZLENMESİ </t>
  </si>
  <si>
    <t xml:space="preserve">ÇALIŞMA ORTAMININ ERGONOMİK KOŞULLAR AÇISINDAN DENETLENMESİ VE EKSİKLİKLERİNİN GİDERİLMESİ </t>
  </si>
  <si>
    <t xml:space="preserve">KAT PLANLARININ AUTOCAD V.S ORTAMINDA ÇIKARILMASI, YANGIN TÜPÜ, İLK YARDIM DOLABI V.S İLİŞKİN NOKTALARIN KAT  PLANLARI ÜZERİNDE İFADE EDİLMESİ </t>
  </si>
  <si>
    <t>YANGIN SÖNDÜRME TÜPLERİ KATLARDA BELİRLENEN YERLERE ASILMALI ÜZERİNE SAĞLIK VE GÜVENLİK İŞARETLEMELERİ YAPILMALIDIR.</t>
  </si>
  <si>
    <t>YANGIN SÖNDÜRME TALİMATLARI İLGİLİ YERLERDE ASILI OLARAK  BULUNDURULMALIDIR.</t>
  </si>
  <si>
    <t>YILDA BİR YANGIN TATBİKATLARININ YAPILMASI VE RAPORLANMASININ YAPILMASI GEREKLİDİR.</t>
  </si>
  <si>
    <t>MERKEZ  BİNA DIŞINDA GÜVENLİ  BİR VEYA BİRKAÇ NOKTADA ACİL TOPLANMA BÖLGESİ SEÇİLMELİ VE TOPLANMA BÖLGESİ LEVHA İLE SABİTLENMELİDİR.</t>
  </si>
  <si>
    <t>ARAÇ BAKIM ONARIMLARININ  BİR PROGRAM ARACILIĞI  İLE İZLENMESİ VE YAPILMASI</t>
  </si>
  <si>
    <t xml:space="preserve">MERKEZ BİNA ANA PANO, TALİ PANOLAR, SAHA PANOLARIN TOPRAKLAMA ZAMANLARININ SÜREKLİ OLARAK İZLENMESİ </t>
  </si>
  <si>
    <t>TÜM KARANLIK BÖLGELERİN AYDINLATILMASI</t>
  </si>
  <si>
    <t>KULLANILMAYAN MALZEMELRİN İŞİ BİTTİKTE SONRA TEMİZLEME EKİPLERİ TARAFINDAN ORTAMDAN KALDIRILMASI</t>
  </si>
  <si>
    <t>ARAÇLARA IŞIKLI VE SESLİ UYARI SİSTEMLERİ YAPILMASI</t>
  </si>
  <si>
    <t>TÜM KARANLIK BÖLGELERİN AYDINLATILMASI GEREKLİDİR.</t>
  </si>
  <si>
    <t>BOŞLUKLARIN ETRAFININ FOSFORLU ŞERİTLER İLE ÇEVRİLEREK AYDINLATILMASI</t>
  </si>
  <si>
    <t>ÇALIŞANLARA İŞE GİRİŞTE TALİMAT VERİLMESİ, GEREKLİ UYARI LEVHALARI YAPILIP ASILMASI GEREKLİDİR.</t>
  </si>
  <si>
    <t>KARANLIK ALANLARDA YAPILAN İSTİFLERİN AYDINLATILMASI, ETRAFININ EMNİYET BARİYERLERİ İLE KAPATILMASI</t>
  </si>
  <si>
    <t>KİŞİSEL KORUYUCU DONANIMLAR</t>
  </si>
  <si>
    <t>PERSONELİN TOPLU KORUMA YAPILAMADIĞI YERLERDE KİŞİSEL KORUYUCU DONANIMLARININ VERİLMEMESİ, KULLANDIRILMAMASI</t>
  </si>
  <si>
    <t>YARALANMA, UZUV KAYBI,  İŞ GÖREMEMEZLİK, ÖLÜM</t>
  </si>
  <si>
    <t>PERSONELİN TOPLU KORUMA YAPILAMADIĞI YERLERDE KİŞİSEL KORUYUCU DONANIMLARININ VERİLMESİ FAKAT ÇALIŞAN TARAFINDAN KULLANILMAMASI</t>
  </si>
  <si>
    <t>CEPHE İSKELELERİNDE KULLANILACAK OLAN KKD'LERİN TEMİN ETTİRİLMESİNDE BAZI HUSUSLARA DİKKAT EDİLMEMESİ</t>
  </si>
  <si>
    <t>KULLANILACAK OLAN KKD'LERİN İŞE UYGUN OLMAMASI , YARALANMA , ÖLÜM</t>
  </si>
  <si>
    <t>KULLANILACAK OLAN KKD'NİN ÜZERİNDE CE İŞARETİNİN BULUNMAMASI</t>
  </si>
  <si>
    <t>KKD'NİN YAPILACAK İŞE UYGUN OLMAMASI,YARALANMA, ÖLÜM</t>
  </si>
  <si>
    <t>KULLANILACAK KKD'DE ONAYLANMIŞ KURULUŞ NUMARASI BULUNMAMASI</t>
  </si>
  <si>
    <t>KKD'DE İLGİLİ STANDART NUMARASI BULUNMAMASI</t>
  </si>
  <si>
    <t>KKD İLE TÜRKÇE KULLANIM KILAVUZU BULUNDURULMAMASI</t>
  </si>
  <si>
    <t>KKD DE BİLİNMESİ GEREKEN BİLGİLERİN BİLİNMEMESİ,KKD'NİN YANLIŞ KULLANIMI ,YARALANMA, ÖLÜM</t>
  </si>
  <si>
    <t>KİŞİSEL KORUYUCU DONANIMLARIN KULLANMA SÜRELERİNİN BİLİNMEMESİ, HANGİ RİSKE KARŞI DAYANIKLIK OLDUĞUNUN BİLİNMEMESİ</t>
  </si>
  <si>
    <t>Tek kişi tarafından kullanılması esas olan kişisel koruyucu donanımların, zorunlu hallerde birden fazla kişi tarafından kullanılmasını gerektiren durumların bulunması</t>
  </si>
  <si>
    <t>HİJYEN KOŞULLARININ YETERSİZ OLMASI,SAĞLIK SORUNLARI, BULAŞICI HASTALIKLAR</t>
  </si>
  <si>
    <t>KİŞİSEL KORUYUCU DONANIMLARIN ÜCRETİNİN ÇALIŞANLARDAN KESİLMESİ VE KKD'LERİN BAKIMININ YAPILMAMASI</t>
  </si>
  <si>
    <t xml:space="preserve">KKD'NİN HASARLI OLMASI, İŞE UYGUN OLUP OLMADIĞININ BİLİNMEMESİ, YARALANMA </t>
  </si>
  <si>
    <t>KKD'NİN HANGİ RİSKELERE KARŞI DAYANIKLI OLDUĞUNUN BİLİNMEMESİ</t>
  </si>
  <si>
    <t>KKD'NİN YANLIŞ KULLANILMASI,YARALANMA,ÖLÜM</t>
  </si>
  <si>
    <t>KKD'NİN NASIL KULLANILDIĞININ BİLİNMEMESİ</t>
  </si>
  <si>
    <t>KİŞİSEL KORUYUCU DONANIMLARIN İŞYERLERİNDE KULLANILMASI HAKKINDA YÖNETMELİĞE GÖRE UYGUN K.K.D. LERİN PERSONELE VERİLEREK ZİMMETLENMESİ VE TAKİBİNİN YAPILMASI. 
ÇALIŞAN PERSONEL HARİCİ GELEN ŞAHISLARIN K.K.D. SİZ SAHAYA ALINMAMASI</t>
  </si>
  <si>
    <t>CEPHE İSKELELERİNDE KKD TEMİNİ YAPILIRKEN UYGUN ARAŞTIRMALARIN YAPILMASI VE YAPILACAK İŞE UYGUN KKD TEMİN ETTİRİLMESİ GEREKMEKTEDİR.</t>
  </si>
  <si>
    <t xml:space="preserve">CE işareti 
CE işareti, yönetmelikteki örneğe uygun olarak her bir KKD'nin üzerine öngörülen kullanma ömrü süresince kolayca görülebilecek, okunabilecek ve silinmeyecek bir şekilde konur. Ürünün özelliklerinden dolayı bunun mümkün olmadığı durumlarda, CE işareti ambalaj üzerine konur. Altıncı ve Yedinci Bölümlerde belirtildiği üzere, üretimin kontrolü aşamasında bir onaylanmış kuruluşun devreye girmesi durumunda, CE işaretine bu kuruluşun kimlik numarası da eklenir. </t>
  </si>
  <si>
    <t xml:space="preserve">Yönetmeliğin 8 inci maddesinde belirtilen prosedürlere ilişkin uygunluk değerlendirme işlemlerini gerçekleştirecek onaylanmış kuruluş, 4703 sayılı Kanun ve Uygunluk Değerlendirme Kuruluşları ile Onaylanmış Kuruluşlara Dair Yönetmelik ile bu Yönetmeliğin ek-5’inde belirtilen şartları sağlamalıdır. İlgili uyumlaştırılmış ulusal standartlarda belirtilen değerlendirme kriterlerini karşılayan kuruluşların bu gerekliliği sağladığı varsayılır. (KİŞİSEL KORUYUCU DONANIM YÖNETMELİĞİ)
</t>
  </si>
  <si>
    <t xml:space="preserve">
İmalatçının Sunacağı Teknik Belgeler
b) Modelin tasarımında göz önünde bulundurulan temel gereklerin, uyumlaştırılmış standartların veya diğer teknik ayrıntıların tam bir listesi. 
</t>
  </si>
  <si>
    <t xml:space="preserve">Kişisel Koruyucu Donanım Yönetmeliği kapsamına giren ürünlerde uygun şekilde CE işareti ve Türkçe kullanım kılavuzu bulundurur.(KİŞİSEL KORUYUCU DONANIMLARIN İŞYERLERİNDE
KULLANILMASI HAKKINDA YÖNETMELİK)
</t>
  </si>
  <si>
    <r>
      <t xml:space="preserve">İşveren, kişisel koruyucu donanımların kullanımı konusunda uygulamalı olarak eğitim verilmesini sağlar </t>
    </r>
    <r>
      <rPr>
        <b/>
        <sz val="8"/>
        <rFont val="Arial"/>
        <family val="2"/>
        <charset val="162"/>
      </rPr>
      <t>(KİŞİSEL KORUYUCU DONANIMLARIN İŞYERLERİNDE
KULLANILMASI HAKKINDA YÖNETMELİK)</t>
    </r>
  </si>
  <si>
    <t>FOREKAZIK İŞLERİ</t>
  </si>
  <si>
    <t>MALZEME ZARARI, YARALANMA, UZUV KAYBI,  İŞ GÖREMEMEZLİK, ÖLÜM</t>
  </si>
  <si>
    <t>MAZLEMENİN ZARAR GÖRMESİ, YARALANMA, UZUV KAYBI,  İŞ GÖREMEMEZLİK, ÖLÜM</t>
  </si>
  <si>
    <t>MALZEMENİN ZARAR GÖRMESİ, YARALANMA, UZUV KAYBI,  İŞ GÖREMEMEZLİK, ÖLÜM</t>
  </si>
  <si>
    <t xml:space="preserve">Şevlerde ve kenarlarda toprak kayması durumuna karşı inklometre veya benzer zemin ölçüm cihazları ile kontroller sürekli yapılmalı ve sonuçlar dikkatle takip edilmelidir.Toprak kayması riski varsa çalışanlar riskli bölgelerde görevlendirilmemelidir.  </t>
  </si>
  <si>
    <t>Şantiye içinde araçların geçeceği yollar işaretlenecek. Demir malzemesi indirileceği alanda demir işçileri çalışmayacak. 
Fore kazık makinesinin çalışma alanı şeritler ile çevrilecek ve bu alana kimse girmeyecek.
Beton makinesi geldiğinde çevresi şeritler ile çevrilecek ve kimse bu alana girmeyecek.
Araçların geçeceği yollar işaretlenecek</t>
  </si>
  <si>
    <t>Şantiye çıkışına " Dikkat Kamyon Çıkabilir" Levhası konulacak. Şantiye kenarına şeritler çekilecek.</t>
  </si>
  <si>
    <t>Zemin sertleştirilmesi yapılmalı, zemine mıcır serilmeli veya baskı ile sertleştirilmelidir. Kazı çalışmalarında yağışlı havada çalışma yapılmaması gerekliliğine dikkat edilmelidir.</t>
  </si>
  <si>
    <t>Kazı çalışması yapılan yer ile demir personelinin çalıştığı yer arasında en az 10m olacak. Çalışmaların yapıldığı alana kamyon girmeyecek. Uygun alan olmaması durumunda Demir malzeme geldiğinde demir işçileri çalışmayı bırakacak malzeme indirildikten sonra çalışmaya devam edecekler.
 Beton mikseri geldiğinde çalışma alanı dar olması durumunda tüm çalışanlar duracak. Beton doküldükten sonra çalışmaya devam edecekler.</t>
  </si>
  <si>
    <t>Heyelan tehlikesi olan yerlerde önlem alınmalı.(Pabuç destek payanda) Önlemler tamamlanmadan bölgeye çalışan sokulmamalı</t>
  </si>
  <si>
    <t>Sosyal tesisin yanına " Toplanma Alanı" levhası konulacak Levha işlevini şantiye çalışmaları bitene kadar devam ettirmelidir.</t>
  </si>
  <si>
    <t>Booma çıkılması gerektiğinde; boomuna çelik halka monte edilecek ve boom üzerine çıkacak personel emniyet kemeri giyerek lanyard ucundaki karabinayı bu halkaya takacak. Halka olmaması durumunda booma sapan bağlanacak ve karabina sapan ucundaki halkalara takılacak</t>
  </si>
  <si>
    <t>Makine üzerinde bulunan korkuluklar hiçbir zaman çıkarılmayacak. Bakımlarda paslanma, zarar görme, delinme gibi durumlar gözlenecek</t>
  </si>
  <si>
    <t>Kazık makinesi kurulmasında, sökülmesinde veya çalışma esnasında booma çıkılması gerektiğinde; boomuna çelik halka monte edilecek ve boom üzerine çıkacak personel emniyet kemeri giyerek lanyard ucundaki karabinayı bu halkaya takacak. Halka olmaması durumunda booma sapan bağlanacak ve karabina sapan ucundaki halkalara takılacak</t>
  </si>
  <si>
    <t>Booma çıkan personel üzerinde el aletlerini koyabileceği ekipman olacak</t>
  </si>
  <si>
    <t xml:space="preserve">Fore Kazık makinesi kurulurken , sökülürken veya çalışma esnasında booma çıkılacağı zaman makine etrafı şerit ile çevrilecek </t>
  </si>
  <si>
    <t>Yüksekte çalışma yapacak personele uygulamalı yüksekte çalışma eğitimi verilecek</t>
  </si>
  <si>
    <t>Gece çalışmaları için yeterli aydınlatma yapılacak. Gece çalışmaları kobtrollü bir şekilde yapılmalı.</t>
  </si>
  <si>
    <t>Şantiye üzerinden geçen alt yapı ve enerji hatlarına temas olmaması için planlar incelenerek çalışma yapılmalı</t>
  </si>
  <si>
    <t>Elektrikli ekipmanlar tesisatlar ilgili standarlara sahip olmalı ve yetkin elektrikçiler tarafından planlanıp tesis edilmelidir.. Pano sağlam, su geçirmeyen özellikte olacak ve sürekli kilitli olacak. Temas izolasyonu sağlanması için yalıtkanlar kullanılmalıdır</t>
  </si>
  <si>
    <t>Panoya kaçak akım rolesi konulacak</t>
  </si>
  <si>
    <t>Elektrik kabloları korunaklı olacak kesinlikle ıslak zeminden geçmeyecek</t>
  </si>
  <si>
    <t>Elektrikli el aletleri, makinalarda gövde topraklaması yapılacak</t>
  </si>
  <si>
    <t>Tüm personel baret, iş ayakkabısı, eldiven, yelek kullanacak. Kaynak personeli ayrıca gözlük kullanacak. Karotiyerde elmas ucu değiştirilirken gözlük kullanılacak</t>
  </si>
  <si>
    <t>Tüm kişisel koruyucular imza karşılığı dağıtılacak. Eskiyen, yırtılan, kaybolan koruyucu yerine yenisi alınacak. Tüm kişisel koruyucular temiz ve bakımlı olacak; Ce li ve ilgili standartlara uygun olacak.</t>
  </si>
  <si>
    <t xml:space="preserve">İş Makinalarının çalışma yaptığı alanlarda kişisel maruziyet ölçülerek çıkacak sonuçlara göre filitreli toz maskesi ve kulaklık kullanımı zorunlu olmalıdır. </t>
  </si>
  <si>
    <t>Yapılan faaliyet türüne göre şantiye kkd kullanım matrisi, üreticisinin ekipman-makine-aletlere özgü  önerileri, güvenlik bilgi formları kkd kısmı, ortam ölçüm sonuçları, geçmiş dönemlerde yaşanan kaza verileri göz önünde bulundurularak kkd seçimi yapılmalıdır. İş güvenliği birimine işe başlanmadan evvel danışılması ve yapılacak işlerle ilgili risklerin belirlenmesi aşamasında kkd seçimi yapılması önleyici olacaktır. Kkd çalışanlara zimmet formu ile ve seri nolarıyla birlikte kayıt edilerek teslim edilmeli sahada kullanımı işveren tarafından denetlenerek kullanımı sağlanmalıdır. Ayrıca kkd kontrol bakım prosedürü uygulanmalıdır. Çalışanların kkd ile ilgili görüşü alınmalı gerekli hallerde değişim sağlanmalıdır.</t>
  </si>
  <si>
    <t>Tüm malzemeler ve ekipmanlar güvenlik bilgi formları temin edilerek ve burdaki depolama bilgileri doğrultusunda depolanmalıdır. Depo sorumlusu atanmalı ve eğitim verilmelidir. Depolar uygun ekipmanlarla donatılmalı ve ilgili uyarı ve işaretlemeler yapılmalıdır. Aydınlatma, havalandırma ve benzeri fiziksel gereklilikler yerine getirilmelidir. İstif yükseklikleri devrilme olmayacak şekilde planlanmalıdır.</t>
  </si>
  <si>
    <t xml:space="preserve">Fore kazık makinesini sadece sertifikası olan operatör kullanacak. Operatörün bilgisi ve talimatı haricinde delici ekipman ve aparat söküp takma işlemleri yapılmayacak.(Auger,matkap,auger pimi,adaptor pimi)
</t>
  </si>
  <si>
    <t>Kazık makinesi etrafı şeritler ile çevrilecek. Makine platformunun uygun olmadığı yerlerde çalışma yapılmayacak ve yüksek kuleli makinelerle yürüyüş yapılmayacak.</t>
  </si>
  <si>
    <t>Kazık makinesi etrafı şeritler ile çevrilecek. Makine çalışırken üzerine kimse çıkmayacak. Makine ile duvar veya sıkışma olabilecek yerlere girilmeyecek</t>
  </si>
  <si>
    <t>Çalışma esnasında kullanılan muhafaza boruları makinadan ve çalışma sahasından 5-6m uzağa konulacak ve yere devrilmeyecek şekilde gerekirse 1-2 m ön foraj yapılarak saplanacak</t>
  </si>
  <si>
    <t>Makineler üzerine Yaklaşma, yükün altına girme gibi uyarı levhaları asılacak</t>
  </si>
  <si>
    <t>Operatör çalışırken kesinlikle cep telefonu ile konuşmayacak, başka işlerle ilgilenmeyecek.</t>
  </si>
  <si>
    <t>Makine bakımları periyodik olarak yaptırılmalı. Bakım esnasında hortum kontrolleri yapılmalıdır. Hortumlar bağlı olmalıdır</t>
  </si>
  <si>
    <t>Hafta da bir gün yağ ve makine üzerinde düşebilecek pim, cıvata gibi ekipmanların kontrolü yapılacak</t>
  </si>
  <si>
    <t>Halatlar sürekli kontrol edilecek, aşınma, yıpranma durumunda halatlar değiştirilecek</t>
  </si>
  <si>
    <t>Kazık makinesi etrafı şeritler ile çevrilecek. Şantiye şefinin direktiflerine göre hareket edilecek. Çalışma esnasında fore makinesi yanında hiçbir makine çalışmamalı</t>
  </si>
  <si>
    <t>Fore kazık makinesi üzerinde kesinlikle hiçbir şey bırakılmayacak</t>
  </si>
  <si>
    <t>Kanca her bakımda kontrol edilecek. Kancanın güvenlik mandalı bulunacak</t>
  </si>
  <si>
    <t>Makine bakımları yapılmalı ve kayıtları tutulmalıdır. Operatör günlük bakımları her sabah yapacak. 
Motor yağ seviyesi kontrolü, Su seviyesi kontrolü, Hidrolik kontrolü
Otomatik yağlama, Bütün bağlantı noktaları, boom, must, piston ve göbek dişlisi bağlatı noktalarının otomatik olarak makineye yaptırılması Elle yağlama Hareketli parçaların, furdöndü, şanzuman, alt baskı makarasının gres ile yağlanması. Her 500 saat ve 1000 saat bakımlarının yetkili servise yaptırılacak. Bakım yapılırken çevreye zarar verilmemesi için önlemler alınmalı</t>
  </si>
  <si>
    <t>Fore kazık makinesinin ileri geri hareket yolu üzerinde kimse olmayacak. Boom ucunda ekipman değiştirecek personel operatörün görüş alanında olacak</t>
  </si>
  <si>
    <t>Kuyu çevresinde kimse bulunmayacak. Beton dökülmemiş kuyuların üzerine sağlam şekilde kapatılacak</t>
  </si>
  <si>
    <t>Delici takımların , makine çenelerinin, muhafaza borularının ve sıkışma olabilecek aralara el sokulmayacak</t>
  </si>
  <si>
    <t>Auger, bager , karotiyer  değiştirme esnasında operatör boomu hareket etmeyecek, yardımcı personel auger, bager , karotiyeri değiştikten sonra boom önünden en az 2 m geriye çekildikten sonra operatör çalışmaya devam edecek.
Delici takımların , makine çenelerinin, muhafaza borularının ve sıkışma olabilecek aralara el sokulmayacak</t>
  </si>
  <si>
    <t>Delme işlemi esnasında makine üzerine çıkılacağı zaman, emnniyet kemeri giyilecek, lanyard emniyet kemerinde göğüs halkasına takılacak. Boom a sarılmış sapana bağlı yaşam halatı üzerindeki halat tutucuya lanyard bağlanacak.</t>
  </si>
  <si>
    <t>Kuyu çevresinde kimse bulunmayacak. Beton dökülmemiş kuyuların üzerine sağlam şekilde kapatılacak
Gece çalışma yapılmayacağı zaman foraj deliğinin üzeri kapatılarak, etrafı güvenlik şeridi ile çevrilecek ve ışıklı reflektörler konulacak</t>
  </si>
  <si>
    <t>Fore kazık makinesinin boomu kesinlikle personeln üzerinden geçmeyecek.</t>
  </si>
  <si>
    <t>Personel iş ayakkabısı giyecek</t>
  </si>
  <si>
    <t>Elmas uç çıkarılırken direk elmas ucu çekiçle vurulmayacak aparat elmasa yerleştirilip çekiçle aparata vurulacak. Personel gözlük kullanacak</t>
  </si>
  <si>
    <t>Elektrik kaynak makinaları ve teçhizatı yalıtılmış ve topraklanmış kaynak penseleri kabzalı ve dış yüzleri yalıtılmış olacaktır.
Elektrik kaynak makinalarının şalteri, makina üzerinde veya çok yakınında bulunacak, kablolar sağlam şekilde tespit edilmiş olacaktır.
Beslenme ve kaynak kabloları, üzerinden taşıt geçmesi halinde, zedelenmeyecek ve bozulmayacak şekilde korunacaktır.</t>
  </si>
  <si>
    <t>Kaynak personelinin kaynakçı sertifikası olacak
Kaynak yaparken, maske, gözlük kullanılacak. Kısa kollu elbise giyilmeyecek
Kaynak yapan personel haricinde kaynak yapılan yerde başka personel olmayacak.
Kaynak personeline yılda bir defa kanda kurşun miktarı ölçümü yaptırılacak</t>
  </si>
  <si>
    <t>Birlikte çalışan personel tek bir kişinin vereceği işaretler ile hareket edecek. Bağlanan demir sehpadan indirilirken önünde kimse bulunmayacak. Personel baret, yelek, iş ayakkabısı ve eldiven giyecek</t>
  </si>
  <si>
    <t>Demir malzeme şantiye alanına alınırken kesinlikle çalışan personel üzerinden geçirilmeyecek</t>
  </si>
  <si>
    <t>Demir filizlerin uçları mantar ile kapatılmalı ve işaretlenmeli</t>
  </si>
  <si>
    <t>Büküm makinesi üzerinde malzeme bulundurulmayacak. Demir kesme makinası bakımlı olmalı çalışanlar tecrübeli olmalıdır.</t>
  </si>
  <si>
    <t>Şantiye şefine haber verilmeden makine üzerinde ayar değiştirilmeyecek</t>
  </si>
  <si>
    <t>Her ay acil durdurma butonunun çalışıp çalışmadığının kontrolü yapılacak</t>
  </si>
  <si>
    <t>Gövde topraklamasının olması gereklidir.</t>
  </si>
  <si>
    <t>Çalışma esnasında personel başka işlerle ilgilenmeyecek</t>
  </si>
  <si>
    <t>Demir indirilirken personel üzerinden vinçler indirme , taşıma yapmayacak. Demir kazık deliğe yerleştirilmek için taşınırken personel üzerinden taşımayacak.
Demiri taşımak için kullanılan zincirler sağlam olacak, demire sağlam şekilde bağlanacak.</t>
  </si>
  <si>
    <t>Demir donatı taşınacağı zaman zincir çift etreye bağlanmalaı. Bağlanmadan önce çift etriye iyice sağlamlaştırılmalı</t>
  </si>
  <si>
    <t>Personele şantiye şefi tarafından bilgilendirme yapılacak. Demir yerleştirme işi şantiye şefi gözetiminde yapılacak</t>
  </si>
  <si>
    <t>Kesinlikle çukura insan indirilmeyecek.</t>
  </si>
  <si>
    <t>Mikser, fore kazık makinesine en az 10m uzakta olacak.</t>
  </si>
  <si>
    <t>Mikserin şantiye içinde hareketi esnasında yakınlarında personel olmayaca. Mikser destek ayaklarını açarken, kapatırken yanında kimse olmayacak.</t>
  </si>
  <si>
    <t>Beton pompası çalışan personelin üzerinden hareket etmeyecek</t>
  </si>
  <si>
    <t>Meyili arazide beton dökümü yapılırken kesinlikle direk mikserden döküm yapılmayacak. Beton pompası yardımı ile doküm yapılacak</t>
  </si>
  <si>
    <t>Beton dökümü esnasında çalışanlar hatlardan uzak tutulmalı. Ehil çalışanlar görevlendirilmeli. Ek yerleri özellikle konrtol edilmelidir. Ek yerlerine yakın alanlardan geçişler yasaklanmalıdır.</t>
  </si>
  <si>
    <t>Yer altındaki elektrik kablolarının kaldırılması</t>
  </si>
  <si>
    <t>Aydınlatma direkleri kaldırılmalı</t>
  </si>
  <si>
    <t>Yer altındaki su boruları kaldırılacak</t>
  </si>
  <si>
    <t>Doğalzgaz hattı gaz kesilecek.</t>
  </si>
  <si>
    <t>Operatörlük belgesi olmayan personel kesinlikle vinci kullanmayacak</t>
  </si>
  <si>
    <t>Şantiye alanında vinç 10Km/sa hızın üzerine çıkmaması sağlanacak</t>
  </si>
  <si>
    <t>Vinç üzerine görülebilir bir yere vincin en fazla kaldırma kapasitesi yazılacak. Ayrıca vinç aşırı yük kaldırdığında personeli sesli uyarı ile uyaracak sistem olacak.
Rüzgar hızı saatte 45Km/sa üzerinde ise kesinlikle çalıştırılmayacak. Vinç üzerinde ki rüzgar gülü ve rüzgar swiçi çıkartılmayacak ve rüzgarlı havalarda vincin çalışması otomatik olarak duracak
Vincin fırtınalı havalarda hareket etmemesi için rüzgâr emniyet düzeneği olacak.</t>
  </si>
  <si>
    <t>Vincin çalıştığı zemin sağlam olacak ve zemin sertleştirilmesi sağlanacak
Vincin çalışma alanı üzerinde hiçbir malzeme bulundurulmayacak</t>
  </si>
  <si>
    <t>Vinç ile malzeme kaldırılırken, taşınırken yük altında kimse olmayacak.
Operatör tarafından vincin halatları her kullanımda kontrol ediyecek ve halatta paslanma, aşınma, yırtılmalar varsa halat derhal değiştirilecek
Askıda kesinlikle yük bırakılmayacak. Operatör yükü yere indirmediği sürece vincten ayrılmayacak</t>
  </si>
  <si>
    <t>Kancanın güvenlik katsayısı en az 5 olacak
Kanca üzerinde emnniyet kilidi olacak
Kanca üzerinde korozyon çatlak varsa kesinlikle değiştirilecek</t>
  </si>
  <si>
    <t>Vincin çalışması esnasında hareket alanı üzerinde insanlar olmayacak.
Vinç yük kaldırırken, yer değiştirirken sesli ve ışıklı uyarı yapacak. Bu ses diğer sesler farklı ve kolay duyulur olacak
Vincin kumanda kutusu üzerinde vince hareket veren akımı kapatabilecek acil durdurma anahtarı bulunacak
Operatörün görüş sahası kapatılmayacak, sürekli kancayı görmesi sağlanacak.
Vinç üzerinde uyarı işaretleri olacak ( 25m den daha az yaklaşma gibi ) Yükün kaldırılacağı alanda, kancanın geriye kaçabileceği, yükün sallanma periyodu dışına çıkabileceği alanlar bulunmalıdır.
Vincin çalışma sahası işaretlenmeli ve vincin geçit yollarına malzeme bırakılmamalıdır.Yüklerin kaldırılmaları, indirilmeleri veya taşınmaları, yetiştirilmiş manevracılar (işaretçiler) tarafından verilecek el, kol işaretlerine göre yapılmalıdır.</t>
  </si>
  <si>
    <t>3 ayda bir periyodik bakımlar yaptırılacak
Bakımlarda statik, dinanik ve kararlılık testleri yaptırılacak</t>
  </si>
  <si>
    <t>Operatör vinci terk ederken kumanda kollarını ‘’0’’ durumuna getirecek ve ana şarteli kapatacak
Vinçlerin fırtınalı havalarda hareket etmemeleri için rüzgâr emniyet düzenekleri bulunacak</t>
  </si>
  <si>
    <t>Vinç üzerinde bakım yapılacağı zaman tüm kumanda sistemleri kapatılacak.Halat tamburlarının ve millerinin veya bobin motorlarının sökülmesinden önce kaldırma halatları, tamburlar üzerinden çıkarılacak Bbunun sağlanamadığı durumlarda, tamburun ani olarak dönmesi önlenecek.Yapılan onarımın bitiminde, bütün koruyucular yerlerine takılacak ve vinç harekete geçirilmeden önce onarımda kullanılan bütün araç, gereç ve malzemeler kaldırılmış olacak.Yapılan tüm bakım ve tamirler kayıt altına alınacak
Vincin görünün yerine "Dikkat Bakım Var " uyarı levhası asılacak</t>
  </si>
  <si>
    <t>Taşlama esnasında personel maske ve gözlük kullanacak</t>
  </si>
  <si>
    <t>Taşlama makinesinin koruyucusu çıkarılmayacak. Taşlama makinesi durdurulmadan yere bırakılmayacak</t>
  </si>
  <si>
    <t>Taşlama makinesinin gövde topraklaması olacak.</t>
  </si>
  <si>
    <t>Konteynırlar temiz ve düzenli tutulacak
Her konteynır da en az 1 adet 6 kg lik yangın söndürücü bulundurulacak
Konteynırlar taşınırken hiç bir personelin üzerinden geçirilmeyecek
Taşıma esnasında konteynır içinde devrilecek, kırılacak malzeme olmayacak.
Elektrik bağlantıları titizlikle yapılacak. Topraklama muhakkak olacak
Şantiye de bulunan konteynırlarda kamp düzeni sağlananadek  yatılmayacak</t>
  </si>
  <si>
    <t>Yetkisi olmayan personel el aletlerini kullanmayacak
El aletleri temiz sağlam olacak
Tutma yerleri kırık olmayacak.
Yol ortasında bırakılmayacak
Topraklamaları mevcut olacak
Kırık fiş priz kullanılmayacak</t>
  </si>
  <si>
    <t>Elektrikli el aletlerinin kabloları ve fişleri sağlam olmalıdır.
Elektrikli el aletini çalıştırmaya başlamadan önce kapalı olduğuna emin olunmalı ve kontrol edilmelidir.
Kullanılan el aletinde çift yalıtkan özellik olmalıdır. 
Döner aksamlı el aletleri (matkap v.b.) kullanırken eldiven kullanılmamalıdır.</t>
  </si>
  <si>
    <t>Elektrikli el aletlerini yanıcı-parlayıcı-patlayıcı malzeme olduğu yerlerde ve ıslak olan bölgelerde 24-42 voltla çalışılmalı, elektrik motoru kıvılcım çıkarmayacak cinsten olmalı ve bu bölgelerde çalışma yapılmadan önce, izin alınmalıdır.
El aletlerinin kablo izalasyonun yıpranmış olup olmadığı kontrol edilmelidir.
Elektrik veya pnömatik enerji ile çalışan el aletlerinin kumanda tertibatları ”tetik vs” koruyucu içinde olmalı ve istenmeyen temaslardan korunmalıdır.</t>
  </si>
  <si>
    <t>Tüm personele her yıl 16 saat iş sağlığı ve güvenliği eğitimi verilecek.
Çalışmaya yeni başlayacak olan personel bu eğitimleri almadan çalıştırılmayacak</t>
  </si>
  <si>
    <t xml:space="preserve">Tüm personel işe ilk girişte iş yeri hekimi tarafından muayene ettirilecek, gerekli tetkikler yapıldıktan sonra sağlık raporları hazırlanacak. Raporlarda tehlikeli ve çok tehlikeli işlerde çalışmasında sakınca yoktur, Gece Çalışmasında akınca Yoktur ifadeleride yer alacak </t>
  </si>
  <si>
    <t>Tüm personel yapılan işe göre eldiven, iş ayakkabısı maske, gözlük, kullanacak.
Kişisel koruyucular sürekli temz tutulacak</t>
  </si>
  <si>
    <t>Personele uygun çalışma ortamı sağlanmalıdır</t>
  </si>
  <si>
    <t>İş sağlığı ve güvenliği eğitimlerinde anlatılacak</t>
  </si>
  <si>
    <t>Çalışan temsilcisi seçilecek</t>
  </si>
  <si>
    <t>En az 10 kişiden biri ilkyardımcı sertifikası olacak</t>
  </si>
  <si>
    <t>Acil durum planları hazırlanacak</t>
  </si>
  <si>
    <t>Çalışanlara iletişim, stres yönetimi ve öfke kontrolü ile  mesleki bilgi ve becerilerini arttırıcı eğitim yapılmalı 
Çalışanlara gereğinde psikolojik destek sağlanmalı
Sosyal organizasyonlar düzenlenmeli</t>
  </si>
  <si>
    <t>Uygun çalışma saatleri planlanmalı, personelin karar almalara katılımı sağlanmalı</t>
  </si>
  <si>
    <t>İş makinası ve araçların sesli uyarı ikaz donanımları tam ve çalışır durumda olmalıdır. Günlük olarak çalışmaya başlanmadan kotrol edilmelidir. Gerkli koruyucu ve acil durum butonu gibi güvenlik donanımları çıkarılmayacak devre dışı bırakılmayacaktır.</t>
  </si>
  <si>
    <t>İnşaat günlük iş izinleri ve kontrol formları doldurularak İSG birimine çalışma öncesinde teslim edilmesi gerekmektedir</t>
  </si>
  <si>
    <t>Açılan kuyuların ölçülerine uygun kapak tasarlanmalı ve kuyular kapatılmalıdır.Ayrıca dikkat çekici şekilde işaretlenmelidir. Foraj çukur alanlarına giriş engellenmeli işi olmayan kişiler çukurlara yaklaşmamalı çevre güvenliği sağlanmalıdır.</t>
  </si>
  <si>
    <t>Sıkışma tehlikesi olan alanlarda işaretleme uyarıcı talimat etkin olarak kullanılmalıdır. Çalışanlar talimatla uyarılmalı çalışma şekilleri gözlenmelidir. Koruyucu kullanılabilecek alanlar belirlenip ekleme yapılabilir.</t>
  </si>
  <si>
    <t>İş makinası vinç ve benzeri ekipmanla tüp taşınması yasaklanmalıdır. Basıçlı tüplerin vanalarına gelebilecek darbeden korunmaları gerekmektedir.</t>
  </si>
  <si>
    <t>Kaynak kesme gibi kıvılcım çıkaran çalışmalarda sıcak iş izin formu doldurulmadan ve gerekli önlemler alınmadan çalışılmamalıdır</t>
  </si>
  <si>
    <t>Kesme taşı kullanan çalışan eğitimli olmalıdır.koruyucu donanım olarak  Gözlük ve Yüz siperi kullanmalıdır. Koruyucusuz el aleti kullanımına izin verilmemelidir</t>
  </si>
  <si>
    <t>Demir kesme bükme makinası mekanik ve hidrolik tehlikelere karşı koruyucularla güvenli hale getirilmeden çalışma yapılmamalıdır.</t>
  </si>
  <si>
    <t>Gövde topraklaması yapılarak ölçüm yapılmalıdır.</t>
  </si>
  <si>
    <t>İş makinası kovasında çalışan taşınması yasaktır</t>
  </si>
  <si>
    <t>Çalışanla temasın sağlanacağı yerlere koruyucu yapılması. Hortum o-ring keçe bağlantı elemanlarının bakımlı ve yeni olması sağlanmalıdır. Kullanım öncesi kontrol sağlanmalıdır.</t>
  </si>
  <si>
    <t>Taş,toz,beton gibi malzemelerin sıçradığı etrafa dağıldığı alanlarda çalışan uygun koruyucular ile çalışmalıdır.</t>
  </si>
  <si>
    <t>Çalışma alanı emniyete alınmalıdır. Gerekli uyarı levhaları ışıklı sesli ikazlar kullanılmalıdır.Gergi makinası karşısında durulmamalı. Uygun aparatlar seçilmeli. Ataşmanlar gerekli sürelerde değiştirilerek bakımları yapılmalıdır.</t>
  </si>
  <si>
    <t>Operatörler gerekli eğiğtimleri almış olmalıdır. Sevkiyatı  ve kullanımı konusunda ehil kişiler görevlendirilmelidir.</t>
  </si>
  <si>
    <t xml:space="preserve">Yüksek basınç etkisi ile çalışan üzerinde </t>
  </si>
  <si>
    <t>Püskürtme beton işlemi sırasında gerekli kişisel koruyucu donanımlar kullanılmalıdır. Basınçlı boru ve ekipmanlar sürekli kontrol edilmeli bakımlı olmalıdır. Periyodik kontroller yapılmalıdır. Özellikle göz teması söz konusudur. Gözlük ve yüz siperi olmadan çalışma yapılmamalıdır.</t>
  </si>
  <si>
    <t>MAKİNA HASARI, YARALANMA, UZUV KAYBI,  İŞ GÖREMEMEZLİK, ÖLÜM</t>
  </si>
  <si>
    <t>DUVAR ÖRME, MANTOLAMA VE BOYA İŞLEMLERİ</t>
  </si>
  <si>
    <t>EMNİYET KEMERİ TAKILMAMASI</t>
  </si>
  <si>
    <t>İŞÇİNİN AŞAĞI DÜŞMESİ, YARALANMA, ÖLÜM</t>
  </si>
  <si>
    <t>İSKELE TAŞIMA KAPASİTESİNİN AŞILMASI</t>
  </si>
  <si>
    <t>İSKELENİN ÇÖKMESİ, YARALANMA, ÖLÜM</t>
  </si>
  <si>
    <t>KULLANILAN İSKELELERİN STANDART DIŞI OLMASI</t>
  </si>
  <si>
    <t>İSKELENİN DEVRİLMESİ, YARALANMA, ÖLÜM</t>
  </si>
  <si>
    <t>ÇALIŞILAN İSKELENİN KORKULUKLARININ BULUNMAMASI</t>
  </si>
  <si>
    <t>KULLANILAN İSKELELERİN SABİTLENMEMESİ</t>
  </si>
  <si>
    <t>İSKELE ( İSKELE AYAKLARININ YERE TAM OTURMAMASI)</t>
  </si>
  <si>
    <t>İSKELENİN YIKILMASI, ÇÖKMESİ, YARALANMA, ÖLÜM</t>
  </si>
  <si>
    <t>İSKELE ÜZERİNDEKİ MALZEMELERİN AŞAĞIYA DÜŞMESİ, YARALANMA, ÖLÜM</t>
  </si>
  <si>
    <t>İSKELE ÇAPRAZLARININ TAM OLARAK MONTE EDİLMEMESİ</t>
  </si>
  <si>
    <t>KULLANILAN İSKELENİN YAPILACAK OLAN İŞİN NİTELİĞİNE VE GEREKLİLİĞİNE UYMAMASI</t>
  </si>
  <si>
    <t>ELEKTRİK KESİNTİSİ</t>
  </si>
  <si>
    <t>KARANLIK ORTAM, ÇALIŞANIN DÜŞMESİ, YARALANMA, ÖLÜM</t>
  </si>
  <si>
    <t>AYDINLATMA EKSİKLİĞİ VEYA YETERSİZLİĞİ</t>
  </si>
  <si>
    <t>MALZEME VEYA ÇALIŞANIN DÜŞMESİ, YARALANMA, ÖLÜM</t>
  </si>
  <si>
    <t>İSKELE ÇAPRAZLARININ TAM OLARAK MONTE EDİLMEMESİ, SÖKÜLMESİ</t>
  </si>
  <si>
    <t>İSKELENİN DİĞER İŞÇİLERİN ÜZERİNE YIKILMASI, YARALANMA, ÖLÜM</t>
  </si>
  <si>
    <t>İNİŞ VE ÇIKIŞ MERDİVENİNİN OLMAMASI</t>
  </si>
  <si>
    <t>PLATFORM KORKULUKLARININ OLMAMASI</t>
  </si>
  <si>
    <t>İŞÇİNİN DÜŞMESİ, YARALANMA, ÖLÜM</t>
  </si>
  <si>
    <t>PLATFORM ZEMİNİNDE BOŞLUKLARIN OLMASI</t>
  </si>
  <si>
    <t>TEKERLEKLİ İSKELELERDE FRENİN OLMAMASI</t>
  </si>
  <si>
    <t>DÜŞME, ÇARPMA, YARALANMA, ÖLÜM</t>
  </si>
  <si>
    <t>TEKERLEKLİ İSKELELERDE FRENLERİNİN KİLİTLENMEMESİ</t>
  </si>
  <si>
    <t>İSKELENİN YIKILMASI, DÜŞME, YARALANMA, ÖLÜM</t>
  </si>
  <si>
    <t>YÜKSEKTE ÇALIŞMALARDA TAM VÜCUT EMNİYET KEMERİ KULLANILMAMASI</t>
  </si>
  <si>
    <t>KAYGAN ZEMİN</t>
  </si>
  <si>
    <t>DÜŞME, YARALANMA, ÖLÜM</t>
  </si>
  <si>
    <t>TİTREŞİM MOTORU</t>
  </si>
  <si>
    <t>TİTREŞİM, MESLEK HASTALIĞI</t>
  </si>
  <si>
    <t>KİMYASAL KATKI MADDELERİNİN KULLANILMASI</t>
  </si>
  <si>
    <t>KİMYASALLARA MARUZ KALMA, ZEHİRLENME, MESLEK HASTALIĞI</t>
  </si>
  <si>
    <t>MOTOR ÇALIŞIRKEN BAKIM YAPILMASI</t>
  </si>
  <si>
    <t>KESİK, UZUV KAYBI, YARALANMA, ÖLÜM</t>
  </si>
  <si>
    <t>ŞAP İŞLEMİNDE KULLANILAN MAKİNALAR</t>
  </si>
  <si>
    <t>PERDAH MAKİNASININ HATALI KULLANIMI ,PERDAH MAKİNASININ KKD'SİZ KULLANIMI, OPERATÖRÜN EĞİTİMSİZ OLMASI</t>
  </si>
  <si>
    <t>PERDAH MAKİNASININ HAREKETLİ PARÇALARINA UZUN ELBİSELERİN TAKILMASI</t>
  </si>
  <si>
    <t>PERDAH MAKİNASININ ELEKTRİK KAÇIRMASI</t>
  </si>
  <si>
    <t>ELEKTRİK ÇARPMASI, YARALANMA, UZUV KAYBI, ÖLÜM</t>
  </si>
  <si>
    <t>MOTORUN TİTREŞİM YAPMASI</t>
  </si>
  <si>
    <t>İSKELE ÜZERİNDE ÇALIŞIRKEN TÜM İŞÇİLERİN EMNİYET KEMERİ TAKMASI</t>
  </si>
  <si>
    <t>İSKELELERİN TAŞIMA KAPASİTELERİNİN BELİRLENİP İSKELE ÜZERİNDE AÇIK BİR ŞEKİLDE YER ALMASI</t>
  </si>
  <si>
    <t>KULLANILACAK OLAN İSKELELERİN BELİRLENEN STANDARTLARDA OLMASI</t>
  </si>
  <si>
    <t>KULLANILAN İSKELERİN KORKULUKLARININ YAPILMASI</t>
  </si>
  <si>
    <t>İSKELELERİN KULLANMADAN ÖNCE SABİTLENMESİ GEREKLİDİR.</t>
  </si>
  <si>
    <t>ÇALIŞMAYA BAŞLAMADAN ÖNCE KURULACAK ZEMİNİN KONTROLÜNÜN YAPILMASI VE GEREKLİ TÜM ÖNLEMLERİN ALINMASI</t>
  </si>
  <si>
    <t xml:space="preserve">İSKELE ÇAPRAZLARI TAM OLMADAN İŞE BAŞLANMAMASI ÇAPRAZLARIN.UYGUNLUĞUNUN SAĞLANDIKTAN SONRA CALIŞMAYA BAŞLANILMASI </t>
  </si>
  <si>
    <t>İŞE BAŞLAMADAN ÖNCE İSKELENİN VE YAPILACAK İŞİN NİTELİKLERİNİN BELİRLENMESİ</t>
  </si>
  <si>
    <t>ELEKTRİK KESİNTİSİNE KARŞIN KARANLIK ORTAMLARA KALICI AYDINLATMA SİSTEMİ KURULMASI</t>
  </si>
  <si>
    <t>ÇALIŞMA ORTAMININ ELEKTRİK BİRİMİ'NCE SÜREKLİ KONTROL ALTINDA TUTULMASI VE YETERLİ AYDINLATMANIN SAĞLANMASI</t>
  </si>
  <si>
    <t>TÜM İSKELELERDE MERDİVEN BULUNMASI</t>
  </si>
  <si>
    <t>TÜM İSKELELERDE PLATFORM KORKULUKLARININ BULUNMASI</t>
  </si>
  <si>
    <t>İSKELE ZEMİN PLATFORMLARININ EKSİKSİZ OLMASI</t>
  </si>
  <si>
    <t>FRENİ BULUNMAYAN TEKERLEKLİ İSKELE KULLANILMAMASI</t>
  </si>
  <si>
    <t>FRENİ MEVCUT İSKELELER KULLANILMADAN ÖNCE KONTROL EDİLEREK FRENLERİNİN KİTLENMESİ</t>
  </si>
  <si>
    <t>DÜŞÜLDÜĞÜNDE ZARAR GÖRÜLECEK YERLERDE, YÜKSEKTE ÇALIŞMALARDA TAM VÜCUT EMNİYET KEMERİ KULLANILMALIDIR.</t>
  </si>
  <si>
    <t>İŞÇİLERE ÇİZME VERİLMESİ, KİŞİSEL KORUYUCU KULLANILMASININ SAĞLANMASI</t>
  </si>
  <si>
    <t>ÇALIŞANIN PERİYODİK OLARAK DEĞİŞTİRİLMESİ</t>
  </si>
  <si>
    <t>MALZEME GÜVENLİK BİLGİ FORMLARININ İLGİLİLERE DUYURULMASI, FORMLARIN ÇALIŞMA ALANINDA BULUNDURULMASI</t>
  </si>
  <si>
    <t>MOTOR AKSAMI ÇALIŞIRKEN KESİNLİKLE BAKIM VE ONARIM YAPILMAMALIDIR.</t>
  </si>
  <si>
    <t>PERDAH MAKİNASININ KULLANIMI, KKD KULLANIMI İÇİN EĞİTİMLERİN VE TALİMATLARIN HAZIRLANMASI</t>
  </si>
  <si>
    <t>DÖNER AKSAMLI EKİPMANLARLA YAPILAN ÇALIŞMALARDA UZUN KOLLU ELBİSE GİYİLMEMELİDİR.</t>
  </si>
  <si>
    <t>MAKİNANIN ELEKTRİK AKSDAMI SIK SIK KONTROL EDİLMELİ, GÖZDE TOPRAKLAMASI OLMALI VE EKLİ ELEKTRİK KABLOSU KULLANILMAMALIDIR.</t>
  </si>
  <si>
    <t>UZUN SÜRELİ ÇALIŞMALARDA, KULLANICI DEĞİŞTİRİLMELİ VEYA ARADA DİNLENME MOLALARI VERİLMELİDİR.</t>
  </si>
  <si>
    <t>Asıl İşveren ve Alt işveren ; İnsan Kaynakları Proje Md Şantiye Şefleri Birim Şefleri Saha Müh. Formenler, Ekipbaşları</t>
  </si>
  <si>
    <t>TÜM KİMYASALLAR KENDİ AMBALAJ KABLARINDA SAKLANMALI, FARKLI BİR KAB KULLANILACAK İSE MUTLAKA ÜZERİNE UYARI İŞARETİ YAPIŞTIRILMALIDIR.</t>
  </si>
  <si>
    <t>SÜREKLİ KONTROL YAPILMALIDIR</t>
  </si>
  <si>
    <t>Belirlenmiş ankraj noktalarından sağlam çekilmiş yaşam hatlarına, yüksekte çalışan personel emniyet kemeri sabitlemesi yapmalı, kontrolü sürekli yapılmalıdır.
Emniyet kemeri yalnızca sağlamlığı kontrol edilerek uygun bulunmuş yaşam hatlarına yapılmalıdır. İskele, tam yerleşmemiş demir vb. gibi noktalara emniyet kemeri sabitlemesi yapılmamalı, iş güvenliği ve yüksekte çalışma eğitimlerinde çalışanlar bu konuda bilgilendirilmelidir.</t>
  </si>
  <si>
    <r>
      <rPr>
        <sz val="8"/>
        <rFont val="Arial"/>
        <family val="2"/>
        <charset val="162"/>
      </rPr>
      <t>Tamburda sıcaklık göstergesi bulunması gerekmektedir.
Uygun sıcaklık gösterge üzerinde işaretlenmelidir. uyarıcı talimat ve işaretlemeler olmalıdır.</t>
    </r>
  </si>
  <si>
    <r>
      <t xml:space="preserve">• Olası arızalı haller için her kullanımdan önce elektrikli el
aletleri kullanıcı personel tarafından kontrol edilmelidir.
• Alet sapı ve şasesi olası kırık ve çatlak risklerine karşı
kontrol edilmelidir.
• Kablo hasarlarına dikkat edilmeli, yalıtımı bozulmuş çatlak ya
da kesik olan kablolar kullanılmamalıdır.                                                                          • Tetik emniyetinin sağlam olup olmadığı kontrol edilmelidir.
• Fiş ve bağlantı kabloları kontrol edilmelidir. Çift yalıtımlı
olduğu belirli olmayan elektrikli el aletleri topraklama bağlantısı
olmayan fişlerle kullanılmamalıdır.                                                                                 • Arızalı el aletleri kullanımdan alıkonulmalı ve başkasının
kullanmasını engelleyebilmek için üzerine </t>
    </r>
    <r>
      <rPr>
        <sz val="8"/>
        <color rgb="FFFF0000"/>
        <rFont val="Arial"/>
        <family val="2"/>
        <charset val="162"/>
      </rPr>
      <t>DİKKAT
ARIZALIDIR</t>
    </r>
    <r>
      <rPr>
        <sz val="8"/>
        <rFont val="Arial"/>
        <family val="2"/>
        <charset val="162"/>
      </rPr>
      <t xml:space="preserve"> etiketi asılmalıdır.                                                                                     • Aletin muhafazalarının, ataşmanlarınının ve siperlerinin
uygun konumda olmasına dikkat edilmelidir.
• Kullanılan aletin çift yalıtımlı olmasına dikkat edilmelidir.
• Kullanılan fiş üç elemanlı olmalı ve topraklama kablosu ile
bağlı olmalıdır.
  </t>
    </r>
  </si>
  <si>
    <t>ELEKTRİK İLE İLGİLİ ÇALIŞMALAR</t>
  </si>
  <si>
    <t>EL ALETLERİ KULLANIMI (HİLTİ KULLANIMI)</t>
  </si>
  <si>
    <t>GÜRÜLTÜ</t>
  </si>
  <si>
    <t>İŞİTME KAYIPLARI</t>
  </si>
  <si>
    <t>KIRILAN PARÇALAR</t>
  </si>
  <si>
    <t>PARÇA SIÇRAMALARI</t>
  </si>
  <si>
    <t>TOZLAR</t>
  </si>
  <si>
    <t>TOZLARIN SOLUNMASI</t>
  </si>
  <si>
    <t>KULAK KORUYUCULAR VERİLMELİ VE KULLANDIRILMALI</t>
  </si>
  <si>
    <t>SİPERLİKLİ BARET VERİLMELİ VE KULLANDIRILMALI</t>
  </si>
  <si>
    <t>SOLUNUM KORUYUCU MASKE VERİLMELİ VE KULLANDIRILMALI</t>
  </si>
  <si>
    <t>YAĞMUR YAĞMASI</t>
  </si>
  <si>
    <t>TOPRAK KAYMASI</t>
  </si>
  <si>
    <t>ŞİDDETLİ RÜZGAR, FIRTINADA ÇALIŞILMASI</t>
  </si>
  <si>
    <t>MALZEME UÇMASI, ÇARPMA SONUCU BAYILMA, YARALANMA, ÖLÜM</t>
  </si>
  <si>
    <t>AŞIRI SOĞUK HAVALARDA ÇALIŞMA</t>
  </si>
  <si>
    <t>ÇALIŞANLARIN DİKKATİNİN DAĞILMASI, HASTALIK</t>
  </si>
  <si>
    <t>YAĞIŞLI HAVA KOŞULLARINDA ÇALIŞMA</t>
  </si>
  <si>
    <t>İŞÇİLERİN KAYGAN ZEMİNDE DÜŞMESİ, YARALANMA, ÖLÜM</t>
  </si>
  <si>
    <t>YOĞUN SİS OLDUĞUNDA KULE VİNÇLERİN ÇALIŞTIRILMASI</t>
  </si>
  <si>
    <t>GÖRÜŞ MESAFESİ AZALDIĞI İÇİN TAŞINAN MALZEMELERİN İŞÇİLERE ÇARPMASI, YARALANMA,ÖLÜM</t>
  </si>
  <si>
    <t>YAĞMURLU HAVALARDA TOPRAK KAYMASI, DİKKATİN DAĞILMASI VE SAĞLIK KONULARI İÇİN PERSONEL ÇALIŞTIRILMAMALIDIR.</t>
  </si>
  <si>
    <t>ÇALIŞANLARIN SAĞLIK VE GÜVENLİKLERİNİ OLUMSUZ ETKİLEYEBİLECEK HAVA KOŞULLARINDAN KORUNMASI SAĞLANIR, KUVVETLİ RÜZGÂR ALAN İŞYERLERİNDE GEREKLİ GÜVENLİK TEDBİRLERİ ALINMADAN ÇALIŞMA YAPILMAZ.</t>
  </si>
  <si>
    <t>AŞIRI SOĞUKLARDA ÇALIŞMA YAPILMAMASI GEREKLİDİR.</t>
  </si>
  <si>
    <t>YAĞIŞLI HAVA KOŞULLARINDA ÇALIŞMA YAPILMAMASI GEREKLİDİR.</t>
  </si>
  <si>
    <t>GÖRÜŞ MESAFESİNİN AZALDIĞI DURUMLARDA ÇALIŞMA YAPILMAMASI GEREKLİDİR.</t>
  </si>
  <si>
    <t>PRESENCE OF PERSONNEL IN THE MACHINE WORKING AREA</t>
  </si>
  <si>
    <t>SIÇRAYAN MALZEMENİN İŞÇİLERE ÇARPMASI, YARALANMA, UZUV KAYBI, ÖLÜM</t>
  </si>
  <si>
    <t>ŞANTİYEYE GİRİŞ ÇIKIŞLARIN KONTROL ALTINDA OLMAMASI</t>
  </si>
  <si>
    <t>KAZALARIN OLMASI, MADDİ HASAR, YARALANMA, UZUV KAYBI, ÖLÜM</t>
  </si>
  <si>
    <t>PERYODİK BAKIMININ YAPILMAMIŞ OLMASI, HİDROLİK POMPASI PATLAYAN ARACIN MALZEMELERİ İŞÇİLERİN ÜZERİNE DÜŞÜRMESİ</t>
  </si>
  <si>
    <t>MADDİ HASAR, YARALANMA, ÖLÜM</t>
  </si>
  <si>
    <t>OPERATÖR OLARAK ÇALIŞAN PERSONELİN EHLİ VE EHLİYETLİ  OLMAMASI</t>
  </si>
  <si>
    <t>SAHA İÇERİSİNDE VE DIŞARIDA HIZ SINIRINI AŞMAK</t>
  </si>
  <si>
    <t>HAVALANDIRMANIN YETERSİZ OLMASI</t>
  </si>
  <si>
    <t>SOLUNUM PROBLEMLERİ, STRES, KALP KRİZİ</t>
  </si>
  <si>
    <t>ARACIN HAREKET HALİNDE İKEN KAPILARIN AÇILMASI</t>
  </si>
  <si>
    <t>YARALANMA, ÖLÜM</t>
  </si>
  <si>
    <t>ARAÇLARDA BULUNMASI GEREKEN DONANIMLARIN EKSİK OLMASI</t>
  </si>
  <si>
    <t>HAREKET HALİNDE İKEN UYGUNSUZ DAVRANIŞLAR YAPILMASI</t>
  </si>
  <si>
    <t>MAKİNELERİN ÇALIŞMA ALANLARINA İZİNSİZ GİRİLMESİ</t>
  </si>
  <si>
    <t>FİŞÇİ VE İŞARETÇİLERİN DİKKATLİ DAVRANMAMASI</t>
  </si>
  <si>
    <t>FİŞÇİ VE İŞARETÇİLERİN OLMAMASI</t>
  </si>
  <si>
    <t>KAZI İZİNLERİNİN ALINMAMASI</t>
  </si>
  <si>
    <t>MADDİ CEZA, YARALANMA, ÖLÜM</t>
  </si>
  <si>
    <t>OPERATÖRÜN DİKKATLİ DAVRANMAMASI</t>
  </si>
  <si>
    <t>OPERATÖRÜN GEREKLİ BELGELERE SAHİP OLMAMASI</t>
  </si>
  <si>
    <t>OPERATÖRÜN DİKKATLİ DAVRANMAMASI SONUCU GÜRÜLTÜ SEVİYESİNİN ARTMASI</t>
  </si>
  <si>
    <t>MESLEK HASTALIKLARI, TRAFİK KAZASI, YARALANMA, UZUV KAYBI, ÖLÜM</t>
  </si>
  <si>
    <t>ARIZALI MAKİNELERİN KULLANILMASI</t>
  </si>
  <si>
    <t>MAKİNELER KULLANILIRKEN UYARI EKİPMANLARININ / SİRENLERİNİN  ÇALIŞMAMASI</t>
  </si>
  <si>
    <t>MALZEME NAKİL KURALLARINA UYULMAMASI</t>
  </si>
  <si>
    <t>MAKİNE BAKIMLARININ YAPILMAMASI</t>
  </si>
  <si>
    <t>İŞ MAKİNELERİNİN KEPÇELERİNİN VE ALTLARININ DİNLENME ALANI OLARAK KULLANILMASI</t>
  </si>
  <si>
    <t>İŞ MAKİNELERİ İLE ÇALIŞMA</t>
  </si>
  <si>
    <t>İŞ MAKİNALARININ HAREKET ALANINDA PERSONEL, İNSAN ÇALIŞTIRILMAMASI GEREKLİDİR.</t>
  </si>
  <si>
    <t xml:space="preserve">İŞYERLERİNDEKİ TRAFİĞE AÇIK YOLLARIN KESİŞTİKLERİ YERLER UYGUN ŞEKİLDE KIRMIZI RENKTE IŞIKLANDIRILACAKTIR. </t>
  </si>
  <si>
    <t>PERYODİK BAKIMLARIN DÜZENLİ YAPILMASI VE HER ÇALIŞMA ÖNCESİ ARAÇ PARÇALARININ KONTROL EDİLMESİ GEREKLİDİR.</t>
  </si>
  <si>
    <t>İŞ MAKİNELERİ OPERATÖRLÜK BELGESİ (G SINIFI İŞ MAKİNESİ EHLİYETİ) OLAN PERSONEL TARAFINDAN KULLANILACAKTIR.ŞÖFÖRLER, SORUMLU VE YETKİLİ OLDUĞU HİZMETİN NİTELİKLERİNE SAHİP OLMALIDIR. TÜRK CEZA KANUNUNUN 103, 104, 109, 188, 190, 191, 227 VE 5326 SAYILI KABAHATLER KANUNUNUN 35 İNCİ MADDELERİNDEKİ SUÇLARDAN AFFA UĞRAMIŞ OLSA BİLE HÜKÜM GİYMEMİŞ OLMALIDIR. ŞÖFÖRLERİN ADLİ SİCİL KAYDI TEMİZ OLMALIDIR. ŞOFÖRLER, ASLİ KUSURLU VE BİLİNÇLİ TAKSİRLİ OLARAK ÖLÜMLÜ TRAFİK KAZALARINA KARIŞMAMIŞ OLMALI, ALKOLLÜ OLARAK ARAÇ KULLANMA VE HIZ KURALINI İHLAL NEDENİYLE SÜRÜCÜ BELGELERİ BİRDEN FAZLA GERİ ALINMAMIŞ OLMALIDIR.</t>
  </si>
  <si>
    <t>ARAÇLAR ŞEHİR İÇİ VE ŞEHİRLER ARASI HIZ SINIRINA RİAYET EDEREK KULLANILMALIDIR.</t>
  </si>
  <si>
    <t>ŞÖFÖR, TÜM TRAFİK KURALLARINA UYMAK ZORUNDADIR. ŞOFÖRLERİN GEREKLİ EĞİTİMLERİ BAĞLI OLDUĞU ŞİRKET TARAFINCA VERİLMESİ SAĞLANMALIDIR. OTOYOLDA YOLCU ALMAK VEYA İNDİRMESİ YASAK OLMALIDIR. KİŞİLER BU KONUDA UYARILMALIDIR.</t>
  </si>
  <si>
    <t>ARACINDA KLİMA SİSTEMİ BULUNMALIDIR. ÇOK SICAK VEYA ÇOK SOĞUK OLDUĞU ZAMANLARDA ORTAM ISISINA NORMAL ŞARTLARA GETİRİLMESİ SAĞLANMALIDIR. ARAÇ İÇERİSİNE TEMİZ HAVA GİREREK HAVALANDIRMANIN DÜZENLİ OLARAK YAPILMASI SAĞLANMALIDIR.</t>
  </si>
  <si>
    <t>ARAÇLARININ KAPILARI HAREKET HALİNDE AÇILMAYACAK ŞEKİLDE OLMALIDIR. ARAÇLARDA KAPILARIN, EL FRENİ ÇEKİLDİKTEN SORA AÇILMASINI SAĞLAYAN EMNİYET SİSTEMİ OLMALIDIR.</t>
  </si>
  <si>
    <t>ŞÖFÖR HER SERVİS ÖNCESİ ARAÇ DONANIMINI KONTROL ETMELİDİR (TEKERLEKLER, FARLAR, SİNYALLER, SİLECEKLER, FREN SİSTEMİ V.S.) CAMLAR HER ZAMAN TEMİZ OLMALIDIR. ARAÇ 10 YAŞINDAN BÜYÜK OLMAMALIDIR. HER ALTI AYDA BİR DÜZENLİ BAKIMI YAPILMALIDIR. HER YOLCU KOLTUĞUNDA AYRI EMNİYET KEMERİ BULUNMALIDIR. ARAÇDA CAMLAR VE PENCERELER SABİT OLMALI, İÇ DÜZENLEMESİNDE DEMİR AKSAM AÇIKTA OLMAMALIDIR. GİDERİLEMEYEN VE TEHLİKE GÖSTEREN SERT VE KESKİN KISIMLAR VAR İSE YUMUŞAK MALZEMELERLE KAPLANARAK TEHLİKE EN AZA İNDİRİLMELİDİR. ARAÇTA İLK YARDIM SETİ, TRAFİK SETİ VE YANGIN SÖNDÜRÜCÜ BULUNMALIDIR. ARAÇLARIN KAPILARI ŞOFÖR TARAFINDAN AÇILIP KAPANABİLECEK ŞEKİLDE OTOMATİK (HAVALI, HİDROLİKLİ VB.) VEYA ARAÇ ŞOFÖRLER TARAFINDAN ELLE KUMANDA EDİLEBİLECEK ŞEKİLDE (MEKANİK) OLMALIDIR.</t>
  </si>
  <si>
    <t>SEYAHAT HALİNDE İKEN ŞÖFÖRÜN EMNİYET KEMERLERİ TAKILI OLMALIDIR. ARAÇ DIŞINDAN GELEBİLECEK SESLERİ DUYAMAYACAK DERECEDE YÜKSEK SESLE MÜZİK DİNLENMEMELİDİR. ŞÖFÖR İLE SOHBET EDİLMEMELİ, DİKKATİ DAĞITILMAMALIDIR. SEYİR HALİNDE İKEN KOLTUK DEĞİŞTİRİLMEMELİ VE AYAKTA DURULMAMALIDIR. SEYİR HALİNDE İKEN ŞÖFÖR TELEFON İLE KONUŞMAMALIDIR.</t>
  </si>
  <si>
    <t>EKSKAVATÖR,DOZER,BEKO KEPÇE,ŞAVUL KEPÇE,GREYDER,..V.S. İŞ MAKİNELERİNİN ÇALIŞMA ALANI İÇERİSİNE(EN AZ 25 MT.) GİRİLMEYECEKTİR.</t>
  </si>
  <si>
    <t>FİŞÇİ VE İŞARETÇİLER, MAKİNE VE KAMYONLARA İŞARET VERİRKEN EMNİYETLİ MESAFEDEN VERECEKTİR.</t>
  </si>
  <si>
    <t>İŞ MAKİNALARININ ÇALIŞTIĞI ALANLARDA FİŞÇİ VE İŞARETÇİLER MUTLAKA BULUNDURULMALIDIR.</t>
  </si>
  <si>
    <t>KANAL KAZILARINDA KAZI İZNİ ALINMASI, YAĞIŞLI HAVALARDA ÇALIŞILMAMASI, KAZIDAN ÇIKAN MALZEMENİN KANAL YAKININA DEPOLANMAMASI VE KANAL YAN DUVARLARI DESTEKLENECEKTİR.</t>
  </si>
  <si>
    <t>MALZEME DÖKÜMÜNDEKİ FİŞÇİ VE İŞARETÇİLERİN VERECEKLERİ İŞARETLERE MUTLAKA UYULACAKTIR.</t>
  </si>
  <si>
    <t xml:space="preserve">OPERATÖRLERİN GEREKLİ SERTİFİKASYONLARI TAKİP EDİLMELİDİR. </t>
  </si>
  <si>
    <t>KAZI MAKİNELERİNİN ÇALIŞMA ANINDA, AŞIRI TİTREŞİM VE GÜRÜLTÜ YAPMALARI ÖNLENECEKTİR. OPERATÖRLERİN KULAKLIK KULLANMASI SAĞLANACAKTIR.</t>
  </si>
  <si>
    <t>ARIZALI İŞ MAKİNELERİNİN KULLANILMAMASI, İŞ MAKİNELERİ İLE İNSAN TAŞINMAMASI GEREKLİDİR VE EMNİYETSİZ YERLERDE PARK YAPILMASI YASAKTIR.</t>
  </si>
  <si>
    <t>İŞ MAKİNELERİN GERİ VİTESLERİNDE İKAZ SİRENLERİ ÇALIŞIR DURUMDA OLACAKTIR.</t>
  </si>
  <si>
    <t>İŞ MAKİNELERİNİN NAKLİ SIRASINDA, ÖNCÜ ARAÇ BULUNACAKTIR. NAKLİYE SIRASINDA MAKİNE ÜSTÜNDE PERSONEL BULUNMAYACAKTIR.</t>
  </si>
  <si>
    <t>MAKİNE YAĞCILARI OLARAK ÇALIŞAN PERSONELLERİN, MAKİNE DURMADAN BAKIM YAPMAYACAKTIR.</t>
  </si>
  <si>
    <t>ÇALIŞANLARI DİNLENME ALANLARINDA DİNLENDİKLERİ KONTROL EDİLMELİDİR. ARAÇ ALTLARINDA DİNLENMELERİ KESİNLİKLE ÖNLENMELİDİR.</t>
  </si>
  <si>
    <t>İŞARETLEMELERİN YETERSİZ OLMASI</t>
  </si>
  <si>
    <t>ÇALIŞANLARIN RİSKLERİ GÖREMEMESİ</t>
  </si>
  <si>
    <t>DEMİR KORKULUKLARIN UYGUN  MALZEMEDEN YAPILMAMASI</t>
  </si>
  <si>
    <t>İŞARETLEMELERİN DOĞRU NOKTALARA YERLEŞTİRİLMEMESİ</t>
  </si>
  <si>
    <t>YOL GÜVENLİĞİ</t>
  </si>
  <si>
    <t>ŞANTİYE SAHASI OLDUĞUNA DAİR UYARI İKAZ LEVHALARININ EKSİK OLMASI</t>
  </si>
  <si>
    <t>UYARI İKAZ LEVHALARININ EKSİK OLMASI SONUCU ŞANTİYE İÇİ / DIŞI ARAÇLARIN ÇALIŞMA SAHALARINDA TRAFİK KAZALARI, YARALANMA, ÖLÜM</t>
  </si>
  <si>
    <t>ŞANTİYEDE GÖREV YAPAN BAYRAKÇILARIN OLMAMASI</t>
  </si>
  <si>
    <t>TRAFİK KAZALARININ MEYDANA GELMESİ, YARALANMA, ÖLÜM</t>
  </si>
  <si>
    <t>ŞANTİYEDE GÖREV YAPAN BAYRAKÇILARIN REFLEKTİFLİ KKD LERİNİN OLMAMASI</t>
  </si>
  <si>
    <t>ARAÇLARIN GERİ VİTESLERİNİN SENSÖRLERİNİN VE IŞIKLARININ ÇALIŞMAMASI</t>
  </si>
  <si>
    <t>REFLEKTÖRLÜ GÜVENLİK VE SAĞLIK İŞARETLERİNİN OLMAMASI</t>
  </si>
  <si>
    <t>ŞANTİYE İÇERSİNE GİRECEK MALZEME TAŞIYAN KAMYONLARIN BELİRLİ KAPILARDAN GİRMEMESİ</t>
  </si>
  <si>
    <t>ŞANTİYE GÜVENLİĞİ</t>
  </si>
  <si>
    <t>ÜÇÜNCÜ ŞAHISLARDAN KAYNAKLANAN OLAYLAR</t>
  </si>
  <si>
    <t>GÜVENLİK BİRİMİNİN OLAYLARA MÜDAHALE EDEMEMESİ, YARALANMA, ÖLÜM</t>
  </si>
  <si>
    <t>SAHADA OLUMSUZ DAVRANIŞ GÖSTEREN KİŞİLER</t>
  </si>
  <si>
    <t>AMİRLERE KARŞI İSTENMEYEN TUTUMLAR, KAVGALAR, YARALANMA, ÖLÜM</t>
  </si>
  <si>
    <t>ÜÇÜNCÜ ŞAHISLARIN SAHAYA İZİNSİZ GİRİŞİ</t>
  </si>
  <si>
    <t>ÜÇÜNCÜ ŞAHISLARDAN SAHAYA İZİNSİZ GİRİŞİ</t>
  </si>
  <si>
    <t>KİŞİSEL KORUYUCULARIN BULUNMAMASI</t>
  </si>
  <si>
    <t>GECE YABANCI KİŞİLERİN SANTİYE ALANINA GİRMESİ</t>
  </si>
  <si>
    <t>SABOTAJ, MADDİ KAYIP, YARALANMA, ÖLÜM</t>
  </si>
  <si>
    <t>YANGINA HIZLI MÜDAHALE EDEMEME</t>
  </si>
  <si>
    <t>KAZA GEÇİREN KİŞİYE HEMEN MÜDAHALE EDİLEMEMESİ</t>
  </si>
  <si>
    <t xml:space="preserve">İŞ KAZALARINA MARUZİYETİN VE ETKİNİN ARTMASI </t>
  </si>
  <si>
    <t>ŞANTİYE İÇİNDE HABERLEŞME EKSİKLİĞİ</t>
  </si>
  <si>
    <t>ŞANTİYEDEKİ OLAYLARA ACİL MÜDAHALE EDEMEME</t>
  </si>
  <si>
    <t>BÖLGELERDEKİ RİSKLERE GÖRE UYARI LEVHALARININ ASILMASI</t>
  </si>
  <si>
    <t>DEMİR KORKULUKLARIN UYGUN VER SAĞLAM MALZEMEDEN SEÇİLİP DÜZENLİ ARALIKLARLA KONTROL EDİLMESİ</t>
  </si>
  <si>
    <t>İŞ GÜVENLİĞİ BİRİMİNİN KONTROLLERİ İLE UYGUN YERLERE YERLEŞTİRİKMESİ GEREKLİDİR.</t>
  </si>
  <si>
    <t>TRAFİK AKIŞI OLAN NOKTALARDA YABANCI ARAÇLARIN GRİŞ YAPMAMALARI VE O NOKTALARDAN GEÇERKEN YAVAŞLAMALARI İÇİN GECEDE GÖRÜNECEK UYARI İKAZ LEVHAARININ KONULMASI SAĞLANACAKTIR.</t>
  </si>
  <si>
    <t>ŞANTİYEDE YOL GÜVENLİĞİNİ SAĞLAYACAK BAYRAKÇILAR OLMALIDIR.</t>
  </si>
  <si>
    <t>BAYRAKÇI GÖREVİNDE ÇALIŞAN TÜM PERSONEL BARET İŞ AYAKKABISI VE REFLEKTÖRLÜ KKD LERİNİN OLMASI SAĞLANACAK</t>
  </si>
  <si>
    <t>ŞANTİYE SAHASI İÇİNE GİRECEK TÜM ARAÇLARIN GERİ VİTES SENSÖRLERİ VE IŞIKLARI KONTROL EDİLECEKTİR.</t>
  </si>
  <si>
    <t>ŞANTİYEYE YAKLAŞILAN KISIMLARA REFLEKTÖRLÜ VE GECE GÖRÜNEBİLECEK UYARI İKAZ LEVHALARININ KONULMASI SAĞLANMALIDIR.</t>
  </si>
  <si>
    <t>ŞANTİYE SAHASINA GİRİŞ YAPACAK NAKLİYE ARAÇLARI BELİRLİ KAPILARDAN KONTROLLÜ GİRİŞ YAPILMASI SAĞLANACAKTIR.</t>
  </si>
  <si>
    <t>ÖZEL GÜVENLİK MEVZUATINA UYGUN ÇALIŞANLARIN İSTİHDAM EDİLMESİ, ŞANTİYE SAHASININ GÜVENLİK ALTINDA TUTULMASI</t>
  </si>
  <si>
    <t>GÜVENLİK BİRİMİNİN İLGİLİ ŞAHISLARI DIŞARI ÇIKARTMASI</t>
  </si>
  <si>
    <t>GÜVENLİK BİRMİ TAKİP NOKTALARININ VE DEVRİYE GÜZERGAHLARININ BELİRLENEREK SAHAYA HAKİM OLUNMASI</t>
  </si>
  <si>
    <t>GÜVENLİK BİRİMİ TARAFINDAN GÜVENLİK ÖNLEMLERİNİ ALMAMIŞ KİŞİLERİN HEMEN DIŞARI ÇIKARTILMASI</t>
  </si>
  <si>
    <t>GECE DEVRİYE ATILMASI, SAHANIN KONTROL ALTINDA TUTULMASI</t>
  </si>
  <si>
    <t>GÜVENLİK BİRİMİNİN ACİL DURUM EKİPLERİ İÇERİSİNE ALINMASI, YANGIN KURTARMA EĞİTİMLERİNİN VERİLMESİ</t>
  </si>
  <si>
    <t>GÜVENLİK BİRİMİNE ACİL DURUMLARDA ARANMASI GEREKEN ACİL TELEFON LİSTESİNİN TEBLİĞ EDİLMESİ</t>
  </si>
  <si>
    <t>GÜVENLİK BİRİMİ ÇALIŞANLARINA TELSİZ VERİLEREK KONU HAKKINDA EĞİTİLMESİ, TATBİKAT YAPILMASI</t>
  </si>
  <si>
    <t>KOMPRESÖR İLE ÇALIŞMA</t>
  </si>
  <si>
    <t>KOMPRESÖR</t>
  </si>
  <si>
    <t xml:space="preserve">ACİL DURUMLAR İÇİN </t>
  </si>
  <si>
    <t>GÜVENSİZ ORTAM OLUŞMASI</t>
  </si>
  <si>
    <t>ÇALIŞANLARA VE ETRAFA VERECEĞİ ZARARLARIN ŞİDDETİNİN ARTMASI</t>
  </si>
  <si>
    <t>BASINÇ VE SICAKLIK DEĞERLERİNİN BİLİNEMEMESİ</t>
  </si>
  <si>
    <t>EMNİYET SUPAPLARININ ÇALIŞMAMASI</t>
  </si>
  <si>
    <t>UYGUNSUZLUĞUN TESPİT EDİLEMEMESİ</t>
  </si>
  <si>
    <t>PATLAYICI, ZARARLI VE ZEHİRLİ GAZ, DUMAN VE TOZ EMİLMESİ</t>
  </si>
  <si>
    <t>YAĞ VE NEMİN KOMPRESÖRE ZARAR VERMESİ</t>
  </si>
  <si>
    <t>ACİL DURUMLARDA MÜDAHALE EDEMEME</t>
  </si>
  <si>
    <t>TEHLİKELİ BASINCIN BİLİNEMEMESİ</t>
  </si>
  <si>
    <t>YETKİSİZ KİŞİLERİN MÜDAHALE ETMESİ</t>
  </si>
  <si>
    <t>ACİL DURUMLAR İÇİN, KOMPRESÖR MOTORUNDA, MOTORUN OTOMATİK OLARAK DURMASINI SAĞLAYACAK SİSTEMİN VEYA BASINÇLI HAVAYI BOŞA VERECEK BİR GÜVENLİK TERTİBATININ OLMASI SAĞLANMALIDIR.</t>
  </si>
  <si>
    <t>KOMPRESÖRLERİN PERİYODİK MUAYENELERİ, YETKİLİ KURUMA YAPTIRILMALI, RAPORLARIN KAYIT ALTINA ALINARAK SAKLANMASI, YILDA BİR KEZ KONTROL VE TESTLERİN YENİLENMESİ GEREKLİDİR.</t>
  </si>
  <si>
    <t>EMNİYET SUPAPI, BOŞALTMA VANASI, MANOMETRE, TERMOMETRE GİBİ BASINÇ VE SICAKLIK ÖLÇÜMÜ İÇİN GEREKLİ OLAN KONTROL CİHAZLARININ BULUNMASI VE KULLANILMASI SAĞLANMALIDIR.</t>
  </si>
  <si>
    <t>EMNİYET SUPAPLARININ İSTENİLEN ŞEKİLDE ÇALIŞIP ÇALIŞMADIĞI BELİRLENEN PERİYOTLARDA DENENMELİDİR.</t>
  </si>
  <si>
    <t>HİDROLİK BASINÇ DENEYLERİNİN EN YÜKSEK ÇALIŞMA BASINCININ 1,5 KATI İLE YAPILMASI SAĞLANMALIDIR.</t>
  </si>
  <si>
    <t>SABİT KOMPRESÖRLERİN TEMİZ HAVA EMMELERİ SAĞLANACAK VE PATLAYICI, ZARARLI VE ZEHİRLİ GAZ, DUMAN VE TOZ EMİLMESİ ÖNLENECEKTİR</t>
  </si>
  <si>
    <t>HAVA KOMPRESÖRLERİ İLE HAVA TANKLARI ARASINDA, YAĞ VE NEM AYIRICI BULUNMALI VE BUNLAR HİÇBİR ZAMAN ÇIKARILMAMALIDIR.</t>
  </si>
  <si>
    <t>TEHLİKE ANINDA, KOMPRESÖRLERİN UZAKTAN DURDURULMASINI SAĞLAYAN SİSTEMLERİN KURULMASI GEREKLİDİR.</t>
  </si>
  <si>
    <t>KOMPRESÖRÜN ÜZERİNDE İMALATÇI FİRMA TARAFINDAN VERİLMİŞ OLAN PLAKA BULUNMALIDIR. PLAKA ÜZERİNDE, İMALATÇI FİRMANIN ADI, YAPILDIĞI YIL, EN YÜKSEK ÇALIŞMA BASINCI, KOMPRESÖRÜN SIKIŞTIRDIĞI GAZIN CİNSİ VE MİKTARI YAZILI OLMALIDIR.</t>
  </si>
  <si>
    <t>ÇALIŞMA ALANINA, İLGİLİ GÜVENLİK VE SAĞLIK İŞARETLERİNİN, İKAZ LEVHALARININ ASILMASI GEREKMEKTEDİR.</t>
  </si>
  <si>
    <t>PSİKO-SOSYAL FAALİYETLER</t>
  </si>
  <si>
    <t>iş yerine bağlılık azalması devamsızlık stres, kaza riskinin artması, yaralanma,ölüm</t>
  </si>
  <si>
    <t>devamsızlık stres, kaza riskinin artması, yaralanma,</t>
  </si>
  <si>
    <t>devamsızlık stres, kaza riskinin artması, yaralanma, ölüm</t>
  </si>
  <si>
    <t>stres, kaza riskinin artması, yaralanma</t>
  </si>
  <si>
    <t>işyerine bağlılık azalması, devamsızlık, kaza riskinin artması, yaralanma.</t>
  </si>
  <si>
    <t>İşyerine bağlılık azalması, devamsızlık, kaza riskinin artması, yaralanma,ölüm.</t>
  </si>
  <si>
    <t>İş yerine bağlılık azalması devamsızlık stres, kaza riskinin artması, yaralanma</t>
  </si>
  <si>
    <t>işyerine bağlılık azalması ,devamsızlık,stres</t>
  </si>
  <si>
    <t>iş yerine bağlılığın azalması,devamsızlık,stres,yaralanma</t>
  </si>
  <si>
    <t>Yapılacak işler, işin çeşitliliğinin işi yapacak kişi, süresi dikkate alınmalı, çalışan üzerinde bir baskı yaratmayacak şekilde planlanmalıdır. Yapılacak iş, yapım yöntemi, kullanılacak personel görev ve sorumlulukları, makine-ekipmanlar tam ve net olarak, işi yapan kişilere anlatılmalı ve çalışanlar tarafından bilgilendirilerek, belirsizlikler giderilmelidir. belirsizlikle karşılaşıldığı durumlarda, ilgili yöneticisine danışılmalı, yönetici kararı uygulanmalı, çalışanlar kendi kararlarını uygulamamalıdır.</t>
  </si>
  <si>
    <t>Yapılacak iş ile ilgili çalışma plan ve organizasyonları oluştururken, çalışma süreleri, vardiyalı çalışmalar, gece çalışmaları, fazla mesailer vb dikkate alınarak önceden hazırlabmalı ve çalışanlar(en az 1 gün önceden ) bilgilendirilmelidir.                                  -Vardiya süreleri, fazla mesai süreleri, gece çalışma süreleri belirlenirken yasal mevzuat gereklilikleri(çalışma süreleri) dikkate alınmalı, uygulanmalıdır.        -Çalışanları tekdüze (monoton) çalışmalardan uzak tutmak için, belirli sürelerle farklı çalışma konu ve çalışma alanlarında görevlendirmeler yapılmalıdır.              - Çalışanlar için haftada 1 gün dinlenme günü verilmeli, gün içerisinde belirli aralıklarla molalar verilerek(min 30 dk) çalışanların dinlenmeleri sağlanmalıdır.</t>
  </si>
  <si>
    <t>Yapılan çalışmaların proje şartlarına, sağlık ve güvenlik kurallarına uygun yapılabilmesi için, çalışanların görüş ve önerileri dikkate alınmalıdır.                                 -Hazırlanacak iş programlarında, işi yapan çalışanların önerileri ve kontrollerinin olması sağlanmalıdır.</t>
  </si>
  <si>
    <t>Çalışmaya başlamadan önce , çalışma alanında güvensiz durumlar(aydınlatma,gürültü,yüksekten düşme vb.) giderilerek çalışma alanı güvenli hale getirilmeli, güvenli bir çalışma alanı oluşturulmadan çalışma izni verilmemeli ve kesinlikle personel çalışmaya zorlanmamalıdır.                                     -Yapılacak işler için, çalışma yöntemi, gerekli makine ve iş ekipmanları işe uygun gerekli sağlık ve güvenlik donanımları(kkd) çalışanlara tam ve eksiksiz verilmelidir. Çalışma alanı sürekli kontrol edilmelidir</t>
  </si>
  <si>
    <t>Çalışanlara kurum aidiyeti ve kurum kültür eğitim olarak anlatılmalı ve çalışanlar bilgilendirilerek bu aidiyet ve kültür gereklilikleri sağlanmalıdır. -Proje genelinde ve her birimin kendi içinde organizasyon şeması belli olmalı ve çalışanlar tarafından bilinmelidir.                                               -Çalışanlar arasında iletişimin geliştirilmesi ve sürekli açık tutulması için gerekli plan prosedür ve talimatlar oluşturulmalı, çalışanlar ile paylaşılmalı ve uygulanmalıdır.                                            -Oluşabilecek sorunlara karşılık, personellere ilk yöneticisinden başlamak üzere gerekli destek ve yardım sağlayacak organizasyonlar kurulmalıdır.                                              -Şirketin politika ve hedeflerin karşılanması konusundaki beklentiler çalışanlar tarafından karşılanmalıdır.</t>
  </si>
  <si>
    <t>Çalışanlar arasındaki ilişkileri iyileştirmek ve artırmak için yemeki, eğlence vb. organizasyonlar yapılarak, ilişkiler geliştirilmeli ve motivasyon yüksek tutulmalı.                 -Çalışanlar arasında sosyal, fiziksel izalasyonlar yapılarak, ilişkiler geliştirilmeli ve motivasyonlar yüksek tutulmalı.                                     -Çalışanlar arasında sosyal, fiziksel izalasyonlar yapılmadan,herkese eşit davranma ilkesi uygulanmalı          -kişiler arası çatışmaların önlenmesi için, öneri ve şikayet prosedürü uygulanmalı, çalışanlar bu konuda bilgilendirilmeli                    -Çalışanların motivasyonunun yüksek tutulması için firma taahütlerini(maaş ödeme,izin vb) zamanında yerine getirilmeli ve organizasyonlar planlanmalıdır.</t>
  </si>
  <si>
    <t>Çalışanların kariyer gelişimini sağlayacak şirket politikası tüm çalışanlar tarafından bilinmeli ve politika şirket tarafından uygulanmalıdır.                                        -Çalışanlar mevcut çalışma koşullarında mağdur olmayacak bir ücret politikası oluşturmalı ve çalışanlara işe girişte belirlenen maaş teklifi ile onayı alınmalıdır. çalışma süresince oluşabilecek alım gücü azalmasına karşı yönetim tarafından gerekli planlamalar yapılmalıdır.</t>
  </si>
  <si>
    <t>Çalışanların kazanılmış hakları, ilgili yasal mevzuatlar, işe giriş sözleşmesi vb. belgelerde belirtildiği şekilde çalışanlara verilmelidir.</t>
  </si>
  <si>
    <t>Çalışanlara Ayrımcılık, şiddet, bıktırma, yıldırma ve psikolojik tacize maruz kalmamaları için gerekli bütün önlemler alınmalıdır.
Bütün çalışanlar ayrımcılık, psikolojik taciz bıktırma ve davranışlardan uzak durmalıdır.
Çalışanlara psikolojik taciz, bıktırma, yıldırma konularında eğitim verilerek gerekli bilgilendirme yapılmalıdır.</t>
  </si>
  <si>
    <t>Çalışan tüm personele ait görev,yetki ve sorumluluklar yazılı olarak net bir şekilde belirlenmeli, çalışanlara tebliğ edilmeli, eğitim verilerek görev, yetki ve sorumlulukları hakkında bilgilendirilmeli, kayıt altına alınmalıdır.                                                     -Çalışanlar kendi görev yetki ve sorumluk alanları dışında çalışmamalı/çalıştırılmamalıdır.          -Sorumluluğu altında personel çalıştıran yöneticiler, sorumlulukları altındaki çalışanlara karşı gözetim sorumluluklarını yerine getirmelidir.</t>
  </si>
  <si>
    <t>KİŞİSEL KORUYUCU DONANIMLARIN İŞYERLERİNDE KULLANILMASI HAKKINDA YÖNETMELİĞE GÖRE UYGUN K.K.D. LERİN PERSONELE VERİLEREK ZİMMETLENMESİ VE KULLANIM TAKİBİNİN YAPILMASI GEREKLİDİR.
ÇALIŞAN PERSONEL HARİCİ GELEN ŞAHISLARIN K.K.D. SİZ SAHAYA ALINMAMASI</t>
  </si>
  <si>
    <t>Tek kişi tarafından kullanılması esas olan kişisel koruyucu donanımların, zorunlu hallerde birden fazla kişi tarafından kullanılmasını gerektiren durumlarda, bu kullanımdan dolayı sağlık ve hijyen problemi doğmaması için her türlü önlem alındıktan sonra kullanım yapılır.</t>
  </si>
  <si>
    <t xml:space="preserve">Kişisel koruyucu donanımlar, işveren tarafından ücretsiz verilir, imalatçı tarafından sağlanacak kullanım kılavuzuna uygun olarak bakım, onarım ve periyodik kontrolleri yapılır, ihtiyaç duyulan parçaları değiştirilir, hijyenik şartlarda muhafaza edilir ve kullanıma hazır bulundurulur. </t>
  </si>
  <si>
    <t>İşveren, kişisel koruyucu donanımları hangi risklere karşı kullanacağı konusunda çalışanları bilgilendirir.</t>
  </si>
  <si>
    <t>Kişisel koruyucu donanımların kullanım şartları ve özellikle kullanılma süreleri; riskin derecesi, maruziyetsıklığı, her bir çalışanın iş yaptığı yerin özellikleri ve kişisel koruyucu donanımın performansı dikkate alınarak belirlenir.
Kullanım süresi geçmiş veya kullanılamaz durum gelmiş kişisel koruyuc donanımlar imha edilmelidir.</t>
  </si>
  <si>
    <t>KKD lerin sağlık açısından ve yıpranmaya karşı uygun depo alanları oluşturulmalıdır. KKD lerin düzenli kontrolleri yapılmaldır.
Kullanım süresi geçmiş veya yıpranmış KKD ler imha edilmelidir.</t>
  </si>
  <si>
    <t>Baretlerde çene iplerinin bulunması. Çene ipleriinin kullanılarak Baretin düşmesinin önlenmesi gereklidir.</t>
  </si>
  <si>
    <t>GIRGIR VİNÇ
(CARASKAL)</t>
  </si>
  <si>
    <t>Periyodik bakımının yapılmaması</t>
  </si>
  <si>
    <t xml:space="preserve"> Malzeme düşmesi vb.</t>
  </si>
  <si>
    <t>Periyodik muayenesinin olmaması</t>
  </si>
  <si>
    <t>Mobil vincin devrilmesi, yıkılması, halat-zincir kopması, malzeme düşmesi, vb.</t>
  </si>
  <si>
    <t>yerleştiği yerin max. Taşıma kapasitesinin belirlenmesi</t>
  </si>
  <si>
    <t>Malzemenin düşmesi, devrilmesi,</t>
  </si>
  <si>
    <t>Caraskalın  max. Taşıma kapasitesinin belirlenmesi</t>
  </si>
  <si>
    <t>Sapanların kontrol edilmemesi</t>
  </si>
  <si>
    <t>Sapanların, güvenlik katsayılarının uygun olmaması</t>
  </si>
  <si>
    <t>Emniyet mandalının olmaması, kontrol edilmesi.</t>
  </si>
  <si>
    <t>Uygun olmayan taşıma sepeti kullanılması</t>
  </si>
  <si>
    <t>Malzeme düşmesi vb.</t>
  </si>
  <si>
    <t>Malzemenin sepete sabitlenmemesi</t>
  </si>
  <si>
    <t>Sepetin, malzemenin vb. yukarıya çok hızlı çekilmesi, aşağıya çok hızlı indirilmesi</t>
  </si>
  <si>
    <t>Malzeme düşmesi vb., personele çarpma</t>
  </si>
  <si>
    <t>Yaşam hattı çekilmemesi</t>
  </si>
  <si>
    <t>Malzemeyi çeken personelin KKD kullanılmaması</t>
  </si>
  <si>
    <t>Yüksekte düşme</t>
  </si>
  <si>
    <t>Kattan (kot farkı olan yerden) malzemenin uygunsuz çekilmesi</t>
  </si>
  <si>
    <t>Yüksekte düşme, malzeme düşmesi vb.</t>
  </si>
  <si>
    <t>Askıdaki yükün, iş ekipmanına,iskelelere,korkuluklara yapıya vb.çarpması</t>
  </si>
  <si>
    <t>Malzeme düşmesi, iskele devrilmesi, insan düşmesi, vincin devrilmesi vb.</t>
  </si>
  <si>
    <t>Raylı vinç bomunun veya askıdaki yükün, dış cephe asansörüne vb. çarpması</t>
  </si>
  <si>
    <t>Asansörün, raylı vincin devrilmesi vb.</t>
  </si>
  <si>
    <t>Yük ağırlığının bilinmemesi veya yanlış hesaplanması</t>
  </si>
  <si>
    <t>Malzeme düşmesi, vincin devrilmesi vb.</t>
  </si>
  <si>
    <t xml:space="preserve">Gırgır vinç,ilk kullanımından önce ve mevzuatta belirtilen kontrol aralığı da dikkate alınarak (1 yıl) MMO kayıtlı yetkili mühendisler tarafından periyodik muayenesi yapılmalı ve kullanıma uygunluk raporu alınmalıdır. Periyodik muayenesi yapılmamış, uygunluk raporu olmayan ekipmanın kullanılmasına izin verilmemelidir. </t>
  </si>
  <si>
    <t>Gırgır vinç/caraskal sapanların, deforme, yıpranmamış olması, işe başlamadan önce kontrol edilmesi gerekmektedir.</t>
  </si>
  <si>
    <t>Sapanların, taşıma katsayısının uygun olması,zincirlerin sağlamlığının kontrol edilmesi gerekmektedir.</t>
  </si>
  <si>
    <t>Sepetler, deforme olmamış, hasara uğramamış nitelikte olmalıdır.</t>
  </si>
  <si>
    <t>Malzeme, sepete düzgün yerleştirilmeli, kenarlarından taşmamalı, arka kısımdan halat vb. ile çevrilerek hareket etmeyecek şekilde sabitlenmeli, yük, sepete ağırlık merkezi bozulmayacak şekilde yerleştirilmelidir.</t>
  </si>
  <si>
    <t xml:space="preserve">Sepet, malzeme; kontrollü hızda çekilip, indirilmeli, hızlı, çok hızlı olarak, dengesiz çıkartıp-indirmelere izin verilmemelidir. </t>
  </si>
  <si>
    <t>Gırgır vincin, çalışma yaptığı alan, kurulduğu bölgeden başlayarak, malzemenin indrilip, kaldırılıdğı bölgede dahil olmak üzere, uyarı şeritleri/güvenlik ağı ile çevrilmeli, bir gözcü bulundurulması sağlanmalıdır.</t>
  </si>
  <si>
    <t>İzinsiz kullanmaları engellemek amacıyla, gırgır vincin kurulduğu kısım, kapısı kilitli olacak şekilde en az 1 metre yüksekliğinde korkuluklu sistem ile çevrilmelidir.</t>
  </si>
  <si>
    <t>Gırgır vinç ile kaldırılan yükü kot farkı olan bölgeden (kattan vb.) çeken personel için, belirlenmiş ankraj noktalarından (en az 2,2 ton çekme kuvvetine sahip), eksiz, düğümsüz, herbir çalışan için bir adet olmak üzere dikey/yatay yaşam hatları (en az 12 mm kalınlığında) çalışma alanına uygun olarak  çekilmeli, çalışanlar emniyet kemerlerini, tutucular vasıtasıyla yaşam hatlarına sabitlemelidirler. Bu yaşam hatlarının sağlamlıkları kontrol edilmeli ve raporlanmalıdır.  Konuyla ilgili olarak ekibe eğitim verilmelidir.</t>
  </si>
  <si>
    <t xml:space="preserve">Gırgır vinç ile kaldırılan yükü kot farkı olan bölgeden (kattan vb.) çeken ehliyetli personel, çalışanlarca CE EN 361 Paraşüt Tipi Emniyet Kemerinin, CE EN 354 Emniyet Kemeri Tutma Halatının, CE EN 355 Şok Emici Halatın, CE EN 362 Emniyet Kancasının (çift lanyard kullanılmalı), EN 363 düşmeyi durduran sistemlerin kullanılması sağlanmalıdır., Emniyet kemeri sağlam yaşam hattına yada ankraj noktasına bağlanmalı ve kontrolü sürekli sağlanmalıdır. Söz konusu çalışma durumları için çalışanlara eğitim verilmelidir.Standarda uygun baret kullanmalı ve kaydırmaz tabanlı standarda uygun iş ayakkabısı giyilmesi sağlanmalıdır. </t>
  </si>
  <si>
    <t>Malzemeyi kattan çeken çalışan, sepeti, malzemeyi uygun kancalarla, kat, süreksizlik kenarına yaklaşmadan içeriden çekmelidir.</t>
  </si>
  <si>
    <t>Gırgır vinci kullanan operatör, çalışma alanında yükü mutlaka görmeli , malzemeler uygun hızla çekilmeli ve gırgır vincin kullanılacağı hatta diğer iş ekipmanının olmaması sağlanmalıdır.</t>
  </si>
  <si>
    <t>Gırgır vinci kullanan operatör, çalışma alanında yükü mutlaka görmeli , malzemeler uygun hızla çekilmeli ve gırgır vincin kullanılacağı hatta veya yakınında dış cephe asansörü vb. olmaması sağlanmalıdır.</t>
  </si>
  <si>
    <t>Yük ağırlığının bilinmemesi veya yanlış hesaplanması ihtimaline karşı, kritik durumlarda yeniden hesap yapılması, hesaplamaların gözden geçirilmesi gereklidir. Taşıma kapasitesi kesinlikle aşılmamalıdır.</t>
  </si>
  <si>
    <t>Kaldırma makineleri ve araçlarının test ve kontrolleri, rutin olarak; her çalışmaya başlamadan önce operatörleri ve ayrıca yetkili tekniker/mühendisler tarafından ve çelik halatlar, zincirler, kancalar, sapanlar, kasnaklar, frenler ve otomatik durdurucuların kontrolleri yapılmalı, kayıt altına alınmalı, uygun olamayan ekipmanlar değiştirilmeli, işleyişler  düzeltilmelidir.</t>
  </si>
  <si>
    <t>MERDİVENLE ÇALIŞMA ALANLARI</t>
  </si>
  <si>
    <t>SEYYAR MERDİVEN KULLANIMI</t>
  </si>
  <si>
    <t>SEYYAR MERDİVENLER</t>
  </si>
  <si>
    <t>BASAMAKLARIN DAR OLMASI</t>
  </si>
  <si>
    <t>BASAMAKLARIN KIRILMASI</t>
  </si>
  <si>
    <t>YÜKSEKTEN DÜŞME</t>
  </si>
  <si>
    <t>MERDİVENİN KAYMASI</t>
  </si>
  <si>
    <t>MERDİVENİN KIRILMASI</t>
  </si>
  <si>
    <t>DENGE KAYBI</t>
  </si>
  <si>
    <t>MERDİVEN DENGESİNİN BOZULMASI</t>
  </si>
  <si>
    <t>MERDİVENİN DESTEKLERİNDEN KAYMASI</t>
  </si>
  <si>
    <t>MERDİVENİN YÜKÜ TAŞIYAMAMASI</t>
  </si>
  <si>
    <t>ÇALIŞANLARIN MERDİVENE ÇARPMASI</t>
  </si>
  <si>
    <t>YORGUNLUKTAN DOLAYI DENGE KAYBI</t>
  </si>
  <si>
    <t>BASAMAKLARDAKİ KAYMADAN DOLAYI DENGE KAYBI</t>
  </si>
  <si>
    <t>DESTEK ALMADAN MERDİVENDE HAREKET EDİLMESİ SONUCU DENGE KAYBI</t>
  </si>
  <si>
    <t>MERDİVENİN DENGESİZ YERLEŞTİRİLMESİ SONUCU DEVRİLME</t>
  </si>
  <si>
    <t>MERDİVENİN ÜST BAĞLANTI NOKTASININ KOPMASI SONUCU DÜŞME</t>
  </si>
  <si>
    <t>ELEKTRİK KAÇAĞI SONUCU ÇARPILMA</t>
  </si>
  <si>
    <t>SENKRONİZE OLMAYAN HAREKETLER SONUCU MERDİVENİN DENGESİNİN BOZULMASI VE MERDİVENİN DEVRİLMESİ</t>
  </si>
  <si>
    <t>TAŞIMA KAPASİTESİNDEN FAZLA YÜKLEME YAPILMASINDAN ÖTÜRÜ MERDİVENİN KIRILMASI</t>
  </si>
  <si>
    <t>AŞIRI RÜZGAR SEBEBİYLE MERDİVENİN DEVRİLMESİ</t>
  </si>
  <si>
    <t>MERDİVENİN DESTEK ALDIĞI MALZEMENİN HAREKET ETMESİ</t>
  </si>
  <si>
    <t>YIPRANMIŞ PLATFORM VE MERDİVEN PARÇALARININ KOPMASI SEBEBİYLE DÜŞME</t>
  </si>
  <si>
    <t>HASARLI MERDİVENLERİN KULLANILMASI SONUCU DEVRİLME</t>
  </si>
  <si>
    <t>PASLI BÖLGELER İLE TEMAS EDİLMESİ</t>
  </si>
  <si>
    <t>MERDİVEN BASAMAKLARINDA UZUN SÜRELİ DURMA SONUCU YORULMA</t>
  </si>
  <si>
    <t>AHŞAP MERDİVEN BULUNDUĞU</t>
  </si>
  <si>
    <t>KORKULUKLARIN BULUNMADIĞI</t>
  </si>
  <si>
    <t>MERDİVENLERİN SABİTLENEREK KULLANILMADIĞI</t>
  </si>
  <si>
    <t>İLGİLİ YÖNETMELİĞE UYGUN MERDİVEN KULLANILMALIDIR</t>
  </si>
  <si>
    <t>KOYULMAMAKTA</t>
  </si>
  <si>
    <t>AHŞAP MERDİVEN BULUNMAKTADIR</t>
  </si>
  <si>
    <t>ÇALIŞMA ALANLARININ İŞARETLEMELER YAPILMALIDIR</t>
  </si>
  <si>
    <t>KULE VİNÇ MERDİVENLERİNDE DİNLENME PLATFORMU BULUNMADIĞI</t>
  </si>
  <si>
    <t>MERDİVEN KONTROL LİSTELERİ OLUŞTURULMALIDIR</t>
  </si>
  <si>
    <t>MERDİVEN KULLANMA TALİMATI OLUŞTURULMALIDIR</t>
  </si>
  <si>
    <t>TAŞIMA KAPASİTELERİ BELİRLENİP ASILMALIDIR</t>
  </si>
  <si>
    <t>MEVCUT DURUMDA BÖYLE ÇALIŞMA YOK</t>
  </si>
  <si>
    <t>UYGUNSUZLUKLAR GÖRÜLMEKTE</t>
  </si>
  <si>
    <t>ARIZALI MERDİVENLER MEVCUTTUR</t>
  </si>
  <si>
    <t>KARANTİNA ALANI OLUŞTURULMALIDIR</t>
  </si>
  <si>
    <t>ÇELİK MERDİVEN BULUNMADIĞI</t>
  </si>
  <si>
    <t>A TİPİ MERDİVEN BULUNMADIĞI</t>
  </si>
  <si>
    <t>MERDİVEN ÜSTÜNDE UZUN SÜRELİ ÇALIŞMALARIN YAPILIYOR OLDUĞU</t>
  </si>
  <si>
    <t>SAHA İÇİNDE KULLANILAN MERDİVENLER, İLGİLİ STANDARTLARDA UYGUN OLMALI VE AHŞAP MERDİVEN KULLANIMINA MÜSADE EDİLMEMELİDİR.</t>
  </si>
  <si>
    <t>MERDİVEN YAPIMINDA UYGUN VE SAĞLAM MALZEME KULLANILMALI, MERDİVENLER İLGİLİ YÖNETMELİĞE UYGUN OLARAK YAPILMALI, GEREKİYORSA DİKMELER İLE DESTEKLENMELİ VE DENETLENMELİDİR.</t>
  </si>
  <si>
    <t>MERDİVENLERE, İLGİLİ YÖNETMELİĞE UYGUN OLARAK KORKULUK YAPILMALI VE UYGUNLUĞU DENETLENMELİDİR. YÜKSEKTE ÇALIŞACAK PERSONELE PARAŞÜT TİPİ EMNİYET KEMERİ VERİLMELİ, GEREKLİ SAĞLIK GÜVENLİK UYARI LEVHALARI ASILMALI VE ÇALIŞANLARA EĞİTİM VERİLMELİDİR.</t>
  </si>
  <si>
    <t xml:space="preserve">MERDİVENLER, KAYMAMASI İÇİN YERE SABİTLENMELİDİR. MERDİVEN İLE ÇALIŞMA YAPACAK PERSONELE MERDİVEN KULLANMA TALİMATI ANLATILARAK EĞİTİM VERİLMELİDİR. </t>
  </si>
  <si>
    <t xml:space="preserve">SAHA İÇERİSİNDE AHŞAP MERDİVEN KULLANILMASININ YASAK OLDUĞU ÇALIŞANLAR TARAFINDAN BİLİNMELİDİR. </t>
  </si>
  <si>
    <t>KENAR NOKTALARDA ÇALIŞANLAR İÇİN, EL MERDİVENİ YERİNE İSKELE KULLANMASI SAĞLANMALIDIR. BU TİP MERDİVENLİ ÇALIŞMALARDA İŞİN EN AZ 2 KİŞİ İLE YAPILMASI SAĞLANMALIDIR. ÇALIŞANLARA GEREKLİ EĞİTİM VE TALİMATLAR VERİLMELİDİR.</t>
  </si>
  <si>
    <t xml:space="preserve">İLGİLİ YÖNETMELİĞE UYGUN OLARAK, MERDİVENLERİN BASAMAK ARALARI EN FAZLA 30 cm VE EŞİT ARALIKLARDA OLMALIDIR. </t>
  </si>
  <si>
    <t>TADİLAT VEYA NORMAL KULLANIM ESNASINDA, MERDİVENLERİN ALTINA TAKOZ KONULARAK ÇALIŞMA YAPILMAMALIDIR.</t>
  </si>
  <si>
    <t>MERDİVEN AYAKLARINA KAYMAZ PABUÇLAR EKLENMELİ, GEREKLİ OLDUĞU DURUMDA PABUÇ ALTLARINA TIRTIRLI LASTİK KONULMALIDIR.</t>
  </si>
  <si>
    <t>4 m YÜKSEKTEN DAHA FAZLA MESAFELERDE KULLANILMASI İÇİN ÇELİK BORULU VEYA PROFİL MERDİVEN KULLANILMASI GEREKLİDİR.</t>
  </si>
  <si>
    <t>MERDİVEN İLE YAPILAN ÇALIŞMALARDA, ÇALIŞMA ALANI İÇERİSİNDE BULUNAN MERDİVENLERİN ETRAFI İŞARETLENMELİ VE UYARI İŞARETLERİ KONULARAK ÇALIŞMA ALANI TANIMLANMALIDIR.</t>
  </si>
  <si>
    <t>10 mt.  GEÇEN MERDİVENLERDE 10 mt. De  BİR DİNLENME PLATFORMUNUN OLMASI GEREKLİDİR.</t>
  </si>
  <si>
    <t>MERDİVEN BASAMAKLARI KAYMAZ MALZEMEDEN YAPILMALI VEYA BASAMAKLAR KAYMAZ BANT İLE KAPLANMALIDIR.</t>
  </si>
  <si>
    <t>ÇALIŞANLAR, YÜZLERİ MERDİVENE DÖNÜK ŞEKİLDE MERDİVENE ÇIKIP İNMELİ, MERDİVEN KULLANIMLARINDA,  3 NOKTA BAĞLANTI METODUNUN UYGULANMASI SAĞLANMALI, GEREKLİ EĞİTİMLER VERİLMELİ VE KAYIT ALTINDA TUTULMALIDIR.</t>
  </si>
  <si>
    <t>ÇALIŞANLARIN MERDİVENİN SON ÜST 2 BASAMAĞINDA ÇALIŞMAMALARI GEREKTİĞİNİN ANLATILDIĞI BİLGİLENDİRİLME EĞİTİMLERİ VERİLMELİDİR. BU BASAMAKLAR KIRMIZI RENGE BOYANARAK DİKKAT ÇEKİCİ HALE GETİRİLMELİDİR.</t>
  </si>
  <si>
    <t>İLGİLİ YÖNETMELİĞE GÖRE, MERDİVENLER DESTEK NOKTASINI 1 mt. GEÇECEK ŞEKİLDE YERLEŞTİRİLMELİ VE BU ŞEKİLDE KULLANILMALIDIR.</t>
  </si>
  <si>
    <t>İLGİLİ YÖNETMELİĞE GÖRE MERDİVENLER 1:4 KURALINA UYGUN YERLEŞTİRİLMELİDİR.</t>
  </si>
  <si>
    <t>A TİP MERDİVENLERDE, 2 MERDİVEN ARASI ZİNCİR VE BENZERİ DAYANIKLILIĞA SAHİP MALZEME İLE BİRBİRİNE BAĞLANMALIDIR.</t>
  </si>
  <si>
    <t>MERDİVEN ÜZERİNDE ELEKTRİK İLE İLGİLİ YAPILACAK ÇALIŞMALARDA KULLANILACAK MERDİVEN FİBERGLAS OLMALIDIR.</t>
  </si>
  <si>
    <t>İLGİLİ YÖNETMELİKTE DE BELİRTİLDİĞİ GİBİ, MERDİVEN ÜZERİNDE SADECE BİR KİŞİ BULUNMALIDIR.</t>
  </si>
  <si>
    <t>MERDİVENLERİN TAŞIMA KAPASİTELERİ BELİRLENMELİ VE MERDİVENLERİN ÜZERLERİNE YAZILMALIDIR.</t>
  </si>
  <si>
    <t>RÜZGARLI HAVALARDA SEYYAR MERDİVEN KULLANILMAMALIDIR.</t>
  </si>
  <si>
    <t>MERDİVENLERİN DESTEK ALDIĞI YÜZEYLERİN HAREKETLİ OLMADIĞI KONTROL EDİLMELİDİR.</t>
  </si>
  <si>
    <t>ÇALIŞMA ÖNCESİ VE PERİYODİK OLARAK MERDİVENLER KONTROL EDİLMELİDİR.</t>
  </si>
  <si>
    <t>HASARLI MERDİVENLERİN KULLANILMAMASI İÇİN, RENK İŞARETLEMELERİ YAPILMALI HASARLI OLARAK BELİRLENENLER KARANTİNA ALANINA ALINARAK KULLANIMI ENGELLENMELİDİR.</t>
  </si>
  <si>
    <t>ÇELİK MERDİVENLERLE ÇALIŞAN PERSONELLERİN TETANOZ AŞILARI KONTROL EDİLMELİ, ZAMANI GELENLERİN AŞILARI YENİLENMELİ, TAKİPTE TUTULMALIDIR.</t>
  </si>
  <si>
    <t>A TİP MERDİVENLEDE MERDİVENİN TEK TARAFINDA DURULMASI GEREKLİDİR.</t>
  </si>
  <si>
    <t>UZUN SÜRELİ ÇALIŞMALARIN YAPILACAĞI YERLERDE,  SEYYAR MERDİVEN YERİNE SEYYAR  PLATFORM VEYA İSKELE KURULARAK ÇALIŞMA YAPILMALIDIR.</t>
  </si>
  <si>
    <t>İŞE YENİ GİRİŞ YAPAN PERSONELLER İŞ YERİ HEKİMLERİ TARAFINDAN İŞE GİRİŞ SAĞLIK MUAYENELERİNİN YAPILMASI VE EK-2 BELGELERİNİN DOLDURULMASI  GEREKLİDİR.
İŞVEREN BU KONUDA ÇALIŞANLARIN EK-2 BELGELERİ DOLDURULMADAN İŞE BAŞLATILMAMASINI SAĞLALIDIR.</t>
  </si>
  <si>
    <t>SANTİYE SAHASI İÇERİNDE TRAFİK UYARI VE İKAZ İŞARETLERİNİN OLMAMASI VEYA EKSİK OLMASI</t>
  </si>
  <si>
    <t>ŞANTİYE SAHASI İÇERİSİNDE TÜM ALANLARDA TRAFİK UYARI VE İKAZ İŞAFETLEMELERİNİN YAPILMASI VE SIK SIK KONTROL EDİLMESİ GEREKLİDİR.</t>
  </si>
  <si>
    <t>KİMYASALLAR</t>
  </si>
  <si>
    <t>KİMYASALLARIN DEPOLANDIĞI ALANDAKİ İSTİFLEME HATALARI</t>
  </si>
  <si>
    <t>PATLAMA/YANGIN, MADDİ HASAR,
ZEHİRLENME, YARALANMA, ÖLÜM</t>
  </si>
  <si>
    <t>TEHLİKELİ KİMYASAL MADDELERİN KULLANILMASI</t>
  </si>
  <si>
    <t>KULLANILAN BÜTÜN TEHLİKELİ KİMYASALLAR İÇİN MALZEME GÜVENLİK BİLGİ FORMLARININ OLMAMASI</t>
  </si>
  <si>
    <t>BÜTÜN TEHLİKELİ KİMYASALLARIN UYGUN ŞEKİLDE ETİKETLENMİŞ OLMAMASI</t>
  </si>
  <si>
    <t>TEHLİKELİ KİMYASAL MADDELERLE ÇALIŞMA YAPAN PERSONELİN BU KİMYASALLARIN ÖZELLİKLERİ HAKKINDA BİLGİLENDİRİLMEMESİ</t>
  </si>
  <si>
    <t>KİMYASALLARIN KULLANILDIĞI İŞYERİNİN BÜTÜNÜNDE TOPLU KORUMA EKİPMANI ( GENEL HAVALANDIRMA VE YEREL HAVALANDIRMA) SAĞLANMAMASI</t>
  </si>
  <si>
    <t>HAVALANDIRMA SİSTEMİNİN DÜZENLİ OLARAK KONTROL EDİLMEMESİ VE HAVALANDIRMANIN YETERSİZ OLMASI</t>
  </si>
  <si>
    <t>KİMYASALLARLA ÇALIŞAN PERSONELLER İÇİN KİŞİSEL KORUYUCU DANANIMLAR     ( ELDİVENLER, GÖZLÜKLER, YÜZ SİPERLERİ, MASKELER VB.) SAĞLANMAMASI VEYA ÇALIŞANLARIN K.K.D.'LERİ KULLANMAMALARI</t>
  </si>
  <si>
    <t>PATLAMA/YANGIN,MADDİ HASAR,
ZEHİRLENME, YARALANMA, ÖLÜM</t>
  </si>
  <si>
    <t>GENEL HAVALANDIRMA VE YEREL HAVALANDIRMA SİSTEMLERİ KURULMALI VE KONTROL EDİLMELİ</t>
  </si>
  <si>
    <t>KAPALI İŞYERLERİNDE ÇALIŞMA ŞEKLİNE VE ÇALIŞANLARIN YAPTIKLARI İŞE GÖRE, İHTİYAÇ DUYACAKALARI YETERLİ TEMİZ HAVA BULUNMASI SAĞLANACAKTIR. CEBRİ HAVALANDIRMA SİSTEMİ KULLANILDIĞINDA SİSTEMİN HER ZAMAN ÇALIŞIR DURUMDA OLMASI SAĞLANACAKTIR. HAVALANDIRMA SİSTEMİNİN ÇALIŞMAMASI, ÇALIŞANLARIN SAĞLIĞI YÖNÜNDEN TEHLİKELİ İSE ARIZAYI BİLDİREN UYARI SİSTEMİ BULUNACAKTIR. SUNİ HAVALANDIRMA SİSTEMLERİNDE HAVA AKIMI, ÇALIŞANLARI RAHATSIZ ETMİYECEK ŞEKİLDE OLACAKTIR. ÇALIŞMA ORTAMI HAVASINI KİRLETEREK SAĞLIĞINA ZARAR VEREBİLECEK ARTIK VE PİSLİKLER DERHAL DIŞARIYA ATILACAKTIR.
(İŞYERİ BİNA VE EKLENTİLERİNDE ALINACAK SAĞLIK VE GÜVENLİK ÖNLEMLERİNE İLİŞKİN YÖNETMELİK EK-I MADDE:6)</t>
  </si>
  <si>
    <t>KİŞİSEL KORUYUCU EKİPMAN ( ELDİVENLER, GÖZLÜKLER, YÜZ SİPERLERİ, MASKELER VB.)İŞVERENCE SAĞLANARAK, ÇALIŞANLARIN K.K.D.'LERİ KULLANMALARI SAĞLANMALIDIR.</t>
  </si>
  <si>
    <t>*DEPODAKİ TÜM KİMYASALLAR ALFABETİK OLARAK DEĞİL SINIF KODU İLE ETİKETLENMELİDİR.MADDELER UYGUN BİR SINIFLANDIRMA İLE AYRILIR.
*KİMYASALLARIN YERLESTİRİLMESİNDE BİRBİRLERİ İLE KARIŞMAMASI GEREKEN MADDELER DİKKATE ALINARAK YERLESTİRME YAPILMALIDIR.
*KİMYASAL MADDELERİN DEPOLANDIĞI RAFLAR DUVARA VEYA ZEMİNE SABİTLENMELİDİR.
*TÜM RAFLARIN ÖN KISIMLARI KORUMA SETİ İLE ÇEVRELENMELİDİR.
*KİMYASAL MADDELER YER DÜZEYİNDE VEYA ULASILAMAYACAK KADAR YÜKSEKTE OLMAMALIDIR.
*DEPODA BULUNAN TÜM KİMYASALLARIN KAYITLI OLDUĞU BİR ENVANTER SİSTEMİ OLMALIDIR.
*CİDDİ BİR İZLEME GERÇEKLESTİRİLMELİDİR.
*DEPODA DUMAN DETEKTÖRÜ VE BENZERİ YANGIN UYARI SİSTEMLERİNDEN BİRİSİ BULUNMALIDIR.
*İHTİYAÇ KADAR MADDE SAKLANMALIDIR.
*MADDELERİN ETİKETLERİ OKUNACAK SEKİLDE BULUNMALIDIR. DEPODA BULUNAN HER KİMYASAL MADDENİN ETİKETLENMESİ ZORUNLUDUR.
*DEPOLARDA BULUNAN TÜM KİMYASALLARA AİT MALZEME GÜVENLİK BİLGİ FORMU BULUNMALIDIR.</t>
  </si>
  <si>
    <t>TEHLİKELİ KİMYASAL MADDELER DAHA AZ TEHLİKELİ KİMYASAL MADDELERLE İKAME EDİLMELİ VE  KİMYASAL MADDELERLE ÇALIŞMALARDA GEREKLİ GÜVENLİK ÖNLEMLERİ ALINMALIDIR.</t>
  </si>
  <si>
    <t>TÜM TEHLİKELİ KİMYASALLARIN GÜVENLİK BİLGİ FORMLARI (MSDS) SAĞLANMALIDIR.MALZEME GÜVENLİK BİLGİ FORMLARI DETAYLI OLARAK İNCELENMELİDİR.</t>
  </si>
  <si>
    <t>KİMYASAL MADDELERLE ÇALIŞMA YAPAN PERSONELE KİMYASALLARIN GÜVENLİ KULLANIMI HAKKINDA EĞİTİMLER VERİLMELİDİR.</t>
  </si>
  <si>
    <t>Gaz Tüplerinin Depolanması</t>
  </si>
  <si>
    <t>Depolama Hataları Olması</t>
  </si>
  <si>
    <t>Patlama/Yangın,maddi hasar,
Zehirlenme, yaralanma, ölüm</t>
  </si>
  <si>
    <t>LPG / LNG</t>
  </si>
  <si>
    <t>Parlayıcı madde eğitimi yapılmaması</t>
  </si>
  <si>
    <t>Gaz alarm sisteminin olmaması</t>
  </si>
  <si>
    <t>LNG Dağıtım panosu kontrolünün yapılmaması</t>
  </si>
  <si>
    <t>*Gaz tüpleri düsürülme veya çarpma sonucunda patlayabilirler. Bu nedenle sıkıca bulundukları zemin veya duvara sabitlenmelidirler.
• Tüplerin depolandığı yer daima havalandırılmalıdır. 
• Tüp depoları doğrudan günes ısığına maruz kalmamalıdır.
• Dolu ve bos tüpler karısmalarını önlemek amacı ile ayrı bölümlerde depolanmalıdır.
• Yanıcı gaz içeren tüpler oksijen ve azot oksit tüpleri ile aynı ortamda depolanmamalıdır.
• Gaz tüpleri açık aleve ve yüksek sıcaklıklara (50 C) maruz bırakılmamalıdır.
• Gaz tüpleri devrilmelerini önleyecek sekilde zincir ile sabitlenmelidir.
• Gaz tüpleri tüp tasımak amacı ile özel olarak tasarlanmıs tasıyıcılar ile tasınmalıdır.
• Gaz tüpleri tasıma esnasında veya kullanılmadıklarında kapaklar kapalı tutulmalıdır.
• Gaz tüplerinin bağlantıları laboratuar teknik elemanlarınca yapılmalıdır.
• Bos gaz tüpleri isaretlenmeli, laboratuar ve depo yönetimine bilgi verilmelidir.
• Bağlantı hortumları, regülatör günlük olarak kontrol edilmelidir</t>
  </si>
  <si>
    <t>Eğitimlerin yapılması ve tekrar edilmeli</t>
  </si>
  <si>
    <t>Gaz alarm sistemi kurulmalı</t>
  </si>
  <si>
    <t>Dağıtım panosu kontrolleri yapılmalı</t>
  </si>
  <si>
    <t>PATLAMADAN KORUNMA DÖKÜMANININ OLMAMASI</t>
  </si>
  <si>
    <t>ALANDAKİ PATLAMA SÖZ KONUSU OLABİLECEK DURUMLARIN BİLİNMEMESİ</t>
  </si>
  <si>
    <t>PATLAMADAN KORUNMA DÖKÜMANI OLUŞTURULARAK BUNA GÖRE ÖNLEM ALINMASI GEREKLİDİR.</t>
  </si>
  <si>
    <t>OKSİ-ASETİLEN TÜPLERİN GERİ TEPME VALFİNİN OLMAMASI</t>
  </si>
  <si>
    <t>ALEVİN TÜP İÇERİSİNE GİRMESİ SONUCU PATLAMA, YARALANMA, UZUV KAYBI, ÖLÜM</t>
  </si>
  <si>
    <t>TÜPLER İÇİN TAŞIMA ARABALARININ OLMAMASI</t>
  </si>
  <si>
    <t>İNSAN GÜCÜ İLE TAŞINMASI SONUCU DEVRİLME, YARALANMA, ÖLÜM</t>
  </si>
  <si>
    <t>TÜPLERİN BAĞLANARAK SABİTLENMEMESİ</t>
  </si>
  <si>
    <t>DEVRİLME, PATLAMA, YARALANMA, ÖLŞÜM</t>
  </si>
  <si>
    <t>OKSİ-ASETİLEN TÜPLERİN BASINÇ GÖSTERGELERİNİN BOZUK OLMASI</t>
  </si>
  <si>
    <t>YÜKSEK BASINÇLA ÇALIŞMA, YARALANMA, UZUV KAYBI, ÖLÜM</t>
  </si>
  <si>
    <t>TÜPLERİN AÇIK ALANDA DEPOLANMASI</t>
  </si>
  <si>
    <t>YANGIN VE PATLAMA, YARALANMA, UZUV KAYBI, ÖLÜM</t>
  </si>
  <si>
    <t>DEPOLAMA ALANLARININ BİLİNÇSİZ KULLANIMI</t>
  </si>
  <si>
    <t>ACİL DURUMDA MÜDAHELE EDEMEME, YARALANMA, UZUV KAYBI, ÖLÜM</t>
  </si>
  <si>
    <t>YANICI MADDELERİN YAKININDA ÇALIŞMA</t>
  </si>
  <si>
    <t>YAĞLI EL VEYA ELDİVENLE OKSİJEN TÜPLERİNİN KULLANILMASI</t>
  </si>
  <si>
    <t xml:space="preserve">PATLAMA VE YANGIN, YARALANMA, ÖLÜM </t>
  </si>
  <si>
    <t>TÜPLERİN VİNÇ İLE TAŞINMASI</t>
  </si>
  <si>
    <t>KAYNAK IŞINLARI</t>
  </si>
  <si>
    <t>GÖZLERİN ZARAR GÖRMESİ</t>
  </si>
  <si>
    <t>VÜCUT YANIKLARI</t>
  </si>
  <si>
    <t>KAYNAK GAZLARI</t>
  </si>
  <si>
    <t>GAZLARIN SOLUNMASI</t>
  </si>
  <si>
    <t>ELEKTROD KAYNAĞI AKIM ÜRETEÇLERİNDE GÖVDEYE KAÇAK OLMASI</t>
  </si>
  <si>
    <t>ÇATI İŞLERİ</t>
  </si>
  <si>
    <t xml:space="preserve">KOLONLAR ÜZERİNDE ANKRAJ MONTAJI </t>
  </si>
  <si>
    <t>İŞÇİNİN YÜKSEKTEN DÜŞMESİ, YARALANMA, ÖLÜM</t>
  </si>
  <si>
    <t>KOLONLAR ÜZERİNDE ANKRAJ MONTAJI</t>
  </si>
  <si>
    <t>YÜKSEKTEN MALZEME DÜŞMESİ, YARALANMA, UZUV KAYBI, ÖLÜM</t>
  </si>
  <si>
    <t>YÜKSEKTE ÇALIŞIRKEN EMNİYET KEMERİ TAKILMAMASI</t>
  </si>
  <si>
    <t>ÇALIŞANLARIN YÜKSEKTE ÇALIŞMA MUAYENELERİNİN YAPILMAMIŞ OLMASI</t>
  </si>
  <si>
    <t>ÇALIŞANLARIN YÜKSEKTE ÇALIŞMA EĞİTİMLERİNİN OLMAMASI</t>
  </si>
  <si>
    <t>İŞÇİNİN AŞAĞI DÜŞMESİ</t>
  </si>
  <si>
    <t>İŞ MAKİNELERİNİN MANEVRA VE HAREKETLERİ</t>
  </si>
  <si>
    <t>İŞ MAKİNELERİNİN MANEVRA VE HAREKET ESNASINDA İNSANLARA ÇARPMASI, YARALANMA, ÖLÜM</t>
  </si>
  <si>
    <t>MONTAJ ESNASINDA UYGUN OLMAYAN HAVA KOŞULLARI (ŞİDDETLİ RÜZGAR, YAĞMUR VB.)</t>
  </si>
  <si>
    <t>TÜPLERE GERİ TEPME VALFLERİNİN TAKILMASI</t>
  </si>
  <si>
    <t>TAŞIMA ARABALARI TEMİN EDİLMESİ</t>
  </si>
  <si>
    <t>TÜPLERİN TEHLİKE ANINDA HEMEN ÇÖZÜLEBİLECEK ŞEKİLDE BAĞLANMASI</t>
  </si>
  <si>
    <t>BASINÇ GÖSTERGELERİNİN TAMİR EDİLMESİ</t>
  </si>
  <si>
    <t>TÜPLERİN DOLU-BOŞ AYIRIMI YAPILARAK ÜSTÜ KAPALI DEMİR KAFESLERDE DEPOLANMASI, ATEŞLE YAKLAŞMA UYARI LEVHALARI ASILMASI, YANGIN TÜPÜ BULUNDURULMASI</t>
  </si>
  <si>
    <t>TÜPLER İLE YANGIN SÖNDÜRÜCÜLERİN AYNI ORTAMDA BULUNMAMASI</t>
  </si>
  <si>
    <t>YANICI MALZEMENİN OLDUĞU ALANDA ÇALIŞMA YAPILMAMALI.</t>
  </si>
  <si>
    <t>YAĞLI EL VEYA ELDİVENLE TÜPLERİN KULLANILMAMASI, BU KONUDA GEREKLİ BİLİNÇLENDİRİLMENİN YAPILMASI</t>
  </si>
  <si>
    <t>TÜPLERİN TAŞIMA ARABALARI İLE TAŞINMASI</t>
  </si>
  <si>
    <t>KAYNAK GÖZLÜĞÜ KULLANILMASI</t>
  </si>
  <si>
    <t>İŞ ELBİSESİ KULLANILMASI</t>
  </si>
  <si>
    <t>GAZ MASKESİ KULLANILMASI, ASPİRASYON SİSTEMİ YAPILMASI</t>
  </si>
  <si>
    <t>TOPRAKLAMALARIN YAPILMASI
İZOLASYONLARININ TAKİP EDİLEREK ARIZALI KISIMLARIN DÜZELTİLMESİ</t>
  </si>
  <si>
    <t>MOBİL VİNÇ İLE KAFES KULLANIMI</t>
  </si>
  <si>
    <t>MOBİL VİNÇ KAFESİNDE AVADANLIK KULLANIMI</t>
  </si>
  <si>
    <t>UZAY ÇATI ÜZERİNDE ÇALIŞIRKEN TÜM İŞÇİLERİN EMNİYET KEMERİ TAKMASI</t>
  </si>
  <si>
    <t>ÇALIŞANLARIN YÜKSEKTE ÇALIŞABİLECEKLERİNE AİT SAĞLIK RAPORLARININ BULUNMASI GEREKMEKTEDİR.</t>
  </si>
  <si>
    <t>ÇALIŞANLARIN YÜKSEKTE ÇALIŞMA EĞİTİM SERTİFİKALARININ OLMASI GEREKMEKTEDİR.</t>
  </si>
  <si>
    <t>İŞ MAKİNELERİNİN HAREKET VE MANEVRALARI SIRASINDA İŞARETÇİ BULUNDURULMALI, TÜM MAKİNELERE GERİ VİTES İKAZ SİSTEMİ TAKILMALIDIR.</t>
  </si>
  <si>
    <t>UYGUN OLMAYAN HAVA ŞARTLARINDA ÇALIŞMAYA ARA VERİLMELİDİR.</t>
  </si>
  <si>
    <t>KAZILARDA ŞEV YAPILMAMASI</t>
  </si>
  <si>
    <t>KAZILAR YAPILIRKEN ŞEVLER YAPILMALIDIR. 90 DERECELİK AÇILARDA KAZILAR YAPILMAMALIDIR.
Toprak döküm sahalarında, 30-35°; 
örtü kazı kademelerinde, 65-75°;
Örtü kazı kademelerinde, 70-80°;
Açık ocak genel şev açısı, 35-45°
En çok kullanılan dolgu şevleri 3/2, 3/1 ve 4/1’dir.
Yarma şevleri için 1/2, 1/1, 2/1 ve 3/2 değerleri verilebilir.
Kaya yarmalarda dik şevler kullanılır.</t>
  </si>
  <si>
    <t>KİMYASAL MADDELERİN KAPLARIN ÜZERİNDE, İÇİNDE BULUNAN KİMYASALA AİT BİLGİLERİ İÇEREN ETİKET OLMASI SAĞLANMALI VE RAFLARA DEPOLAMA YAPILIRKEN, KULLANILIRKEN  ETİKETLERİN GÖRÜNECEK ŞEKİLDE OLMASI SAĞLANMALIDIR.</t>
  </si>
  <si>
    <t>EMNİYET KEMERİ SABİTLEMESİ YAPILMAMASI</t>
  </si>
  <si>
    <t>UYGUN OLMAYAN HAVA ŞARTLARINDA YAPILAN YÜKSEK ÇALIŞMASI</t>
  </si>
  <si>
    <t>YÜKSEK ÇALIŞMASININ UYGUN OLMAYAN ARAÇLAR İLE GERÇEKLEŞTİRİLMESİ</t>
  </si>
  <si>
    <t>GEÇİT VE MERDİVENLERİN DAR VE KORKULUKSUZ OLMASI</t>
  </si>
  <si>
    <t>YAŞAM HATTININ ÇEKİLMEMİŞ OLMASI</t>
  </si>
  <si>
    <t>ÇİFT LANYARD SİSTEMİNİN KULLANILMAMASI</t>
  </si>
  <si>
    <t>HASARLI KKD KULLANIMI</t>
  </si>
  <si>
    <t>STANDARTA UYGUN İSKELE KULLANILMAMASI</t>
  </si>
  <si>
    <t>TOPLU KORUMA ÖNLEMLERİNİN ALINMAMASI
(KORKULUKLAR)</t>
  </si>
  <si>
    <t>YAŞAM HATTINA BİRDEN FAZLA KİŞİNİN BAĞLANMASI</t>
  </si>
  <si>
    <t>UYGUN KKD KULLANILMAMASI</t>
  </si>
  <si>
    <t>DİSİPLİNSİZ, DİKKATSİZ ÇALIŞMALAR</t>
  </si>
  <si>
    <t>ÇALIŞMANIN PLANLANMAMASI</t>
  </si>
  <si>
    <t>YÜKSEKTEN DÜŞME DURUMDA KOORDİNASYONUN SAĞLANAMAMASI</t>
  </si>
  <si>
    <t>YÜKSEKTE ÇALIŞMA KURALLARINA UYMAMA</t>
  </si>
  <si>
    <t>YÜKSEKTEN DÜŞME, BAŞ ÇARPMASI</t>
  </si>
  <si>
    <t xml:space="preserve">ÇALIŞANIN ASKIDA KALMASI </t>
  </si>
  <si>
    <t>ACİL DURUMA GEÇ MÜDAHALE EDİLMESİ</t>
  </si>
  <si>
    <t>YÜKSEKTEN DÜŞME SONUCU YARALANMA/ÖLÜM</t>
  </si>
  <si>
    <t>MERDİVEN ÇALIŞMALARI</t>
  </si>
  <si>
    <t>STANDARTA UYGUN MERDİVEN KULLANILMAMASI</t>
  </si>
  <si>
    <t>STANDARDA UYGUN SAĞLAMLIKTA MERDİVEN KULLANILAMAMASI</t>
  </si>
  <si>
    <t>YETKİLİLERCE KONTROL EDİLMEMİŞ MERDİVEN KULLANILMASI</t>
  </si>
  <si>
    <t>İŞE UYGUN MERDİVEN SEÇİLMEMESİ</t>
  </si>
  <si>
    <t>MERDİVEN ÜZERİNDEYKEN ÇALIŞMA ALANINA YETİŞEMEME</t>
  </si>
  <si>
    <t>MERDİVEN YERLEŞME AÇISININ UYGUN OLMAMAMASI</t>
  </si>
  <si>
    <t>ÇALIŞMA SIRASINDA YAŞAM HATTI ÇEKİLMEMESİ</t>
  </si>
  <si>
    <t>KKD KULLANILMAMASI</t>
  </si>
  <si>
    <t>MERDİVEN ÇALIŞMASININ YALNIZ YÜRÜTÜLMESİ</t>
  </si>
  <si>
    <t>MERDİVEN BASAMAKLARININ UYGUN OLMAMASI</t>
  </si>
  <si>
    <t>MERDİVEN ÜZERİNDE YAPILAN UZUN ÇALIŞMALAR</t>
  </si>
  <si>
    <t>MERDİVEN YERLEŞTİRİLEN ZEMİNİN UYGUN OLMAMASI</t>
  </si>
  <si>
    <t>YÜKSEKTEN DÜŞME, MERDİVENİN KIRILMASI</t>
  </si>
  <si>
    <t>MERDİVENİN DEVRİLMESİ, KIRILMASI</t>
  </si>
  <si>
    <t>MERDİVENİN KAYMASI, YÜKSEKTEN DÜŞME</t>
  </si>
  <si>
    <t>İLKYARDIM SERTİFİKALI PERSONEL BULUNMAMASI</t>
  </si>
  <si>
    <t>ACİL TOPLANMA NOKTASININ BELİRLENMEMİŞ OLMASI / BULUNMAMASI</t>
  </si>
  <si>
    <t>İLKYARDIM DOLABININ OLMAMASI</t>
  </si>
  <si>
    <t>YANGIN TATBİKATININ YAPILMAMIŞ OLMASI</t>
  </si>
  <si>
    <t>ACİL ÇIKIŞ YÖNLENDİRME LEVHALARININ OLMAMASI</t>
  </si>
  <si>
    <t>BİNANIN YANGIN, SEL, KUNDAKLAMA, SİVİL KARGAŞA, ARAÇ KAZASI, DAVETSİZ MİSAFİR VB. OLAĞANDIŞI DURUMLAR İÇİN KAPSAMLI BİR ACİL DURUM PLANININ OLMAMASI</t>
  </si>
  <si>
    <t>YANGIN SÖNDÜRÜCÜLERİN OLMAMASI</t>
  </si>
  <si>
    <t>YANGIN TÜPLERİNİN PERİYODİK KONTROLLERİNİN YAPTIRILMAMASI</t>
  </si>
  <si>
    <t>YANGIN SÖNDÜRME TALİMATLARININ UYGUN YERLERE ASILMAMASI</t>
  </si>
  <si>
    <t>ACİL DURUMA NEDEN OLAN OLAYA İLİŞKİN (YANGIN, GAZ KAÇAĞI, DEPREM VB.) TELEFON NUMARALARININ GÖRÜNÜR YERLERE ASILMAMASI</t>
  </si>
  <si>
    <t>ACİL DURUMLARDA MÜDAHALE EDECEK EKİPLER VE ÜYELERİNİN BELİRLİ OLMAMASI NEDENİ İLE OLAY ESNASINDA KAOS YAŞANMASI</t>
  </si>
  <si>
    <t>ACİL DURUM</t>
  </si>
  <si>
    <t>ACİL DURUMLARA MÜDAHALE
EDEMEME</t>
  </si>
  <si>
    <t>OLASI YANGIN DURUMUNDA ŞANTİYE PERSONELİNİN NE YAPACAĞINI BİLEMEMESİ</t>
  </si>
  <si>
    <t>ACİL DURUMLARDA ÇIKIŞIN BULUNAMAMASI.</t>
  </si>
  <si>
    <t>RİSKLERİN FARK EDİLEMEMESİ</t>
  </si>
  <si>
    <t>ACİL DURUMLARDA KARGAŞA OLMASI</t>
  </si>
  <si>
    <t>YANGINA MÜDAHALE
EDEMEME</t>
  </si>
  <si>
    <t>YANGINA NASIL MÜDAHALE EDECEĞİNİ BİLEMEME</t>
  </si>
  <si>
    <t>ACİL DURUMA ÇABUCAK VE ETKİN
MÜDAHALE EDEMEME</t>
  </si>
  <si>
    <t>ACİL DURUMA ETKİN
MÜDAHALE EDEMEME</t>
  </si>
  <si>
    <t>YARALANMA
ÖLÜM</t>
  </si>
  <si>
    <t>ŞANTİYE ARAÇLARININ ŞEHİR İÇİ YOLLARDA TRAFİK VE YAYALAR İLE ETKİLEŞİMİ SONUCU TRAFİK KAZASI OLMASI, MADDİ VE MANEVİ KAYIP</t>
  </si>
  <si>
    <t>ŞANTİYE ÖNÜ VE CİVARINDAKİ YOLLARDAN GEÇEN ARAÇLARIN, ARAÇ GİRİŞ-ÇIKIŞ NOKTALARINDAN HABERSİZ OLMASI SONUCU TRAFİK KAZASI</t>
  </si>
  <si>
    <t xml:space="preserve">TRAFİK İŞARET VE KURALLARINA RİAYET ETME
EHİL OPERATÖR
ŞOFÖRLERİN 3 AYDA BİR GÖZ KONTROLÜNÜN YAPTIRILMASI
TRAFİK KURALLARINA UYMAYAN ŞOFÖRLERE SÖZLÜ VE YAZILI UYARI YAPILMASI
</t>
  </si>
  <si>
    <t xml:space="preserve">TEHLİKELİ BÖLGELERE NEW JERSEY BARİYER YERLEŞTİRİLMESİ
UYARI-İKAZ LEVHALARININ KONULMASI
</t>
  </si>
  <si>
    <t xml:space="preserve">ŞANTİYEDEN ÇIKMADAN ÖNCE TÜM ARAÇ TEKERLEKLERİNİN SU JETİ İLE YIKANMASI
HAFRİYAT KAMYONLARININ ÜZERİNİN BRANDA İLE KAPATILMASI
GÜZERGÂH İZNİNE RİAYET EDİLMESİ
</t>
  </si>
  <si>
    <t>SİVİL ARAÇLARIN KAZA SONUCU ŞANTİYE ÇALIŞMA ALANINA GİRMESİ SONUCU TRAFİK KAZASI</t>
  </si>
  <si>
    <t xml:space="preserve">AŞIRI SICAKLARDAN DOLAYI ÇALIŞANLARIN BAYILMASI,
SICAK VE GÜNEŞ ÇARPMASI
MAKİNELERİN ZARAR GÖRMESİ </t>
  </si>
  <si>
    <t>AŞIRI YAĞMUR, FIRTINA VE YILDIRIM SONUCU SU BASKINI, YANGIN, KAYGAN ZEMİN VE ÇAMUR OLUŞUMU, MALZEMELERİN YERİNDEN SÖKÜLMESİ VE UÇMASI SONUCU MADDİ VE MANEVİ KAYIP</t>
  </si>
  <si>
    <t xml:space="preserve">AŞIRI KAR YAĞIŞI VE DON SEBEBİYLE ÜŞÜME, DONMA, ŞOKA GİRME, SAHADA ÇAMUR, KAYGAN ZEMİN VE MAKİNELERİN DONMASI </t>
  </si>
  <si>
    <t>KARİYER  GELİŞİMİ, TERFİLERİN OLMAMASI YADA BELİRSİZ OLMASI  - DÜŞÜK ÜCRETLER              - ÜCRETLERDEKİ ADALETSİZLİK</t>
  </si>
  <si>
    <t>TAAHÜT EDİLEN, KESİNLEŞEN HAKLARIN ZAMANINDA VERİLMEMESİ, ÇALIŞANLARIN MAĞDUR EDİLMESİ(İZİNLER, MAAŞ, ZAM VB)</t>
  </si>
  <si>
    <t>AYRIMCILIK,PSİKOLOJİK TACİZ, BIKTIRMA, YILDIRMA(MOBİNG) ŞİDDET</t>
  </si>
  <si>
    <t>FAZLA ÇALIŞMA VEYA ATIL KALMA YAPIM HIZININ NEDEN OLDUĞU BASKI -ZAMAN BASKISI İŞİN BİTİM TARİHLERİNİN BASKISI 
-KİŞİYE UYGUN OLMAYAN ALANLARDA ÇALIŞTIRMA YAPTIRILMASI       (YÜKSEKTE GKAPALI ALANDA ÇALIŞMA VB)</t>
  </si>
  <si>
    <t>İŞ YÜKÜ VE            -YAPILAN İŞİN ÇEŞİTLİLİĞİNİN FAZLA/AZ OLMASI 
-İŞİN ÇALIŞANIN YETENEĞİNE GÖRE VERİLMEMESİ
-BELİRSİZLİĞİN ÇOK OLMASI</t>
  </si>
  <si>
    <t>İŞ PROGRAMLARI, VARDİYALI ÇALIŞMA
- GECE ÇALIŞMASI
-ESNEK OLMAYAN ÇALIŞMA PROGRAMLARI
-SON ANDA BELLİ OLAN FAZLA MESAİ PROGRAMLARI
-TEKDÜZE ÇALIŞMA
-YETERSİZ DİNLENME SÜRELERİ</t>
  </si>
  <si>
    <t>ÇALIŞANLARIN KARARLARA DÜŞÜK KATILIMI 
-ÇALIŞANLARIN İŞ PROGRAMLARI ÜZERİNDE KONTROLLERİNİN AZ OLMASI</t>
  </si>
  <si>
    <t>GÜVENSİZ ALANLARDA ÇALIŞMA/ÇALIŞTIRILMA                    -YETERLİ KOROYUCU VE GÜVENLİK EKİPMANIN OLMAMASI
-YETERSİZ MEKAN, AYDINLATMA VE GÜRÜLTÜ GİBİ OLUMSUZ FİZİKSEL ORTAMLAR</t>
  </si>
  <si>
    <t>KURUM KÜLTÜRÜ, YETERSİZ ORGANİZASYON,HİYERARŞİ VE İLETİŞİM EKSİKLİĞİ
-SORUNLARIN ÇÖZÜMÜNDE DESTEĞİN OLMAMASI
-ŞİRKET HEDEFLERİNİN ÇALIŞANLARCA BİLİNMEMESİ PAYLAŞILMAMASI. ÇALIŞANLARIN DENEYİMİ, EĞİTİM VE YETKİNLİĞİNİN YETERSİZ OLMASI. ÇALIŞANIN İSTEMEDİĞİ BİR İŞTE ZORLA ÇALIŞTIRILMASI</t>
  </si>
  <si>
    <t>KİŞİLER ARASI İLİŞKİLER,
-SOSYAL YADA FİZİKSEL OLARAK İZOLASYON
-ÇALIŞANLARLA YADA YÖNETİCİLERLE OLAN İLİŞKİLER,
-KİŞİLER ARASI ÇATIŞMALAR 
-MOTİVASYON EKSİKLİĞİ</t>
  </si>
  <si>
    <t>İŞYERİNDEKİ GÖREV VE ROL BELİRSİZLİĞİ
-ROL ÇATIŞMALARI
-İNSANLARA İLİŞKİN SORUMLULUKLAR</t>
  </si>
  <si>
    <t>PERİYODİK MUAYENE EKSİKLİĞİ</t>
  </si>
  <si>
    <t>YANGIN SÖNDÜRME EKİPMANLARININ BULUNMAMASI</t>
  </si>
  <si>
    <t>ACİL ÇIKIŞ YOLLARININ BELİRLENMEMİŞ OLMASI</t>
  </si>
  <si>
    <t>REVİR KURALLARINA UYMAMA</t>
  </si>
  <si>
    <t>AYNI SAĞLIK MALZEMELERİNİN SÜREKLİ KULLANILMASI</t>
  </si>
  <si>
    <t>REVİR KURALLARININ BELİRTİLMEMİŞ OLMASI</t>
  </si>
  <si>
    <t>ÇALIŞMA ALANINDA REVİRİN BULUNMAMASI</t>
  </si>
  <si>
    <t>REVİR TEMİZLİĞİNİN DÜZENLİ OLARAK YAPILMAMASI</t>
  </si>
  <si>
    <t>TIBBİ ATIKLARIN DİĞER ÇÖPLER İLE BİRLEŞTİRİLMESİ</t>
  </si>
  <si>
    <t>YETKİLİ OLMAYAN KİŞİLERİN REVİRE GİRMESİ</t>
  </si>
  <si>
    <t>REVİRDE BULUNMASI GEREKEN ASGARİ MALZEMELERİN BULUNMAMASI</t>
  </si>
  <si>
    <t>OLUŞABİLECEK BULAŞICI HASTALIĞIN TÜM ÇALIŞANLARA YAYILMASI</t>
  </si>
  <si>
    <t>YANGININ BÜYÜMESİ</t>
  </si>
  <si>
    <t>ACİL DURUMDA TAHLİYENİN SAĞLANAMASI</t>
  </si>
  <si>
    <t>MİKROP BULAŞMASI, KULLANILMIŞ KESİCİLERİN BATMASI</t>
  </si>
  <si>
    <t>HASTALIK BULAŞMASI</t>
  </si>
  <si>
    <t>MİKROP BULAŞMASI, KULLANILMIŞ KESİCİLERİN BATMASI VB.</t>
  </si>
  <si>
    <t>ACİL MÜDAHALE DURUMLARINDA GEÇ KALINMA</t>
  </si>
  <si>
    <t>KİMYASALLARLA TEMAS EDİLMESİ, KİMYASALLARIN ALANA SAÇILMASI</t>
  </si>
  <si>
    <t>YABANCI KİMSELERİN KİMYASAL MADDELERE KOLAYCA ERİŞEBİLMESİ</t>
  </si>
  <si>
    <t>ACİL MÜDAHALE DURUMLARINDA GEÇ KALINMA, ÇALIŞANLARI MUAYENE EDEMEME</t>
  </si>
  <si>
    <t xml:space="preserve">İZOLASYONU UYGUN OLMAYAN ELEKTRİKLİ ALET / MAKİNE KULLANIMI </t>
  </si>
  <si>
    <t>EL YAPIMI ELEKTRİKLİ ALET KULLANIMI</t>
  </si>
  <si>
    <t>TUVALETLERİN TEMİZLENMEMESİ</t>
  </si>
  <si>
    <t>UYGUN OLMAYAN MERDİVEN SİSTEMİ</t>
  </si>
  <si>
    <t xml:space="preserve">ERGONOMİK OLMAYAN OTURMA BİÇİMİ </t>
  </si>
  <si>
    <t xml:space="preserve">KLİMANIN ÇALIŞMA ORTAMINA UYGUN OLMAYAN KONUMLANDIRILMASI </t>
  </si>
  <si>
    <t>UYGUN IŞIKLANDIRMA SİSTEMİNİN BULUNMAMASI</t>
  </si>
  <si>
    <t>KESKİN UÇLU MASA, DOLAP VB MALZEMELER</t>
  </si>
  <si>
    <t xml:space="preserve">ELEKTRİK ÇARPMASI </t>
  </si>
  <si>
    <t>ELEKTRİK ÇARPMASI</t>
  </si>
  <si>
    <t>MİKROPLU ORTAMIN OLUŞUMU</t>
  </si>
  <si>
    <t>KAYMA, DÜŞME</t>
  </si>
  <si>
    <t xml:space="preserve">DÜŞME, KAYMA </t>
  </si>
  <si>
    <t>İSKELET VE KAS SİSTEMİNDE BOZULMALAR</t>
  </si>
  <si>
    <t xml:space="preserve">HAVA AKIMINA MARUZ KALMA </t>
  </si>
  <si>
    <t>GÖZ YORGUNLUĞU</t>
  </si>
  <si>
    <t xml:space="preserve">TAKILMA, ÇARPMA,KESİK </t>
  </si>
  <si>
    <t>OFİS ÇALIŞMALARI</t>
  </si>
  <si>
    <t>YILAN VE AKREP ISIRMASI, SOKMASI SONUCU ZEHİRLENMELER YAŞANMASI</t>
  </si>
  <si>
    <t xml:space="preserve">BAŞIBOŞ HAYVANLARIN ŞANTİYEYE GİRMESİ VE ÇALIŞANLARA SALDIRMASI SONUCU PERSONELİN ZARAR GÖRMESİ </t>
  </si>
  <si>
    <t>KAFA KORUYUCUSU KULLANMAMA</t>
  </si>
  <si>
    <t>KULAK KORUYUCULARI KULLANMAMA</t>
  </si>
  <si>
    <t>EL KORUYUCULARI KULLANMAMA</t>
  </si>
  <si>
    <t>GÖZ YÜZ KORUYUCULARI KULLANMAMA</t>
  </si>
  <si>
    <t>KİŞİSEL KORUYUCU DONANIMLARIN YANLIŞ KULLANILMASI.</t>
  </si>
  <si>
    <t>AYAK KORUYUCULAR KULLANMAMA</t>
  </si>
  <si>
    <t>GÖVDE KORUYUCULARI KULLANILMAMASI</t>
  </si>
  <si>
    <t>KİŞİSEL KORUYUCU DONANIMLARIN DOĞRU ŞEKİLDE MUHAFAZA EDİLMEMESİ VE TEMİZLİĞİNİN YAPILMAMASI.</t>
  </si>
  <si>
    <t>BAŞAŞAĞI YAPILAN İŞLERDE BARETİN KAFADAN DÜŞMESİ.</t>
  </si>
  <si>
    <t>MESAİ ÇIKIŞINDA VEYA ARALARDA KKD'SİZ İŞÇİLERİN KIRMIZI BÖLGEDE ELBİSE DEĞİŞTİRMESİ.</t>
  </si>
  <si>
    <t>NESNE DÜŞMESİ SONUCU YARALANMA, UZUV KAYBI, ÖLÜM</t>
  </si>
  <si>
    <t>İŞİTME KAYBI</t>
  </si>
  <si>
    <t>İŞ KAZASI MESLEK HASTALIĞI</t>
  </si>
  <si>
    <t>KKD'LERİN UYGUNSUZ DEPOLAMA VE TEMİZLİĞİNİN YAPILMAMASI NEDENİYLE ZAMANLA KORUYUCULUĞUNU YİTİRMESİ SONUCU</t>
  </si>
  <si>
    <t xml:space="preserve">NESNE DÜŞMESİ </t>
  </si>
  <si>
    <t>PATLAMADAN KORUNMA DÖKÜMANI OLMAMASI</t>
  </si>
  <si>
    <t>PARATONERLERİN YETERSİZ VE YILLIK KONTROLERİNİN YAPILMAMIŞ OLMASI</t>
  </si>
  <si>
    <t>YANGIN SÖNDÜRME TÜPÜNÜN ÇALIŞMAMASI</t>
  </si>
  <si>
    <t>YANGIN TÜPÜNÜN KOLAY ULAŞILIR YERDE OLMAMASI.</t>
  </si>
  <si>
    <t>ACİL DURUM TALİMATI OLUŞTURULMAMIŞ OLMASI</t>
  </si>
  <si>
    <t>ACİL DURUMLARDA TOPLANILACAK GÜVENLİ ALANIN BULUNMAMASI.</t>
  </si>
  <si>
    <t>ACİL DURUMLARDA SİSTEMİNİN OTOMATİK DEVRE DIŞI KALMIYOR OLMASI</t>
  </si>
  <si>
    <t>ACİL DURUM YÖNLENDİRMELERİNİN OLMAMASI</t>
  </si>
  <si>
    <t>TESİSTE ACİL DURUM SİRENİ OLMAMASI</t>
  </si>
  <si>
    <t>YANGIN TÜPÜNÜN OLMAMASI VEYA YETERSİZ OLMASI</t>
  </si>
  <si>
    <t>ACİL DURUM EYLEM PLANININ OLMAMASI</t>
  </si>
  <si>
    <t>ACİL DURUM MÜDAHALE EKİPLERİNİN OLUŞTURULMAMIŞ OLMASI.</t>
  </si>
  <si>
    <t>ACİL DURUM SIRASINDA OTOMATİK YAKIT, GAZ, ELEKTRİK KESİCİLERİN BULUNMAMASI</t>
  </si>
  <si>
    <t>ORTAMDA PATLAYICI PARLAYICI VEYA KOLAY YANAN MALZEMELERİN BULUNMASI</t>
  </si>
  <si>
    <t>BİRİMDE İLK YARDIM EĞİTİMLİ ÇALIŞAN SAYISININ YETERSİZLİĞİ</t>
  </si>
  <si>
    <t>YETERLİ İLKYARDIM DOLABININ BULUNMAMASI.</t>
  </si>
  <si>
    <t>BİRİMİN PARATONERİN ETKİ ALANINDA OLMAMASI YADA PARATONERİN OLMAMASI</t>
  </si>
  <si>
    <t>ACİL DURUM TATBİKATLARININ YAPILMAMIŞ OLMASI</t>
  </si>
  <si>
    <t>OLASI BİR KAZA DURUMUNDA YARALILARI HASTANEYE GÖTÜRMEK İÇİN BİR ARACIN GÖREVLENDİRİLMEMİŞ OLMASI</t>
  </si>
  <si>
    <t>DUMAN ALGILAYICI SİSTEM YOKLUĞU</t>
  </si>
  <si>
    <t>ACİL DURUM AYDINLATMA EKSİĞİ</t>
  </si>
  <si>
    <t>KULLANMA VE İÇME SUYU KONTROLLERİ</t>
  </si>
  <si>
    <t>HİJYENSİZ ORTAM</t>
  </si>
  <si>
    <t>KAMP BÖLGESİNİNİN AYDINLATMASININ YETERSİZLİĞİ</t>
  </si>
  <si>
    <t>HAVALANDIRMA</t>
  </si>
  <si>
    <t>HİJYEN EKSİKLİĞİ (ÇAMURLU BOTLAR,BANYO VE TUVALETLERİN   TEMİZLENMESİ, RUTİN İLAÇLAMA)</t>
  </si>
  <si>
    <t>ELEKTRİK TESİSATI</t>
  </si>
  <si>
    <t>KİŞİLER VE GRUPLAR ARASI UYUŞMAZLIK</t>
  </si>
  <si>
    <t>KOĞUŞLARDA YANGIN ÇIKMASI İHTİMALİ</t>
  </si>
  <si>
    <t>YETERSİZ HAVALANDIRMA</t>
  </si>
  <si>
    <t>BANYO VE TUVALETLERİN UYGUN OLMAYAN TEMİZLİĞİ</t>
  </si>
  <si>
    <t>SİGARA KULLANIMI</t>
  </si>
  <si>
    <t>ELEKTRİKLİ SU ISITICI, SOBA V.S KULLANIMI</t>
  </si>
  <si>
    <t>ÇEVRE TEMİZLİĞİNİN YAPILMAMASI</t>
  </si>
  <si>
    <t>KIRIK VE ÇATLAK CAM</t>
  </si>
  <si>
    <t>YETERSİZ AYDINLATMA</t>
  </si>
  <si>
    <t>UZATMA KABLOLARI</t>
  </si>
  <si>
    <t>YALITIMINI YİTİRMİŞ KABLO VE PRİZLER</t>
  </si>
  <si>
    <t>KİLİTSİZ ELEKTRİK VE SİGORTA PANOLARI</t>
  </si>
  <si>
    <t>KAÇAK AKIM RÖLESİ</t>
  </si>
  <si>
    <t>KLİMANIN ÇALIŞMA ORTAMINA UYGUN OLMAYAN KONUMLANDIRILMASI</t>
  </si>
  <si>
    <t>YANICI/PARLAYICI MALZEMELERİN DEPOLANMASI</t>
  </si>
  <si>
    <t>KİMYASAL MALZEMELERİN DEPOLANMASI</t>
  </si>
  <si>
    <t>AĞIR MALZEMELERİN İSTİFLENMESİ</t>
  </si>
  <si>
    <t>AĞIR YUVARLANABİLİR MALZEMELER</t>
  </si>
  <si>
    <t>DEPO İÇİNDE SPİRAL KULLANILMASI</t>
  </si>
  <si>
    <t>YANICI MALZEMELER</t>
  </si>
  <si>
    <t>MALZEMELERİN DÜZENSİZ İSTİFLENMESİ</t>
  </si>
  <si>
    <t>UYGUNSUZ MALZEME İSTİFİ</t>
  </si>
  <si>
    <t>ACİL DURUM VAZİYET PLANLARININ OLMAMASI</t>
  </si>
  <si>
    <t>YANGIN SÖNDÜRME TÜPLERİNİN KATLARDA BELİRLENEN NOKTALARDA BULUNMAMASI</t>
  </si>
  <si>
    <t>İLK YARDIM DOLABININ BULUNMAMASI</t>
  </si>
  <si>
    <t>BÜTÜN BİNA VE KONTEYNIRLAR İLE ANA PANO TOPRAKLAMASININ YAPILMASI. TOPRAKLAMA  PERİYODUNUN İZLENMEMESİ</t>
  </si>
  <si>
    <t>GECE YAŞANABİLECEK OLAYLAR</t>
  </si>
  <si>
    <t>KAZA GEÇİREN KİŞİYE KISA SÜRE İÇERİSİNDE MÜDAHALE EDİLEMEMESİ</t>
  </si>
  <si>
    <t>YIKIM SIRASINDA PARÇALARIN ETRAFA FIRLAMASI</t>
  </si>
  <si>
    <t>ORTAMDAKİ KABLO VE MALZEMELER</t>
  </si>
  <si>
    <t>AĞIR MALZEMELERİN DENGESİZ İSTİFLENMESİ</t>
  </si>
  <si>
    <t>İSTİFLEME ALANININ ÇALIŞMA ALANI İÇERİSİNDE SEÇİLMESİ</t>
  </si>
  <si>
    <t>İSTİFLENEN MALZEMEYİ TANIMLAYAN BİLGİLERİN OLMAMASI</t>
  </si>
  <si>
    <t>KARANLIK BÖLGELERDE İSTİFLEME YAPILMASI</t>
  </si>
  <si>
    <t>YÜKSEK İSTİFLEME YAPILMASI</t>
  </si>
  <si>
    <t>ŞİDDETLİ RÜZGAR</t>
  </si>
  <si>
    <t>YANICI MALZEMELERİN İSTİFLENMESİ</t>
  </si>
  <si>
    <t>YANICI, KESİCİ, İLETKEN MALZEMELERİN ELEKTRİK HATTI YAKINLARINDA İSTİFLENMESİ</t>
  </si>
  <si>
    <t>KİMYASALLARIN İSTİFLENMESİ</t>
  </si>
  <si>
    <t>İSKELELERDE GEREKTİĞİNDEN FAZLA MALZEME BULUNDURULMASI</t>
  </si>
  <si>
    <t>ÇELİK KONSTRÜKSİYON MALZEMELER</t>
  </si>
  <si>
    <t>YÜKSEKLİK</t>
  </si>
  <si>
    <t>BOŞLUKLARA FAZLA YAKLAŞMA</t>
  </si>
  <si>
    <t>YÜKSEKTE ÇALIŞMALARDA KİŞİSEL KORUYUCU KULLANMAMA</t>
  </si>
  <si>
    <t>DEMİR KORKULUKLARIN UYGUN MALZEMEDEN YAPILMAMASI</t>
  </si>
  <si>
    <t>İŞ GÜVENLİĞİ TALİMATLARININ OLMAMASI</t>
  </si>
  <si>
    <t>YETKİSİZ KİŞİLERCE MÜDAHALE</t>
  </si>
  <si>
    <t>KAZA İLE ARAÇ, KAMYON, İŞMAKİNESİ ÇARPMASI.</t>
  </si>
  <si>
    <t>YAKIT TESİSİNDE YANGIN TİPİNE UYGUN YANGIN SÖNDÜRÜCÜ OLMAMASI.</t>
  </si>
  <si>
    <t>YAKIT TESİSİNDE GEREKSİZ MALZEME DEPOLANMASI</t>
  </si>
  <si>
    <t>YAKIT TESİSİ ETRAFINDA YANICI MALZEME DEPOLANMASI</t>
  </si>
  <si>
    <t>STATİK TOPRAK HATTI OLMAMASI.</t>
  </si>
  <si>
    <t>STATİK TOPRAK HATTININ PERİYODİK ÖLÇÜMLERİNİN YAPTIRILMAMIŞ OLMASI</t>
  </si>
  <si>
    <t>KONTROLSÜZ ATEŞ YAKMAK</t>
  </si>
  <si>
    <t>BÖLGEDEKİ GÖL, AKARSULARA ÇALIŞANLARIN HERHANGİ BİR SEBEPTEN DOLAYI YAKLAŞMASI</t>
  </si>
  <si>
    <t>ARAÇLARIN FAR, SİNYAL VE GERİ LAMBASININ YANMAMASI</t>
  </si>
  <si>
    <t>ŞANTİYE HIZ LİMİTLERİNE UYULMAMASI</t>
  </si>
  <si>
    <t>MANEVRACI BULUNDURULMAMASI</t>
  </si>
  <si>
    <t>YAĞIŞLI HAVA KOŞULLARI</t>
  </si>
  <si>
    <t>VİNCİN SABİTLENDİĞİ NOKTADA UYGUN TESVİYE YAPILMAMASI</t>
  </si>
  <si>
    <t>MALZEMENİN DENGESİZ BAĞLANARAK TAŞINMASI</t>
  </si>
  <si>
    <t>ESKİ/YIPRANMIŞ SAPAN KULLANILMASI</t>
  </si>
  <si>
    <t>VİNCİN ŞANTİYE İÇERİSİNDEKİ MANEVRALARI</t>
  </si>
  <si>
    <t>KESKİN KENARLI MALZEMELERİN TAŞINMASI</t>
  </si>
  <si>
    <t>TEK SAPAN İLE MALZEME TAŞINMASI</t>
  </si>
  <si>
    <t>KANCA UCUNDA EMNİYET MANDALININ OLMAMASI</t>
  </si>
  <si>
    <t>KAYGAN/GEVŞEK ZEMİNDE ÇALIŞMA</t>
  </si>
  <si>
    <t>ACELE ETME SONUCU DİKKATSİZ DAVRANMAK</t>
  </si>
  <si>
    <t>ÇALIŞMA ALANI ZEMİNİNDEKİ SİVRİ/KESKİN MALZEMELER</t>
  </si>
  <si>
    <t>İŞE UYGUN OLMAYAN EL ALETİ KULLANILMASI</t>
  </si>
  <si>
    <t>DÜZENSİZ VE DAĞINIK ÇALIŞMA ALANI</t>
  </si>
  <si>
    <t>KİŞİSEL KORUYUCU DONANIMIN(KKD) UYGUN ŞEKİLDE KULLANILMAMASI</t>
  </si>
  <si>
    <t>TESİSİN KULLANIM VE BAKIM TALİMATININ OLMAMASI</t>
  </si>
  <si>
    <t>TESİSTE KULLANILAN KİMYASALLAR</t>
  </si>
  <si>
    <t>EHİL KİŞİLERİN ISI MERKEZİNE MÜDAHALE ETMEMESİ</t>
  </si>
  <si>
    <t>ISI MERKEZİ TESİSAT PLANI OLMAMASI</t>
  </si>
  <si>
    <t>PERİYODİK KONTROLLERİNİN YAPILMAMASI</t>
  </si>
  <si>
    <t>ALANDA GEÇİŞLERİN DAR OLMASI</t>
  </si>
  <si>
    <t>ZEMİNDE BULUNAN SİVRİ UÇLU VB MALZEMELER</t>
  </si>
  <si>
    <t>ISLAK ZEMİN</t>
  </si>
  <si>
    <t>AÇIK İLETKENLER</t>
  </si>
  <si>
    <t>UYGUNSUZ DEPOLAMA İSTİFİ</t>
  </si>
  <si>
    <t>ELEKTRİKLİ ALETLER İLE ÇALIŞMA ( KIYMA MAKİNASI, BLENDER VS.)</t>
  </si>
  <si>
    <t>ÇALIŞMA ALANI DÜZENSİZLİĞİ</t>
  </si>
  <si>
    <t>BOZUK, KULLANIM TARİHİ GEÇMİŞ, SOĞUK ZİNCİRİ BOZULMUŞ ÜRÜN</t>
  </si>
  <si>
    <t>MUTFAK ÇALIŞANLARININ BULAŞICI HASTALIKLARA YAKALANMASI</t>
  </si>
  <si>
    <t>MUTFAK TÜPLERİ</t>
  </si>
  <si>
    <t>MUTFAK TÜPLERİNİN SABİTLENMEMESİ VE DIŞ ETKİLERE AÇIK HALDE BULUNMASI</t>
  </si>
  <si>
    <t>GAZ DEDEKTÖRÜNÜN BULUNMAMASI</t>
  </si>
  <si>
    <t>ELLER ISLAKKEN FİŞ, PİRİZ, DUY VB. ELEKTRİK TEHLİKESİ OLAN KISIMLARA DOKUNMAK</t>
  </si>
  <si>
    <t>SOĞUK HAVA DEPOSUNDA KİLİTLİ KALMA</t>
  </si>
  <si>
    <t>SOĞUK HAVA DEPOSUNUN YERLERİNİN BUZ TUTMASI</t>
  </si>
  <si>
    <t>MUTFAKTA KULLANILAN ARAÇ, GEREÇ</t>
  </si>
  <si>
    <t>ARAÇLARA VE YAKIT TANKINA YAKIT İKMALİ TALİMATININ OLMAMASI</t>
  </si>
  <si>
    <t>PATLAMA</t>
  </si>
  <si>
    <t>YILDIRIM ÇARPMASI</t>
  </si>
  <si>
    <t>ACİL DURUMLARDA MÜDAHALENİN GECİKMESİ SONUCU YARALANMA, ÖLÜM</t>
  </si>
  <si>
    <t>ACİL DURUMLARA MÜDAHALENİN GECİKMESİ</t>
  </si>
  <si>
    <t>DAHA ÇOK KİŞİNİN ETKİLENMESİ</t>
  </si>
  <si>
    <t>ZARARIN BÜYÜMESİ</t>
  </si>
  <si>
    <t>YARALANMA , ÖLÜM</t>
  </si>
  <si>
    <t>ACİL DURUMLARA MÜDAHALENİN GECİKMESİ SONUCU YARALANMA, ÖLÜM</t>
  </si>
  <si>
    <t>ACİL DURUMA MÜDAHALENİN GECİKMESİ SONUCU YARALANMA, ÖLÜM</t>
  </si>
  <si>
    <t>ZARARIN YAYILMASI, MÜDAHALE SIRASINDA CAN KAYBI</t>
  </si>
  <si>
    <t>MÜDAHALENİN GECİKMESİ SONUCU YARALANMA, ÖLÜM</t>
  </si>
  <si>
    <t>MÜDAHALENİN GECİKMESİ</t>
  </si>
  <si>
    <t>TEHLİKENİN YAYILMASI, YARALANMA, ÖLÜM</t>
  </si>
  <si>
    <t>ZAMANINDA MÜDAHALE EDİLEMEMESİ</t>
  </si>
  <si>
    <t>BULAŞICI HASTALIK</t>
  </si>
  <si>
    <t>SAĞLIK SORUNLARI</t>
  </si>
  <si>
    <t>TAKILMA,   DÜŞME,ÇARPMA</t>
  </si>
  <si>
    <t>HAVALANDIRMA   YETERSİZLİĞİ</t>
  </si>
  <si>
    <t>YANGIN</t>
  </si>
  <si>
    <t>KAVGA ÇIKMASI</t>
  </si>
  <si>
    <t>SALGIN HASTALIK</t>
  </si>
  <si>
    <t>YARALANMA</t>
  </si>
  <si>
    <t>ÇARPMA DÜŞME SONUCU YARALANMA</t>
  </si>
  <si>
    <t>PATLAMA, YANGIN</t>
  </si>
  <si>
    <t>ELEKTRİK, YANGIN</t>
  </si>
  <si>
    <t>HAVA AKIMINA MARUZ KALMA</t>
  </si>
  <si>
    <t>DÜŞME / KAYMA</t>
  </si>
  <si>
    <t>YANGIN, PATLAMA</t>
  </si>
  <si>
    <t>KİMYASALLARA MARUZ KALMA</t>
  </si>
  <si>
    <t>MALZEMELERİN DEVRİLMESİ</t>
  </si>
  <si>
    <t>MALZEMELERİN İNSANLAR ÜZERİNE YUVARLANMASI</t>
  </si>
  <si>
    <t>YANICI GAZ VEYA SIVILARIN ALEV ALMASI</t>
  </si>
  <si>
    <t>YANGIN ÇIKMASI</t>
  </si>
  <si>
    <t>İNSANLARIN ÜZERİNE YIKILMASI
YADA TAKILIP DÜŞME, ÜZERİNE MALZEME DÜŞMESİ</t>
  </si>
  <si>
    <t>ACİL ÇIKIŞLARIN KULLANIM DIŞI KALMASI NETİCESİNDE YARALANMA, ÖLÜM</t>
  </si>
  <si>
    <t>ACİL DURUMA TEPKİ SÜRESİNİN UZAMASI</t>
  </si>
  <si>
    <t>YANGINA MÜDAHELE EDEMEME</t>
  </si>
  <si>
    <t>ACİL DURUMLARA MÜDAHALE EDEMEME</t>
  </si>
  <si>
    <t>ELEKTRİK ÇARPMASI, YARALANMA, ÖLÜM. İLETKENLİĞİN AZALMASI SONUCU ELEKTRİK ÇARPMASI</t>
  </si>
  <si>
    <t>ŞANTİYEYE SABOTAJ YAPILMASI</t>
  </si>
  <si>
    <t>İŞ KAZALARININ ETKİLERİNİN ARTMASI</t>
  </si>
  <si>
    <t>ŞANTİYEDEKİ OLAYLARA KISA SÜREDE MÜDAHALE EDEMEME</t>
  </si>
  <si>
    <t>FIRLAYAN PARÇALARIN İNSANLARA ÇARPMASI</t>
  </si>
  <si>
    <t>ELEKTRİK ÇARPMASI, MALZEMELERE ZARAR</t>
  </si>
  <si>
    <t>İNSANLARIN ÜZERİNE GELMESİ</t>
  </si>
  <si>
    <t>ÇALIŞANLAR ÜZERİNE YIKILMA</t>
  </si>
  <si>
    <t>MALZEMELERİN İŞÇİLERİN ÜZERİNE DÜŞMESİ</t>
  </si>
  <si>
    <t>PATLAMA VE YANGIN</t>
  </si>
  <si>
    <t>AĞIR MALZEMELERİN İNSANLAR ÜZERİNE DEVRİLMESİ</t>
  </si>
  <si>
    <t>İSTİF DEVRİLMESİ</t>
  </si>
  <si>
    <t>MALZEMELERİN İNSANLARIN ÜZERİNE DEVRİLMESİ VEYA HAVALANARAK İNSANLARA ÇARPMASI SONUCU YARALANMA</t>
  </si>
  <si>
    <t>BİRBİRLERİ İLE REAKSİYONA GİRME</t>
  </si>
  <si>
    <t>İSKELEDE KALAS KIRILMASI</t>
  </si>
  <si>
    <t>İSKELE YIKILMASI</t>
  </si>
  <si>
    <t>DİKEY İSTİFLEME YAPILMASI SONUCU İNSANLAR ÜZERİNE DEVRİLME</t>
  </si>
  <si>
    <t>TÜM NOKTALARIN KAPATILAMAMASI</t>
  </si>
  <si>
    <t>DÜŞME</t>
  </si>
  <si>
    <t>TEHLİKELİ DAVRANIŞ VE HAREKETLER</t>
  </si>
  <si>
    <t>YANGIN PATLAMA</t>
  </si>
  <si>
    <t>YANGININ YAYILMASI</t>
  </si>
  <si>
    <t>YANGINA MÜDAHALENİN GECİKMESİ</t>
  </si>
  <si>
    <t>DIŞ KISIMDA OLAN BİR YANGININ BU BÖLÜME ETKİ ETMESİ</t>
  </si>
  <si>
    <t>BOĞULMA</t>
  </si>
  <si>
    <t>ARACIN İŞÇİLERE ÇARPMASI / KAZA YAPMASI</t>
  </si>
  <si>
    <t>İŞÇİLERİN KAYGAN ZEMİNDE DÜŞMESİ</t>
  </si>
  <si>
    <t>VİNÇ ARIZASI SONUCU VİNCİN YADA TAŞINAN MALZEMELERİN DEVRİLMESİ</t>
  </si>
  <si>
    <t>VİNCİN YANLIŞ KULLANIMI SONUCU İŞ KAZASI MEYDANA GELMESİ</t>
  </si>
  <si>
    <t>VİNCİN YIKILMASI</t>
  </si>
  <si>
    <t>MALZEMELERİN DÜŞMESİ</t>
  </si>
  <si>
    <t>BOMUN ŞANTİYE BİNALARINA, İSKELELERE, AYDINLATMA DİREKLERİNE VS. ÇARPMASI</t>
  </si>
  <si>
    <t>MALZEME DEVRİLMESİ</t>
  </si>
  <si>
    <t>SAPANIN KOPMASI SONUCU KALDIRILAN MALZEMENİN DÜŞMESİ</t>
  </si>
  <si>
    <t>SAPANLARIN TAHRİP OLMASI SONUCU MALZEME DÜŞMESİ</t>
  </si>
  <si>
    <t>TAŞINAN MALZEMENİN SAPANDAN KURTULARAK İŞÇİNİN ÜZERİNE DÜŞMESİ</t>
  </si>
  <si>
    <t>SAPANIN KANCADAN KURTULMASI SONUCU MALZEME DÜŞMESİ</t>
  </si>
  <si>
    <t>KAYARAK DÜŞME SONUCUNDA YARALANMA</t>
  </si>
  <si>
    <t>UZUV TAKILMASI/ÇARPMASI VE/VEYA DENGE KAYBI SONUCU YARALANMA</t>
  </si>
  <si>
    <t>EL ALETİNİN VÜCUDA TEMAS ETMESİ SONUCU YARALANMA</t>
  </si>
  <si>
    <t>AYAĞA BATMA SONUCU YARALANMA</t>
  </si>
  <si>
    <t>EL ALETİNİN KAYARAK / SIYRILARAK / BOŞA ÇIKARAK UZUV YARALANMASINA SEBEBİYET VERMESİ</t>
  </si>
  <si>
    <t>TAKILARAK DÜŞME/UZUV ÇARPMASI SONUCU YARALANMA</t>
  </si>
  <si>
    <t>KİŞİSEL KORUYUCU DONANIMDAN BEKLENEN YETERLİ KORUMANIN SAĞLANAMAMASI SONUCU YARALANMA</t>
  </si>
  <si>
    <t>BASINÇ TÜPLERİNİN PATLAMASI RİSKİ</t>
  </si>
  <si>
    <t>ZEHİRLENME, YARALANMA, YANGIN</t>
  </si>
  <si>
    <t>UYGUN OLMAYAN MÜDAHALELER</t>
  </si>
  <si>
    <t>BASINÇ ETKİSİ İLE PATLAMA</t>
  </si>
  <si>
    <t>İŞ KAZALARI</t>
  </si>
  <si>
    <t>DEVRİLME, DÜŞME</t>
  </si>
  <si>
    <t>UZUV KAYBI</t>
  </si>
  <si>
    <t>TAKILIP DÜŞME</t>
  </si>
  <si>
    <t>ZEHİRLENME, YARALANMA, ÖLÜM</t>
  </si>
  <si>
    <t>BÜTÜN ÇALIŞANLARA BULAŞTIRMA</t>
  </si>
  <si>
    <t>YANGIN-PATLAMA</t>
  </si>
  <si>
    <t>YARALANMA /ÖLÜM</t>
  </si>
  <si>
    <t>ZEHİRLENME VE PATLAMA SONUCU YARALANMA /ÖLÜM</t>
  </si>
  <si>
    <t>DONMA</t>
  </si>
  <si>
    <t>YAKIT TANKININ TAŞMA HAVUZUNUN OLMAMASI</t>
  </si>
  <si>
    <t>YAKIT DÖKÜLMESİ, TAŞMA SONUCU KAYMA, TÖKEZLEME, YANGIN, PARLAMA</t>
  </si>
  <si>
    <t>İKMAL ESNASINDA STATİK ELEKTRİK YÜKÜNÜN GİDERİLMEMESİ SONUCU PARLAMA, PATLAMA</t>
  </si>
  <si>
    <t>ÖLÜM- YARALANMA</t>
  </si>
  <si>
    <t>ÇALIŞANLARIN VE SAHAYA GİRENLERİN AÇIK ALEV KULLANMASI SİGARA İÇMESİ SONUCU YANGIN VE PATLAMA RİSKİ İLE KARŞI KARŞIYA GELİNMESİ (ÖLÜM- YARALANMA)</t>
  </si>
  <si>
    <t xml:space="preserve">YAZILI VE RESİMLİ UYARI LEVHALARININ BULUNMAMASI İLE ÇEVREYE YAKIT SIZINTISI VE YANGIN OLUŞMA RİSKİ </t>
  </si>
  <si>
    <t>AKARYAKIT TANKLARI TOPRAKLAMALARININ VE KONTROLLERİNİN YAPILMAMASI VE BİR YANGIN, PATLAMA RİSKİ İLE KARŞI KARŞIYA GELİNİLMESİ (ÖLÜM- YARALANMA)</t>
  </si>
  <si>
    <t xml:space="preserve">AKARYAKIT DEPOLAMA TANKLARININ ÇEVREYE MESAFESİ MEVZUAT HÜKÜMLERİNE GÖRE OLMAMASI SONUCU YANGIN OLMA DURUMU </t>
  </si>
  <si>
    <t>YAKIT SIZINTISI SONUCU ÇEVRE KİRLİLİĞİ VE YANGIN OLUŞUMU</t>
  </si>
  <si>
    <t>STATİK ELEKTRİK OLUŞUMU SONUCU PATLAMA MEYDANA GELMESİ(ÖLÜM -YARALANMA)</t>
  </si>
  <si>
    <t>AKARYAKIT TANKININ KAPASİTESİNDEN FAZLA DOLDURULMASI İLE ÇEVREYE YAKIT DÖKÜLMESİ ÇEVRESEL KİRLİLİK İLE YANGIN OLUŞUMU</t>
  </si>
  <si>
    <t>ÖLÜM
YARALANMA</t>
  </si>
  <si>
    <t>SPİRAL (TAŞLAMA) MAKİNESİ KULLANIMI</t>
  </si>
  <si>
    <t xml:space="preserve">ELEKTRİK </t>
  </si>
  <si>
    <t xml:space="preserve">KABLOSUNDAKİ DEFORMASYON SONUCU ÇARPILMASI CİDDİ YARALANMA VE YA ÖLÜM </t>
  </si>
  <si>
    <t xml:space="preserve">ÇALIŞIRKEN AYAR YADA BAKIM YAPILMASI </t>
  </si>
  <si>
    <t xml:space="preserve">ELEKTRİK ÇARPMASI YARALANMA, ÖLÜM </t>
  </si>
  <si>
    <t>SUYUN SPİRALİN   İÇİNE SIZMASI SONUCU ELEKTRİK ÇARPMASI</t>
  </si>
  <si>
    <t>ELEKTRİK ÇARPMASI SONUCU ÖLÜM</t>
  </si>
  <si>
    <t>GÖZE CİSİM KAÇMASI</t>
  </si>
  <si>
    <t xml:space="preserve">GÖZ VE RETİNADA ZEDELENME YA DA GÖRME DUYUSU KAYBI OLASILIĞI </t>
  </si>
  <si>
    <t xml:space="preserve">KABLOLARA TAKILIP DÜŞME </t>
  </si>
  <si>
    <t xml:space="preserve">DÜŞME SONUCU HAFİF YA DA AĞIR  YARALANMALI İŞ KAZASI OLASILIĞI </t>
  </si>
  <si>
    <t xml:space="preserve">KESİK </t>
  </si>
  <si>
    <t xml:space="preserve">SPİRALLE ÇALIŞMALARDA KESİK OLUŞUMU SONUCU CİDDİ YARALANMA YA DA UZUV KAYIPLI KAZALARIN OLMA OLASILIĞI  </t>
  </si>
  <si>
    <t xml:space="preserve">HASARLI VE DOLAŞMIŞ KABLO , UYGUNSUZ FİŞ PRİZLER, </t>
  </si>
  <si>
    <t xml:space="preserve">HASARLI VE DOLAŞMIŞ KABLO KULLANILMASI  SONUCU ELEKTRİK ÇARPMASI-I  ÖLÜM </t>
  </si>
  <si>
    <t>MALZEME DÜŞMESİ</t>
  </si>
  <si>
    <t xml:space="preserve">MALZEME DÜŞMESİ SONUCU HAFİF YA DA AĞIR YARALANMA OLASILIĞI </t>
  </si>
  <si>
    <t>SPİRAL GÖVDESİNİN YAĞLANMADAN KAYNAKLI ELDEN KAYMASI</t>
  </si>
  <si>
    <t xml:space="preserve">SPİRALİN DÜŞMESİ SONUCU HAFİF YA DA AĞIR YARALANMA OLASILIĞI </t>
  </si>
  <si>
    <t>SPİRAL TAŞININ PATLAMASI</t>
  </si>
  <si>
    <t xml:space="preserve">TAŞIN PATLAMASI SONUCU CİDDİ YARALANMA YADA ÖLÜM </t>
  </si>
  <si>
    <t xml:space="preserve">SPİRALDEN SICAK ÇAPAK SIÇRAMASI </t>
  </si>
  <si>
    <t xml:space="preserve">SICAK PARÇA SIÇRAMASI SONUCU YANIK YADA YANGIN OLUŞMASI, YANGIN OLUŞMASI DURUMUNDA CİDDİ YARALANMALI İŞ KAZASI YA DA CAN VE MAL KAYIPLI KAZALARIN OLMA OLASILIĞI </t>
  </si>
  <si>
    <t xml:space="preserve">YANGIN / PATLAMA </t>
  </si>
  <si>
    <t xml:space="preserve">YANGIN ÇIKMASI SONUCU CİDDİ YARALANMA YA DA ÖLÜM </t>
  </si>
  <si>
    <t>TAŞ MOTORUNA KAPILMA</t>
  </si>
  <si>
    <t xml:space="preserve">CİDDİ YARALANMALI YADA UZUV KAYIPLI KAZALARIN OLMA OLASILIĞI </t>
  </si>
  <si>
    <t>STANDARTLARA UYGUN OLMAYAN EKİPMAN SEÇİMİ</t>
  </si>
  <si>
    <t>UZUV KAYBI/ÖLÜM/ MADDİ ZARAR</t>
  </si>
  <si>
    <t>EKİPMAN KABLOLARININ UYGUNLUĞU</t>
  </si>
  <si>
    <t>ELEKTRİK ÇARPMASISONUCU YARALANMA/ÖLÜM/MADDİ ZARAR/ YANGIN</t>
  </si>
  <si>
    <t>EKİPMANIN KORUYUCUSUNUN OLMAMASI</t>
  </si>
  <si>
    <t>ÇALIŞMA EŞNASINDA YAKINLARDA YANGIN SÖNDÜRME CİHAZI BULUNDURULMAMASI</t>
  </si>
  <si>
    <t>YARALANMA/ MADDİ ZARAR/YANGIN</t>
  </si>
  <si>
    <t>EKİPMAN KULLANIMI ESNASINDA UYGUN ÜST KORUYUCU İŞ ELBİSESİ KULLANIMI</t>
  </si>
  <si>
    <t>ÇALIŞMANIN PLANLANMASI VE GEREKLİ İZİNLERİN ALINMASI</t>
  </si>
  <si>
    <t>YARALANMA/ÖLÜM/ MADDİ ZARAR</t>
  </si>
  <si>
    <t>ELEKTRİK ÇALIŞMALARI</t>
  </si>
  <si>
    <t>ELEKTRİK ÇALIŞMALARININ EHİL OLMAYAN KİŞİLERCE YÜRÜTÜLMESİ</t>
  </si>
  <si>
    <t>ELEKTRİK ÇARPMASI, ELEKTRİK YANGINI</t>
  </si>
  <si>
    <t>ŞANTİYE SAHASINDA EXPROOF ELEKTRİK TEÇHİZATI KULLANILMAMASI</t>
  </si>
  <si>
    <t>ELEKTRİK PANOLARININ YETKİLİLERCE KONTROL EDİLMEMESİ</t>
  </si>
  <si>
    <t>PANO ÖNÜ YALITKAN PASPASLARIN BULUNMAMASI</t>
  </si>
  <si>
    <t>PANOLARDA KAÇAK AKIM RÖLESİ BULUNMAMASI</t>
  </si>
  <si>
    <t>PANOLARIN TOPRAKLAMASININ OLMAMASI</t>
  </si>
  <si>
    <t>PANO ÇEVRESİNDE YANGIN TÜPÜ BULUNMAMASI</t>
  </si>
  <si>
    <t>AÇIK HAVADA DURAN PANOLARIN UYGUN KORUYUCULARINN OLMAMASI</t>
  </si>
  <si>
    <t>PANOLARIN SABİTLENMEMESİ</t>
  </si>
  <si>
    <t>ELEKTRİK KABLOLARININ YERDEN GEÇİRİLMESİ</t>
  </si>
  <si>
    <t>ELEKTRİK KABLOLARININ SU İÇERİSİNDEN GEÇİRİLMESİ</t>
  </si>
  <si>
    <t>İMALAT / KULLANIM İÇİN ÇEKİLEN ELEKTRİK KABLOLARININ UCUNUN AÇIK BIRAKILMASI</t>
  </si>
  <si>
    <t>UYGUN FİŞ-PRİZ SİSTEMİNİN KULLANILMAMASI</t>
  </si>
  <si>
    <t>ELEKTRİK İLE YAPILAN BAKIM-ONARIM ÇALIŞMALARINDA SİGORTALARIN KİLİTLENMEMESİ</t>
  </si>
  <si>
    <t>ELEKTRİK ALTINDAKİ KABLOYA MÜDAHALE EDİLMESİ</t>
  </si>
  <si>
    <t>ELEKTRİKLİ CİHAZLARIN TOPRAKLAMASININ OLMAMASI</t>
  </si>
  <si>
    <t>ELEKTRİK KABLOLARININ EZİLMESİNE KARŞI BİR ÖNLEM ALINMAMASI</t>
  </si>
  <si>
    <t>ELEKTRİK TESİS/ALANLARININ UYARICILARLA AYRILMAMIŞ OLMASI</t>
  </si>
  <si>
    <t>ELEKTRİK KONTROLÜ YAPILMADAN KABLOLARA MÜDAHALE EDİLMESİ</t>
  </si>
  <si>
    <t>EK YAPILMIŞ ELEKTRİK KABLOSU KULLANILMASI</t>
  </si>
  <si>
    <t>TAŞINABİLİR ELEKTRİK KABLOLARININ STANDARDA UYGUN OLMAMASI</t>
  </si>
  <si>
    <t>PANO KAPAKLARININ AÇIK TUTULMASI</t>
  </si>
  <si>
    <t>PANOLARDA KİLİT BULUNMAMASI</t>
  </si>
  <si>
    <t>ELEKTRİK ÇALIŞMALARINDA UYGUN KKD KULLANILMAMASI</t>
  </si>
  <si>
    <t>ÇALIŞANLARA ELEKTRİK İLE GÜVENLİ ÇALIŞMA EĞİTİMİ VERİLMEMESİ</t>
  </si>
  <si>
    <t>YALITIMI BOZULMUŞ, SOYULMUŞ KABLOLAR İLE ÇALIŞILMASI</t>
  </si>
  <si>
    <t>YARALI ELEKTRİK KABLOSU KULLANILMASI</t>
  </si>
  <si>
    <t>PANOLAR ÜZERİNDE 'YETKİLİ İLETİŞİM' BİLGİLERİNİN BULUNMAMASI</t>
  </si>
  <si>
    <t>ELEKTRİK İŞLERİNDE KULLANILACAK EL ALETLERİNİN YALITIMININ OLMAMASI</t>
  </si>
  <si>
    <t>ELEKTRİK TEÇHİZATI ÜZERİNDE VOLTAJ DEĞERLERİNİN YAZMAMASI</t>
  </si>
  <si>
    <t>MOBİL VİNÇ ÇALIŞMALARI</t>
  </si>
  <si>
    <t>STANDARDA UYGUN MOBİL VİNÇ KULLANILMAMASI</t>
  </si>
  <si>
    <t>MOBİL VİNCİN DEVRİLMESİ, MALZEME DÜŞMESİ VB.</t>
  </si>
  <si>
    <t>OPERATÖR BELGESİ OLMAYAN KİŞİLERİN MOBİL VİNÇ KULLANMASI</t>
  </si>
  <si>
    <t>MOBİL VİNÇ TAŞIMA KAPASİTESİNİN BELİRLENMEMESİ</t>
  </si>
  <si>
    <t>MOBİL VİNCİN YÜKLE BERABER DÖNMESİ</t>
  </si>
  <si>
    <t>MOBİL VİNCİN DEVRİLMESİ</t>
  </si>
  <si>
    <t>MOBİL VİNÇ DENGE AYAKLARININ AÇILMAMASI</t>
  </si>
  <si>
    <t>SESLİ İKAZ SİSTEMİNİN OLMAMASI</t>
  </si>
  <si>
    <t>MALZEME ÇARPMASI, İŞ KAZASI</t>
  </si>
  <si>
    <t>UYGUN OLMAYAN HALAT İLE TAŞINMA YAPILMASI</t>
  </si>
  <si>
    <t>MALZEME DÜŞMESİ, İŞ KAZASI</t>
  </si>
  <si>
    <t>TAŞIMA İÇİN UYGUN ZİNCİR KULLANILMAMASI</t>
  </si>
  <si>
    <t>YÜKÜN UYGUN OLMAYAN ŞEKİLDE TAŞINMASI</t>
  </si>
  <si>
    <t>YANGIN SÖNDÜRÜCÜNÜN OLMAMASI</t>
  </si>
  <si>
    <t>YANGINA MÜDAHALE EDİLMEMESİ SONUCU YANGIN BÜYÜMESİ</t>
  </si>
  <si>
    <t>MOBİL VİNÇ PERİYODİK BAKIM VE KONTROLLERİNİN YAPILMAMASI</t>
  </si>
  <si>
    <t>MOBİL VİNÇ MAKSİMUM TAŞIMA KAPASİTESİNİN AŞILMASI</t>
  </si>
  <si>
    <t>ÇALIŞMA ALANININ BELİRLENMEMİŞ OLMASI</t>
  </si>
  <si>
    <t>İŞARETÇİ/SAPANCI/GÖZCÜ OLMAMASI</t>
  </si>
  <si>
    <t>OPERATÖRÜN YÜKÜ GÖREMEMESİ</t>
  </si>
  <si>
    <t xml:space="preserve">MALZEME ÇARPMASI, DÜŞMESİ </t>
  </si>
  <si>
    <t>KILAVUZSUZ YÜKLERİN UYGUN OLMAYAN ŞEKİLLERDE KALDIRILMASI</t>
  </si>
  <si>
    <t>MALZEME DÜŞMESİ, ÇARPMASI</t>
  </si>
  <si>
    <t>TAŞIMA İÇİN UYGUN OLMAYAN TEL HALAT KULLANILMASI</t>
  </si>
  <si>
    <t>UYGUN KANCA KULLANILMAMASI</t>
  </si>
  <si>
    <t>YÜKÜN ASKIDA BIRAKILMASI</t>
  </si>
  <si>
    <t>VİNÇ ÇALIŞMALARI</t>
  </si>
  <si>
    <t>KANCALARIN UÇLARINDA EMNİYET MANDALLARININ OLMAMASI</t>
  </si>
  <si>
    <t>YÜKÜN SAPANDAN KURTULUP DÜŞMESİ SONUCU- YARALANMA,ÖLÜM</t>
  </si>
  <si>
    <t>YIPRANMIŞ SAPANLAR</t>
  </si>
  <si>
    <t>ASKIDAKİ YÜKÜN  DÜŞMESİ SONUCU YARALANMA/ ÖLÜM/MADDİ HASAR</t>
  </si>
  <si>
    <t>TAŞIMA , KALDIRMA , İNDİRME SAHASI</t>
  </si>
  <si>
    <t>ÇALIŞANLARIN VİNÇTEN MALZEME DÜŞMESİ SONUCU YARALANMA /ÖLÜM/MADDİ HASAR</t>
  </si>
  <si>
    <t>UZUN YÜKLER</t>
  </si>
  <si>
    <t>YARALANMA/ÖLÜM/MADDİ ZARAR</t>
  </si>
  <si>
    <t xml:space="preserve">MEVCUT ALT VE ÜST YAPI HATLARINA ZARAR VERİLMESİ SONUCU ELEKTRİK ÇARPMASI, DOĞALGAZ VE SU ŞEBEKE HATLARININ PATLAMASI </t>
  </si>
  <si>
    <t>MOBİLİZASYON SIRASINDA 3.ŞAHISLARIN ÇALIŞMA ALANINA GİRMESİ SONUCU HIRSIZLIK, ARAÇ VE EKİPMANLARA ZARAR VERME</t>
  </si>
  <si>
    <t xml:space="preserve">ÇEVREYE RAHATSIZLIK VERME SONUCU İŞİN DURDURULMASI VE ÇEVRE ŞİKÂYETLERİ İLE KARŞILAŞILMASI </t>
  </si>
  <si>
    <t>YARALANMA,ÖLÜM</t>
  </si>
  <si>
    <t>DEPOLAMA VE KULLANIMI</t>
  </si>
  <si>
    <t>ATEŞLEME VE ATEŞLEME İLE İLGİLİ İŞLEMLERİ EHİL OLMAYAN KİŞİLERİN YAPMASI</t>
  </si>
  <si>
    <t>HATALI ÇALIŞMADAN ÇALIŞMALARDAN KAYNAKLANABİLECEK KAZALAR</t>
  </si>
  <si>
    <t>ATEŞÇİLERİN SAĞLIK VE RUHSAL DURUMLARI</t>
  </si>
  <si>
    <t>OLUMSUZ DURUMLARINDAN KAYNAKLANABİLECEK KAZALAR</t>
  </si>
  <si>
    <t>ATEŞLEME YAPILACAK SAHADA ÇALIŞAN PERSONEL</t>
  </si>
  <si>
    <t>ATEŞLEMEDEN FIRLAYACAK TAŞ, TOPRAK, VB. KAYNAKLANABİLECEK KAZALAR</t>
  </si>
  <si>
    <t>ATEŞLEME YAPILACAK ALANDA  YABANCI KİŞİLER VE DİĞER CANLILAR</t>
  </si>
  <si>
    <t>PATLAYICI MADDENİN KULLANIM YERİNE TAŞINMASINDA KULLANILAN ARAÇ</t>
  </si>
  <si>
    <t>ARACIN TAŞIMA İŞLEMİNE UYGUN OLMAMASI NEDENİYLE YAŞANABİLECEK KAZALAR</t>
  </si>
  <si>
    <t>PATLAYICI MADDENİN KULLANIM YERİNE TAŞINMASINDA KULLANILAN ARACIN SÜRÜCÜSÜ</t>
  </si>
  <si>
    <t>UYGUN OLMAYAN SÜRÜCÜ NEDENİYLE YAŞANABİLECEK KAZALAR</t>
  </si>
  <si>
    <t xml:space="preserve">PATLAYICI MADDENİN KULLANIM YERİNE TAŞINMASINDA KULLANILAN ARACIN KAT ETTİĞİ YOL </t>
  </si>
  <si>
    <t>YOLUN BOZUKLUĞUNDAN VE KULLANIMIN HATALI OLMASINDAN KAYNAKLANACAK KAZALAR</t>
  </si>
  <si>
    <t>PATLAYICI MADDENİN KULLANIM YERİNE TAŞINMASINDA KULLANILAN ARACIN HIZI</t>
  </si>
  <si>
    <t>HIZLI KULLANMADAN KAYNAKLANABİLECEK TRAFİK KAZALARI</t>
  </si>
  <si>
    <t>PATLAYICI MADDE TAŞIYAN VASITALARA GÖREVLİ OLMAYANLARIN BİNMESİ</t>
  </si>
  <si>
    <t>MEYDANA GELEBİLECEK BİR OLUMSUZ DURUMDA ETKİLENENLERİN SAYISININ ARTMASI</t>
  </si>
  <si>
    <t>PATLAYICI MADDE TAŞIYAN VASITALARDA KAPSÜLLERLE DİĞER PATLAYICI MADDELERİN TAŞINMASI</t>
  </si>
  <si>
    <t>KAPSÜLLERDE MEYDANA GELEBİLECEK PATLAMANIN DİĞER PATLAYICI MADDELERE SİRAYET ETMESİ</t>
  </si>
  <si>
    <t>PATLAYICI MADDELERİN KULLANIM SAHASINDAKİ KONUMU</t>
  </si>
  <si>
    <t>HATALI YERDE BULUNDURMA, İSTİFLEME, VB. NEDENLERDEN KAYNAKLANABİLECEK KAZALAR</t>
  </si>
  <si>
    <t>KAPSÜLLERİN DARBE, SÜRTÜNME, VB. MARUZ KALMASI</t>
  </si>
  <si>
    <t xml:space="preserve">PATLAMA </t>
  </si>
  <si>
    <t>ATEŞLEME İŞİNDE ÇALIŞAN YARDIMCILAR</t>
  </si>
  <si>
    <t>HATALI ÇALIŞMADAN KAYNAKLANABİLECEK PATLAMALAR</t>
  </si>
  <si>
    <t>ATEŞLEME SAHASI VE TESİR ALANI İÇİNDE BULUNAN İŞ MAKİNALARI VE OPERATÖRLERİ</t>
  </si>
  <si>
    <t>ATEŞLEME İŞLERİNDEN FIRLAYAN TAŞ, TOPRAK, VB. PARÇALARIN YARATABİLECEĞİ KAZALAR</t>
  </si>
  <si>
    <t>ATEŞLEME SIRASINDA ENERJİ HATLARI VE DİĞER TESİSLER</t>
  </si>
  <si>
    <t>FIRLAYAN PARÇALARDAN ZARAR GÖRMESİ</t>
  </si>
  <si>
    <t>ATEŞLEMEDEN SONRA SAHANIN DURUMU</t>
  </si>
  <si>
    <t>PATLAMAMIŞ PATLAYICI MADDELERİN VARLIĞI, DÜŞMEYE MÜSAİT İRİ KAYA, TAŞ PARÇALARININ VARLIĞI, VB. NEDENLERDEN KAYNAKLANABİLECEK KAZALAR</t>
  </si>
  <si>
    <t>ATEŞLEME HATTI VE MANYETOLAR</t>
  </si>
  <si>
    <t>UYGUN OLMAYAN HAT VEYA MANYETONUN KULLANIMINDAN KAYNAKLANABİLECEK KAZALAR</t>
  </si>
  <si>
    <t>YEMLEYİCİ DİNAMİT HAZIRLANMASI</t>
  </si>
  <si>
    <t>ATEŞLEME YAPILACAK SAHADA ÇALIŞAN PERSONEL+A4:E8</t>
  </si>
  <si>
    <t>PATLAYICI MADDE KONULACAK DELİKLERİN UYGUNSUZ DELİNMESİ</t>
  </si>
  <si>
    <t>DELİKLERE AŞIRI ŞARJ VEYA UYGUNSUZ ŞARJ (PATLAYICI MADDE) YAPILMASI NEDENİYLE YAŞANABİLECEK KAZALAR</t>
  </si>
  <si>
    <t>PATLAYICI MADDENİN DELİKLERE ŞARJI</t>
  </si>
  <si>
    <t>ÖZENSİZ HAREKETLERDEN KAYNAKLANABİLECEK PATLAMALAR</t>
  </si>
  <si>
    <t>ATEŞLEME YAPILACAK SAHA CİVARINDAKİ KÖYLÜLER, ÇOBANLAR, HAYVANLAR, VB.</t>
  </si>
  <si>
    <t>FIRLAYAN PARÇALARDAN KAYNAKLANABİLECEK KAZALAR</t>
  </si>
  <si>
    <t>ATEŞLEME İŞLERİNDE HAVA KOŞULLARI</t>
  </si>
  <si>
    <t>YILDIRIM DÜŞMESİ SONUCU PATLAYICI MADDELERİN PATLAMASI</t>
  </si>
  <si>
    <t>ATEŞLEME İŞİNDE ÇALIŞANLARDAN KAYNAKLANABİLECEK STATİK ELEKTRİK</t>
  </si>
  <si>
    <t>STATİK ELEKTRİK NEDENİYLE MEYDANA GELEBİLECEK PATLAMALAR</t>
  </si>
  <si>
    <t>PATLAYICI MADDELERİN YAKININDA CEP TELEFONU, TELSİZ, VB. KULLANILMASI</t>
  </si>
  <si>
    <t>PATLAMA TEHLİKESİ</t>
  </si>
  <si>
    <t>PATLAYICI MADDELERİN TAŞIYICI ARAÇLARA YÜKLENMESİ, BOŞALTILMASI</t>
  </si>
  <si>
    <t>ÇARPMALAR SONUCU OLABİLECEK PATLAMALAR</t>
  </si>
  <si>
    <t>PATLAYICI MADDE TAŞIYAN ARAÇLARDA YANGIN</t>
  </si>
  <si>
    <t>YANGIN NEDENİYLE PATLAMA</t>
  </si>
  <si>
    <t>PATLAYICI MADDE TAŞIYAN ARAÇLARA PATLAYICI MADDENİN YÜKLENMESİ</t>
  </si>
  <si>
    <t>PATLAYICI MADDENİN ARAÇTAN DÜŞMESİ SONUCU VEYA BİRİNİN ELİNE GEÇMESİ NEDENİYLE YAŞANABİLECEK KAZALAR</t>
  </si>
  <si>
    <t>PATLAYICI MADDE ARAÇLARIN UYGUNSUZ YERLERDE KONAKLAMASI</t>
  </si>
  <si>
    <t>MEYDANA GELEBİLECEK BİR OLUMSUZ DURUMDAN İNSANLARIN VE BAŞKA CANLILARIN ETKİLENMESİ</t>
  </si>
  <si>
    <t>DEPO TABAN VE YAN DUVARLARININ YANICI MALZEMEDEN YAPILMASI.</t>
  </si>
  <si>
    <t>MEYDANA GELEBİLECEK YANGINI KISA SÜREDE YAYILMASINA NEDEN OLMASI</t>
  </si>
  <si>
    <t>DEPO ÇATISININ YANMAZ VE HAFİF MALZEMEDEN YAPILMAMIŞ OLMASI.</t>
  </si>
  <si>
    <t>PATLAMA İLE ETRAFA AĞIR PARÇALARIN FIRLAMASI VE ÇATININ KOLAYLIKLA ALEV ALMASI.</t>
  </si>
  <si>
    <t>DEPO TABANININ DÜZ OLMAMASI VE TABANIN KIVILCIM ÇIKARABİLECEK MALZEMEDEN YAPILMIŞ OLMASI</t>
  </si>
  <si>
    <t>TAŞIMA ESNASINDA DENGESİZLİKTEN TAŞIYANLARIN YERE PATLAYICI MADDE DÜŞÜRMESİ SONUCU PATLAMA.</t>
  </si>
  <si>
    <t>DEPO TABAN ZEMİNİNİN DÜZGÜN OLMAMASI. KAYGAN OLMASI</t>
  </si>
  <si>
    <t>ÇALIŞANIN AYAĞININ TAKILMASI VEYA KAYMASI SONUCU DÜŞME</t>
  </si>
  <si>
    <t xml:space="preserve">KAZI ESNASINDA KOPAN PARÇANIN FIRLAMASI </t>
  </si>
  <si>
    <t xml:space="preserve">İŞ MAKİNESİNİN MANEVRA ESNASINDA İNSANA VE BAŞKA BİR MAKİNAYA VEYA KAYAYA ÇARPMASI </t>
  </si>
  <si>
    <t>OLUŞAN TOZUN SOLUNMASI SONUCU MESLEK HASTALIĞI</t>
  </si>
  <si>
    <t xml:space="preserve">MAKİNEYE KAYA PARÇASI DÜŞMESİ </t>
  </si>
  <si>
    <t xml:space="preserve">NAKLİYAT KAMYONLARININ ÇALIŞANLARA ÇARPMASI EZİLME, SIKIŞMA </t>
  </si>
  <si>
    <t xml:space="preserve">PATLAYICI MADDENİN PATLATMA SAHASI YAKININDAKİ KİŞİ VE İŞ MAKİNALARINDA KAZALARA NEDEN OLMASI </t>
  </si>
  <si>
    <t>YILDIRIM VB. DOĞAL AFETLERE KARŞI ÖNLEM ALINMAMASI</t>
  </si>
  <si>
    <t>KİMYASALLARIN UYGUN OLMAYAN ŞEKİLLERDE DEPOLANMASI</t>
  </si>
  <si>
    <t>UYGUN OLMAYAN HAVALANDIRMA SİSTEMİNİN KULLANILMASI</t>
  </si>
  <si>
    <t>DEPO İÇERİSİNDE SICAK ÇALIŞMA GERÇEKLEŞTİRİLMESİ</t>
  </si>
  <si>
    <t>UYGUN OLMAYAN ELEKTRİK TESİSATININ KULLANILMASI</t>
  </si>
  <si>
    <t>ELEKTRİK ÇARPMASI, PATLAMA, YANGIN</t>
  </si>
  <si>
    <t>PARLAYICI, PATLAYICI VB. MADDELERİN UZMANLARCA DEPOLANMAMASI</t>
  </si>
  <si>
    <t>MSDS BELGELERİ OLMAYAN KİMYASALLARIN DEPOLANMASI</t>
  </si>
  <si>
    <t>GÖREVLİ VE YETKİLİ OLMAYAN KİŞİLERİN KİMYASAL DEPOLARINA GİRMESİ</t>
  </si>
  <si>
    <t>UYGUN OLMAYAN ŞEKİLLERDE İSTİF YAPILMASI</t>
  </si>
  <si>
    <t>MALZEME DÜŞMESİ, BAŞ YARALANMASI</t>
  </si>
  <si>
    <t>AĞIR YUVARLANABİLİR MALZEMELERİN UYGUN OLMAYAN İSTİFİ</t>
  </si>
  <si>
    <t>MALZEME DÜŞMESİ, MALZEME YUVARLANMASI</t>
  </si>
  <si>
    <t>STOK ALANI</t>
  </si>
  <si>
    <t>HAFRİYAT KAMYONLARININ TUMBA SAHASININ EN UÇ KISMINA KADAR YAKLAŞMASI</t>
  </si>
  <si>
    <t>KAMYONLARIN DEVRİLMESİ</t>
  </si>
  <si>
    <t>ARAÇLARIN ,İŞ MAKİNELERİNİN GEÇMESİ VE DÖNMESİ İÇİN YETERLİ AÇIKLIKLARIN OLMAMASI</t>
  </si>
  <si>
    <t>ARAÇLARIN, İŞMAKİNELERİNİN ÇARPIŞMASI, PERSONELE ÇARPMASI</t>
  </si>
  <si>
    <t>STOK ALANLARININ AYDINLATMASININ OLMAMASI VEYA YETERLİ OLMAMASI.</t>
  </si>
  <si>
    <t>ARAÇLARIN,İŞ MAKİNELERİNİN ÇARPIŞMASI, DEVRİLMESİ</t>
  </si>
  <si>
    <t xml:space="preserve">STOK ALANINDA İŞARETÇİ/HOPHOPÇU/MANEVRACININ EĞİTİMSİZ OLMASI </t>
  </si>
  <si>
    <t xml:space="preserve">HATALI YÖNLENDİRME NETİCESİN DE DEVRİLME , İŞ MAKİNELERİ ALTINDA EZİLME </t>
  </si>
  <si>
    <t>STOK ALANINDA İŞARETÇİ/HOPHOPÇU/MANEVRACIYA FOSFORLU İŞ ELBİSESİ ,REFLEKTÖRLÜ İŞARET ÇUBUKLARI VERİLMEMESİ</t>
  </si>
  <si>
    <t>İŞARETÇİCİNİ ARAÇ VE İŞ MAKİNELERİ TARAFINDAN EZİLMESİ</t>
  </si>
  <si>
    <t>ÜÇÜNCÜ ŞAHISLARIN SAHAYA GİRİŞİ</t>
  </si>
  <si>
    <t>ARAÇ VE İŞ MAKİNLERİ TARAFINDAN EZİLME</t>
  </si>
  <si>
    <t>TERTİP DÜZEN EKSİKLİĞİ</t>
  </si>
  <si>
    <t>MALZEMELERE TAKILIP DÜŞME</t>
  </si>
  <si>
    <t>ÇALIŞMA SAHASI GİRİŞİNDE VE İÇERSİNDE İŞ GÜVENLĞİ TALİMAT VE LEVHALARIN , TRAFİK YÖN VE UYARI LEVHALARININ OLMAMASI</t>
  </si>
  <si>
    <t>TEHLİKE VE RİSKLERİ ÖNGÖREMEME</t>
  </si>
  <si>
    <t>DÖKÜM SAHASINDA GÖZETİM VE DENETİM YETERSİZLİĞİ</t>
  </si>
  <si>
    <t xml:space="preserve">STOK ALANINDA YAŞANABİLECEK MALZEME KAYMASININ ÖNCEDEN TESPİT EDİLEMEMESİ SONUCU İŞ MAKİNELERİN DEVRİLMESİ,PERSONELİN AGREGA ALTINDA KALMASI </t>
  </si>
  <si>
    <t>LASTİK TEKERLEKİ YÜKLEYİCİLER (LODER,JCB)</t>
  </si>
  <si>
    <t>YETKİN OLMAYAN PERSONELİN İŞ MAKİNESİ KULLANMASI SONUCU DEVRİLME , ÇARPMA ,PERSONELİN EZİLMESİ</t>
  </si>
  <si>
    <t>OPERATÖRÜN ORYANTASYON VE İŞ GÜVENLİĞİ EĞİTİMİ ALMAMASI</t>
  </si>
  <si>
    <t>SAHA VE YAPILACAK İŞ İLE İLGİLİ TEHLİKELERİ ÖNGÖREMEME SONUCU DEVRİLME , ÇARPMA, PERSONELİN EZİLMESİ</t>
  </si>
  <si>
    <t>OPERATÖRÜN ÇOK TEHLİKLERİ İŞLERDE ÇALIŞMAYA ENGEL OLACAK SAĞLIK SORUNLARI</t>
  </si>
  <si>
    <t>SAĞLIK SORUNLARI NEDENİ İLE İŞ MAKİNESİNİN KONTROLÜNÜ KAYBETME DEVRİLME ÇARPMA, PERSONELİN EZİLMESİ</t>
  </si>
  <si>
    <t xml:space="preserve">OPERATÖRÜN YORGUN, UYKUSUZ VE SİTRESLİ OLMASI </t>
  </si>
  <si>
    <t>UYKUSUZLUK , YORGUNLUK, SİTRES SONUCU OPERATÖRÜN İŞ MAKİNESİNİN KONTROLÜNÜ KAYBETMESİ, DEVRİLME ÇARPMA, PERSONELİN EZİLMESİ</t>
  </si>
  <si>
    <t xml:space="preserve">YOĞUN İŞ TEMPOSU , UZUN SÜRELİ GECE VARDİYASI ÇALIŞMASI </t>
  </si>
  <si>
    <t>İŞ MAKİNESİNİN AYNALARININ OLMAMASI, HER YÖNDE VE ARACIN GERİSİNDE GÖRÜNÜRLÜK SAĞLANAMAMASI</t>
  </si>
  <si>
    <t xml:space="preserve">ARAÇ VE İŞ MAKİNLERİNE ÇARPMA, PERSONELİN EZİLMESİ, DEVRİLME </t>
  </si>
  <si>
    <t>GERİ VİTES İKAZ SİRENİNİN VE GERİ VİTES LAMBASININ ÇALIŞMAMASI</t>
  </si>
  <si>
    <t>ARAÇ VE İŞ MAKİNELERİNE ÇARPMA, PERSONELİN EZİLMESİ</t>
  </si>
  <si>
    <t>FARLAR, KORNA, UYARI IŞIKLARI ,FREN LAMBALARI VE SİNYALLERİN ÇALIŞMIYOR OLMASI</t>
  </si>
  <si>
    <t xml:space="preserve">İŞ MAKİNESİ LASTİKLERİNDE AŞINMA </t>
  </si>
  <si>
    <t xml:space="preserve">LASTİK PATLAMASI SONUCU DEVRİLME ,İŞ MAKİNESİ HAKİMİYETİNİ KAYBETME </t>
  </si>
  <si>
    <t>İŞ MAKİNESİNİN FRENLERİ(PEDAL) VE EL FRENİNİN TUTMAMASI</t>
  </si>
  <si>
    <t xml:space="preserve">İŞ MAKİNESİNİN KONTROLÜNÜ KAYBETME, ÇARPMA,DEVRİLME,PERSONELİN EZİLMESİ </t>
  </si>
  <si>
    <t>İŞ MAKİNESİN DE YANGIN TÜPÜ VE İLK YARDIM ÇANTASI MEVCUT OLMAMASI</t>
  </si>
  <si>
    <t>HIZ LİMİTLERİNE UYULMAMASI</t>
  </si>
  <si>
    <t>ARACIN KONTROLÜNÜN KAYBEDİLMESİ,ÇARPMA DEVRİLME, PERSONELİN EZİLMESİ</t>
  </si>
  <si>
    <t>İŞ MAKİNESİNİN PERİYODİK BAKIMLARININ YAPTIRILMAMASI</t>
  </si>
  <si>
    <t>YÜK ALTINDA ARACIN ARIZALNMASI,KONTROLÜN KAYBEDİLMESİ, ÇARPMA,DEVRİLME,PERSONEL EZİLMESİ</t>
  </si>
  <si>
    <t>İŞ MAKİNESİ KOVASIN DA PERSONEL TAŞINMASI</t>
  </si>
  <si>
    <t>PERSOENLİN DÜŞÜRÜLMESİ,EZİLMESİ</t>
  </si>
  <si>
    <t>İŞ MAKİNESİ OPERATÖR KABİNİN DE DİĞER PERSONELLERİN BULUNMASI ,TAŞINMASI</t>
  </si>
  <si>
    <t>OPERATÖRÜN ÇEVRESİNİ GÖREMEMESİ , İŞMAKİNESİNİN HAKİMİYETİNİ KAYBETMESİ,ÇARPMA,DEVRİLME ,PERSONEL EZİLMESİ</t>
  </si>
  <si>
    <t xml:space="preserve">İŞ MAKİNESİ ETKİ ALANI VE KÖR NOKTA BÖLGESİ İÇİN UYARI İKAZ LEVHALARININ İŞ MAKİNESİ GÖVDESİNDE VE ALANDA  ASILI OLMAMASI </t>
  </si>
  <si>
    <t xml:space="preserve">PEROSNELLERİN TEHLİKEYİ ÖNGÖREMEMESİ,EZİLME </t>
  </si>
  <si>
    <t>PALETLİ YÜKLEYİCİLER (EKSKAVATÖR)</t>
  </si>
  <si>
    <t xml:space="preserve">İŞ MAKİNESİ PALETLERİNDE AŞINMA </t>
  </si>
  <si>
    <t xml:space="preserve">PALET ATMASI SONUCU DEVRİLME ,İŞ MAKİNESİ HAKİMİYETİNİ KAYBETME </t>
  </si>
  <si>
    <t>İŞ MAKİNESİNİN KONTROL LEVYELERİNİN ÇALIŞMAMASI</t>
  </si>
  <si>
    <t>KAMYONLAR</t>
  </si>
  <si>
    <t>KAMYONLARIN KONVEYÖR BANDA GERİ MANEVRA İLE YAKLAŞMASI</t>
  </si>
  <si>
    <t>KAMYONUN DEVRİLMESİ,ÇARPMASI</t>
  </si>
  <si>
    <t>GERİ VİTES SİNYALİZASYONUNUN
OLMAMASI</t>
  </si>
  <si>
    <t xml:space="preserve">GERİ MANEVRADA ARAÇLARA ,İŞ MAKİNELERİNE VE PERSONELLERE ÇARPMA </t>
  </si>
  <si>
    <t>ARAÇTA EMNİYET KEMERİNİN OLMAMASI VE ŞÖFÖRLERİN TAKMAMASI</t>
  </si>
  <si>
    <t xml:space="preserve">KAZA ANIN DA ŞOFÖRÜN ARAÇTAN FIRLAMASI ,ARAÇ KABİNİN DE ŞİDDETLİ SAVRULMA </t>
  </si>
  <si>
    <t>ŞÖFÖRLERİN ARAÇ KULLANMAK İÇİN EHLİYET VE SRC BELGELERİNE SAHİP OLMAMASI</t>
  </si>
  <si>
    <t xml:space="preserve">YETKİN OLMAYAN PERSONELİN ARACIN HAKİMİYETİNİ KAYBETMESİ DEVRİLME ÇÇARPMA </t>
  </si>
  <si>
    <t>ARAÇLARIN AYNALARINDA VE CAMLARINDA KIRILMA VEYA ÇATLAMA OLMASI, GÖRMEYE ENGELLEYECEK ŞEKİLDE PİS OLMASI</t>
  </si>
  <si>
    <t xml:space="preserve">ARAÇLARI, EKİPMANLARI,İŞ MAKİNELERİNİ VE PERSOENLLERİ GÖREMEME, ÇARPMA ,KOT FARKI OLAN YERLERE YAKLAŞIP DEVRİLME </t>
  </si>
  <si>
    <t>ARAÇLARINFARLARININ, SİNYALİZASYONUNUN, FREN LAMBALARININ VE GERİ VİTES LAMBALARININ HASARLI OLMASI</t>
  </si>
  <si>
    <t xml:space="preserve">MANEVRALARDA DİĞER ARAÇ VE İŞ MAKİNLERİ İLE ÇARPIŞMA </t>
  </si>
  <si>
    <t>KAMYONLARIN  KASALARINDA VE ŞOFÖR KABİNİNDE  İNSAN TAŞINMASI</t>
  </si>
  <si>
    <t xml:space="preserve">ARAÇ MANEVRALARINDA İNSANLARIN SAVRULMASI,DİKKATİN DAĞILMASI VE GÖRÜŞÜN ENGELLNMESİ İLE DEVRİLME ÇARPMA </t>
  </si>
  <si>
    <t>ŞOFÖRÜN  ORYANTASYON VE İŞ GÜVENLİĞİ EĞİTİMİ ALMAMASI</t>
  </si>
  <si>
    <t>ŞOFÖRÜN ÇOK TEHLİKLERİ İŞLERDE ÇALIŞMAYA ENGEL OLACAK SAĞLIK SORUNLARI</t>
  </si>
  <si>
    <t>ARAÇLARA VE İŞ MAKİNLERİNE ÇARPMA, DEVRİLME ,PERSONELİN EZİLMESİ</t>
  </si>
  <si>
    <t>KAMYONLARIN  PERİYODİK BAKIMLARININ YAPTIRILMAMASI</t>
  </si>
  <si>
    <t xml:space="preserve">KONKASÖR </t>
  </si>
  <si>
    <t>MAKİNE VE TESİSİN DEVREYE GİRECEĞİNİ BELİRTİR OTOMATİK İKAZ SİSTEMİNİN OLMAMASI</t>
  </si>
  <si>
    <t>PERSONELİN DEVREYE GİREN EKİPMANA SIKIŞMASI, DÜŞMESİ</t>
  </si>
  <si>
    <t>KONKASÖR OPERATÖRÜNÜN YETKİN OLMAMASI</t>
  </si>
  <si>
    <t xml:space="preserve">YETKİN OLMAYAN PERSONELİN GÜVENSİZ DURUM VE DAVRANIŞLARA NEDEN OLMASI </t>
  </si>
  <si>
    <t>KONKASÖR ALANINDA ÜÇÜNCÜ ŞAHISLARIN BULUNMASI</t>
  </si>
  <si>
    <t xml:space="preserve">ÇALIŞMA ALANINDA YÜKSEKTEN DÜŞME , ÜÇÜNCÜ SAHISLARIN ÜZERİNE MALZEME DÜŞMESİ, İŞ MAKİNESİ VE ARAÇLARIN ÇARPMASI, HARAKETLİ AKSAMLARA KAPILMA VE SIKIŞMA </t>
  </si>
  <si>
    <t>KONKASÖR ÇALIŞMA ALANINDA ÇALIŞMA VE İŞ GÜVENLİĞİ TALİMATLARININ OLMAMASI</t>
  </si>
  <si>
    <t xml:space="preserve">SİSTEMİN HATALI ÇALIŞTIRILMASI SONUCU, EKİPMAN ARIZALARI, PERSOENL DÜŞMESİ, HAREKETLİ AKSAMLARA KAPILMA ,SIKIŞMA </t>
  </si>
  <si>
    <t>MAKİNE VE EKİPMANIN PERİYODİK BAKIM VE/VEYA KONTROLLERİNİN YAPTIRILMAMASI</t>
  </si>
  <si>
    <t xml:space="preserve">MAKİNE EKİPMANIN ÇALIŞMASINDA GÜVENSİZ DURUMLARIN OLUŞMASI </t>
  </si>
  <si>
    <t>TESİS İÇERSİNDEKİ TÜM MAKİNE VE EKİPMANIN TOPRAKLAMASININ OLMAMASI</t>
  </si>
  <si>
    <t>KONVEYÖR BANTLARIN ÜZERLERİNİN KAPATILMAMASI</t>
  </si>
  <si>
    <t>BANTTAN MALZEME DÜŞMESİ NETİCESİNDE KAZALAR, TOZUN SAHADA YAYILMASI NETİCESİNDE AKCİĞER RAHATSIZLIKLARI</t>
  </si>
  <si>
    <t>KONVEYÖRÜN ALTINDAN GEÇİLMESİ</t>
  </si>
  <si>
    <t>ÜSTTEN MALZEME DÜŞMESİ</t>
  </si>
  <si>
    <t>KONVEYÖRDE AŞIRI GERDİRME SONUCU BANTIN FIRLAMASI</t>
  </si>
  <si>
    <t>PERONELE ÇARPMA, EZİLME</t>
  </si>
  <si>
    <t>KONVEYÖRÜN UZUNLUĞUNCA ACİL DURDURMA HALATI VE YETERİ KADAR ACİL DURUM STOP DÜĞMELERİNİN, SİNYALLERİNİN OLMAMASI</t>
  </si>
  <si>
    <t>ACİL DURUMLARDA MAKİNENİN DURDURULAMAMASI,ZAMANIN DA MÜDAHALE EDEMEME</t>
  </si>
  <si>
    <t>KONVEYÖR BANTLARIN DÖNÜŞ MERDANESİ KORUYUCU İLE KAPATILMAMIŞ VE MALZEME DÖKÜLMESİ ENGELLENMEMİŞ OLMASI</t>
  </si>
  <si>
    <t>UYGUN HIZDA ÇALIŞMAYAN EKİPMANLARDAN MALZEME FIRLAMASI</t>
  </si>
  <si>
    <t>MALZEME FIRLAMASI ÇARPMASI</t>
  </si>
  <si>
    <t>KONVEYÖR BANTLARIN DÖKÜM NOKTASINDA TOZ BASTIRMA ÖNLEMLERİNİN ALINMAMIŞ OLMASI</t>
  </si>
  <si>
    <t xml:space="preserve">AŞIRI MİKTARDA TOZA MARUZ KALMA </t>
  </si>
  <si>
    <t>ÇALIŞAN PERSONELİN KONVEYÖR BANTLARIN ÜZERİNDE YÜRÜMESİ VEYA TAŞINMASI</t>
  </si>
  <si>
    <t>SIKIŞMA ,EZİLME,YÜKSEKTEN DÜŞME</t>
  </si>
  <si>
    <t>STOK ALANLARINDA İŞARETÇİ / HOPHIPCU OLMAMASI</t>
  </si>
  <si>
    <t>STOK SAHALARINDA VE ARAÇLARIN DOLUM, BOŞALTIM VE MANEVRA YAPTIKLARI ALANLARDA İŞARETÇİ / HOP HOPÇU GÖREVLENDİRİLMELİDİR.</t>
  </si>
  <si>
    <t>KONTROLLER YAPILMAKTADIR</t>
  </si>
  <si>
    <t>DÖKÜM SAHASINDA TOPRAK İLE YADA MALZEME İLE SET OLUŞTURULAMAYACAK ALANLARDA GÜVENLİ MESAFEYE MALZEMENİN DÖKÜLEREK LODER İLE KÜRÜNMESİ SAĞLANMALIDIR.</t>
  </si>
  <si>
    <t>ARAÇLARIN GEÇİŞLERİNDE KULLANILAN ALANLAR, ARAÇLARIN RAHATLIKLA HAREKET EDEBİLECEKLERİ GENİŞLİKTE OLMALIDIR.SAHA PLANLAMASI ARAÇLARIN MANEVRALARI DÜŞÜNÜLEREK YAPILMALIDIR.</t>
  </si>
  <si>
    <t>GECE VARDİYASI ÇALIŞMALARINDA STOK ALANLARI UYGUN ŞEKİLDE AYDINLATILMALIDIR. (50 LÜX)</t>
  </si>
  <si>
    <t/>
  </si>
  <si>
    <t>GÖREVLENDİRİLECEK HOPHOPÇU/MANEVRACILARIN İLGİLİ KURUM VE KURULUŞLAR DAN EĞİTİM ALDIKTAN SONRA GÖREVLENDİRİLMESİ SAĞLANMALIDIR.</t>
  </si>
  <si>
    <t>GÖREVLENDİRİLECEK HOPHOPÇU/MANEVRACILARA SAHADA GÖRÜNÜR OLABİLMELERİ VE GÜVENLİ YÖNLENDİRME YAPABİLMELERİ İÇİN FOSFORLU GİYSİ VE EKİPMANLAR VERİLMELİDİR.</t>
  </si>
  <si>
    <t>ÇALIŞMA SAHASINA GELEN ÜÇÜNCÜ ŞAHISLAR GÜVENLİK BİRİMİ TARAFINDAN KARŞILANMALI VE İŞ GÜVENLİĞİ HAKKINDA BİLGİLENDİRME YAPILDIKTAN SONRA GEREKLİ KİŞİSEL KORUYUCU DONANIMLAR VERİLEREK GÖREVLİ BİR KİŞİ NEZARETİNDE SAHAYA GİRİŞİNE İZİN VERİLMELİDİR.</t>
  </si>
  <si>
    <t>ÇALIŞMA ALANI SÜREKLİ KONTROL EDİLEREK TAKILIP DÜŞMEYE SEBEP VERECEK TEHLİKELERDEN ARINDIRILMALIDIR. ÇALIŞMA ALANLARI DÜZENLİ OLMALIDIR.</t>
  </si>
  <si>
    <t>TÜM ÇALIŞMA ALANLARINDA VE ULAŞIM YOLLARINDA TRAFİK YÖNLENDİRME VE İŞ GÜVENLİĞİ UYARI İKAZ LEVHALARI OLMALIDIR</t>
  </si>
  <si>
    <t>STOK SAHASI DÖKÜM DURUMU YETKİN PERSONEL TARAFINDAN SÜREKLİ DENETLENMELİ VE KAYIT ALTINA ALINMALIDIR.</t>
  </si>
  <si>
    <t>İŞE GİRİŞLERDE TÜM SERTİFİKA VE MEZUNİYET DURUMLARI KONTROL EDİLMELİ VASIFLARI UYMAYAN PERSOENLLERİN İŞE GİRİŞİ YAPILMAMALIDIR.</t>
  </si>
  <si>
    <t>EĞİTİMLER DÜZENLİ ARALIKLARLA VERİLMEKTEDİR</t>
  </si>
  <si>
    <t>İŞE GİRİŞLERDE 2 SAAT ORYANTASYON EĞİTİMİ VE 16 SAAT(ÇOK TEHLİKELİ SINIF) TEMEL İŞ GÜVENLİĞİ EĞİTİMİ TAMAMLANMAYAN PERSONELLERİN SAHAYA ÇIKMALARINA MÜSAADE EDİLMEMELİDİR.</t>
  </si>
  <si>
    <t>İŞE GİRİŞLERDE TÜM TAHLİLLER VE TETKİKLER YAPTIRILARAK İŞ YERİ HEKİMİ FİZİKİ MUAYNESİ VE SONUÇLARIN DEĞERLENDİRİLMESİ NETİCESİNDE ALINAN UYGUNLUK İLE PERSOENL İŞ BAŞI YAPTIRILMALIDIR.</t>
  </si>
  <si>
    <t>PERSONELLER YASAL MEVZUATTA ÖNGÖRÜLEN SÜRELERDE NORMAL ÇALIŞMA VE 8 SAAT VE 3 SAAT MESAİ ŞEKLİNDE ÇALIŞTIRILACAK , GECE VARDİYASI OLMASI DURUMUNDA HER PERSONEL EN FAZLA 2 HAFTA GECE VARDİYASINDA ÇALIŞTIRILARAK VARDİYA DEĞİŞİMİ SAĞLANACAKTIR.</t>
  </si>
  <si>
    <t>PERSONELLERİN ÇALIŞMA SAATLERİ 8+ 3 SAAT MESAİ ŞEKLİNDE OLMALI VE GECE VARDİYALAR İKİ HAFTADA DÖNECEK ŞEKİLDE PLANLANMALIDIR.</t>
  </si>
  <si>
    <t>ARAÇLARIN AYNA VB. DONANIMLARI DEVAMLI
SURETLE KONTROL FORMLARI NEZARETİN DE  KONTROL EDİLMELİ KAYIR ALTINA ALINMALI VE İLGİLİ BİRİMLERLE PAYLAŞILARAK EKSİKLERİN TAMAMLANMASI SAĞLANMALIDIR.</t>
  </si>
  <si>
    <t>GERİ VİTES İKAZ SESLİ UYARI SİSTEMİ VE GERİ VİTES LAMBASI ÇALIŞMAYAN ARAÇLAR EKSİKLER GİDERİLENE KADAR KESİNLİKLE ÇALIŞTIRILMAMALIDIR, TÜM İŞ MAKİNESİ VE ARAÇLARIN KONTROL FORMU NEZARETİNDE SÜREKLİ TAKİPLERİ YAPILMALIDIR.</t>
  </si>
  <si>
    <t>FARLAR, KORNA, UYARI IŞIKLARI ,FREN LAMBALARI VE SİNYALLERİN SÜREKLİ KONTROLLERİ KONTROL FORMLARI NEZARETİN DE YAPILMALI VE İLGİLİ BİRİMLERE EKSİKLER BİLDİRİLEREK EKSİKLER TAMAMLANDIKTAN SONRA ARAÇLARIN VE İŞ MAKİNELERİNİN ÇALIŞTIRILMASI SAĞLANMALIDIR.</t>
  </si>
  <si>
    <t>LASTİKLERİN SÜREKLİ KONTROLLERİ KONTROL FORMU NEZARETİNDE YAPILMALI VE HASARLAR İLGİLİ BİRİM İLE PAYLAŞILMALI, HASAR GİDERİLDİKTEN SONRA ARAÇ VE İŞ  MAKİNELERİN ÇALIŞTIRILMASI SAĞLANMALIDIR.</t>
  </si>
  <si>
    <t>FİREN VE YARDIMCI TERTİBATIN  SÜREKLİ KONTROLLERİ KONTROL FORMU NEZARETİNDE YAPILMALI VE HASARLAR İLGİLİ BİRİM İLE PAYLAŞILMALI, HASAR GİDERİLDİKTEN SONRA ARAÇ VE İŞ  MAKİNELERİN ÇALIŞTIRILMASI SAĞLANMALIDIR.</t>
  </si>
  <si>
    <t>YANGIN SÖNDÜRÜCÜ VE İLK YARDIM ÇANTASI   SÜREKLİ KONTROLLERİ KONTROL FORMU NEZARETİNDE YAPILMALI VE EKSİKLER İLGİLİ BİRİM İLE PAYLAŞILMALI, EKSİKLER  GİDERİLDİKTEN SONRA ARAÇ VE İŞ  MAKİNELERİN ÇALIŞTIRILMASI SAĞLANMALIDIR.</t>
  </si>
  <si>
    <t>ŞOFÖRLER VE OPERATÖRLER , ORYANTASYON EĞİTİMİ VE TEMEL İŞ GÜVENLİĞİ EĞİTİMİ ALDIKTAN SONRA İŞE BAŞLATILMALI, HIZ LİMİTLERİ SAHA DURUMU VE YOL DURUMLARI HAKKINDA EĞİTİMLERDE AYRINTILI BİLGİ VERİLMELİ, ARAÇ VE İŞ MAKİNESİ KULLANMA TALİMATLARININ OKUNUP İMZA ALTINA ALINMASI SAĞLANMALI, UYARI İKAZ VE TRAFİK YÖNLENDİRME İŞARETLERİ SAHANIN YERİNE ASILMALI, MÜMKÜNSE HIZ ÖLÇÜM SİSTEMİ KURULMALI,İŞ BAŞI KONUŞMALARI YAPILMALIDIR.</t>
  </si>
  <si>
    <t>ARAÇLARIN PERİYODİK KONTROLLERİ YETKİLİ KURUMLAR VASITASIYLA YAPTIRILMALI VE KAYIT ALTINA ALINMALIDIR.</t>
  </si>
  <si>
    <t>İŞ MAKİNLERİNİN KOVASIN DA PERSONEL TAŞINMASI KESİNLİKLE YASAKLANMALI, KURALA UYMAYAN OPERATÖRLER MEVZUAT UYARINCA UYARILARAK CEZAİ İŞLEM UYGULANMALIDIR.İŞ BAŞI EĞİTİMLERİ YAPILMALIDIR.</t>
  </si>
  <si>
    <t>OPERATÖR KABİNİN DE PERSONEL TAŞINMASINA MÜSAADE EDİLMEMELİDİR, KURALA UYMAYAN OPERATÖRLER İLE İLGİLİ MEVZUAT GEREĞİNCE UYARI VE CEZAİ İŞLEM UYGULANMALDIR.SAHA DENETİMLERİN DE BU HUSUS ÖZELLİKLE DİKKATE ALINMAKTADIR.İŞ BAŞI EĞİTİMLERİ YAPILMALIDIR</t>
  </si>
  <si>
    <t>İŞ MAKİNESİ ETKİ ALANI VE KÖR NOKTA BÖLGESİ İÇİN UYARI İKAZ LEVHALARININ İLGİLİ MAKİNE EKİPMAN VE ALANA ASILMASI VE GÖRÜNÜR HALDE OLMASI SAĞLANMALI, İŞ MEKİNELERİ VE ÇALIŞMA ALANLARI İLE İLGİLİ TEHLİKE VE RİSKLER PERSONELLERE SÜREKLİ OLARAK İŞ BAŞI EĞİTİMLERİ İLE HATRILATILMALIDIR.</t>
  </si>
  <si>
    <t>PALETLER SÜREKLİ OLARAK YAĞCI VE OPERATÖR TARAFINDAN KONTROL EDİLMMELİMAKİNELERİ KONTROL FORMU NEZARETİNDE KONTROL EDİELEREK EKSİKLER VE UYGUNSUZLUKLAR İLGİLİ BİRİMLE PAYLAŞILMALIDIR.</t>
  </si>
  <si>
    <t>KONTROL LEVYELERİ  SÜREKLİ OLARAK YAĞCI VE OPERATÖR TARAFINDAN KONTROL EDİLMMELİMAKİNELERİ KONTROL FORMU NEZARETİNDE KONTROL EDİELEREK EKSİKLER VE UYGUNSUZLUKLAR İLGİLİ BİRİMLE PAYLAŞILMALIDIR.</t>
  </si>
  <si>
    <t>MANEVRA ALANLARINDA MANECRACI HOPHOPÇU GÖREVLENDİRİLMELİ</t>
  </si>
  <si>
    <t>GERİ VİTES SİNYALİ OLMAYAN ARAÇLARA SİSTEM TAKILMALI VEYA ONARIMI YAPILMALIDIR.SAHA VE EKİPMAN KONTROLLERİ İLE DENETİMLER SIKLAŞTIRILMALI,</t>
  </si>
  <si>
    <t>EMİNYET KEMERİ KULLANIMININ ÖNEMİ EĞİTİMLERDE VURGIULANMALI, İŞ BAŞI EĞİTİMLERİ YAPILMALI,UYARI İKAZ LEVHALARININ SAHADA YER YERE YERLEŞTİRLMESİ SAĞLANMALI, SAHA KONTROLLERİ İLE DE SÜREKLİLİK SAĞLANMALIDIR.</t>
  </si>
  <si>
    <t>İŞE GİRİŞLERDE GÖREVE UYGUN SERTİFİKALAR SORGULANACAK, SERTİFİKA VE EHLİYET VESFINA GÖRE İŞE ALIM VE GÖREVLENDİRMELER YAPILACAKTIR.</t>
  </si>
  <si>
    <t>ARAÇLARIN AYNA VB. DONANIMLARI DEVAMLI
SURETLE KONTROL FORMLARI NEZARETİN DE KONTROL EDİLMELİDİR,EKSİKLER İLGİLİ BİRİMLE PAYLAŞILARAK İVEDİLİKLE YENİLENMESİ VE TAMAMLANMASI SAĞLANMALIDIR.</t>
  </si>
  <si>
    <t>ARAÇLARIN DONANIMLARI DEVAMLI SURETLE KONTROL FORMLARI İLE 
KONTROL EDİLMELİDİR. EKSİKLER İVEDİLİKLE İLGİLİ BİRİMLERLE PAYLAŞILMALI VE TESARİK VE BAKIM SÜRECİNİN TAMAMLANMASI SAĞLANMALIDIR.</t>
  </si>
  <si>
    <t>EĞİTİMLER VE İŞ BAŞI EĞİTİMLERİNDE KONUYA HASSASİYETLE ÖNEM VERİLMELİ, UYARI İKAZ LEVHALARI SAHANIN TÜMÜNE YERLEŞTİRİLMELİ, SAHA KONTROLLERİ SIKLAŞTIRILARAK GÜVENSİZ DURUM VE DAVRANIŞLARIN ÖNÜNE GEÇİLMELİ.</t>
  </si>
  <si>
    <t>TÜM PERSONELLER MEVZUAT GEREĞİ VE YAPACAKLARI İŞE ÖZGÜ OLAN TÜM EĞİTİMLER TAMAMLANDIKTAN SONRA SAHAYA KABUL EDİLMELİ VE ÇALIŞMAYA BAŞLATILMALI,</t>
  </si>
  <si>
    <t xml:space="preserve">TÜM PERSONELLERİN YAPILACAK İŞE VE TEHLİKE SINIFINA ÖZGÜ TAHLİL VE TETKİKLERİ YAPTIRILMALI, İŞ YERİ HEKİMİ TARAFINDAN SONUÇLAR VE FİZİKİ MUAYENE IŞIĞINDA UYGUNLUK VERİLMESİ HALİNDE PERSONELLER İŞE BAŞLATILMALIDIR. </t>
  </si>
  <si>
    <t>ÇALIŞMA ALNINDA HIZ LİMİTİ KONTROL NOKTASI OLUŞTURULMALI, TÜM YOLLARDA TRAFİK YÖNLENDİRME VE İKAZ LEVHALARI ASILI OLMALI,;İŞ MAKİNELERİNDE 10 KM/SA ,KAMYONLAR 20KM/SA, BİNEK ARAÇLAR 40 KM/SA</t>
  </si>
  <si>
    <t>TÜM SAHALARDA EĞİTİM ALMIŞ MANEVRACILAR GÖREVLENDİRİLMELİDİR.</t>
  </si>
  <si>
    <t>BAKIMLAR YAPILMALI, KAYIT ALTINA ALINMALI VE İŞ GÜVENLİĞİ DEPARTMANI İLE PAYLAŞILMALIDIR.</t>
  </si>
  <si>
    <t>SİSTEMİN DEVREYE GİRECEĞİNİ BELİRTİR SESLİ UYARI SİSTEMİ BULUNMALI VE AKTİF OLARAK KULLANILMALIDIR.</t>
  </si>
  <si>
    <t>İŞE GİRİŞLERDE ALIMLAR İHTİYACA GÖRE YAPILMAKTA , YETKİNLİK GEREKTİREN İŞLER İÇİN SERTİFİKALAR KONTROL EDİLMELİ VE YETKİNLİĞİ OLMAYAN KİŞİLERİN EKİPMANLARA VE SİSTEMLERE MÜDAHALESİNE KESİNLİKLE İZİN VERİLMEMELİDİR..</t>
  </si>
  <si>
    <t>KONKASÖR ÇALIŞMA ALANINA YETKİLİ OLMAYAN KİŞİLERİN GİRİŞ YAPMAMALARI İÇİN TÜM GİRİŞ ÇIKIŞ NOKTALARINA UYARI İKAZ LEVHALARI KONULMALI, SAHA SÜREKLİ GÖZLEM ALTINDA OLMALI, TÜM ÇALIŞANLAR BU HUSUS DA İŞ BAŞI EĞİTİMLERİ İLE BİLİNÇLENDİRİLMELİ.</t>
  </si>
  <si>
    <t>TÜM SİSTEM VE EKİPMANLAR İLE İLGİLİ ÇALIŞMA VE KULLANMA TALİMATLARI ALANLARA GÖRÜNÜR ŞEKİLDE ASILI OLMALI, İŞ BAŞI EĞİTİMLERİ İLE ÇALIŞMA TALİMATLARI PEKİŞTİRİLMELİ</t>
  </si>
  <si>
    <t>MAKİNE VE EKİPMANIN PERİYODİK BAKIM VE/VEYA KONTROLLERİ YAPTIRILARAK KAYIT ALTINDA TUTULMALIDIR.</t>
  </si>
  <si>
    <t>TESİS İÇERSİNDEKİ TÜM MAKİNE VE EKİPMANIN METAL YÜZEYLERİNİN TOPRAKLAMASININ YAPILIP DÜZENLİ ARALIKLARLA KONTROLÜNÜN YAPILMASI GEREKMEKTEDİR.</t>
  </si>
  <si>
    <t>KONVEYÖR BANTLARIN ÜZERLERİ UYGUN YAPIDA MALZEME İLE KAPATILAMLIDIR.</t>
  </si>
  <si>
    <t>PERSONELİN KONVEYÖRÜN ALTINDAN GEÇİŞİ YASAKLANARAK YASAKLAYICI LEVHALARIN UYGUN BÖLGELERE ASILMASI GEREKMEKTEDİR.</t>
  </si>
  <si>
    <t>GERDİRME KUVVETİ NAKLİYATIN SAĞLANMASI İÇİN OPTİMUM OLARAK BELİRLENECEK VE FAZLA GERDİRME YAPILMAYACAKTIR.</t>
  </si>
  <si>
    <t>KONVEYÖR BANLARI UZUNLUĞUNCA HER NOKTADAN MÜDAHALE EDİLEBİLMESİ İÇİN DURDURMA HALATLARI OLMALI VE ACİL DURDURMA DÜĞMELERİ EKSİK OLANLARIN EKSİKLİĞİ GİDERİLMELİDİR.</t>
  </si>
  <si>
    <t>KONVEYÖRLERİN DÖNÜŞ MERDANESİ KAPATILMAMIŞ OLANLARINKİ KAPATILARAK MALZEME DÜŞMELERİNİN ÖNLENMESİ</t>
  </si>
  <si>
    <t>EKİPMANLARIN GÜVENLİ ÇALIŞMA TALİMATLARI DOĞRULTUSUNDA KULLANILMASININ SAĞLANMASI</t>
  </si>
  <si>
    <t>DÖKÜM NOKTASINA SULAMA (SPREYLEME) SİSTEMİ KURULMALIDIR.</t>
  </si>
  <si>
    <t>BANT KONVEYÖRDE YALNIZCA BUNKERDEN GELEN HAMMADDE NAKLİYATI YAPILACAK OLMALI HERHANGİ PERSONEL VE MALZEME NAKLİYATI YAPILMAMALIDIR. KONVEYÖRE PERSONELİN BİNMESİNİ YASAKLAYICI LEVHALAR ASILARAK VE GEREKLİ EĞİTİMLER VERİLEREK ÇALIŞANLARIN BANTLARA BİNMESİ ENGELLENMELİDİR.</t>
  </si>
  <si>
    <t xml:space="preserve">BİNA EKLENTİ VE SOSYAL TESİSLER
</t>
  </si>
  <si>
    <t xml:space="preserve">İŞ KAZALARI </t>
  </si>
  <si>
    <t xml:space="preserve">ANA PANO TOPRAKLAMASI PERİYODUNUN İZLENMEMESİ </t>
  </si>
  <si>
    <t>HİJYEN STANDARTLARININ YETERSİZ OLMASI</t>
  </si>
  <si>
    <t>MİKROPLARA MARUZ KALMA</t>
  </si>
  <si>
    <t>SOĞUK HAVADA ÇALIŞMA</t>
  </si>
  <si>
    <t>DİKKAT DAĞINIKLIĞI</t>
  </si>
  <si>
    <t xml:space="preserve">ACİL YÖNLENDİRME LEVHALARININ YERLEŞTİRİLMEMİŞ OLMASI </t>
  </si>
  <si>
    <t xml:space="preserve">ACİL DURUMLARDA TAHLİYE ZORLUĞU </t>
  </si>
  <si>
    <t>HAŞERELER</t>
  </si>
  <si>
    <t>ÇALIŞANLARA HASTALIK BULAŞTIRMASI</t>
  </si>
  <si>
    <t xml:space="preserve">ARAÇLARIN BAKIM ZAMANLARINA UYGUNLUĞUN İZLENMEMESİ </t>
  </si>
  <si>
    <t xml:space="preserve">TRAFİK KAZASI </t>
  </si>
  <si>
    <t xml:space="preserve">EMNİYETLİ SÜRÜŞ  KURALLARINI  İHLAL ETME </t>
  </si>
  <si>
    <t xml:space="preserve">YANGIN SÖNDÜRME TÜPLERİNİN KATLARDA BELİRLENEN NOKTALARDA BULUNMAMASI </t>
  </si>
  <si>
    <t xml:space="preserve">YANGIN </t>
  </si>
  <si>
    <t>ZEMİNLERDE TESİSAAT VEYA MEKANİJK ŞAFTLARI VB.BOŞLUKLAR</t>
  </si>
  <si>
    <t xml:space="preserve">BİNA İÇERİSİNDEKİ MERDİVENLERDE KORKULUK BULUNMAMASI </t>
  </si>
  <si>
    <t xml:space="preserve">YÜKSEKTEN DÜŞME </t>
  </si>
  <si>
    <t>YÜKSEKTE MALZEME DEPOLAMA</t>
  </si>
  <si>
    <t>YERE DÜŞME</t>
  </si>
  <si>
    <t>KOLON VE PERDE KIRIMLARINDA PARÇAYI YATIRMAK İÇİN HALAT V.B. ALETLERLE MALZEMEYİ ÇEKME VEYA MAKİNE YARDIMI İLE İTME ÇEKME YAPILMASI.</t>
  </si>
  <si>
    <t>PARÇA DÜŞMESİ, EZİLME</t>
  </si>
  <si>
    <t>KÜREK, FIRÇA GİBİ SAPLI ALETLERLE ÇALIŞILIRKEN SAPIN İŞÇİ VE MAKİNELERE ÇARPMASI.</t>
  </si>
  <si>
    <t>CİSİM ÇARPMASI</t>
  </si>
  <si>
    <t>ACİL DURUMDA KOORDİNASYONUN SAĞLANAMAMASI</t>
  </si>
  <si>
    <t>ACİL DURUMA TEPKİ SÜRESİNİN UZAMASI, ERKEN MÜDAHALE EDİLEMEMESİ</t>
  </si>
  <si>
    <t>ACİL DURUMLARA MÜDAHALENİN GECİKMESİ SONUCU YARALANMA/MADDİ ZARAR</t>
  </si>
  <si>
    <t>ACİL DURUMLARA MÜDAHALENİN GECİKMESİNE BAĞLI YARALANMA/MADDİ ZARAR</t>
  </si>
  <si>
    <t>ACİL DURUMDA KARGAŞAYA BAĞLI MADDİ ZARAR</t>
  </si>
  <si>
    <t>ACİL DURUMA MÜDAHELENİN GECİKMESİ VEYA FARK EDİLMEMESİNE BAĞLI YARALANMA/MADDİ ZARAR</t>
  </si>
  <si>
    <t>ACİL DURUMA MÜDAHALENİN GECİKMESİ SONUCU YARALANMA/MADDİ ZARAR</t>
  </si>
  <si>
    <t>MÜCADELE ESNASINDA PARLAYICI/PATLAYICILAR SONUCU YARALANMA/ÖLÜM/MADDİ ZARAR</t>
  </si>
  <si>
    <t>İLK YARDIM EĞİTİMLİ PERSONELİN OLMAMASI</t>
  </si>
  <si>
    <t>MÜDAHALENİN GECİKMESİ SONUCU YARALANMA</t>
  </si>
  <si>
    <t>BİRİMDE YETERLİ İLKYARDIM ÇANTASININ BULUNMAMASI</t>
  </si>
  <si>
    <t>MÜDAHALENİN GECİKMESİ SONUCU YARALANMA/MADDİ ZARAR</t>
  </si>
  <si>
    <t>ELEKTRİK</t>
  </si>
  <si>
    <t>TOPRAKLAMASI OLMAYAN ELEKTİRİKLİ EL ALETİ KULLANILMASI</t>
  </si>
  <si>
    <t>ELEKTRİK ÇARPMASISONUCU YARALANMA/ÖLÜM/YANGIN</t>
  </si>
  <si>
    <t xml:space="preserve">YALITIMI SOYULMUŞ KABLO, KIRIK PİRİZ VEYA FİŞ KULLANIMINI </t>
  </si>
  <si>
    <t>ELEKTRİK ÇARPMASI SONUCU YARALANMA/ÖLÜM/MADDİ ZARAR</t>
  </si>
  <si>
    <t>ZEMİNDEN VEYA SULU ORTAMDAN ÇEKİLMİŞ ELEKTRİK KABLOLARI.</t>
  </si>
  <si>
    <t>HERHANGİ BİR MAKİNENİN ELEKTRİK AKSANINA VEYA ELEKTRİK HATTINA, BU HATLARA, SİGORTA, PANOLARA YETKİSİZ KİŞİLERCE MÜDAHALE.</t>
  </si>
  <si>
    <t>ELEKTRİK PANOLARININ ÖNÜNDE YALITKAN PAS PAS OLMAMASI</t>
  </si>
  <si>
    <t>BAKIM ONARIM</t>
  </si>
  <si>
    <t>BAKIM ONARIM TALİMATININ OLMAMASI</t>
  </si>
  <si>
    <t>SIKIŞMA-EZİLMEYE BAĞLI YARALANMA/ÖLÜM/MADDİ ZARAR</t>
  </si>
  <si>
    <t>MOTORLARA DURDURMADAN MÜDAHALE EDİLMESİ</t>
  </si>
  <si>
    <t>UZUV SIKIŞMASINA BAĞLI YARALANMA/UZUV KAYBI/MADDİ ZARAR</t>
  </si>
  <si>
    <t>DÖNER AKSAMA MÜDAHALE</t>
  </si>
  <si>
    <t>DAR ALANDA ÇALIŞMA</t>
  </si>
  <si>
    <t>SIKIŞMA SONUCU YARALANMA/ÖLÜM/UZUV KAYBI/MADDİ ZARAR</t>
  </si>
  <si>
    <t>OKSİJEN TÜPLERİNE ALEV TUTUCU VENTİLLERİN YERLEŞTİRİLMEMESİ</t>
  </si>
  <si>
    <t>PATLAMA SONUCU YARALANMA/MADDİ ZARAR</t>
  </si>
  <si>
    <t>ELEKTRİKLİ KAYNAK MAKİNESİ</t>
  </si>
  <si>
    <t>ELEKTİRİK ÇARPMASI SONUCU YARALANMA/ÖLÜM/MADDİ ZARAR</t>
  </si>
  <si>
    <t>KAYNAK DUMANINDAN ETKİLENMEYE BAĞLI ZAHİRLENME</t>
  </si>
  <si>
    <t>ULTRAVİYOLE IŞININDAN ETKİLENME SONUCU GEÇİCİ YARALANMA</t>
  </si>
  <si>
    <t>ELEKTRİKLİ EL ALETLERİ İLE ÇALIŞMA</t>
  </si>
  <si>
    <t>ELEKTRİK ÇARPMASI SONUCU YARALANMA/ ÖLÜM/MADDİ ZARAR</t>
  </si>
  <si>
    <t>NEMLİ VE ISLAK BÖLGELERDE KULLANMA</t>
  </si>
  <si>
    <t>ELEKTRİK ÇARPMASI SONUCUN YARALANMA/ÖLÜM/MADDİ ZARAR</t>
  </si>
  <si>
    <t>BASINÇLI HAVA İLE ÇALIŞAN EL ALETLERİ İLE ÇALIŞMA</t>
  </si>
  <si>
    <t>HAVA HORTUMU PATLAMASI SONUCU YARALANMA/MADDİ ZARAR</t>
  </si>
  <si>
    <t xml:space="preserve"> MERDİVENLERİNİN KORUYUCULARININ OLMAMASI</t>
  </si>
  <si>
    <t>DÜŞME SONUCU YARALANMA/ÖLÜM/MADDİ ZARAR</t>
  </si>
  <si>
    <t>TEMİZLİK</t>
  </si>
  <si>
    <t>KİMYASAL MADDE KULLANIMI</t>
  </si>
  <si>
    <t>SOLUMA SONUCU ZEHİRLENME/MADDİ ZARAR</t>
  </si>
  <si>
    <t>ÇALIŞMA SIRASINDA TELEFON KULLANIMI</t>
  </si>
  <si>
    <t>DÜŞME, SIKIŞMA, YANGIN, BAŞKASINA ZARAR VERME</t>
  </si>
  <si>
    <t>ÇALIŞMA SIRASINDA SİGARA KULLANIMI</t>
  </si>
  <si>
    <t>BİRİMDE GÜNLÜK İHTİYAÇTAN FAZLA YANICI, PATLATICI, PARLAYICI, TÜP, BULUNMASI</t>
  </si>
  <si>
    <t>YÜKSEKTEN DÜŞME SONUCU YARALANMA/ÖLÜM/MADDİ ZARAR</t>
  </si>
  <si>
    <t>SICAKLIK</t>
  </si>
  <si>
    <t>YANMA</t>
  </si>
  <si>
    <t>YAĞ SIZINTILARI OLMASI</t>
  </si>
  <si>
    <t>İLETİŞİM</t>
  </si>
  <si>
    <t>PSİKOSOSYAL ETKENLER</t>
  </si>
  <si>
    <t>PSİKOSOSYAL RİSKLERİN OLUŞMASI</t>
  </si>
  <si>
    <t>KONVEYÖR BANTLARIN BAKIMLARI</t>
  </si>
  <si>
    <t>SIKIŞMAYA BAĞLI YARALANMA/UZUV KAYBI/MADDİ ZARAR</t>
  </si>
  <si>
    <t>KONVEYÖR BANDIN KAYMASI</t>
  </si>
  <si>
    <t>PLENTİN YÜKSEK KISIMLARINDA YAPILAN BAKIM</t>
  </si>
  <si>
    <t>KARIŞTIRICI KISMININ BAKIMI</t>
  </si>
  <si>
    <t>PLENT ÇALIŞIRKEN BAKIM ONARIM ÇALIŞMASI YAPILMASI.</t>
  </si>
  <si>
    <t>SIKIŞMAYA, EZİLMEYE, YANMAYA BAĞLI YARALANMA/ÖLÜM/MADDİ ZARAR</t>
  </si>
  <si>
    <t>YAĞ ISITMA KAZANININ BAKIMLARININ YAPILMAMASI</t>
  </si>
  <si>
    <t>KAZANIN PATLAMASI SONUCU YARALANMA/ÖLÜM/MADDİ ZARAR</t>
  </si>
  <si>
    <t>SICAK YAĞ SIZMASI VEYA SICAK YAĞ HATTININ PATLAMASI</t>
  </si>
  <si>
    <t>YANMA AONUCU YARALANMA/ÖLÜM /MADDİ ZARAR</t>
  </si>
  <si>
    <t>YÜKSEKTEKİ PARÇALARIN İYİ SABİTLENMEMESİ</t>
  </si>
  <si>
    <t>PARÇA DÜŞMESİ SONUCU YARALANMA/ÖLÜM/MADDİ ZARAR</t>
  </si>
  <si>
    <t>ASFALT DOLUMU YAPAN KAPAKLARIN BOZULMASI, YETKİSİZ KİŞİLERCE KULLANIMI</t>
  </si>
  <si>
    <t xml:space="preserve"> MALZEME DÖKÜLMESİ SONUCU YARALANMA/ ÖLÜM/MADDİ ZARAR</t>
  </si>
  <si>
    <t>DÜZ BANT-MALZEME TAŞINMASI</t>
  </si>
  <si>
    <t>UZUV SIKIŞMASI SONUCU YARALANMA/ÖLÜM/MADDİ ZARAR</t>
  </si>
  <si>
    <t>DÜZ VE EĞİK BANT</t>
  </si>
  <si>
    <t>ACİL DURUM DURDURMA SİSTEMİNİN OLMAMASI</t>
  </si>
  <si>
    <t>ACİL DURUMLARA MÜDAHALENİN GECİKMESİ SONUCU YARALANMA/ÖLÜM/MADDİ ZARAR</t>
  </si>
  <si>
    <t>ACİL DURUM DURDURMA SİSTEMİNİN TEST/BAKIMININ YAPILMAMASI</t>
  </si>
  <si>
    <t>EĞİK VE DÜZ BANT- MALZEME TAŞINMASI</t>
  </si>
  <si>
    <t>ÇALIŞAN BANDIN ALTINDAN GEÇME/YÜRÜME</t>
  </si>
  <si>
    <t>MALZEME DÜŞMESİ, ÇARPMA VEYA SIKIŞMA SONUCU YARALANMA/ÖLÜM/MADDİ HASAR</t>
  </si>
  <si>
    <t>TAMBURA DIŞARIDAN MÜDAHALE VEYA ÇEVRESİNDE DOLAŞMA</t>
  </si>
  <si>
    <t>SIKIŞMA, EZİLMEYE BAPLI YARALANMA/ÖLÜM/MADDİ ZARAR</t>
  </si>
  <si>
    <t>ALT BAKIM KAPAKLARININ ELEVATÖR ÇALIŞIRKEN AÇILMASI</t>
  </si>
  <si>
    <t xml:space="preserve">ARADA KALARAK EZİLME VE SIKIŞMAYA BAĞLI YARALANMA/ÖLÜM/MADDİ ZARAR </t>
  </si>
  <si>
    <t>ÜST KAPAKLARIN ELEVATÖR ÇALIŞIRKEN AÇILMASI</t>
  </si>
  <si>
    <t>ÜST KAPAKLARIN AÇILMASI</t>
  </si>
  <si>
    <t>YÜKSEKTEN DÜŞMEYA BAĞLI YARALANMA/ÖLÜM/MADDİ ZARAR</t>
  </si>
  <si>
    <t>BAKIM KAPAKLARININ ELEKLER ÇALIŞIRKEN AÇILMASI</t>
  </si>
  <si>
    <t>DÜŞMEYE BAĞLI YARALANMA/ÖLÜM/MADDİ ZARAR</t>
  </si>
  <si>
    <t>ELEKLERİN ÜSTÜNE ÇIKMA</t>
  </si>
  <si>
    <t>ÇALIŞIR HALDE MÜDAHALE TEMİZLİK
 YAPILMASI</t>
  </si>
  <si>
    <t>EZİLMEYE BAĞLI YARALANMA/ÖLÜM/MADDİ ZARAR</t>
  </si>
  <si>
    <t>KAPAKLARIN SİSTEM ÇALIŞIRKEN AÇILMASI</t>
  </si>
  <si>
    <t>YÜKSEKTEN DÜŞMEYE BAĞLI YARALANMA/ÖLÜM/MADDİ ZARAR.</t>
  </si>
  <si>
    <t>ÜST BAKIM KAPAĞINDAN SARKMA</t>
  </si>
  <si>
    <t>YÜKSEKTEN DÜŞMEYE BAĞLI YARALANMA/ÖLÜM/MADDİ ZARAR</t>
  </si>
  <si>
    <t>YANGIN SONUCU YARALANMA/ MADDİ ZARAR</t>
  </si>
  <si>
    <t>MALZEME TEMİNİ</t>
  </si>
  <si>
    <t>BİTÜM TANKLARI ÖNÜNDE RAMPANIN BULUNMAMASI</t>
  </si>
  <si>
    <t>TANKERLERİN DEVRİLMESİ SONUCU YARALANMA/MADDİ HASAR</t>
  </si>
  <si>
    <t>ASFALT PLENT KUMANDA ODASI PANO ÖNLERİNDE YALITKAN PASPAS BULUNMAMASI</t>
  </si>
  <si>
    <t>ELEKTRİK ÇARPMASI SONUCU YARALANMA, ÖLÜM</t>
  </si>
  <si>
    <t>BİTÜM BOŞALTMA TALİMATININ OLMAMASI</t>
  </si>
  <si>
    <t>YÜKSEK ISIDAN DOLAYI YAARAK YARALANMA/MADDİ ZARAR</t>
  </si>
  <si>
    <t>BİTÜM, FUELOİL BOŞALTIMI</t>
  </si>
  <si>
    <t>YANGIN SÖNDÜRME CİHAZLARIN PERİYODİK KONTROLLERİNİN YAPTIRILMAMASI</t>
  </si>
  <si>
    <t>MÜDEHALENİN GECİKMESİ SONUCU YARALANMA/YANGIN/MADDİ ZARAR</t>
  </si>
  <si>
    <t>EĞİTİM VERİLMEMİŞ OLMASI</t>
  </si>
  <si>
    <t>ACİL DURUMLARDA MÜDAHALE EDEMEME SONUCU YARALANMA/MADDİ ZARAR</t>
  </si>
  <si>
    <t>AÇIK ALEVLE YAKLAŞMA SONUCU YANGIN/YARALANMA/MADDİ ZARAR</t>
  </si>
  <si>
    <t>PERİYODİK 
KONTROL VE DENETLEMERİN YAPTIRILMAMASI, VE KAYITLARIN TUTULMAMASI</t>
  </si>
  <si>
    <t>YANGIN,PATLAMA SONUCU YARALANMA/ÖLÜM/MADDİ ZARAR</t>
  </si>
  <si>
    <t>KOMPRESÖRÜN ÇALIŞMA ALANINDAN YETERLİ UZAKLIKTA OLMAMASI</t>
  </si>
  <si>
    <t>TEMİZ OLMAYAN HAVALANDIRMA PERVAZI</t>
  </si>
  <si>
    <t xml:space="preserve">HİJYENİK OLMAYAN ORTAM SONUCU/ HASTALIK/MADDİ ZARAR </t>
  </si>
  <si>
    <t>KAPALI ALANDA ÇALIŞMA</t>
  </si>
  <si>
    <t>BAKIM/TEMİZLİK İÇİN KAPALI YERDE ÇALIŞMA</t>
  </si>
  <si>
    <t>BOĞULMA VEYA SIKIŞMAYA BAĞLI YARALANMA/ÖLÜM</t>
  </si>
  <si>
    <t>ÇÖPLERİN UYGUN DEPOLANMAMASI</t>
  </si>
  <si>
    <t>HİJENİK ORTAM EKSİKLİĞİNE BAĞLI HASTALANMALAR</t>
  </si>
  <si>
    <t>DÜŞMEYE BAĞLI YARALANMA</t>
  </si>
  <si>
    <t>YETERLİ YANGIN SÖNDÜRME CİHAZININ OLMAMASI</t>
  </si>
  <si>
    <t>UYGUNSUZLUĞUN BÜYÜMESİNE BAĞLI MADDİ ZARAR</t>
  </si>
  <si>
    <t>PARATONER OLMAMASI</t>
  </si>
  <si>
    <t>YILDIRIM ÇARPMASI SONUCU YARALANMA/ÖLÜM/MADDİ ZARAR</t>
  </si>
  <si>
    <t>SICAKLIĞIN KONTROL EDİLMEDEN MÜDAHALE EDİLMESİ</t>
  </si>
  <si>
    <t>UZUV YAMNASI SONUCU/ UZUV KAYBI/MADDİ ZARAR</t>
  </si>
  <si>
    <t>ELEKTİKLİ EL ALETLERİ İLE ÇALIŞMA</t>
  </si>
  <si>
    <t>ELEKTİRİKLİ EL ALETLERİNİN MUHAFAZA VE ATAŞMANLARININ OLMAMASINA BAĞLI YARALANMA/UZUV KAYBI/MADDİ ZARAR</t>
  </si>
  <si>
    <t>GECE AYDINLATMASININ YETERSİZ OLMASI</t>
  </si>
  <si>
    <t>GÜVENSİZ KOŞULLARA BAĞLI GÖRME KAYBI VEYA GÖZ ALMASI SONUCU YARALANMA/ÖLÜM/MADDİ ZARAR</t>
  </si>
  <si>
    <t>KESİCİ VEYA DELİCİ ALET VEYA EKİPMANLAR</t>
  </si>
  <si>
    <t xml:space="preserve">UZUV KESİLMESİNE BAĞLI YARALANMA/UZUV KAYBI/MADDİ ZARAR </t>
  </si>
  <si>
    <t>ELEKTRİK KULLANIMI</t>
  </si>
  <si>
    <t>DAĞINIK KABLOLAR</t>
  </si>
  <si>
    <t>TAKILMA/DÜŞME VEYA ELEKTRİK ÇARPMASINA BAĞLI YARALANMA/MADDİ ZARAR</t>
  </si>
  <si>
    <t>TÜP</t>
  </si>
  <si>
    <t>YAKIT DEPOSU</t>
  </si>
  <si>
    <t>AÇIK ALEVLE YAKLAŞMA, SİGARA İÇİLMESİ</t>
  </si>
  <si>
    <t>BETON SANTRALİ ÇALIŞMA ALANI</t>
  </si>
  <si>
    <t>TETANOZ AŞISI YAPTIRILMAMA</t>
  </si>
  <si>
    <t>TETANOZ RAHATSIZLIĞINA YAKALANMA</t>
  </si>
  <si>
    <t>TOPRAKLAMANIN OLMAMASI</t>
  </si>
  <si>
    <t>ELEKTRİK ÇARPMASI SONUCU YARANAMA/ÖLÜM/MADDİ ZARAR</t>
  </si>
  <si>
    <t>AÇIKTA BULUNAN KABLOLAR</t>
  </si>
  <si>
    <t>ELEKTRİK PANO ALTLARINDA YALITKAN PASPAS OLMAMASI</t>
  </si>
  <si>
    <t>ELEKTRİK PANOLARINA YETKİSİZ KİŞİLERCE MÜDAHALE EDİLMESİ</t>
  </si>
  <si>
    <t>ELEKTRİK PANOLARINDA KAÇAK AKIM RÖLESİNİN BULUNMAMASI</t>
  </si>
  <si>
    <t>KONVEYÖR BANTLARIN VE TANBURLARIN AÇIKTA BULUNMASI</t>
  </si>
  <si>
    <t>DÖNER AKSAMA TAKILMA SONUCU YARALANMA ÖLÜM</t>
  </si>
  <si>
    <t>KONVEYÖR BANTLARIN KENARINDA ACİL STOP İPLERİNİN BULUNMAMASI</t>
  </si>
  <si>
    <t>ACİL MÜDAHALELERDE GECİKME SONUCU YARALANMA/UZUV KAYBI/MADDİ ZARAR</t>
  </si>
  <si>
    <t>KAMYON,BETON MİKSERİ VE İŞ MAKİNESİ</t>
  </si>
  <si>
    <t>İŞLETME ALANI İÇİNDE VE DIŞINDA TRAFİK KAZASI YAŞANMASI SONUCU YARALANMA/ÖLÜM/MADDİ ZARAR</t>
  </si>
  <si>
    <t>BETON MİKSERİ YIKAMA İŞLEMİNİN HAVAİ HATLAR ALTINDA YAPILMASI</t>
  </si>
  <si>
    <t xml:space="preserve">ELEKTRİK AKIMINA KAPILMA SONUCU YARALANMA/ÖLÜM/MADDİ ZARAR </t>
  </si>
  <si>
    <t xml:space="preserve">BETON MİKSERİ YIKAMA - MERDİVEN VE PLATFORMUN KORKULUKLARININ OLMAMASI </t>
  </si>
  <si>
    <t>SANTRALDE PARATONER BULUNMAMASI</t>
  </si>
  <si>
    <t>YILDIRIM ÇARPMASI SONUCU YARALANMA/ÖLÜM/MADDİ HASAR</t>
  </si>
  <si>
    <t>KAMYON, BETON MİKSERİ VE İŞ MAKİNESİNİN OPERATÖR OLMAYAN KİŞİLERCE KULLANIMI</t>
  </si>
  <si>
    <t>İŞLETME ALANI İÇİNDE VE DIŞINDA TRAFİK KAZASI YAŞANMASI</t>
  </si>
  <si>
    <t>ÇİMENTO SİLOLARININ TEMİZLENMESİ</t>
  </si>
  <si>
    <t>YARALANMA / ÖLÜM</t>
  </si>
  <si>
    <t>ÇİMENTO SİLOLARI/SİLOYA ÇİMENTO BASILMASI</t>
  </si>
  <si>
    <t>MESLEK HASTALIĞI</t>
  </si>
  <si>
    <t xml:space="preserve">ÇİMENTO SİLOLARI/ SİLO TEPESİNDE KORKULUKLARIN BULUNMAMASI </t>
  </si>
  <si>
    <t>EL MERDİVENİ İLE ÇALIŞMA</t>
  </si>
  <si>
    <t>YARALANMA / ÖLÜM/MADDİ ZARAR</t>
  </si>
  <si>
    <t>YÜKSEKTE ÇALIŞMA - YÜKSEKTEN DÜŞME</t>
  </si>
  <si>
    <t>DÖNER AKSAMA KAPILMA</t>
  </si>
  <si>
    <t>DAĞINIK VE DÜZENSİZ ÇALIŞMA ORTAMI</t>
  </si>
  <si>
    <t>BETON DÖKÜM AŞAMASI</t>
  </si>
  <si>
    <t>MOBİL POMPANIN KAZAN AĞZINDA KORKULUK IZGARA BULUNMAMASI</t>
  </si>
  <si>
    <t>BETON POMPASI GERİ SİNYALLERİNİN ÇALIŞMAMASI</t>
  </si>
  <si>
    <t>BETON POMPASI-POMPANIN EKLEM YERLERİNDEN PATLAMASI</t>
  </si>
  <si>
    <t>BETON DÖKÜMÜNDE POMPA BOMUNUN HAREKETİ</t>
  </si>
  <si>
    <t>BETON DÖKÜMÜNDE POMPA BOMUNUN HAREKETİ / HAVAİ ENERJİ HATLARI YAKININDA ÇALIŞMA</t>
  </si>
  <si>
    <t>BETON DÖKÜMÜNDE BORU PATLAMASI</t>
  </si>
  <si>
    <t>KAZIK VE İKSALARIN YETERSİZLİĞİ, TOPRAK BASINCININ FAZLA GELEREK ÇALIŞMA ALANINA KAYMASI</t>
  </si>
  <si>
    <t>PERSONELİN YÜRÜYÜŞ ALANLARI İLE KAMYON, MİKSER GİBİ ARAÇLARIN YOLLARI İÇ İÇE OLDUĞUNDAN PERSONELE ARAÇLARIN ÇARPMASI.</t>
  </si>
  <si>
    <t>ÇALIŞMA ALANI KENARI ÇEVRİLMEDİĞİ İÇİN ÇALIŞAN KİŞİLER DIŞINDA BAŞKA KİŞİLERİN ÇALIŞMA ALANINA GİRMESİ VE KAZA GEÇİRMESİ.</t>
  </si>
  <si>
    <t>ZEMİNİN YUMUŞAK, SULU OLMASI SONUCU MAKİNENİN DEVRİLMESİ.</t>
  </si>
  <si>
    <t>FORE KAZIK MAKİNASI, KOMPRESÖR, PÜSKÜRTME, GERDİRME, MİKSER, ARAÇLAR İLE ÇALIŞANLARIN İÇ İÇE OLMASINDAN DOLAY PERSONELE MAKİNENİN ÇARPMASI.</t>
  </si>
  <si>
    <t>PERSONELİN ÇALIŞMASI ESNASINDA TOPRAK KAYMASI VE HEYELAN SONUNDA ZARAR GÖRMESİ.</t>
  </si>
  <si>
    <t>ACİL DURUMLARDA PERSONELİN TOPLANACAĞI ALAN BELİRLENMEMESİNDEN DOLAYI ACİL DURUMDA KARGAŞA ÇIKMASI.</t>
  </si>
  <si>
    <t>BOOM MAKİNESİ ÜZERİNDEKİ KORKULUĞUN ÇIKARILMASI VEYA OLMAMASI DURUMUNDA PERSONELİN DÜŞMESİ.</t>
  </si>
  <si>
    <t>KAZIK MAKİNESİNİN KURULMASI VEYA SÖKÜLMESİNDE PERSONELİN DÜŞMESİ.</t>
  </si>
  <si>
    <t>BOOM ÜZERİNDE ÇALIŞMA YAPILIRKEN MALZEMENİN AŞAĞIYA DÜŞMESİ.</t>
  </si>
  <si>
    <t>BOOM ÜZERİNDE BULUNAN MALZEMENİN AŞAĞIYA DÜŞMESİ.</t>
  </si>
  <si>
    <t>YÜKSEKTE ÇALIŞMA YAPACAK PERSONELİN EĞİTİMSİZ OLMASI</t>
  </si>
  <si>
    <t>YETERLİ AYDINLATMANIN OLMAMASI DURUMUNDA PERSONELİN KAZA YAPMASI.</t>
  </si>
  <si>
    <t>ŞANTİYE ÜZERİNDEN GEÇEN ALT YAPI VE ENERJİ HATLARINA TEMAS OLMAMASI İÇİN PLANLAR İNCELENMDEN ÇALIŞMA YAPILMASI. 
İNCELEME SONRASI DAHİ DİKKATLİ ÇALIŞILMAMASI</t>
  </si>
  <si>
    <t>ELEKTRİKLİ TESİSATIN BÜTÜN PARÇALARININ, GÜÇ GEREKSİNİMLERİ İÇİN YETERLİ KAPASİTE VE KALİTEDE VE YAPI İŞLERİNDEKİ ÇALIŞMA KOŞULLARINA DAYANIKLI OLMAMASI DURUMUNDA PERSONELİN ZARAR GÖRMESİ.</t>
  </si>
  <si>
    <t>PANODA KAÇAK AKIM ROLESİ OLMADIĞINDAN PERSONELİ ELEKTRİK ÇARPMASI.</t>
  </si>
  <si>
    <t>ELEKTRİK KABLOLARI KORUNAKSIZ VE ISLAK ZEMİN ÜZERİNDE OLDUĞUNDAN DOLAYI PERSONELİ ELEKTRİK ÇARPMASI.</t>
  </si>
  <si>
    <t>ELEKTRİKLİ EL ALETLERİNİN METAL GÖVDELİ MAKİNALARIN GÖVDE TOPRAKLAMASI OLMAMASI SONUCU PERSONELİ ELEKTRİK ÇARPMASI.</t>
  </si>
  <si>
    <t>PERSONELİN KİŞİSEL KORUYUCU KULLANMAMASI DURUMUNDA ZARAR GÖRMESİ.</t>
  </si>
  <si>
    <t>KİŞİSEL KORUYUCLARIN DÜZGÜN KULLANILMAMASI SONUCU PERSONELİN ZARAR GÖRMESİ.</t>
  </si>
  <si>
    <t>KİŞİSEL KORUYUCULARIN DÜZGÜN KULLANILMAMASI SONUCU PERSONELİN ZARAR GÖRMESİ.</t>
  </si>
  <si>
    <t>DEPOLAMA ALANI OLŞTURULMAMIŞ, UYGUN DEĞİL. TÜPLER VE YANICI PATLAYICI MALZEMELER, KİMYASALLAR İÇİN GÜVENLİ DEPOLAMA ALANLARI OLUŞTURULMAMIŞ</t>
  </si>
  <si>
    <t>YETKİSİ OLMAYAN PERSONELİN FORE KAZIK MAKİNESİNİ KULLANIRKEN KAZA YAPMA.</t>
  </si>
  <si>
    <t>FORE KAZIK MAKİNESİNİN VEYA BOOMUNUN ÇEVREYE ÇARPMASI.</t>
  </si>
  <si>
    <t>FORE KAZIK MAKİNESİNİN ÇALIŞANLARA ÇARPMASI / EZMESİ.</t>
  </si>
  <si>
    <t>FORE KAZIK MAKİNESİNİN BAŞKA EKİPMANLARA ÇARPMASI.</t>
  </si>
  <si>
    <t>FORE KAZIK MAKİNESİ ÜZERİNDE UYARI LEVHALARININ OLMAMASI</t>
  </si>
  <si>
    <t>OPERATÖRÜN DİKKATSİZLİĞİ VEYA BAŞKA ŞEYLERLE İLGİLENMESİ DURUMUNDA KAZA YAPMA.</t>
  </si>
  <si>
    <t>FORE MAKİNESİNİN YAĞ BORULARININ PATLAMASI SONUCU ÇALIŞANLARIN ZARAR GÖRMESİ..</t>
  </si>
  <si>
    <t>FORE KAZIK MAKİNESİNİN BOOMUNDA BULUNAN PİMLERİN AŞAĞIYA DÜŞMESİ VE ÇALIŞANA ZARAR VERMESİ.</t>
  </si>
  <si>
    <t>FORE KAZIK MAKİNESİNİN HALATLARININ KOPMASI.</t>
  </si>
  <si>
    <t>FORE KAZIK MAKİNESİNİN MİKSER, KAMYON GİBİ BAŞKA ARAÇLARA ÇARPMASI .</t>
  </si>
  <si>
    <t>FORE KAZIK MAKİNESİ ÜZERİNDE BIRAKILAN ALETLERİN DÜŞMESİ VE ÇALIŞANA ZARAR VERMESİ.</t>
  </si>
  <si>
    <t>KANCANIN ZARAR GÖRMESİ DURUMUNDA KALDIRMA ESNASINDA EKİPMANIN DÜŞMESİ.</t>
  </si>
  <si>
    <t>FORE KAZIK MAKİNESİ BAKIMLARININ ZAMANINDA YAPILMAMASI DURUMUNDA MAKİNENİN VE ÇALIŞANLARIN ZARAR GÖRMESİ.</t>
  </si>
  <si>
    <t>İŞLEM ESNASINDA PERSONELE MAKİNENİN ÇARPMASI.</t>
  </si>
  <si>
    <t>ÇALIŞANIN KUYUYA DÜŞMESİ.</t>
  </si>
  <si>
    <t>FORE MAKİNESİNDE PERSONELİN ELİNİ AYAĞINI SIKIŞTIRMASI.</t>
  </si>
  <si>
    <t>PERSONELİN AUGER, BAGER , KAROTİYER  DEĞİŞTİRME ESNASINDA  DEĞİŞTİRMESİ ESNASINDA ELİNİ SIKIŞTIRMASI.</t>
  </si>
  <si>
    <t>BOOM ÜZERİNE ÇIKAN PERSONELİN DÜŞMESİ VE AĞIR YARALANMASI.</t>
  </si>
  <si>
    <t>PERSONELİN AÇILAN ÇUKURLARA DÜŞMESİ.</t>
  </si>
  <si>
    <t>PERSONELİN ÜZERİNE MALZEME DÜŞMESİ.</t>
  </si>
  <si>
    <t>KAROTİYER' İN PERSONELİN AYAĞINA DÜŞMESİ.</t>
  </si>
  <si>
    <t>KAROTİYER UCUNDAKİ ELMASLARI DEĞİŞTİRİRKEN PERSONELİN GÖZÜNE ÇAPAK KAÇMASI.</t>
  </si>
  <si>
    <t>KAYNAK MAKİNESİNDE ÇALIŞMA ESNASINDA PERSONELİ ELEKTRİK ÇARPMASI.</t>
  </si>
  <si>
    <t>KAYNAK PERSONELİ KİŞİSEL KORUYUCU KULLANMADIĞINDAN ZARAR GÖRMESİ.</t>
  </si>
  <si>
    <t>ÇALIŞMA ESNASINDA DEMİR MALZEMEYİ AYAĞINA DÜŞÜRME.</t>
  </si>
  <si>
    <t>DEMİR MALZEME TAŞINIRKEN PERSONELİN ÜZERİNE DÜŞMESİ.</t>
  </si>
  <si>
    <t>DEMİR FİLİZLERİN ÜZERİNE PERSONELİN DÜŞEREK ZARAR GÖRMESİ.</t>
  </si>
  <si>
    <t>DEMİR BÜKME MAKİNESİ ÜZERİNDE BULUNAN MALZEMENİN PERSONELİN AYAĞINA DÜŞMESİ.</t>
  </si>
  <si>
    <t>KULLANILAN MAKİNELERE YAPILAN YANLIŞ AYARLAMALAR SONUCU ÇALIŞANIN VE MAKİNENİN ZARAR GÖRMESİ.</t>
  </si>
  <si>
    <t>ACİL DURDURMA BUTONUNUN ÇALIŞMAMASI DURUMUNDA PERSONELİN ZARAR GÖRMESİ.</t>
  </si>
  <si>
    <t>PERSONELİ ELEKTRİK ÇARPMASI.</t>
  </si>
  <si>
    <t>PERSONEL DİKKATSİZLİĞİNDEN DOLAYI ELİNİ SIKIŞTIRMASI..</t>
  </si>
  <si>
    <t>FORE KAZIK MAKİNESİ İLE DEMİR TAŞINIRKEN PERSONELİN ÜZERİNE DÜŞÜRME.</t>
  </si>
  <si>
    <t>DEMİR DONATI TAŞINIRKEN VEYA AÇILAN ÇUKURA KONURKEN VİNÇ HALATLARININ ETRİYEDEN ÇIKMASI VEYA ETRİYENİN DONATIDAN AYRILMASI SONUCU PERSONELE ZARAR VERMESİ.</t>
  </si>
  <si>
    <t>DEMİR YERLEŞTİRME ESNASINDA DEMİRE TAKILAN ZİNCİRİN PERSONELİN ÜZERİNE DÜŞMESİ.</t>
  </si>
  <si>
    <t>MALZEMENİN ÇUKURU DÜŞMESİ DURUMUNDA PERSONELİN ÇUKURA GİREREK MALZEMEYİ ALMASI.</t>
  </si>
  <si>
    <t>MİKSERİN ÇALIŞMA ALANINDA FORE KAZIK MAKİNESİ İLE ÇARPIŞMASI.</t>
  </si>
  <si>
    <t>MİKSERİN ÇALIŞAN PERSONELE ÇARPMASI.</t>
  </si>
  <si>
    <t>POMPANIN PERSONELE ÇARPMASI.</t>
  </si>
  <si>
    <t>BETON DÖKÜMÜ ESNASINDA KUYU BAŞINDA BULUNAN PERSONELE ÇARPMASI VE PERSONELİN ZARAR GÖRMESİ.</t>
  </si>
  <si>
    <t>BETON DÖKÜMÜ ESNASINDA BASIÇ SEBEBİ İLE HAT ÜZERİNDEN PARÇA KOPMASI VE ÇALIŞANA ÇARPMASI</t>
  </si>
  <si>
    <t>YER ALTINDA Kİ ELEKTRİK KABLOLARININ ÇALIŞANLARA VE MAKİNELERE ZARAR VERMESİ</t>
  </si>
  <si>
    <t>KAZIK MAKİNESİNİN ÇALIŞMASI ESNASINDA AYDINLATMA DİREĞİNİ ÇALIŞANLARIN ÜZERİNE VEYA YOLDAN GEÇEN ARAÇLARIN ÜZERİNE DEVİRMESİ.</t>
  </si>
  <si>
    <t>DELME ESNASINDA SU BORULARINI PATLATMA.</t>
  </si>
  <si>
    <t>DELME ESNASINDA DOĞALGAZ HATTINI PATLATMA.</t>
  </si>
  <si>
    <t>OPERATÖRLÜK BELGESİ OLMAYAN PERSONELİN VİNCİ KULLANMASI SONUCU KAZA YAPMASI.</t>
  </si>
  <si>
    <t>MOBİL VİNCİN HIZ KRALLARINA UYMAMASI SONUCU KAZA YAPMASI.</t>
  </si>
  <si>
    <t>VİNCİN DEVRİLMESİ SONUCU OPERATÖRÜN VE/VEYA ÇALIŞANLARIN ZARAR GÖRMESİ..</t>
  </si>
  <si>
    <t>VİNÇ HALATININ KOPMASI SONUCU OPERATÖRÜN,  ÇALIŞANLARIN ZARAR GÖRMESİ.</t>
  </si>
  <si>
    <t>VİNÇ KANCALARININ KIRILMASI, YÜKÜN KANCADAN KURTULMASI SONUCU OPERATÖRÜN, ÇALIŞANLARIN ZARAR GÖRMESİ.</t>
  </si>
  <si>
    <t>VİNCİN ÇALIŞMASI ESNASINDA PERSONELE ÇARPMASI, PERSONELİ EZMESİ SONUCU PERSONELİN ZARAR GÖRMESİ.</t>
  </si>
  <si>
    <t>VİNCİN PERİYODİK BAKIMLARININ YAPILMAMASI SONUCU VİNCİN ZARAR GÖRMESİ VE KAZA YAPMASI RİSKİ  VAR</t>
  </si>
  <si>
    <t>VİNCİN KENDİ KENDİNE HAREKET ETMESİ SONUCU ÇALIŞANLARIN ZARAR GÖRMESİ.</t>
  </si>
  <si>
    <t>VİNÇ BAKIMI ESNASINDA PERSONELİN ZARAR GÖRMESİ.</t>
  </si>
  <si>
    <t>TAŞLAMA YAPAN PERSONELİN GÖZÜNE ÇAPAK KAÇMASI, ÇIKAN TOZU SOLUMASI.</t>
  </si>
  <si>
    <t>TAŞLAMA MAKİNESİNİN KORUYUCUSU OLMAMASI DURUMUNDA ÇALIŞANIN ZARAR GÖRMESİ.</t>
  </si>
  <si>
    <t>KONTEYNERLARDA YANGIN ÇIKMA.</t>
  </si>
  <si>
    <t>EL ALETLERİNİN YANLIŞ KULLANIMI SONUCU PERSONELİN ZARAR GÖRMESİ..</t>
  </si>
  <si>
    <t>ELEKTRİKLİ EL ALETLERİNİN YANLIŞ KULLANIMI SONUCU PERSONELİN ZARAR GÖRMESİ..</t>
  </si>
  <si>
    <t>ÇALIŞMA ORTAMINDA MEVCUT OLAN RİSKLERİ BİLMEMELERİ, İŞ KAZALARI VE MESLEK HASTALIKLARI İLE İLGİLİ BİLGİ SAHİBİ OLMAMALARI</t>
  </si>
  <si>
    <t>SAĞLIK DURUMUNA UYGUN İŞTE ÇALIŞTIRILMAMASI NEDENİYLE İŞ KAZALARI VEYA MESLEK HASTALIKLARI
DİĞER PERSONELE HASTALIK BULAŞTIRMA RİSKİ</t>
  </si>
  <si>
    <t>ÇALIŞANLARIN KİŞİSEL KORUYUCU VE DONANIM KULLANMAMASI SONUCU YARALANMALARI.</t>
  </si>
  <si>
    <t>KAS GÜCÜNÜN AŞIRI KULLANIMI, UYGUN OLMAYAN DURUŞ BİÇİMİ, UZUN SÜRE AYAKTA  ARA VERMEDEN ÇALIŞMA, AŞIRI İŞ YÜKÜ DUYGUSU, ZİHİNSEL YORGUNLUK.</t>
  </si>
  <si>
    <t>ÇALIŞANLARIN YAPTIKLARI İŞTEN DOLAYI KARŞI KARŞIYA OLDUKLARI RİSKLER, MESLEK HASTALIKLARI İLE İLGİLİ KONULARDA BİLGİ SAHİBİ OLMAMSI.</t>
  </si>
  <si>
    <t>ÇALIŞAN TEMSİLCİSİNİN OLMAMASI DURUMUNDA ÇALIŞMALAR ESNASINDA İŞ SAĞLIĞI VE GÜVENLİĞİ İLE İLGİLİ BİLGİLERİN YETERSİZ KALMASI</t>
  </si>
  <si>
    <t>İLK YARDIM PERSONELİ OLMADIĞINDAN ACİL DURUMLARDA İLK YARDIM GEREKTİĞİNDE YAPACAK PERSONEL OLMAMASI</t>
  </si>
  <si>
    <t xml:space="preserve">ACİL DURUM PLANLARININ OLMAMASINDAN DOLAYI ACİL DURUMLARDA PERSONEL NASIL DAVRANACAĞINI BİLEMEYECEKTİR. </t>
  </si>
  <si>
    <t>PERSONELİN HASTALAR TARAFINDAN TACİZE, ŞİDDETE UĞRAMASI</t>
  </si>
  <si>
    <t>ÇALIŞANLARIN KENDİLERİNİ İŞYERİNDE RAHATSIZ HİSSETME RİSKLERİ VAR</t>
  </si>
  <si>
    <t>İŞ MAKİNELERİNİN   GERİ VİTES SİNYAL VEYA SESLİ İKAZ SİSTEMİNİN OLMAMASI.</t>
  </si>
  <si>
    <t>İŞ MAKİNALARININ   GÜNLÜK OLARAK HER ÇALIŞMADAN ÖNCE KONTROL EDİLMEMESİ.</t>
  </si>
  <si>
    <t>AÇILAN KUYU   İÇERİSİNE     ÇALIŞANLARIN DÜŞMESİ</t>
  </si>
  <si>
    <t>MAKİNE VE ATAŞMANLARINA ÇALIŞANNIN SIKIŞMASI, KESME EZME MAKASLAMA UZUV KOPMASI</t>
  </si>
  <si>
    <t>BASINÇLI GAZ   TÜPLERİNİN TEHLİKELİ ŞEKİLDE TAŞINMASI (LODER KOVASINDA)</t>
  </si>
  <si>
    <t>YANICI VE   PARLAYICI MALZEMELER YAKININDA YAPILAN KAYNAK ÇALIŞMALARI.</t>
  </si>
  <si>
    <t>KESME TAŞI KULLANIMI  TAŞ PATLAMASI</t>
  </si>
  <si>
    <t>BAKIMSIZ ARIZALI EKSİK KORUYUCULU MAKİNE İLE ÇALIŞMA</t>
  </si>
  <si>
    <t>GÖVDE TOPRAKLAMASI YOK</t>
  </si>
  <si>
    <t>İŞ MAKİNELERİNİN   KOVASINDA VEYA ÜZERİNDE PERSONEL TAŞINMASI.</t>
  </si>
  <si>
    <t>HİDROLİK VE PNÖMATİK BASINÇLI EKİPMANLARDAN YÜKSEK BASINÇ ETKİSİYLE ÇALIŞANLARA ÇARPMA</t>
  </si>
  <si>
    <t>DELME KIRMA ENJEKSİYON İŞLEMLERİ SIRASINDA ÇALIŞANLAR ÜZERİNE MALZEME FIRLAMASI SIÇRAMASI</t>
  </si>
  <si>
    <t>HİDROLİK GERME İŞLEMİ ESNASINDA KOPMA FIRLAMA MEKANİK ETKİLER</t>
  </si>
  <si>
    <t>GERDİRME MAKİNASI OPERATÖRÜ EĞİTİMİ</t>
  </si>
  <si>
    <t>GERDİRME MAKİNASI OPERATÖRÜ EĞİTİM EKSİKLİĞİ, YETKİSİZ KULLANIM</t>
  </si>
  <si>
    <t>ENJEKSİYON   SIRASINDA POMPAYI YÜKSEK BASINÇTA ÇALIŞTIRMAK</t>
  </si>
  <si>
    <t>PÜSKÜRTME İŞLEMİ SIRASINDA SIÇRAMA; ÇALIŞANA BASINÇLI MALZEME TEMASI</t>
  </si>
  <si>
    <t>ŞÖFÖRÜN, PSİKOTEKNİK TESTLERİNİN YAPILMAMIŞ OLMASI</t>
  </si>
  <si>
    <t>KAMYON; PERSONEL</t>
  </si>
  <si>
    <t>EHLİYETİ YA DA UYGUN SINIFTA EHLİYETİ BULUNMAYAN KİŞİLERCE KULLANILMASI</t>
  </si>
  <si>
    <t>ARACIN ENERJİ NAKİL HATLARINA TEMASI</t>
  </si>
  <si>
    <t>ÇALIŞANA KAMYON ÇARPMASI</t>
  </si>
  <si>
    <t>İŞ KAZASI</t>
  </si>
  <si>
    <t>KAMYONUN UYARI-İKAZ SİNYALLERİNİN ÇALIŞMAMASI</t>
  </si>
  <si>
    <t>GÖRSEL, SAĞLIK VE GÜVENLİK İŞARETLERİNİN OLMAMASI</t>
  </si>
  <si>
    <t>PERİYODİK BAKIM VE KONTROLLERİ YAPILMAYAN KAMYON KULLANILMASI</t>
  </si>
  <si>
    <t>KAMYONUN TAŞIMA KAPASİTESİNİN ÜZERİNDE YÜKLE YÜKLENMESİ</t>
  </si>
  <si>
    <t>MALZEMELERİN DÖKÜLMESİ, KAMYONUN DEVRİLMESİ</t>
  </si>
  <si>
    <t>KAMYONDAN MALZEME DÜŞMESİ</t>
  </si>
  <si>
    <t>DİĞER ÇALIŞMA VE ÇALIŞANLARIN ETKİLENMESİ, MALZEMELERİN BAŞKALARINA SIÇRAMASI</t>
  </si>
  <si>
    <t>KAMYON HAFRİYAT BOŞALTMA ALANININ GÜVENLİ OLMAMASI</t>
  </si>
  <si>
    <t>ALTLI ÜSTLÜ ÇALIŞMA YAPILMASI</t>
  </si>
  <si>
    <t>İŞ MAKİNESİNİN DEVRİLMESİ, İŞ MAKİNESİNİN BAŞKA BİR İŞ MAKİNESİ VEYA ÇALIŞAN ÜZERİNE DEVRİLMESİ</t>
  </si>
  <si>
    <t>OPERATÖRÜN UZUN SÜRELİ ÇALIŞMASI</t>
  </si>
  <si>
    <t>YAKLAŞMA MESAFESİNİN AŞILMASI</t>
  </si>
  <si>
    <t>KAMYONUN ÇALIŞANA VE BAŞKA ARACA ÇARPMASI</t>
  </si>
  <si>
    <t>KAMYON, ÇALIŞMAZ DURUMDA İKEN DAMPERİN ASKIDA BIRAKILMASI</t>
  </si>
  <si>
    <t>DİNLENMEK, İSTİRAHAT VB. AMAÇLA, KAMYON ALTINA, ÇEVRESİNE, UZANMA, OTURMA VB.</t>
  </si>
  <si>
    <t>İŞARETÇİNİN OLMAMASI</t>
  </si>
  <si>
    <t>KAMYONLAR VE DİĞER İŞ MAKİNALARI ARASINDA KOORDİNASYON SAĞLANAMAMASI</t>
  </si>
  <si>
    <t>ARACIN ÇALIŞIR HALDE BIRAKILIP TERK EDİLMESİ</t>
  </si>
  <si>
    <t>İŞTİME KAYBI</t>
  </si>
  <si>
    <t>TOZ</t>
  </si>
  <si>
    <t>SOLUNUM YOLU RAHATSIZLIKLARI</t>
  </si>
  <si>
    <t>TİTREŞİM</t>
  </si>
  <si>
    <t>HİS KAYBI</t>
  </si>
  <si>
    <t>ŞEV, SÜREKSİZLİK KENARINA YAKLAŞILMASI, KENARDA ÇALIŞMA YAPILMASI</t>
  </si>
  <si>
    <t>ARACIN DEVRİLMESİ, ARACIN BAŞKA BİR ARAÇ VEYA İNSAN ÜZERİNE DEVRİLMESİ</t>
  </si>
  <si>
    <t>YAĞIŞLI HAVALARDA ÇALIŞMA YAPILMASI</t>
  </si>
  <si>
    <t>İLK YARDIM ÇANTASININ BULUNMAMASI</t>
  </si>
  <si>
    <t>ACİL DURUMLARA MÜDAHALE EDİLEMEMESİ</t>
  </si>
  <si>
    <t>ACİL DURUM ANINDA KOORDİNASYONUN SAĞLANAMASI</t>
  </si>
  <si>
    <t>OPERATÖR</t>
  </si>
  <si>
    <t>OPERATÖRÜN MAKİNE DIŞINDA KKD KULLANMAMASI</t>
  </si>
  <si>
    <t xml:space="preserve">OPERATÖRÜN, KAMYONUN YÜKLENMESİ ESNASINDA DAMPERİN ÜZERİNE ÇIKMASI </t>
  </si>
  <si>
    <t>TRAFİK KURALLARINA UYULMAMASI</t>
  </si>
  <si>
    <t>TRAFİK KAZASI</t>
  </si>
  <si>
    <t>SAHA İÇERİSİNDE KAMYONUN DAMPERİNİ AÇIK UNUTUP HARAKET ETMESİ.</t>
  </si>
  <si>
    <t>KAMYON KASASININ ETRAFA TAKILMASI</t>
  </si>
  <si>
    <t>EKSKAVATÖR
(KAZICI - YÜKLEYİCİ)</t>
  </si>
  <si>
    <t>EKSKAVATÖR ÇALIŞMALARI</t>
  </si>
  <si>
    <t>ARACI OPERATÖRLÜK BELGESİ OLMAYAN KİŞİLERİN KULLANMASI</t>
  </si>
  <si>
    <t>OPERATÖRÜN, PSİKOTEKNİK TESTLERİNİN YAPILMAMIŞ OLMASI</t>
  </si>
  <si>
    <t>İŞARETÇİ BELİRLENMEMİŞ OLMASI</t>
  </si>
  <si>
    <t>ÇALIŞANLARIN, İŞ MAKİNESİNİN KÖR NOKTASINDA BULUNMASI, GEÇİŞ YAPMASI</t>
  </si>
  <si>
    <t>ÇALIŞMA ORTAMI AYDINLATMASININ YAPILMAMASI</t>
  </si>
  <si>
    <t>İŞ MAKİNESİ DEVRİLMESİ, İŞ KAZASI</t>
  </si>
  <si>
    <t>ALTLI ÜSTLÜ YAPILAN ÇALIŞMALAR</t>
  </si>
  <si>
    <t>PERİYODİK BAKIM VE KONTROLÜ OLMAYAN İŞ MAKİNESİ KULLANILMASI</t>
  </si>
  <si>
    <t>İŞ MAKİNESİ KEPÇESİNİN ETRAFA ÇARPMASI</t>
  </si>
  <si>
    <t>ARACIN DEVRİLMESİ</t>
  </si>
  <si>
    <t>GERİ SİNYALİNİN ÇALIŞMAMASI</t>
  </si>
  <si>
    <t>TRAFİK KAZASI, İŞ KAZASI</t>
  </si>
  <si>
    <t>ARAÇ RAY SİSTEMİN ÇALIŞMA ESNASINDA KİLİTLENMESİ</t>
  </si>
  <si>
    <t>ARACIN ENERJİ NAKİL HATLARINA TEMAS ETMESİ</t>
  </si>
  <si>
    <t>ARACIN KAZIYA DÜŞMESİ</t>
  </si>
  <si>
    <t>EKSKAVATÖR; PERSONEL</t>
  </si>
  <si>
    <t>ÇALIŞANIN KAZIYA DÜŞMESİ</t>
  </si>
  <si>
    <t>EKSKAVATÖRÜN, ÇALIŞMAZ DURUMDA İKEN KEPÇESİNİN ASKIDA BIRAKILMASI</t>
  </si>
  <si>
    <t>DİNLENMEK, İSTİRAHAT VB. AMAÇLA, JCB ALTINA, ÇEVRESİNE, UZANMA, OTURMA VB.</t>
  </si>
  <si>
    <t>İŞ MAKİNELERİ ARASINDA KOORDİNASYON SAĞLANAMAMASI</t>
  </si>
  <si>
    <t>ARACIN BAŞKA BİR ARACA VE / VEYA ÇALIŞANA ÇARPMASI</t>
  </si>
  <si>
    <t>EKSKAVATÖR ÜZERİNDE OPERATÖR DIŞINDA, ÇALIŞAN BULUNMASI, TAŞINMASI</t>
  </si>
  <si>
    <t>ÇALIŞANIN DÜŞMESİ</t>
  </si>
  <si>
    <t>ÇALIŞMA ALANINDA KKD KULLANMAYAN PERSONEL BULUNMASI</t>
  </si>
  <si>
    <t>HAFRİYAT KAMYONLARININ KAPASİTESİNDEN FAZLA YÜK ALMASI SONUCU DENGE MERKEZİNİN KAYBOLMASI İLE ARACIN DEVRİLMESİ VE ŞOFÖRÜN ZARAR GÖRMESİ (ÖLÜM -YARALANMA)</t>
  </si>
  <si>
    <t>MANEVRACININ İŞ MAKİNASI VE HAFRİYAT KAMYONLARININ MANEVRA VE HAREKET SIRASINDA MAKİNELERE YAKIN BULUNMASI İLE ARACIN ÇARPARAK MANEVRACININ KAZALANMASI (ÖLÜM -YARALANMA)</t>
  </si>
  <si>
    <t>YAĞIŞLI HAVALARDA DÖKÜM YAPILMASI SONUCU YUMUŞAK ZEMİN ETKİSİYLE HAFRİYAT KAMYONUNUN DEVRİLMESİ SONUCU OPERATÖRÜN KAZALANMASI (ÖLÜM -YARALANMA)</t>
  </si>
  <si>
    <t>KAMYONLARIN GERİ SİNYAL UYARI LAMBALARININ OLMAMASI YA DA ÇALIŞMAMASI DURUMUNDA YAKININDA BULUNAN BAŞKA BİR PERSONELİN ARAÇ ALTINDA KALARAK KAZALANMASI (ÖLÜM -YARALANMA)</t>
  </si>
  <si>
    <t>DÖKÜM SAHASINA GİRİŞ VE ÇIKIŞLAR SIRASINDA KAZALARIN MEYDANA GELMESİ SONUCU PERSONELİN YARALANMASI VE İŞ GÜCÜ KAYBI</t>
  </si>
  <si>
    <t xml:space="preserve">İŞ MAKİNASI VE HAFRİYAT KAMYONLARININ ÇALIŞMA SINIRINDA İŞÇİ BULUNMASI İLE ARAÇLARIN İŞÇİYE ÇARPMASI (ÖLÜM -YARALANMA) </t>
  </si>
  <si>
    <t>HAFRİYAT KAMYONLARINDA YANGIN TÜPÜ BULUNMAMASI SONUCU YANGIN OLUŞMASI VE PERSONELİN ZARAR GÖRMESİ (ÖLÜM -YARALANMA)</t>
  </si>
  <si>
    <t>HAFRİYAT KAMYONLARININ ŞANTİYE HIZ LİMİTLERİNE UYMAMASI SONUCU TRAFİK KAZASI MEYDANA GELEREK OPERATÖRÜN KAZALANMASI (ÖLÜM -YARALANMA)</t>
  </si>
  <si>
    <t xml:space="preserve">HAFRİYAT KAMYONLARININ YÜKSEK GERİLİM HATLARINA ÇARPMASI SONUCU YANGIN VE ELEKTRİK ÇARPMASI (ÖLÜM -YARALANMA) </t>
  </si>
  <si>
    <t>KÖPRÜ MENFAZ VE VİYADÜK İNŞAATI</t>
  </si>
  <si>
    <t>MOBİL VİNÇ KULLANIMI</t>
  </si>
  <si>
    <t xml:space="preserve">YIPRANMIŞ SAPAN </t>
  </si>
  <si>
    <t>SAPAN KOPMASI SONUCU YARALANMA / ÖLÜM</t>
  </si>
  <si>
    <t>KALDIRILAN YÜK ALTINDA ÇALIŞMA YAPILMASI</t>
  </si>
  <si>
    <t>SAPAN KOPMASI, MALZME DÜŞMESİ SONUCU YARALANMA / ÖLÜM</t>
  </si>
  <si>
    <t>OPERATÖRÜN YÜK YOLUNU GÖREMEMESİ</t>
  </si>
  <si>
    <t>SAPANCI VE İŞARETÇİ EKİBİNİN OLMAMASI</t>
  </si>
  <si>
    <t>OPERATÖRÜ YANLIŞ YÖNLENDİRME SONUCU YARALANMA / ÖLÜM</t>
  </si>
  <si>
    <t>VİNCİN PERİYODİK KONTROLLERİNİN YAPILMAMIŞ OLMASI</t>
  </si>
  <si>
    <t>VİNÇ KAZALARI YARALANMA - ÖLÜM</t>
  </si>
  <si>
    <t>MALZEMENİN DENGESİZ BAĞLANARAK TAŞINMASI TEK SAPAN KULLANIMI</t>
  </si>
  <si>
    <t>MALZEME DÜŞMESİ SONUCU YARALANMA - ÖLÜM</t>
  </si>
  <si>
    <t>SAPANLARIN YIPRANMASI SONUCU MALZEME DÜŞMESİ SONUCU YARALANMA - ÖLÜM</t>
  </si>
  <si>
    <t xml:space="preserve">KANCA UÇLARINDA EMNİYET MANDALININ OLMAMASI </t>
  </si>
  <si>
    <t>OPERATÖR OLMAYAN ÇALIŞANLARIN VİNÇ KULLANMASI</t>
  </si>
  <si>
    <t>BETON DÖKÜMÜ</t>
  </si>
  <si>
    <t>YETKİSİZ KULLANIM</t>
  </si>
  <si>
    <t>BETON BORULARININ VE HORTUMLARININ PATLAMASI</t>
  </si>
  <si>
    <t>BORU PATLAMASI SONUCU YARALANMA / ÖLÜM</t>
  </si>
  <si>
    <t>POMPA BAKIMININ UYGUN PERİYOTLARDA YAPILMAMASI</t>
  </si>
  <si>
    <t>MEKANİKSEL KAZALAR</t>
  </si>
  <si>
    <t>POMPA BOMUNUN AÇMA VE TOPLANMASININ  EHİL OLMAYAN KİŞİLERCE YAPILMASI</t>
  </si>
  <si>
    <t>POMPA BOMUNUN İSKELE VEYA PLATFORMA ÇARPMASI SONUCU YARALANMA - ÖLÜM</t>
  </si>
  <si>
    <t>BETON POMPASININ UYGUN KONUMLANDIRILMAMASI</t>
  </si>
  <si>
    <t>DEVRİLME</t>
  </si>
  <si>
    <t>KOLON VE KENAR BOŞLUKLARI YAKININDA POMPA HOTUMU YÖNLENDİRME</t>
  </si>
  <si>
    <t xml:space="preserve">DENGE KAYBI SONUCU YÜKSEKTEN DÜŞME </t>
  </si>
  <si>
    <t>DESTEK AYAKLARI</t>
  </si>
  <si>
    <t>BOM HORTUMU</t>
  </si>
  <si>
    <t xml:space="preserve">HORTUM SAVRULMASI SONUCU YARALANMA/ ÖLÜM </t>
  </si>
  <si>
    <t>BETONUN BİR BÖLGEYE YIĞILMASI ,DÜZGÜN DAĞITILMAMASI</t>
  </si>
  <si>
    <t>ÇÖKME SONUCU YARALANMA / ÖLME</t>
  </si>
  <si>
    <t>İSKELE VEYA PLATFORM SİSTEMİ</t>
  </si>
  <si>
    <t>İSKELE VEYA PLATFORM SİSTEMİNİN ÇÖKMESİ SONUCU YARALANMA / ÖLÜM</t>
  </si>
  <si>
    <t>KALIP, İSKELE SİSTEMİ</t>
  </si>
  <si>
    <t>OPERATÖR KONUMU</t>
  </si>
  <si>
    <t>BETON DÖKÜLEN YERİ GÖREMEMESİ SONUCU YANLIŞ YÖNLENDİRME VE HORTUMU TUTAN ÇALIŞANI SAVURMA</t>
  </si>
  <si>
    <t xml:space="preserve">KALIP </t>
  </si>
  <si>
    <t>KALIP AÇILMASI SONUCU YARALANMA / ÖLÜM</t>
  </si>
  <si>
    <t>GÜVENLİK ÖNLEMİ OLMAYAN YÜKSEK ÇALIŞMA ALANLARI</t>
  </si>
  <si>
    <t>YÜKSEKTE BETON DÖKEN KİŞİNİN EMNİYET KEMERİ KULLANMAMASI</t>
  </si>
  <si>
    <t>BETON DÖKÜMÜ ÖNCESİ KALIPLARIN VE KURULAN PLATFORMLARIN UYGUNLUĞUNUN DENETLENMEMESİ</t>
  </si>
  <si>
    <t>ÇÖKME SONUCU ÖLÜM / YARALANMA</t>
  </si>
  <si>
    <t xml:space="preserve">VİBRATÖR KULLANIMI </t>
  </si>
  <si>
    <t>ELEKTRİK KAÇAĞI SONUCU AKIMA KAPILMA, YARALANMA ÖLÜM</t>
  </si>
  <si>
    <t>GÖZE BETON SIÇRAMASI</t>
  </si>
  <si>
    <t>GÖZ YARALANMALARI</t>
  </si>
  <si>
    <t>POMPACININ SERTİFİKASIZ OLMAMASI</t>
  </si>
  <si>
    <t>TECRÜBESİZLİK SONUCU YARALANMA / ÖLÜM</t>
  </si>
  <si>
    <t>TAZE BETONUN ELE VE CİLDE TEMASI</t>
  </si>
  <si>
    <t>KİMYASAL YANIKLAR</t>
  </si>
  <si>
    <t>BETON POMPASININ PERYODİK KONTROLLERİNİN YAPILMAMASI</t>
  </si>
  <si>
    <t>PATLAYAN POMPA BORULARINDAN  ÇIKAN BETONDAN İŞÇİLERİN YARALANMASI</t>
  </si>
  <si>
    <t>BETON MİKSERİ GERİ SİNYALLERİNİN ÇALIŞMAMASI</t>
  </si>
  <si>
    <t xml:space="preserve">İŞÇİLERE ÇARPMASI / TRAFİK KAZASI </t>
  </si>
  <si>
    <t>YARALANMA VEYA ÖLÜM</t>
  </si>
  <si>
    <t>BETONARME KALIP İŞLERİ</t>
  </si>
  <si>
    <t>TECRÜBE VE BİLGİ EKSİKLİĞİ</t>
  </si>
  <si>
    <t>BETONERME KALIP İŞLERİ</t>
  </si>
  <si>
    <t>BETON YIĞILMASI</t>
  </si>
  <si>
    <t>ÇÖKME SONUCU YARALANMA / ÖLÜM</t>
  </si>
  <si>
    <t>KALIP PANOLARI</t>
  </si>
  <si>
    <t>KONTROL EKSİKLİĞİ</t>
  </si>
  <si>
    <t>KALIP AÇILMASI VEYA PATLAMASI SONUCU YARALANMA / ÖLÜM</t>
  </si>
  <si>
    <t>ÇALIŞAN ÜZERİNE KALIP DÜŞMESİ SONUCU YARALANMA/ ÖLÜM</t>
  </si>
  <si>
    <t>ZEMİNDE YAPILABİLECEK İŞLERİN YÜKSEKTE YAPILMASI</t>
  </si>
  <si>
    <t>YÜKSEKTEN DÜŞME / YÜKSEKTEN MALZEME DÜŞMESİ SONUCU ÖLÜM / YARALANMA</t>
  </si>
  <si>
    <t xml:space="preserve">BETONERME KAT KENARLARINDA KORKULUK BULUNMAMASI </t>
  </si>
  <si>
    <t>YÜKSEKTEN DÜŞME SONUCU YARALANMA / ÖLÜM</t>
  </si>
  <si>
    <t>KORKULUKLARIN STANDARTLARA UYGUN OLMAMASI</t>
  </si>
  <si>
    <t>TOPLU KORUNMA ÖNLEMLERİNE ÖNCELİK VERİLMEMESİ</t>
  </si>
  <si>
    <t>YÜKSEKTEN DÜŞME  VEYA MALZEME DÜŞMESİ SONUCU YARALANMA / ÖLÜM</t>
  </si>
  <si>
    <t>UYGUN ANKRAJ SİSTEMLERİNİN BULUNMAMASI</t>
  </si>
  <si>
    <t>TAM VÜCUT TİPİ EMNİYET KEMERİ KULLANILMAMASI</t>
  </si>
  <si>
    <t>BAKIMSIZ DONANIMLAR.</t>
  </si>
  <si>
    <t>KORUYUCU DONANIMLARIN KORUYUCU ÖZELLİĞİNİ YİTİRMESİ SONUCU YARALANMA / ÖLÜM</t>
  </si>
  <si>
    <t>GÜVENLİK ÖNLEMİ KALDIRILAN BÖLGENİN ESKİ HALİNE GETİRİLMEMESİ</t>
  </si>
  <si>
    <t>YÜKSEKTEN DÜŞME VEYA ÜZERİNE MALZEME DÜŞMESİ NEDENİYLE YARALANMA / ÖLÜM</t>
  </si>
  <si>
    <t>ÇALIŞMA PLATFORMU VE GEÇİTLERİN STANDARTLARA UYGUN YAPILMAMASI</t>
  </si>
  <si>
    <t>YÜKSEKTEN MALZEME DÜŞMESİ</t>
  </si>
  <si>
    <t>YÜKSEKTEN MALZEME DÜŞMESİ SONUCU YARALANMA / ÖLÜM</t>
  </si>
  <si>
    <t>BARETSİZ ÇALIŞAN</t>
  </si>
  <si>
    <t>YÜKSEKTEN MALZEME ATILMASI</t>
  </si>
  <si>
    <t>YÜKSEKTEN MALZEME ATILMASI SONUCU YARALANMA / ÖLÜM</t>
  </si>
  <si>
    <t>ÜST KISIMLARA ULAŞIMIN KALIP ÜZERİNDEN TIRMANARAK YAPILMASI</t>
  </si>
  <si>
    <t>UYGUNSUZ HAVA KOŞULLARI</t>
  </si>
  <si>
    <t>YÜKSEKTE ÇALIŞMA EĞİTİMİ OLMAYAN ÇALIŞANLAR</t>
  </si>
  <si>
    <t>İSKELE KURULUMU VE KULLANIMI</t>
  </si>
  <si>
    <t>UYGUNSUZ İSKELE</t>
  </si>
  <si>
    <t>İSKELE ÇÖKMESİ SONUCU YARALANMA/ ÖLÜM</t>
  </si>
  <si>
    <t>ÇALIŞIRKEN İSKELEDE OLAN PARÇALARIN EKSİK YERLEŞTİRİLMESİ, ZEMİNDE VEYA KORKULUKLARDA EKSİK MALZEME BULUNMASI</t>
  </si>
  <si>
    <t xml:space="preserve">İSKELE SÖKÜMÜ ESNASINDA YÜKSEKTEN MALZEME DÜŞMESİ </t>
  </si>
  <si>
    <t>YARALANMA - ÖLÜM</t>
  </si>
  <si>
    <t>BAKIMSIZ İSKELE</t>
  </si>
  <si>
    <t>HASARLI İSKELE</t>
  </si>
  <si>
    <t>GÜVENSİZ İSKELE PLATFORMU</t>
  </si>
  <si>
    <t xml:space="preserve">GÜVENSİZ İSKELE </t>
  </si>
  <si>
    <t>YANLIŞ İSKELE KURULUMU</t>
  </si>
  <si>
    <t>İSKELENİN ÇÖKMESİ SONUCU YARALANMA / ÖLÜM</t>
  </si>
  <si>
    <t>KONTROLSÜZ İSKELE</t>
  </si>
  <si>
    <t>TAŞIMA KAPASİTESİ BİLİNMEYEN İSKELE</t>
  </si>
  <si>
    <t>İSKELE PLATFORMUNA MALZEME İSTİFLEME</t>
  </si>
  <si>
    <t>DÜŞME ,YÜKSEKTEN DÜŞME SONUCU YARALANMA / ÖLÜM</t>
  </si>
  <si>
    <t>UYGUN OLMAYAN İSKELE PLATFORMU</t>
  </si>
  <si>
    <t>VİNÇLE TEMAS</t>
  </si>
  <si>
    <t>VİNÇLE TAŞINAN MALZEMENİN TEMASI İLE DEVRİLME SONUCU YARALANMA / ÖLÜM</t>
  </si>
  <si>
    <t>İSKELE SÖKÜMÜ</t>
  </si>
  <si>
    <t>TÜM BAĞLANTI ELEMANLARININ EMNİYET PİMLERİNİN HEPSİNİN SÖKÜLMESİ</t>
  </si>
  <si>
    <t xml:space="preserve">İSKELENİN ÇÖKMESİ </t>
  </si>
  <si>
    <t>ÇALIŞAN PERSONELİN YÜKSEKTEN DÜŞMESİ</t>
  </si>
  <si>
    <t>SÖKÜM ESASINDA ÇALIŞANLARIN İSKELE ÜZERİNDE YETERLİ SAYIDA KALAS KULLANILMAMASI</t>
  </si>
  <si>
    <t>SÖKÜM ESNASINDA PLATFORM ÜZERİNDE TEK KİŞİ ÇALIŞMASI</t>
  </si>
  <si>
    <t>İSKELENİN SÖKÜMÜ ESNASINDA MALZEME DÜŞMESİ</t>
  </si>
  <si>
    <t>SÖKÜM YAPILAN YERDE ALT KISIMDA ÇALIŞANLARIN ÜZERİNE MALZEME DÜŞMESİ</t>
  </si>
  <si>
    <t>EL MERDİVENİ KUULANIMI</t>
  </si>
  <si>
    <t>EL MERDİVENİ</t>
  </si>
  <si>
    <t>MERDİVENİN DEVRİLMESİ VE MERDİVENDEN DÜŞME SONUCU YARALANMA</t>
  </si>
  <si>
    <t>MERDİVENDEN DÜŞME SONUCU YARALANMA</t>
  </si>
  <si>
    <t>EL ALETLERİ KULLANIMI</t>
  </si>
  <si>
    <t>YIPRANMIŞ VE HASARLI EL ALETLERİNİN KULLANIMI</t>
  </si>
  <si>
    <t>DÜZENSİZ ÇALIŞMA</t>
  </si>
  <si>
    <t>KILIFSIZ KESKİN UÇLU EL ALETLERİ</t>
  </si>
  <si>
    <t>ÇEKİÇ BALYOZ</t>
  </si>
  <si>
    <t>PARÇA SIÇRAMASI SONUCU YARALANMA</t>
  </si>
  <si>
    <t>AĞAÇ SAPLI EL ALETLERİ</t>
  </si>
  <si>
    <t>KESKİN VE SİVRİ UÇLU EL ALETLERİ</t>
  </si>
  <si>
    <t>ELEKTRİKLİ EL ALETLERİ KULLANIMI</t>
  </si>
  <si>
    <t>TOPRAKSIZ ELEKTRİKLİ EL ALETLERİ</t>
  </si>
  <si>
    <t>ELEKTRİK ÇARPMASI SONUCU YARALANMA / ÖLÜM</t>
  </si>
  <si>
    <t>KORUYUCU TERTİBATSIZ DÖNER AKSAMLI EL ALETLERİ</t>
  </si>
  <si>
    <t xml:space="preserve">YARALANMA </t>
  </si>
  <si>
    <t>SİPİRALLE YAPILAN ÇALIŞMALAR</t>
  </si>
  <si>
    <t>YIPRANMIŞ TAŞLAR</t>
  </si>
  <si>
    <t xml:space="preserve">TAŞ PATLAMASI SONUCU YARALANMA </t>
  </si>
  <si>
    <t>YANLIŞ SPİRAL KULLANIMI</t>
  </si>
  <si>
    <t>TAŞIN PATLAMASI SONUCU YARALANMA</t>
  </si>
  <si>
    <t>GÖZLÜKSÜZ ÇALIŞMA</t>
  </si>
  <si>
    <t>GÖZE ÇAPAK KAÇMASI SONUCU YARALANMA  UZUV KAYBI</t>
  </si>
  <si>
    <t>SİPİRALE UYGUN OLMAYAN TAŞ TAKILMASI</t>
  </si>
  <si>
    <t>UYGUNSUZ TAŞ KULLANIMI SONUCU YARALANMA - ÖLÜM</t>
  </si>
  <si>
    <t>KONTROL BAKIM PROSEDÜRÜ OLMAMASI</t>
  </si>
  <si>
    <t>FİŞ PRİZE TAKILI İKEN AYAR VE BAKIM YAPILMASI</t>
  </si>
  <si>
    <t>YARALANMA,MADDİ HASAR,İŞ GÜNÜ KAYBI</t>
  </si>
  <si>
    <t>HASARLI EL ALETİ KULLANIMI</t>
  </si>
  <si>
    <t>ISLAK ZEMİNE TEMAS EDEN KABLOLAR</t>
  </si>
  <si>
    <t>ELEKTRİK ÇARPMASI SONUCU YARALANMA/ ÖLÜM</t>
  </si>
  <si>
    <t>ISLANMIŞ ELEKTRİKLİ EL ALETİ</t>
  </si>
  <si>
    <t>ELEKTRİKLİ EL ALETİ</t>
  </si>
  <si>
    <t xml:space="preserve">DEMİR KESME ,BÜKME </t>
  </si>
  <si>
    <t>DEMİR KESME BÜKME MAKİNESİ</t>
  </si>
  <si>
    <t>TECRÜBESİZLİK SONUCU YARALANMA / UZUV KAYBI</t>
  </si>
  <si>
    <t xml:space="preserve"> YANLIŞLIKLA PEDALA BASILMASI SONUCU YARALANMA / UZUV KAYBI</t>
  </si>
  <si>
    <t>OLUMSUZ HAVA KOŞULLARI</t>
  </si>
  <si>
    <t>KİŞİSEL KORUYUCU MALZEME KULLANIMI</t>
  </si>
  <si>
    <t>UYGUN OLMAYAN KİŞİSEL KORUYUCU DONANIM</t>
  </si>
  <si>
    <t>KŞİSEL KORUYUCU MALZEME KULLANMAMA</t>
  </si>
  <si>
    <t>ÇALIŞMA YERLERİ, YATAKHANELER VE YOLLARIN AYDINLATILMASI</t>
  </si>
  <si>
    <t>TEHLİKELERİN İYİ SEÇİLEMEMESİ VE GÖRÜLMEMESİ NETİCESİNDE YARALANMA / ÖLÜM</t>
  </si>
  <si>
    <t>ÇALIŞMA YERLERİ,YATAKHANELER VE YOLLARIN AYDINLATILMASI</t>
  </si>
  <si>
    <t>YEDEK AYDINLATMANIN OLMAMASI</t>
  </si>
  <si>
    <t>ACİL DURUM ANINDA PANİK NETİCESİNDE YARALANMA / ÖLÜM</t>
  </si>
  <si>
    <t>GECE ÇALIŞMASI</t>
  </si>
  <si>
    <t>YETERSİZ SAHA AYDINLATMA / SAĞLIK RAPORU</t>
  </si>
  <si>
    <t>YETERSİZ AYDINLATMA SONUCU YARALANMA / ÖLÜM</t>
  </si>
  <si>
    <t>YETKİSİZ ÇALIŞAN</t>
  </si>
  <si>
    <t xml:space="preserve">YETKİSİZ KİŞİLERİN BAKIM ONARIM YAPMASI SONUCU YARALANAMA/ ÖLÜM </t>
  </si>
  <si>
    <t>YETKİSİZ ÇALIŞAN7 BAKIMSIZ MAKİNELER</t>
  </si>
  <si>
    <t xml:space="preserve">YETKİSİZ KİŞİLERİN BAKIM ONARIM YAPMASI , ÖNGÖRÜLEN TARİHLERDE BAKIM ONARIM YAPILMAMASI SONUCU YARALANAMA/ ÖLÜM </t>
  </si>
  <si>
    <t>BAKIM ONARIM SONRASI İLK KULLANIM</t>
  </si>
  <si>
    <t>BAKIM ONARIM SONRASI EKİPÇE ONAYLANMAYAN CİHAZLARIN KULLANIMI SONUCU YARALANMA / ÖLÜM</t>
  </si>
  <si>
    <t>KALIP İŞLERİNDE ÇALIŞMA</t>
  </si>
  <si>
    <t>KALIP İŞLERİ; PERSONEL</t>
  </si>
  <si>
    <t>KALIP İŞLERİNİN EĞİTİMİ OLMAYAN PERSONEL TARAFINDAN YAPILMASI</t>
  </si>
  <si>
    <t>UYGUN OLMAYAN KALIP PANOLARININ KULLANILMASI</t>
  </si>
  <si>
    <t>KALIP PANOSUNUN DEVRİLMESİ</t>
  </si>
  <si>
    <t>KULLANILAN KALIP SİSTEMİNİN DAYANIKLI OLMAMASI</t>
  </si>
  <si>
    <t>KALIP SİSTEMİNİN ÇÖKMESİ</t>
  </si>
  <si>
    <t>KALIP YETERLİLİĞİNİN VE KALIP PARÇALARININ KONTROL EDİLMEMESİ, UYGUN OLMAYAN MALZEMELERİN KULLANILMASI</t>
  </si>
  <si>
    <t>KALIP SİSTEMİNİN ÇÖKMESİ, KALIBIN DEVRİLMESİ</t>
  </si>
  <si>
    <t>KALIP ALTI İSKELE DESTEK ELEMANLARININ YETERSİZ OLMASI VE UYGUN YERLEŞTİRMENİN YAPILMAMASI</t>
  </si>
  <si>
    <t>KALIP ALTI İSKELENİN ÇÖKMESİ</t>
  </si>
  <si>
    <t>HASAR GÖRMÜŞ VE EKLİ MALZEMELERİN KALIP ALTI İSKELE DESTEK ELEMANI OLARAK KULLANMASI</t>
  </si>
  <si>
    <t>KALIP ALTI İSKELELERİN UYGUN OLMAMASI</t>
  </si>
  <si>
    <t>KALIP ALTI İSKELELERDE YAŞAM HATTI VE KKD UYGULAMASININ YAPILMAMASI</t>
  </si>
  <si>
    <t>TEKNİK UYGUNSUZ KALIP KULLANIMI</t>
  </si>
  <si>
    <t xml:space="preserve">KALIPLARIN YIKILMASI </t>
  </si>
  <si>
    <t>KALIPLARIN TAŞINMASI</t>
  </si>
  <si>
    <t>KALIP TAŞIMANIN UYGUN ŞEKİLDE YAPILMAMASI</t>
  </si>
  <si>
    <t>KALIPLARIN KORKULUK PLATFORMLARININ OLMAMASI</t>
  </si>
  <si>
    <t>DÖŞEME KALIBI YAPILIRKEN TÜM KENAR BOŞLUKLARINA KORKULUK FİLİZİ EKİLMEMESİ</t>
  </si>
  <si>
    <t>KORKULUK YAPILMAMASINDAN ÖTÜRÜ ÇALIŞANLARIN AŞAĞI DÜŞMESİ</t>
  </si>
  <si>
    <t>KOLON KALIBI BETON DÖKÜMÜNDE KALIBIN AÇILMASI</t>
  </si>
  <si>
    <t>KALIP ÜZERİNDEKİ ÇALIŞANIN DÜŞMESİ</t>
  </si>
  <si>
    <t>KALIP ÜZERİNDEKİ ÇALIŞANIN DİĞER ÇALIŞANLAR ÜZERİNE DÜŞMESİ</t>
  </si>
  <si>
    <t>KALIP İÇİNDEKİ BETONUN VE KALIP ELEMANLARININ ÇALIŞANLAR ÜZERİNE GELMESİ</t>
  </si>
  <si>
    <t>KOLON KALIBI MONTAJINDA, TAŞIMA ESNASINDA  KALIBIN YERE DÜŞMESİ</t>
  </si>
  <si>
    <t>ÇALIŞANLARIN KALIBIN ALTINDA KALMASI</t>
  </si>
  <si>
    <t>KOLON KALIBINI KALDIRAN VİNCİN HALATININ UYGUN OLMAMASI</t>
  </si>
  <si>
    <t>HALATIN KOPMASI VE ÇALIŞANLARIN KALIBIN ALTINDA KALMASI</t>
  </si>
  <si>
    <t>KOLON DEMİR MONTAJI SIRASINDA, YAŞAM HATTI ÇEKİLMEMİŞ OLMASI</t>
  </si>
  <si>
    <t>KOLON DEMİRİNİN MONTAJI SIRASINDA, ÇALIŞANIN EMNİYET KEMERİ TAKMAMASI</t>
  </si>
  <si>
    <t>DIŞ KANAT MONTAJINDA, YAŞAM HATTI ÇEKİLMEMESİ VE EMNİYET KEMERİ TAKILMAMASI</t>
  </si>
  <si>
    <t>BETON DÖKÜMÜ SIRASINDA PARÇALANAN PLAYWOOD VE KALASLARIN SIÇRAMASI</t>
  </si>
  <si>
    <t>SIÇRAYAN MALZEMELERİN ÇALIŞANLARIN ÜZERİNE GELMESİ</t>
  </si>
  <si>
    <t>DÖŞEME KALIBININ BETON DÖKÜMÜ ESNASINDA PATLAMASI</t>
  </si>
  <si>
    <t>ÇALIŞANLARIN ÜZERİNE BETON GELMESİ</t>
  </si>
  <si>
    <t>BETON DÖKÜMÜ ESNASINDA BASINÇ DEĞİŞİMİ OLMASI</t>
  </si>
  <si>
    <t>HORTUMUN ÇALIŞANA ÇARPMASI</t>
  </si>
  <si>
    <t xml:space="preserve">KALIPLARIN UYGUN PLATFORM VE KORKULUKLARININ OLMAMASI </t>
  </si>
  <si>
    <t>DÖŞEME KALIBI İÇİNE ATILAN IZGARALARIN ÜZERİNE PLATFORM OLUŞTURULMAMASI</t>
  </si>
  <si>
    <t>IZGARA ÜZERİNDEKİ ÇALIŞANLARIN AŞAĞIYA DÜŞMESİ</t>
  </si>
  <si>
    <t>KOLON DEMİRİ BAĞLAMA İŞLEMİNDE STANDARDA UYGUN İSKELE KULLANILMAMASI</t>
  </si>
  <si>
    <t>KOLON DEMİRİ BAĞLAMA İŞLEMİNDE YAŞAM HATTI ÇEKİLMEMİŞ OLMASI</t>
  </si>
  <si>
    <t>KOLON DEMİRİ BAĞLAMA İŞLEMİNDE KKD İLE ÇALIŞMA YAPILMAMASI</t>
  </si>
  <si>
    <t>KOLONA UYGUNSUZ ŞEKİLDE TIRMANILMASI</t>
  </si>
  <si>
    <t>SÖKÜ ALANININ BELİRLENMEMİŞ OLMASI</t>
  </si>
  <si>
    <t>SÖKÜ ALANINA YABANCI KİŞİLERİN GİRMESİ, MALZEMELERİN DÜŞMESİ</t>
  </si>
  <si>
    <t>KALIP SÖKÜMÜ; PERSONEL</t>
  </si>
  <si>
    <t>SÖKÜYÜ EĞİTİMİ OLMAYAN KİŞİLERİN YAPMASI</t>
  </si>
  <si>
    <t>PARÇALARIN UYGUN SIRAYLA KURULMAMASI-SÖKÜLMEMESİ</t>
  </si>
  <si>
    <t>MALZEME DÜŞMESİ, YÜKSEKTEN DÜŞME</t>
  </si>
  <si>
    <t>EŞ ZAMANLI ÇALIŞMALARIN YAPILMASI</t>
  </si>
  <si>
    <t>YAŞAM HATTI  UYGULAMASININ OLMAMASI</t>
  </si>
  <si>
    <t>YAŞAM HATTI ÇEKİLEBİLECEK UYGUN ANKRAJ NOKTALARININ OLMAMASI</t>
  </si>
  <si>
    <t>İSKELEDE UYGUN OLMAYAN ÇALIŞMA YAPILMASI</t>
  </si>
  <si>
    <t>İSKELEDEN DÜŞME</t>
  </si>
  <si>
    <t>SÖKÜLEN KALIP PARÇALARININ AŞAĞI ATILMASI</t>
  </si>
  <si>
    <t>PARÇALARIN ÇALIŞANA ÇARPMASI</t>
  </si>
  <si>
    <t>KALIP SÖKÜMÜ SIRASINDA ÇİVİ. VB. FIRLAMASI</t>
  </si>
  <si>
    <t>PARÇALARIN VEYA ÇİVİLERİN ÇALIŞANLARA İSABET ETMESİ</t>
  </si>
  <si>
    <t>KALIP MALZEMELERİNİN ÇİVİLERİNİN SÖKÜLMEMESİ</t>
  </si>
  <si>
    <t>ÇALIŞANLARA ÇİVİ BATMASI</t>
  </si>
  <si>
    <t>PLATFORM OLARAK SAĞLAM OLMAYAN KALAS, H20 DOKA KULLANILMASI</t>
  </si>
  <si>
    <t>DÖŞEMEDE ÇALIŞMA; PERSONEL</t>
  </si>
  <si>
    <t>DÖŞEME ÜZERİNDE EĞİTİMİ OLMAYAN PERSONEL ÇALIŞMASI</t>
  </si>
  <si>
    <t xml:space="preserve"> KKD İLE ÇALIŞMA YAPILMAMASI</t>
  </si>
  <si>
    <t>DÖŞEMEYE ERİŞİM İÇİN UYGUN MERDİVEN SİSTEMİNİN BULUNMAMASI</t>
  </si>
  <si>
    <t>KALIP YAĞI KULLANILMASI</t>
  </si>
  <si>
    <t>10X10 KALASLARIN ÜZERİNDE ÇALIŞMA YAPILMASI</t>
  </si>
  <si>
    <t>MALZEME İSTİFLEMESİ</t>
  </si>
  <si>
    <t>UYGUN OLMAYAN METEOROLOJİK ŞARTLARDA ÇALIŞMA</t>
  </si>
  <si>
    <t>YAPIYA GİRİŞ-ÇIKIŞLARDA, SUNDURMA BULUNMAMASI</t>
  </si>
  <si>
    <t>PERSONELİN, YAPIYA GİRİŞ-ÇIKIŞLARDA, SUNDURMAYI KULLANMAMASI</t>
  </si>
  <si>
    <t>DÖŞEME ALTI KALIP ALTI İSKELELERDE YÜRÜYÜ YOLU OLUŞTURULMAMASI</t>
  </si>
  <si>
    <t>MESLEKİ YETERLİLİĞE SAHİP YETKİN PERSONELİNİN OLMAMASI</t>
  </si>
  <si>
    <t>EHİL OLMAYAN PERSONEL</t>
  </si>
  <si>
    <t>MAKİNE VE EKİPMANLARIN PERİYODİK KONTROLLERİN YAPILMAMASI</t>
  </si>
  <si>
    <t>KULLANMA TALİMATLARININ OLMAMASI, TALİMATLARA UYULMAMASI</t>
  </si>
  <si>
    <t>KULLANIM TALİMATLARINA UYMAMASI</t>
  </si>
  <si>
    <t>PERSONELİN YARALANMASI,</t>
  </si>
  <si>
    <t>İŞYERİNİN UYGUN YERLERİNDE GÜVENLİK VE SAĞLIK İŞARETLERİNİN EKSİK OLMASI,</t>
  </si>
  <si>
    <t>K.K.D. OLMAMASI / KULLANILMAMASI</t>
  </si>
  <si>
    <t>KIYMA MAKİNASI KORUMASI OLMAMASI</t>
  </si>
  <si>
    <t>YARALANMA / UZUV KAYBI</t>
  </si>
  <si>
    <t>SIVI DÖKÜLMESİ SONUCU KAYGAN ZEMİN OLUŞMASI NEDENİYLE DÜŞME VE YARALANMALI İŞ KAZALARI</t>
  </si>
  <si>
    <t>ENFEKTİF YİYECEK VE İÇEÇEKLER</t>
  </si>
  <si>
    <t>YEMEK HAZIRLIK İŞLEMLERİ SIRASINDA ÇİĞ SEBZE VE  MEYVELERDEN  ENFEKSİYON BULAŞMA RİSKİ</t>
  </si>
  <si>
    <t>KULLANILAN KESİCİ VE DELİCİ ALETLER</t>
  </si>
  <si>
    <t>YEMEK HAZIRLIK İŞLEMLERİ SIRASINDA MEYDANA GELEN KESİCİ-DELİCİ ALET YARALANMALARI</t>
  </si>
  <si>
    <t>ÇALIŞMA ORTAMI</t>
  </si>
  <si>
    <t>ÇALIŞMA ORTAMININ HİJYENİK OLMAMASI NEDENİYLE HASTALIK BULAŞMASI</t>
  </si>
  <si>
    <t>YEMEKHANE</t>
  </si>
  <si>
    <t>YİYECEKLERİN VE ATIKLARIN BİRLİKTE DEPOLANMASI</t>
  </si>
  <si>
    <t>MİKROP KAPMASI</t>
  </si>
  <si>
    <t xml:space="preserve">YEMEKHANE TEZGAHLARININ GÖVDE TOPRAKLAMASININ YAPILMAMASI </t>
  </si>
  <si>
    <t>EVSEL/YEMEKHANE ATIĞI OLUŞMASI</t>
  </si>
  <si>
    <t>UYGUN ISITICI KULLANILMAMASI</t>
  </si>
  <si>
    <t>ELEKTRİK ÇARPMASI, YANGIN</t>
  </si>
  <si>
    <t xml:space="preserve">DÜŞME </t>
  </si>
  <si>
    <t>KİMYASAL MALZEMELERİN KULLANILMASI</t>
  </si>
  <si>
    <t>TEMİZLİK İÇİN KULLANILAN KİMYASALLARIN  UYGUNSUZ DEPOLANMASI VE TEMAS EDİLMESİ</t>
  </si>
  <si>
    <t>UYGUN OLMAYAN PRİZ KULLANILMASI</t>
  </si>
  <si>
    <t xml:space="preserve">YEMEKHENEDE ÇALIŞAN PERSONELLERİN SAĞLIK MUYENELERİNİN ZAMANINDA YAPILMAMASI </t>
  </si>
  <si>
    <t>BULAŞICI HASTALIKLAR</t>
  </si>
  <si>
    <t>YEMEK MASALARININ TEMİZLENMEMESİ</t>
  </si>
  <si>
    <t>YETERLİ DERECEDE TEMİZLİK YAPILMAMASI</t>
  </si>
  <si>
    <t>ÇAMAŞIRKANE</t>
  </si>
  <si>
    <t>ENFEKTE ÇAMAŞIRLAR</t>
  </si>
  <si>
    <t>ENFEKTE ÇAMAŞIRLARDAN ENFEKSİYON BULAŞMASI</t>
  </si>
  <si>
    <t>ÇALIŞAN MAKİNE VE TEZGAHLAR</t>
  </si>
  <si>
    <t>ÇAMAŞIR YIKAMA,KURUTMA, UTULEME İŞLERİNİNYAPILDIĞI MAKİNELERİN NEDEN OLDUĞU ISI VE BUHAR NEDENİYLE BAŞ AĞRISI, BULANTI, SİNİRLİLİK, BİTKİNLİK, BAYGINLIK, HIZLI NABIZ ATIŞI VE DAHA İLERİ DUZEYDESORUNLAR</t>
  </si>
  <si>
    <t>TEKRARLAYAN HAREKETLER</t>
  </si>
  <si>
    <t>GENELDE UZAĞA YA DA YUKSEĞE UZANMA GEREKTİREN İŞLER, CAMAŞIR BOLUMUNDE CALIŞANLARIN ANİ HAREKET ETME DAVRANIŞLARI, ISLAK YA DA KURU AĞIR CAMAŞIRLARIN TAŞINMASI NEDENİYLE TEKRARLAYAN GERİLME YARALANMALARI, KAS İSKELET SİSTEMİ HASTALIKLARI YAŞANABİLİR</t>
  </si>
  <si>
    <t>KİMYASAL ÜRÜNLER</t>
  </si>
  <si>
    <t>LAVABO,TUVALET, ZEMİN VE AYNALARINTEMİZLİĞİ İCİN KULLANILAN KİMYASAL URUNLER NEDENİYLE DERMATİTLER,SOLUNUM BOZUKLUKLARI; AMONYAK, DETERJAN YA DA COZUCU İCEREN KİMYASALLAR NEDENİYLE GOZDE, CİLTTE, BOĞAZDA VE BURUNDA TAHRİŞ;BAZI COZUCU TABANLI KİMYASALLAR NEDENİYLE BOBREKLERDE HASAR MEYDANA GELEBİLİR. DEZENFEKSİYON MADDELERİNİN İCERDİĞİ FENOL KANSER RİSKİNDE ARTIŞA YOL ACABİLİR.</t>
  </si>
  <si>
    <t>ELEKTRİKLE ÇALIŞAN MAKİNE VE EKİPMANLAR</t>
  </si>
  <si>
    <t>CİHAZLARDAKİ ELEKTRİK KAÇAĞI SONUCU MEYDANA GELEN ELEKTRİK ÇARPMASINA BAĞLI İŞ KAZALARI</t>
  </si>
  <si>
    <t>ÇALIŞAN MAKİNE VE EKİPMANLAR</t>
  </si>
  <si>
    <t>AŞIRI DÜZEYDE GÜRÜLTÜYE MARUZİYET VE BUNA BAĞLI İŞİTME BOZUKLUKLARI</t>
  </si>
  <si>
    <t>ÇALIŞMA ORTAMINDAKİ EŞYALARIN DÜZENSİZ YERLEŞİMİ</t>
  </si>
  <si>
    <t xml:space="preserve">ÇARPMA, SIKIŞMA, DÜŞME VE YARALANMA </t>
  </si>
  <si>
    <t>ISLAK VE KAYGAN ZEMİN</t>
  </si>
  <si>
    <t xml:space="preserve">ÇARPMA, SIKIŞMA, DÜŞME VE YARALANMA  ÇARPMA, KAYMA, TÖKEZLEME, DÜŞME VE SIKIŞMAYA BAĞLI; ÇARPMA, BURKULMA VE YARALANMA </t>
  </si>
  <si>
    <t>ATIKLAR</t>
  </si>
  <si>
    <t>CAM, COPE ATILMIŞ İĞNE VB.ATIKLAR  NEDENİYLE ENFEKSİYON KAPMA, KESİK RİSKİ VARDIR.</t>
  </si>
  <si>
    <t>YETERSİZ  SAYIDA YANGIN SÖNDÜRÜCÜLER</t>
  </si>
  <si>
    <t>YANGINA MÜDAHELE EDEMEME SONUCU MADDİ HASAR , YARALANMA  VE ÖLÜM</t>
  </si>
  <si>
    <t>ELEKTRİK PANO VE TESİSATI</t>
  </si>
  <si>
    <t>ELEKTRİK KAÇAKLARI SONUCU YANGIN,ELEKTRİK ÇARPMASI SONUCU YARALANMA VE ÖLÜM</t>
  </si>
  <si>
    <t>KİMYASAL MADDELERİN KENDİ ANBALAJLARI HARİCİ KUTU, KABLARA KONMASI VE İŞARETLENMEMESİ</t>
  </si>
  <si>
    <t>KİMYASALLARIN İÇİLMESİ SONUCU ZEHİRLENME, VÜCUTTA KALICI KİMYASAL HASAR OLUŞMASI</t>
  </si>
  <si>
    <t>YATAKHANELER</t>
  </si>
  <si>
    <t>KOĞUŞ VE EKLENTİLERİNİN KULLANIMI</t>
  </si>
  <si>
    <t>KOĞUŞ VE EKLENTİLERİNİN KULLANIMI (YEMEKHANE VS. )</t>
  </si>
  <si>
    <t>OFİS FAALİYETLERİ</t>
  </si>
  <si>
    <t>BİNA, EKLENTİ VE SOSYAL TESİSLERİN KULLANIMI</t>
  </si>
  <si>
    <t>ŞANTİYE GÜVENLİĞİ FAALİYETİ</t>
  </si>
  <si>
    <t>YIKMA/KIRMA İŞLERİ</t>
  </si>
  <si>
    <t>KAZI ÇALIŞMALARI</t>
  </si>
  <si>
    <t>LNG TESİSİ</t>
  </si>
  <si>
    <t>ŞANTİYE İÇİ NAKLİYE</t>
  </si>
  <si>
    <t>AÇIK/DIŞ BÖLÜMLERDE ÇALIŞMA</t>
  </si>
  <si>
    <t>SAHA ÇALIŞMALARI</t>
  </si>
  <si>
    <t>SAHA/OFİS ÇALIŞMALARI</t>
  </si>
  <si>
    <t>ARITMA TESİSİ</t>
  </si>
  <si>
    <t>ISI MERKEZİ</t>
  </si>
  <si>
    <t>YAKIT İKMAL TESİSİ</t>
  </si>
  <si>
    <t xml:space="preserve">ŞANTİYEDEKİ, LNG TANK, AKARYAKIT TANK, PATLAYICI TÜP STOK ALANI VE ATEŞLEME İLE PATLATMA YAPILAN TAŞ OCAĞI, ISI MERKEZİ VB. İÇİN PATLAMADAN KORUNMA DÖKÜMANI HAZIRLANMALIDIR. MÜDAHALE EKİPLERİNE GEREKLİ EĞİTİMLER VERİLMELİDİR. </t>
  </si>
  <si>
    <t>TÜM YERLEŞKEYİ KAPSAYACAK BİR YILDIRIM SAVAR SİSTEMİ KURULMUŞTUR,
BU SİSTEMİN PERİYODİK OLARAK KONTROL EDİLMESİ GEREKLİDİR.</t>
  </si>
  <si>
    <t>YANGIN TÜPLERİNİN 6 AYDA BİR FİRMA İÇİ KONTROLÜ, 1 YILDA BİR YETKİLİ FİRMALARCA KONTROLÜNÜN YAPILMASI.</t>
  </si>
  <si>
    <t>YANGIN TÜPLERİ KOLAY ULAŞILABİLİR YERLERDE MUHAFAZA EDİLECEK.
O BÖLÜMDE ÇALIŞAN HERKESİN YANGIN TÜPÜNÜN YERİNİ ÖĞRENMESİ SAĞLANACAK.</t>
  </si>
  <si>
    <t>TESİSE ÖZGÜ ACİL DURUM EYLEM PLANLARININ VE İŞARETLEMELERİNİN OLUŞTURULMASI</t>
  </si>
  <si>
    <t>TESİSTE BÜTÜN TEHLİKELERDEN UZAK VE ÇALIŞAN KİŞİ SAYISININ SIĞABİLECEĞİ BİR ALAN SEÇİLİR. BU ALAN ACİL DURUMLARDA TOPLANMA ALANI İLAN EDİLİR.
SEÇİLEN ALANA LEVHALAR KOYULARAK BELLİ EDİLİR.
BÜTÜN ÇALIŞANLAR BU KONUDA BİLGİLENDİRİLİR VE YENİ GİRİŞ YAPANLARA DA İŞE BAŞLAMADAN ÖNCEKİ EĞİTİMLERDE BİLDİRİLİR.</t>
  </si>
  <si>
    <t>DEPREM, YANGIN VB DURUMLAR İÇİN SİSTEMİN TAMAMEN DEVREDEN ÇIKARACAK OTOMASYONUN KURULMASI GEREKMEKTEDİR.</t>
  </si>
  <si>
    <t>TESİSE ÖZGÜ ACİL DURUM EYLEM PLANLARININ VE İŞARETLEMELERİNİN OLUŞTURULMASI ÇALIŞANLARIN RAHATLIKLA GÖREBİLECEĞİ KISIMLARA ACİL DURUM YÖNLENDİRME LEVHALARI KONULMALIDIR. ELEKTRİK HATTINDAN BAĞIMSIZ KAÇIŞ YOLLARI AYDINLATILMALIDIR.</t>
  </si>
  <si>
    <t>CAMLARDA KIRIK VEYA ÇATLAK OLUŞMASI HALİNDE YENİLERİYLE DEĞİŞTİRİLMELİDİR.</t>
  </si>
  <si>
    <t>BÜTÜN BÖLÜMLERİN GEREKLİ YERLERİNE UYGUN YANGIN TÜPÜ YERLEŞTİRİLECEK. ÇALIŞMA ALANLARINDA VE KOĞUŞLARDA YETERLİ MİKTARDA YANGIN SÖNDÜRME TÜPÜNÜN BULUNMASI SAĞLANACAKTIR. YANGIN TÜPLERİNİN UYGUNLUĞU PERİYODİK OLARAK TAKİP EDİLECEKTİR. KONTROL FORMLARI DÜZENLENECEKTİR. VE YANGIN TATBİKATLARI YAPILACAKTIR.</t>
  </si>
  <si>
    <t>ACİL DURUM EYLEM PLANI OLUŞTURULACAK.
BÜTÜN ÇALIŞANLAR BU PLAN HAKKINDA BİLGİLENDİRİLECEK.</t>
  </si>
  <si>
    <t>ACİL DURUM MÜDAHALE ARAMA KURTARMA VE TAHLİYE, YANGINLA MÜCADELE, İLK YARDIM, KOORDİNASYON,  EKİPLERİ OLUŞTURULACAK.
BU KİŞİLERE GEREKLİ EĞİTİMLER YETKİN KİŞİLER TARAFINDAN VERİLECEK.
EN AZ YILDA BİR SEFER TATBİKAT YAPILACAKTIR. HER 10 KİŞİ DE 1 KİŞİYE İLKYARDIM EĞİTİMİ ALDIRILMALIDIR.</t>
  </si>
  <si>
    <t>ACİL DURUMLARDA SIVI VEYA GAZ YAKIT, ELEKTRİĞİ OTOMATİK KESECEK SİSTEMLER YERLEŞTİRİLECEKTİR.</t>
  </si>
  <si>
    <t>ORTAMDA İŞİN GEREĞİ DIŞINDA TÜP, BENZİN, TİNER, BOYA MALZEMELERİ BULUNDURULMAYACAK.
İŞ GEREĞİ BULUNDURULAN MALZEMELER GÜNLÜK İHTİYAÇ KADAR ALINACAK ARTAN KISMI GÜN BİTİMİNDE DEPOYA İADE EDİLECEKTİR.</t>
  </si>
  <si>
    <t>ÇOK TEHLİKELİ İŞLERDE ÇALIŞAN HER 10 KİŞİDEN BİRİ İLKYARDIMCI EĞİTİMİ ALMAK VE BELGELENDİRMEK ZORUNDADIR.</t>
  </si>
  <si>
    <t>BÖLÜME GEREKLİ YETERLİLİKLERE SAHİP İLK YARDIM DOLABI BULUNDURULMASI SAĞLANMALIDIR.</t>
  </si>
  <si>
    <t>BİRİMİ KAPSAYACAK BİR YILDIRIM SAVAR SİSTEMİ KURULMASI. BU SİSTEMİN PERİYODİK OLARAK KONTROL EDİLMESİ VE YILLIK KONTROLLERİNİN YAPILMASI. PARATONER VE TOPRAK ARASINDAKİ BAĞLANTI İLETKENİNİN HİÇBİR İLETKEN PARÇAYA TEMAS ETMEMESİ ,İNSANIN ULAŞABİLECEĞİ KISIMLARININ YETERLİ YALITIMININ YAPILMASI SAĞLANMALIDIR.
BU SİSTEMİN BAŞKA RİSK OLUŞTURMAYACAK BİÇİMDE KURULMASI SAĞLANMIŞ VE RAPORLANMIŞTIR.</t>
  </si>
  <si>
    <t>TESİSTE DÜZENLİ YETERLİ DÜZEYDE EĞİTİMLİ KİŞİLER YADA FİRMALAR TARAFINDAN DÜZENLİ OLARAK TATBİKATLAR YAPILACAKTIR.</t>
  </si>
  <si>
    <t>ŞANTİYEDE KAZA OLASILIĞINA KARŞI HER ZAMAN YARALILARI HASTANEYE GÖTÜRMEK İÇİN BİR ARAÇ VE ŞOFÖR GÖREVLENDİRİLECEK.</t>
  </si>
  <si>
    <t>KONAKLAMA ODALARINDA ,KORİDORLARDA VE YEMEKHANEDE METRAJA UYGUN SAYIDA OTAMATİK DUMAN ALGILAYICI DEDEKTÖRLER KONULMALIDIR.</t>
  </si>
  <si>
    <t>ANA ELEKTRİK HATTINDAN BAĞIMSIZ ACİL KAÇIŞ YOLLARINI AYDINLATAN ACİL DURUM AYDINLATMALARI TAKILMALIDIR.</t>
  </si>
  <si>
    <t>KULLANMA VE İÇME SUYU ANALİZLERİNİN HER AY PERİYODİK OLARAK YAPILMASI SAĞLANMALIDIR.</t>
  </si>
  <si>
    <t>KOĞUŞLARIN TABANI HER GÜN KOLAYLIKLA TEMİZLENECEK VE GEREKTİĞİNDE YIKANACAK NİTELİKTE, DUVAR VE TAVANLARIN YÜZEYLERİ DE KOLAYCA SIVANIP BOYANACAK VEYA BADANA EDİLECEK ŞEKİLDE YAPILMIŞ AÇIK RENK BİR BOYAYLA BOYANMIŞ VEYA BADANA EDİLMİŞ OLMALIDIR. KOĞUŞLARDA TAVAN YÜKSEKLİĞİ 280 CM DEN AŞAĞI OLMAMALI VE ADAM BAŞINA DÜŞEN HAVA HACM EN AZ 12 METREKÜP OLARAK HESAPLANMALIDIR.</t>
  </si>
  <si>
    <t>UYGUN   İSTİFLEME YAPILMASI, YÜRÜYÜŞ YOLLARINDA ÇEVRE DÜZENİNİN SAĞLANMASI, YETERLİ   AYDINLATMANIN SAĞLANMASI. ELEKTRİK KABLOLARININ KONTROLÜ SAĞLANMALIDIR.</t>
  </si>
  <si>
    <t>YETERLİ   PENCERE VE HAVALANDIRMANIN SAĞLANMASI. KİŞİ BAŞINA 12 M³ YAŞAM ALANI   SAĞLANMASI.</t>
  </si>
  <si>
    <t>ÇAMURLU   MALZEMELERİN  KOĞUŞLARA GİRMEDEN ÇIKARILMASI VE AYAK YIKAMA HAVUZU YAPILMASI, PERİYODİK İLAÇLAMALARIN  YAPILMASI, GÜNLÜK TEMİZLİK VE HİJYEN KONTROLÜNÜN YAPILMASI. ÇALIŞANLARIN KONAKLADIĞI
ALANLARIN TEMİZLİĞİ İÇİN KİŞİ VEYA KİŞİLER GÖREVLENDİRİLMELİ VE DÜZENLİ TEMİZLİK FAALİYETİ GERÇEKLEŞTİRİLMELİDİR.
YAŞAMA ALANLARINDA , HAŞERAT BÖCEK VE KEMİRİCİ HAYVANLARIN BULUNMAMASI , ÜREMEYİ KOLAYLAŞTIRAN KOŞULLARIN GİDERİLMESİ VE YOK EDİLMESİ SAĞLANMALI; SİNEKLERE KARŞI KAPI VE PENCERELERE TEL KAFES TAKILMALIDIR.</t>
  </si>
  <si>
    <t>ELEKTRİK   TESİSATININ, FİŞ VE PRİZLERİN PERİYODİK OLARAK KONTROL EDİLMESİ.  GEREKLİ UYARI İKAZ LEVHALARININ ASILMASI,   İŞE GİRİŞ EĞİTİMLERİNDE BİLGİLENDİRME YAPILMASI, 30 MA KAÇAK AKIM RÖLESİ   KULLANILMASI, TOPRAKLAMA ÖLÇÜMLERİNİN YAPILMASI.</t>
  </si>
  <si>
    <t>ELEKTRİK   TESİSATININ, FİŞ VE PRİZLERİN PERİYODİK OLARAK KONTROL EDİLMESİ.  GEREKLİ UYARI İKAZ LEVHALARININ ASILMASI,   İŞE GİRİŞ EĞİTİMLERİNDE BİLGİLENDİRME YAPILMASI, 30 MA KAÇAK AKIM RÖLESİ   KULLANILMASI, TOPRAKLAMA ÖLÇÜMLERİNİN YAPILMASI. KULLANILACAK ELEKTRİK   MİKTARINA VE AKIMINA UYGUN STANDARTTA KABLO KULLANILACAK.</t>
  </si>
  <si>
    <t xml:space="preserve">
 HAVALANDIRMA TERTİBATININ İYİLEŞTİRİLMESİ GEREKMEKTEDİR.</t>
  </si>
  <si>
    <t xml:space="preserve"> BANYO VE TUVALETLERİN PERİYODİK OLARAK  TEMİZLİĞİ YAPILMAKTADIR.</t>
  </si>
  <si>
    <t>KAPALI ALANLARDA, (KOĞUS,YEMEKHANE,TUVALETLER VS.)    SİGARA KULLANIMI YASAKLANMIŞTIR. AMİRLER TARAFINDAN SÜREKLİ KONTROL EDİLMELİDİR.</t>
  </si>
  <si>
    <t xml:space="preserve">ELEKTRİKLİ EKİPMANLARIN İZOLASYONU SÜREKLİ OLARAK DENETLENMELİDİR.
 KAÇAK AKIM RÖLELERİ YERLEŞTİRİLMELİDİR. SOĞUK HAVALARDA ELEKTRİKLİ YAĞLI PETEKLER KULLANILMALIDIR. </t>
  </si>
  <si>
    <t>KOĞUŞLARIN BULUNDUĞU ALAN PERİYODİK OLARAK TEMİZLENMELİDİR.</t>
  </si>
  <si>
    <t>ÇAMAŞIRHANE VE ÇALIŞANLARININ DENETİMİ SÜREKLİ YAPILMALIDIR.</t>
  </si>
  <si>
    <t>KOĞUŞLAR ,GECELERİ YATMA ZAMANINA KADAR SÜREKLİ, KORİDOR VE HELALAR İSE SÜREKLİ OLARAK AYDINLATILMALI; TÜPGAZ VEYA GAZ YAĞI LAMBASI KULLANILMAMALIDIR.</t>
  </si>
  <si>
    <t>KOĞUŞLARDA YEMEK PİŞİRİLMEMELİ VE YENMEMELİDİR.  ISITMA VE YEME İŞLEMLERİ SADECE YEMEKHANEDE GERÇEKLEŞTİRİLMELİDİR. MANGAL MALTUZ GİBİ VASITALARLA BORUSUZ GAZ SOBASI, ELEKTRİK OCAĞI, PİKNİK TÜPÜ VB ISITMA YAPMAK YASAKTIR.</t>
  </si>
  <si>
    <t>UZATMA KABLOLARINA İZİN VERİLMEMELİDİR.</t>
  </si>
  <si>
    <t>YALITIMINI YİTİRMİŞ KABLO VE PRİZLERİN KULLANIMI YASAKLANMALIDIR. KABLOLAR ÇİFT YALITIMLI OLMALIDIR. HASARLI KABLO VE PRİZLER YENİLERİYLE DEĞİŞTİRİLMELİDİR.</t>
  </si>
  <si>
    <t>PANO KAPAKLARI KİLİTLİ OLMALI VE YETKİSİZ KİŞİLERCE MÜDAHALADE BULUNMASI ENGELLENMELİDİR.</t>
  </si>
  <si>
    <t>ELEKTRİK PANO VE SİGORTALARDA KAÇAK AKIM RÖLESİ TAKILMALIDIR.</t>
  </si>
  <si>
    <t>KLİMALARIN, ÇALIŞMA ORTAMINDA ÇALIŞAN KİŞİNİN POZİSYONUNA GÖRE AYARLANMASI</t>
  </si>
  <si>
    <t>KAYMA İHTİMALİ OLAN ALANLARIN BELİRLENMESİ, GEREKLİ KAYDIRMAZLIK EKİPMANLARININ YERLEŞTİRİLMESİ</t>
  </si>
  <si>
    <t xml:space="preserve"> MALZEME GÜVENLİK BİLGİ FORMLARI DOĞRULTUSUNDA UYGUN DEPOLAMA KOŞULLARININ BELİRLENMESİ
ATEŞTEN UZAK TUTULMASI, UYARI İŞARET LEVHALARININ ASILMASI</t>
  </si>
  <si>
    <t>MALZEME GÜVENLİK BİLGİ FORMLARININ İLGİLİLERE DUYURULMASI
FORMLARIN ÇALIŞMA ALANINDA BULUNDURULMASI
ÇALIŞANLARA KONU İLE İLGİLİ EĞİTİM VERİLMESİ</t>
  </si>
  <si>
    <t>İSTİF ŞEKLİNİ, İSTİF MALZEMESİNİN KİMYASAL VE FİZİKSEL YAPISINI,İSTİF EDİLEN ALANIN DURUMUNU,İSTİF ÇEVRESİNDE ETKİ ALANI İÇERİSİNDEKİ İNSAN VE MAKİNE TRAFİĞİNİ GÖZDEN GEÇİRİLEREK YAPILMALI, İSTİFLEME YAPARKEN PİRAMİT ŞEKLİNDE KADEME ARTTIKÇA İÇE DOĞRU GİRİLMESİ SAĞLANMALIDIR.</t>
  </si>
  <si>
    <t>TAKOZLAR İLE DESTEKLENMESİ SAĞLANMALIDIR. YETKİLİLERE GEREKLİ BİLGİLENDİRME YAPILMIŞTIR.</t>
  </si>
  <si>
    <t>YANICI MALZEMELERİN, EL ALETLERİNİN KULLANILDIĞI ALANDAN UZAKTA DEPOLANMASI
 GAZ BİRİKİMİNİN ENGELLENMESİ İÇİN YETERLİ HAVALANDIRMANIN SAĞLANMASI</t>
  </si>
  <si>
    <t>YETERLİ SAYIDA YANGIN SÖNDÜRME TÜPÜNÜN, GÖRÜNÜR VE KOLAY ERİŞİLEBİLİR BİR NOKTAYA KONULMASI, PERİYODİK KONTROLLERİNİN YAPILMASI</t>
  </si>
  <si>
    <t>DEPO YERLEŞİM PLANI YAPILARAK YERLEŞİMİN SAĞLANMASI VE DEPO ALANLARI SÜREKLİ TEMİZ VE DÜZENLİ TUTULMALIDIR.</t>
  </si>
  <si>
    <t>YANGIN SÖNDÜRME TÜPLERİ VE ACİL ÇIKIŞLARIN ÖNLERİNE MALZEME İSTİFİ YAPILMAMALIDIR.</t>
  </si>
  <si>
    <t>VAZİYET PLANLARININ AUTOCAD V.S ORTAMINDA ÇIKARILMASI YANGIN TÜPÜ, İLK YARDIM DOLABI V.S İLİŞKİN NOKTALARIN KAT PLANLARI ÜZERİNDE İFADE EDİLMESİ GEREKMEKTEDİR.</t>
  </si>
  <si>
    <t>YANGIN SÖNDÜRME TÜPLERİNİN KATLARDA BELİRLENEN YERLERE ASILMASI, ÜZERİNE UYARI LEVHASININ EKLENMESİ GEREKMEKTEDİR.</t>
  </si>
  <si>
    <t>İLK YARDIM DOLABI/KUTUSU/KİTİ TEMİN EDİLMESİ</t>
  </si>
  <si>
    <t>KAMP ALANI VE SAHADAKİ BÜTÜN BİNALARIN TOPRAKLAMALARININ YAPILMASI VE YETKİLİ KİŞİLER TARAFINDAN RAPORLANMASI GEREKMEKTEDİR. BÜTÜN BİNA, KONTEYNIRLAR VE ANA PANO TOPRAKLAMA ÖLÇÜMLERİNİN SÜREKLİ OLARAK İZLENMESİ</t>
  </si>
  <si>
    <t>NİZAMİYE VE ZİYARETÇİ PROSEDÜRÜNÜN UYGULANMASI, ZİYARETÇİLERE BARET VERİLMESİ VE NEZARETÇİ SAĞLANMASI, SAHAYA GİREN ÜÇÜNCÜ ŞAHISLARIN TESPİT EDİLMESİ HALİNDE DE DERHAL DIŞARI ÇIKARILMALARININ SAĞLANMASI.</t>
  </si>
  <si>
    <t>GÜVENLİK BİRİMİ TARAFINDAN GÜVENLİK ÖNLEMLERİNİ ALMAMIŞ KİŞİLERİN UYARILMASI VE DIŞARI ÇIKARTILMASI SÜREKLİ OLARAK SAĞLANMALIDIR.</t>
  </si>
  <si>
    <t xml:space="preserve">BEKÇİ/GÜVENLİK PERSONELLERİ İSTİHDAM EDİLMİŞ, GÜNDÜZ VE GECE DEVRİYESİ ATILMAKTADIR. </t>
  </si>
  <si>
    <t>ACİL DURUM TELEFON LİSTELERİ HAZIRLANMIŞ GEREKLİ YERLERE ASILMIŞTIR. İŞTEN ÇIKIŞ VEYA DİĞER SEBEPLER OLMASI HALİNDE İNSAN KAYNAKLARININ BİLGİ VERMESİ VE LİSTELERİN GÜNCELLENMESİ GEREKMEKTEDİR.</t>
  </si>
  <si>
    <t>YIKIM ALANINDA, EN AZ YIKILAN YAPI YÜKSEKLİĞİNİN İKİ KATINA EŞDEĞER GÜVENLİK ALANI OLUŞTURULMASI ALANIN ETRAFININ KAPATILMASI</t>
  </si>
  <si>
    <t>KAZI İŞLERİNİN YAPILACAĞI NOKTALARDAKİ ELEKTRİK KABLOLARI VE DİĞER MALZEMELERİN UZAKLAŞTIRILMASI</t>
  </si>
  <si>
    <t>UYGUN ŞEV VERİLEREK KAZI YAPILMASI, UYARI VE İŞARET LEVHALARI KULLANILMASI, GEREKLİ YERLERE MÜHENDİS VE UZMAN KİŞİLER GÖZETİMİNDE İKSA YAPILMASI</t>
  </si>
  <si>
    <t>AMİRLER, MÜHENDİSLER, TEKNİKER VE FORMENLER SÜREKLİ OLARAK MALZEME İSTİF ALANLARININ SINIRLANDIRILMASINI SAĞLAMALIDIRLAR</t>
  </si>
  <si>
    <t>AMİRLER, MÜHENDİSLER, TEKNİKER VE FORMENLER SÜREKLİ OLARAK MALZEME İSTİF ALANLARININ ÇALIŞMA ALANI DIŞINDA BELİRLENMESİNİ SAĞLAMALIDIRLAR</t>
  </si>
  <si>
    <t>İSTİFLENEN MALZEMELERİN BİLGİLERİNİN MALZEME ÜZERİNDE YER ALMASI</t>
  </si>
  <si>
    <t>3 METREYİ AŞMAYACAK ŞEKİLDE İSTİFLEME YAPILMAMASI</t>
  </si>
  <si>
    <t>DİKEY İSTİFLEME YAPILMAMASI KOLAY HAVALANABİLECEK MALZEMELERİN BAĞLANMASI YADA ÜZERİNE AĞIRLIK KONULMASI, MALZEMELERİN SANDIK/KUTU VS. İÇERİSİNDE İSTİFLENMESİ</t>
  </si>
  <si>
    <t>YANICI MALZEME İSTİFLERİNİN YANINDA YANGIN HİDRANTI, YANGIN SÖNDÜRME TÜPÜ BULUNDURULMASI</t>
  </si>
  <si>
    <t>YANICI, KESİCİ, İLETKEN MALZEMELER ELEKTRİK HATLARI YAKININDA VEYA ÜZERİNDE İSTİFLENMEYECEK BELİRLENEN İSTİF NOKTALARI OLACAKTIR VE ELEKTRİK HATLARI KORUNACAKTIR.</t>
  </si>
  <si>
    <t>KİMYASALLARIN GÜVENLİK BİLGİ FORMUNA GÖRE AYRI DEPOLANMASI</t>
  </si>
  <si>
    <t>İSKELELERDE KULLANILACAK KALASLARIN SAĞLAM MALZEMEDEN SEÇİLMESİ VE ASLA ÜST ÜSTE BİNDİRİLMEMESİ GEREKMEKTEDİR.</t>
  </si>
  <si>
    <t>İSKELE ÜZERİNE TAŞIYABİLECEĞİ MAKSİMUM AĞIRLIĞIN YAZILMASI, BUNA GÖRE İSTİF YAPILMASI</t>
  </si>
  <si>
    <t>YATAY İSTİFLEME YAPILMASI</t>
  </si>
  <si>
    <t>KORKULUK YAPILMASI, EMNİYET KEMERİ VERİLMESİ</t>
  </si>
  <si>
    <t>PLANLAMA YAPILARAK TÜM BOŞLUKLARIN KAPATILMASI</t>
  </si>
  <si>
    <t>EMNİYET KEMERİ KULLANDIRILMASI</t>
  </si>
  <si>
    <t>KİŞİSEL KORUYUCULAR VE YÜKSEKTE ÇALIŞMA HAKKINDA EĞİTİMLER VERİLMESİ, ÇALIŞMA ESNASINDA KONTROLÖR GÖREVLENDİRİLMESİ</t>
  </si>
  <si>
    <t>DEMİR KORKULUKLARIN UYGUN VE SAĞLAM MALZEMEDEN SEÇİLİP DÜZENLİ ARALIKLARLA KONTROL EDİLMESİ</t>
  </si>
  <si>
    <t>LNG TANKLARI DOLUM TALİMATI HAZIRLANMALI UYGUN YERLERE GÖRÜNÜR BİÇİMDE ASILMALIDIR. ÇALIŞANLARIN BU KURALLARA RİAYET ETMESİ İÇİN EĞİTİMLER VERİLMELİDİR. SADECE YETKİLİ PERSONELİN MÜDAHALEDE BULUNMASI SAĞLANMALIDIR.</t>
  </si>
  <si>
    <t>LNG TESİSİ YETKİSİZ KİŞİLER TARAFINDAN MÜDAHALE EDİLEMEMESİ İÇİN ETRAFI ÇEVRİLMELİ, KAPISI KİLİTLENMELİ VE ÇEVRESİNE UYARI LEVHALARI ASILMALIDIR.</t>
  </si>
  <si>
    <t>LNG TANKININ ETRAFI KAZALARA KARŞI DAYANIMI BİR BİÇİMDE ÇEVRİLMELİDİR. (BETON BARİYER GİBİ)
LNG TANKI ETRAFINDA YAPILAN İŞ MAKİNESİ ÇALIŞMALARI YETKİLİ GÖZETİMİNDE YAPILMALIDIR..
TESİSİN BÜTÜN KISIMLARI KORUMA ALTINDA TUTULMALIDIR.</t>
  </si>
  <si>
    <t>LNG TESİSİNDEKİ YANGIN TÜPLERİ SIVI LNG YANGINLARINA UYGUN OLMALIDIR(C TİPİ)
TÜPLERİN PERİYODİK BAKIMLARI YAPILMIŞ OLMALIDIR.
TÜPLER KOLAY ULAŞILABİLİR OLMALIDIR.</t>
  </si>
  <si>
    <t>LNG TANKI BÖLÜMÜNDE HİÇBİR MALZEME BULUNDURULMAMALIDIR.</t>
  </si>
  <si>
    <t>LNG TANKINI DIŞ KISIMDA OLUŞABİLECEK HERHANGİ BİR YANGININ ETKİ EDEMEYECEĞİ BİR BİÇİMDE KONUMLANDIRILMASI GEREKMEKTEDİR.
LNG TANKI ERTAFINDA KURU OT, AĞAÇ PALET VB. DIŞARDA OLUŞMUŞ YANGINI BU KISMA TAŞIYABİLECEK HER TÜRLÜ CİSİMDEN ARINDIRILMALIDIR.</t>
  </si>
  <si>
    <t>TESİSE UYGUN BİR STATİK TOPRAK HATTI ÇEKİLECEK. BÜTÜN METAL PARÇALAR TOPRAKLANACAKTIR.
LNG İKMALİNDEN ÖNCE ARAÇLARDA TOPRAKLANACAKTIR.</t>
  </si>
  <si>
    <t>YILLIK OLARAK VEYA TESİS İLK KURULDUĞUNDA VE VE TAŞINDIĞINDA YETKİLİ KURUM VE YETKİLİ KİŞİLERCE TOPRAKLAMA ÖLÇÜMLERİ YAPTIRILIP UYGUN DEĞİL İSE UYGUN HALE GETİRİLECEKTİR.</t>
  </si>
  <si>
    <t>KULLANILMAYAN MALZEMELERİN İŞİ BİTTİKTEN SONRA TEMİZLEME EKİPLERİ TARAFINDAN ORTAMDAN KALDIRILMASI</t>
  </si>
  <si>
    <t>İŞ MAKİNE VE EKİPMANLARININ IŞIKLI VE SESLİ UYARI SİSTEMLERİNİN DÜZENLİ ARALIKLARLA KONTROLLERİNİN YAPILMASI.</t>
  </si>
  <si>
    <t>ŞANTİYE İÇERSİNDE HER NE OLURSA OLSUN KONTROLSÜZ ATEŞ YAKILMAYACAKTIR.</t>
  </si>
  <si>
    <t>BÖLGEDEKİ YAKIN AKARSU VE GÖLLERE YASAKLAYICI LEVHALAR KOYULMALI VE BÜTÜN ÇALIŞANLAR BU KONUDA BİLGİLENDİRİLMELİDİR.</t>
  </si>
  <si>
    <t>ŞANTİYE İÇİ VE DIŞINDA KULLANILAN TÜM ARAÇLARIN KONTROLLERİ SÜREKLİ OLARAK YAPILMALIDIR.</t>
  </si>
  <si>
    <t>ŞANTİYE SAHASINDA BELİRTİLMİŞ HIZ LİMİTLERİNE (10KM/H) UYULMASININ SAĞLANMASI VE AMİRLER TARAFINDAN UYARILARIN SÜREKLİ YAPILMASI</t>
  </si>
  <si>
    <t>İ) SÜRÜCÜNÜN MANEVRACI YARDIMI İLE HAREKET ETMESİ
İİ) İŞÇİLERİN ARACA YAKLAŞTIRILMAMASI</t>
  </si>
  <si>
    <t>YAĞIŞLI HAVA KOŞULLARINDA ÇALIŞMA YAPILMAMASI</t>
  </si>
  <si>
    <t>PERİYODİK KONTROLLER YETKİLİ BİR MAKİNE MÜHENDİSİ, TEKNİK SERVİS VE TEKNİKERLER  GÖZETİMİNDE YAPILMAKTADIR.</t>
  </si>
  <si>
    <t>İ) ŞANTİYE SAHASINA GİRİŞ YAPACAK OPERATÖRLERİN DAHA ÖNCEDEN OPERATÖR BELGELERİNİ GÖNDERMELERİ
İİ) SAHAYA ÇIKMADAN ÖNDE DENEME YAPTIRILMASI SAĞLANMALIDIR.</t>
  </si>
  <si>
    <t xml:space="preserve">İ) VİNCİN KURULACAĞI ALANIN TESVİYESİNİN YAPILMASI
İİ) SAĞLAM TAKOZLAR İLE VİNCİN DESTEKLENMESİ
İİİ) SÜREKLİ KONUYLA İLGİLİ HATIRLATMALAR YAPILMASI </t>
  </si>
  <si>
    <t>İ) YÜK TAŞINMASI ESNASINDA BOMUN MANEVRA ALANDA İNSAN BULUNDURULMAMASI, ALANIN EMNİYET ŞERİTLERİ İLE GİRİŞE KAPATILMASI
İİ) KALDIRILAN YÜK ALTINDA İNSAN BULUNDURULMAMASI
İİİ) VİNCİN KAPASİTESİNDEN AĞIR YÜK TAŞINMAMASI</t>
  </si>
  <si>
    <t>İ) BOMUN HAREKET ALANI İÇERİSİNDE, İSKELEDE ÇALIŞMA YAPILMAMASI
İİ) TELSİZ İLE VEYA İŞARETLİ HABERLEŞME YÖNTEMLERİNİ BİLEN MANEVRACI YARDIMI İLE KALDIRMA-TAŞIMA YAPILMASI</t>
  </si>
  <si>
    <t>MALZEMELERİN KONUSUNDA EHİL KİŞİLER TARAFINDAN MALZEMENİN CİNSİNE UYGUN TEKNİKLE BAĞLANMASI, SEPET VB. TAŞIYICILAR KULLANDIRILMASI</t>
  </si>
  <si>
    <t>KALDIRMA/TAŞIMA İŞLEMİNDEN ÖNCE, SAPANLARIN KONTROL EDİLMESİ VE YIPRANMIŞ OLANLARIN İMHA EDİLMESİ VE SAHADAN ÇIKARTILMASI SAĞLANMALIDIR.</t>
  </si>
  <si>
    <t>MANEVRACI, İŞARETÇİ KULLANILMALIDIR.</t>
  </si>
  <si>
    <t>İ) SAPANLAR İÇİN KORUYUCU KILIF KULLANILMASI
İİ) SAPANIN PERİYODİK OLARAK KONTROL EDİLMESİ</t>
  </si>
  <si>
    <t>KALDIRMADA HER İKİ UÇTA SAPAN KULLANILMASI, ESNEK VE UZUN MALZEMELERDE, MALZEMELERİN ESNEMEMESİ İÇİN ORTADAN EMNİYET HALATI İLE BAĞLANMASI GEREKMEKTEDİR</t>
  </si>
  <si>
    <t>EMNİYET MANDALI BULUNMAYAN KANCA İLE KALDIRMA/TAŞIMA YAPILMAMASI, EN KISA SÜREDE TÜM ARAÇLAR KONTROL EDİLEREK EKSİKLİKLERİN GİDERİLME GEREKMEKTEDİR.</t>
  </si>
  <si>
    <t>İ) MÜMKÜNSE ZEMİNİN DÜZELTİLEREK KAYMAYACAK HALE GETİRİLMESİ
İİ) ZEMİNİN DÜZELTİLMESİ MÜMKÜN DEĞİLSE, AYAK KAYMALARINA KARŞI DİKKATLİ HAREKET EDİLMESİ</t>
  </si>
  <si>
    <t>İ) ÇALIŞMA ALANINA GİDERKEN, ÇALIŞMA ESNASINDA VE ÇALIŞMA ALANINDAN DÖNERKEN ACELE EDİLMEMESİ 
İİ) TEHLİKELİ HAREKETLERDEN KAÇINILMASI
İİİ) TESPİTİ DURUMUNDA MÜDAHALE EDİLMESİ</t>
  </si>
  <si>
    <t>İ) EL ALETLERİ İLE ÇALIŞIRKEN ACELE EDİLMEMESİ
İİ) TESPİTİ DURUMUNDA MÜDAHALE EDİLMESİ</t>
  </si>
  <si>
    <t>İ) BU TÜR MALZEMELER TESPİT EDİLDİĞİNDE DERHAL SAHADAN ÇIKARTIMSI 
 İİ) İNŞAAT SAHASINA GİRİŞLERDE KORUYUCU İŞ AYAKKABISI GİYİLMESİ</t>
  </si>
  <si>
    <t>YAPILAN İŞE UYGUN EL ALETİ KULLANILMASI GEREKMEKTEDİR.</t>
  </si>
  <si>
    <t>İ) KULLANILMAYAN MALZEMELERİN TOPLATILIP DÜZENLİ İSTİFLENMESİ
İİ) ÇALIŞMA SIRASINDA VE SONRASINDA ÇALIŞMA ALANININ TEMİZ VE DÜZENLİ TUTULMASI</t>
  </si>
  <si>
    <t>TESİSİN BAKIM VE KULLANIM TALİMATI OLUŞTURULACAK. TESİS BU KONUDA BİLGİLİ KİŞİLERCE İDARE EDİLECEK.
TESİSTEKİ BASINÇ SAATLERİNE MAKSİMUM SINIR İŞARETLENECEK.</t>
  </si>
  <si>
    <t>TESİSTE KULLANILAN BÜTÜN KİMYASALLARIN MSDS LERİ İSTENECEK.
BU FORMLARA GÖRE ÜZERLERİNE ETİKETLER YAPIŞTIRILACAK.</t>
  </si>
  <si>
    <t>SÜREKLİ OLARAK, SADECE SORUMLU EHİL KİŞİLERİN MÜDAHALE ETMELERİ SAĞLANMALIDIR.</t>
  </si>
  <si>
    <t>ISI MERKEZİ TESİSAT PLANLARININ YAPILARAK PANOYA ASILMASI</t>
  </si>
  <si>
    <t>TÜM BASINÇLI KAPLARIN YILDA BİR YETKİLİ BİR TEKNİK ELEMAN TARAFINDAN PERİYODİK KONTROLLERİNİN YAPILMASI</t>
  </si>
  <si>
    <t>ISI MERKEZLERİNDE Kİ GEÇİŞLER TAKILMA VE DÜŞMELERİ ENGELLEYECEK ŞEKİLDE AÇIK BIRAKILMALIDIR.</t>
  </si>
  <si>
    <t>ISI MERKEZLERİNİN UYGUN VE YETERLİ ŞEKİLDE AYDINLATMASININ SAĞLANMASI.</t>
  </si>
  <si>
    <t>ZEMİNDE BULUNAN YABANCI MADDELER (ÇİVİ, CAM VS.) YOK EDİLMESİ, TAKILMA DÜŞMELERE KARŞI UYGUN BİR ZEMİN OLUŞTURULMASI YA DA UYARI LEVHALARININ ASILMASI</t>
  </si>
  <si>
    <t>ALANDAKİ ISLAK ZEMİNLER İÇİN GEREKLİ ÖNLEMLERİN ALINMASI, ISLAK YÜZEYLERİN KURU HALE GETİRİLMESİ GEREKMEKTEDİR.</t>
  </si>
  <si>
    <t>PANO KAPAKLARININ KİLİTLİ TUTULMASI,
YETKİSİZ KULLANIMIN ENGELLENMESİ</t>
  </si>
  <si>
    <t>RAFLAR BİRBİRİNE VEYA YERE SABİTLENMELİ.
RAF DÜZENİ UYGUN YAPILMALI.
PERSONEL RAFLARA ÜRÜN YERLEŞTİRİRKEN VEYA RAFLARDAN ÜRÜN ALIRKEN DİKKATLİ OLMASI KONUSUNDA BİLGİLENDİRİLMELİ.</t>
  </si>
  <si>
    <t>HER MAKİNANIN TALİMATI OLUŞTURULMALI, MAKİNALARIN KORUYUCUSU ÇIKARTILMAMALI YOK İSE TAKILMALI.
UYARI LEVHALARI ASILMALI</t>
  </si>
  <si>
    <t>YEMEKHANELERDE SICAK YEMEK TAŞIMASI OLDUĞU İÇİN ORTALIKTA TAKILINABİLECEK KABLO, KASA, SANDALYE VB. MALZEMELER BIRAKILMAYACAKTIR.</t>
  </si>
  <si>
    <t>YEMEK YAPILACAK ÜRÜNLER ÖZELLİĞİNE GÖRE UYGUN DEPOLANACAK.
DEPOLANAN YİYECEK MADDELERİNİN BULUNDUĞU YERLER HAŞERELERE VE KEMİRGENLERE KARŞI İLAÇLANACAK.
ÜRÜNLER YEMEK YAPILMADAN EVVEL KONTROL EDİLECEK.</t>
  </si>
  <si>
    <t xml:space="preserve">BÜTÜN MUTFAK PERSONELİNE HİJYEN EĞİTİMİ ALDIRILMALI, BÜTÜN ÇALIŞANLAR MASKE BONE ELDİVEN TAKMALIDIR.
</t>
  </si>
  <si>
    <t>MUTFAK TÜPLERİ MUTFAĞIN DIŞINDA DIŞ ETKİLERE KAPALI YETERLİ HAVALANDIRMAYA SAHİP BİR KISIMDA OLMASI GEREKİR.
BU KISMA TEHLİKEYİ BELİRTRCEK İŞARETLER ASILMALIDIR
BU KISIMDA ACIK ALEVLE ÇALIŞMAK, SİGARA İÇMEK, SPİRAL VE KAYNAK MAKİNESİ GİBİ KIVILCIM ÇIKARAN ALETLERLE ÇALIŞMA YASAKLANMALI.
BU KISIM KİLİT ALTINDA TUTULMALIDIR. TÜP KAÇAKLARI İÇİN MUTFAKTA KAÇAK DEDEKTÖRÜ VE KAÇAK ANINDA GAZ AKIŞINI KESEN SELENOİD VALF İSTEMİ TAKILMALIDIR</t>
  </si>
  <si>
    <t>TÜPLER DEVRİLMEYE KARŞI SABİTLENMELİ VE DIŞ ETKİLERDEN KORUNABİLECEK AYRI BİR ALANA TAŞINMALIDIR.</t>
  </si>
  <si>
    <t>GAZ KAÇAĞI RİSKİNE KARŞI GAZ DEDEKTÖRÜ KULLANILMALIDIR.</t>
  </si>
  <si>
    <t>BİRİMDEKİ PİRİZLERİN VE AYDINLATMA ANAHTARLARININ ÜZERİNE ISLAK ELLE DOKUNMA YAZISI YAPIŞTIRILACAK.</t>
  </si>
  <si>
    <t>SOĞUK HAVA DEPOSUNUN KAPISI İÇERİDEN AÇILABİLİR OLACAK. İÇERİDE DIŞARIDAKİ BİR ALARM SİSTEMİNİ HAREKETE GEÇİRECEK SİSTEM KURULACAK.</t>
  </si>
  <si>
    <t>SOĞUK HAVA DEPOSU ZEMİNİNE SU VEYA DONABİLEN SIVI AKMASI ENGELLENECEK.</t>
  </si>
  <si>
    <t>MUTFAKTAKİ KESİCİ DELİCİ ARAÇLAR HERHANGİ BİR KAZA OLASILIĞINA KARŞI RİSK YARATMAYACAK BİÇİMDE KONUMLANDIRILMALIDIR.
MUTFAKTA BIÇAK KULLANILIRKEN KESİLMELERE KARŞI ÇELİK HASIR ELDİVEN KULLANILMALIDIR.</t>
  </si>
  <si>
    <t>YAKIT TESİSİNE YAKIT DOLUM TALİMATI KOLAYCA GÖRÜNÜP OKUNABİLECEK ŞEKİLDE ÇALIŞANIN YAPMASI GEREKENLERİ ANLATAN YAKIT İKMAL TALİMATLARI OLUŞTURULACAK. İŞ GÜVENLİĞİ AÇISINDAN ARAÇLARA YAKIT İKMALİ VE TANKERDEN DEPOYA YAKIT İKMALİ OLMAK ÜZERE 2 ADET TALİMAT HAZIRLANIP GEREKLİ YERLERE ASILMASI GEREKMEKTEDİR</t>
  </si>
  <si>
    <t>YAKIT TESİSİ YETKİSİZ KİŞİLER TARAFINDAN MÜDAHALE EDİLEMEMESİ İÇİN ETRAFI ÇEVRİLECEK, KAPISI KİLİTLENECEKTİR.
ÇEVRESİNE UYARI LEVHALARI ASILACAKTIR.</t>
  </si>
  <si>
    <t xml:space="preserve">
YAKIT TANKI ETRAFINDA YAPILANİ ÇALIŞMALAR YETKİLİ PERSONEL GÖZETİMİNDE YAPILACAKTIR.
</t>
  </si>
  <si>
    <t>YAKIT TESİSİNDEKİ YANGIN TÜPLERİ SIVI YAKIT YANGINLARINA UYGUN OLMALIDIR (B TİPİ) TÜPLERİN PERİYODİK BAKIMLARI YAPILMIŞ OLMALIDIR.TÜPLER KOLAY ULAŞILABİLİR OLMALIDIR.</t>
  </si>
  <si>
    <t>YAKIT TANKI BÖLÜMÜNDE HİÇBİR MALZEME BULUNDURULMAYACAKTIR. OLASI BİR YANGIN DURUMUNDA YANGININ YAKIT DEPOLARINA ULAŞAMAYACAĞI ŞEKİLDE YAKIT DEPOSUNUN ETRAFI TEMİZLENMELİDİR.</t>
  </si>
  <si>
    <t>YAKIT TANKINI DIŞ KISIMDA OLUŞABİLECEK HERHANGİ BİR YANGININ ETKİ EDEMEYECEĞİ BİR BİÇİMDE KONUMLANDIRILMASI GEREKMEKTEDİR.
YAKIT TANKI ERTAFINDA KURU OT, AĞAÇ PALET VB. DIŞARDA OLUŞMUŞ YANGINI BU KISMA TAŞIYABİLECEK HERTÜRLÜ CİSİMDEN ARINDIRILACAKTIR.</t>
  </si>
  <si>
    <t>TANK CİDARINDA HERHANGİ BİR SEBEPLE OLUŞABİLECEK HASAR VEYA ÇIKABİLECEK HERHANGİ BİR YANGIN SONUCU YAKITIN ETRAFA DAĞILIMASINI ENGELLEYECEK TANKIN HACMİNİN TAMAMINI ALABİLECEK BİR TAŞMA HAVUZU YAPILACAKTIR.</t>
  </si>
  <si>
    <t>TESİSE UYGUN BİR STATİK TOPRAK HATTI ÇEKİLECEK. BÜTÜN METAL PARÇALAR TOPRAKLANACAKTIR.
YAKIT İKMALİNDEN ÖNCE ARAÇLARDA TOPRAKLANACAKTIR.</t>
  </si>
  <si>
    <t>YILLIK OLARAK VEYA TESİS İLK KURULDUĞUNDA VE TAŞINDIĞINDA YETKİLİ KURUM VE YETKİLİ KİŞİLERCE TOPRAKLAMA ÖLÇÜMLERİ YAPTIRILIP UYGUN DEĞİL İSE UYGUN HALE GETİRİLECEKTİR.</t>
  </si>
  <si>
    <t>EĞİTİM
ÖZLÜK DOSYALARI
ATAMALAR</t>
  </si>
  <si>
    <t>PSİKO-SOSYAL</t>
  </si>
  <si>
    <t>GÜVENLİK</t>
  </si>
  <si>
    <t>BİNA,OFİS, EKLENTİ VE SOSYAL TESİSLER</t>
  </si>
  <si>
    <t>KİŞİSEL KORUYUCU DONANIM</t>
  </si>
  <si>
    <t>KİŞİSEL KORUYUCU DONANIM
ŞANTİYE SAHASI</t>
  </si>
  <si>
    <t>YÜKLEYİCİ OPERATÖRLERİNİN İŞ MAKİNASINA UYGUN EHLİYETİNİN OLMAMASI</t>
  </si>
  <si>
    <t>BETON POMPASI-POMPANIN EKLEM YERLERİNDEN PATLAMASI
BETONUN PERSONELE SIÇRAMASI</t>
  </si>
  <si>
    <t>KKD KULLANIMI SAĞLANMAYA ÇALIŞILMAKTADIR</t>
  </si>
  <si>
    <t>BETON DÖKÜMÜ SIRASINDA BETON POMPASI YANINDA OLAN VE BETON DÖKÜEN PERSONEL GÖZLÜK VEYA SİPERLİK KULLANMALIDIR.</t>
  </si>
  <si>
    <t>ŞANTİYE ÖNÜ VE CİVARINDAKİ YOLLARDAN GEÇEN ŞANTİYE ARAÇLARINDAN YOL ÜZERİNE ÇAMUR, TAŞ GİBİ MALZEME KALMASI</t>
  </si>
  <si>
    <t xml:space="preserve">ŞANTİYE GİRİŞ VE ÇIKIŞLARININ UYARI TABELALARI İLE BELİRTLMESİ, GEREKLİ İSE YOLA BARİYERLER KONMASI GEREKLİDİR.
</t>
  </si>
  <si>
    <t>AÇIK DAMPERİN DİR YERE ÇARPMASI
YARALANMA
ÖLÜM</t>
  </si>
  <si>
    <t>HARFİYAT KAMYONLARININ DÖKÜM SONRASI DAMPERLERİNİ KAPATMADAN HAREKET ETMESİ VE DEVAM ETMESİ.
UYARI SİNYALİNİN İPTAL EDİLMESİ</t>
  </si>
  <si>
    <t>DAMPER AÇIK UYARI SİNYALİNİN İPTAL EDİLMEMESİ GEREKLİDİR.
DAMPERİ AÇIK HAREKET EDEN ŞÖFÖRLER FORMEN / HOP HOPCU / BAYRAKÇILAR TARAFINDAN UYARILMALIDIR</t>
  </si>
  <si>
    <t>DÖKÜM ALANLARINDA DÖKÜM ESNASINDA EN UC NOKTAYA KADAR YAKLAŞILMASI SONUCU DAMPER PİSTONUN KIRILMASI, ARAÇ DEVRİLMESİ</t>
  </si>
  <si>
    <t>YARALANMA, UZUV KAYBI, İŞ GÜCÜ KAYBI, ÖLÜM</t>
  </si>
  <si>
    <t>DÖKÜM NOKTALARINDA TÜMSEK OLUŞTURULMALI VEYA BİRAZ GERİ MESAFEYE KADAR HOP HOPCU / BAYRAKÇILAR VASITASI İLE YAKLAŞTIRILMALIDIR</t>
  </si>
  <si>
    <t>DÖŞENEN DEMİR ÜZERİNDE YÜRÜMEK SONUCU AYAKLARIN DEMİRLERİN ARASINA GİRMESİ</t>
  </si>
  <si>
    <t>DEMİR FİLİZLERİNİN EL YORDAMIYLA BÜKÜLMEYE VEYA DÜZELTİLMEYE ÇALIŞILMASI</t>
  </si>
  <si>
    <t>JENERATÖRLER EN FAZLA 1 YIL İÇERİSİNDE EKİPNET KAYITLI YETKİLİ PERSONEL TARAFINDAN PERİYODİK KONTROLLERİ YAPILMALIDIR</t>
  </si>
  <si>
    <t>Kırma eleme</t>
  </si>
  <si>
    <t>Çene kısmına sıkışan taşa müdahale</t>
  </si>
  <si>
    <t>Düşme sonucu yaralanma, ölüm</t>
  </si>
  <si>
    <t>Kamyonun bunkere malzeme dökmesi</t>
  </si>
  <si>
    <t>Bunkere düşmesi</t>
  </si>
  <si>
    <t>Yan devrilmesi</t>
  </si>
  <si>
    <t>Bunkerle kamyon arasında çalışan kalması</t>
  </si>
  <si>
    <t>Sistemde herhangi bir aksama olup olmadığının kontrolü.</t>
  </si>
  <si>
    <t>Bu kontrol sırasında çalışanın sisteme fazla yaklaşması</t>
  </si>
  <si>
    <t>Çene kısmına taş sıkışması sonrası yapılan müdahaleler uygunsuzdur.</t>
  </si>
  <si>
    <t>Bunker ağızlarında kasisler mevcut olup,yıpranmalar söz konusudur</t>
  </si>
  <si>
    <t>Etkin kontrol ve denetim sağlanmalıdır</t>
  </si>
  <si>
    <t>Çene ağzına taş sıkışması esanasında personeller manivela ile müdahale ederken düşme sonucu olası riskleri ortadan kaldrımak için müdahale nokrtasında personellere tam vücut tipi emniyet kemeri verilerek çalışma yapmaları , yaşam hattı veya ankraj noktasına kemerlerini bağlayarak müdahaleyi gerçekleştirmeleri sağlanmalıdır.Hidrolik kabinli kırıcı sistemi ile müdahale etmek en doğru müdahale yöntemidir, satınalma ile görüşülerek  hirolik kırıcılı  ünitelerin çene ağzına montajı yapılmalıdır.</t>
  </si>
  <si>
    <t>Bunkerin kamyonların yanaştığı kısmına hafif bir kasis yapılacak.
Fren patlama veya herhangi bir arızaya karşı kamyonların periyodik bakımları yapılacak. Kayıtları saklanacak,
kamyonlar kesinlikle ehliyetsiz kişilerce kullanılmayacak.</t>
  </si>
  <si>
    <t>Kamyonların bunkere yanaştığı platform düz olacak. Kamyon kapakları her döküm sonrası şoför tarafından kontrol edilecek.
Bunker etrafına kamyonun etkileyebileceği alan tespit edilerek bu kısımlara giriş yasaklanacak, levhalanacak, konkasörün kontrol kısmı dahil hiçbir kısmı belirlenen alan içersinde olmayacak.</t>
  </si>
  <si>
    <t>Bunker etrafına kamyonun etkileyebileceği alan tespit edilerek bu kısımlara giriş yasaklanacak, levhalanacak. Operatörle kamyon şoförü arasında iletişim için ışıklı veya sesli iletişim sistemi kurulacak.</t>
  </si>
  <si>
    <t>Birimde tambur, kasnak, makara, bant sistemleri erişimi engelleyecek güvenli bir biçimde koruma altına alınacaktır.
Birimde güvenli uzaklıkta kimsenin yaklaşmaması gerektiğini belirten levhalar koyulacaktır.
Kontrol için gönderilen eleman çalışan sisteme güvenli uzaklıkta olması gerektiği konusunda birim sorumlusu tarafından uyarılacaktır.</t>
  </si>
  <si>
    <t>Konkasör çalışması sırasında çok fazla toz üretmesi</t>
  </si>
  <si>
    <t>Çalışanların toza maruz kalması</t>
  </si>
  <si>
    <t>Birimde yıllık toz ölçümleri yapılacak.
Birimde tozu azaltmak için önlemler alınacak.
Çalışanlar tozun boyutuna uygun maskeler takacak ve bu uyarı levhaları ile desteklenecek.
Çalışanlar doktorun belirlediği periyotlarda kontrollerden geçirilerek gözetim altında tutulacak.</t>
  </si>
  <si>
    <t>OPERATÖRÜN, YAĞCININ VEYA PERSONELİN BOOMA ÇIKMASI DURUMUNDA AŞAĞI DÜŞMESİ.</t>
  </si>
  <si>
    <t>FOREKAZIK DEMİRİNİN KUYUYA İNDİRİLMESİ SIRASINDA PERSONELİN ELİNİ, KOLUNU, AYAĞINI, VÜCUDUNU DEMİR ARASINDA SIKIŞTIRMASI</t>
  </si>
  <si>
    <t>YAPILAN İŞLEMLER SIRASINDA MUTLAKA UYGUN SAPAN KULLANILARAK GÜVENLİ ŞEKİLDE ÇALIŞILMALI. DEMİRLERİN DÜŞMEMESİ İÇİN UYGUN ÇALIŞMA YÖNTEMİ VE EKİPMAN BELİRLENMELİDİR. 
PERSONEL SIK SIK YETKİLİ EHİL KİŞİLERCE (MÜHENDİS, FORMEN, EKİPBAŞI) UYARILMALI VE İŞLEMLER BU KİŞİLER NEZARETİNDE GERÇEKLEŞTİRİLMELİDİR.</t>
  </si>
  <si>
    <t>TÜM FAALİYETLER</t>
  </si>
  <si>
    <t>EHİL KİŞİ NEZARETİNDE ÇALIŞMA YAPMAMA</t>
  </si>
  <si>
    <t>YAPILACAK TÜM ÇALŞMALARDA EHİL KİŞİLER BULUNMALI VE TÜM ÇALIŞMALAR İŞE GÖRE ATANMIŞ OLAN EHİL KİŞİLER NEZARETİNDE YÜRÜTÜLMELİDİR.</t>
  </si>
  <si>
    <t>EHİL KİŞİ ATAMALARI MEVCUT OLUP, İŞLERİN BU KİŞİLER NEZARETİNDE YÜRÜTÜLMESİ TAKİP EDİLMEKTEDİR.</t>
  </si>
  <si>
    <t>YAPILACAK TÜM ÇALŞMALARDA İŞE GÖRE EHİL KİŞİLERİN(DEMİR İŞLERİ, KALIP İŞLERİ, İSKELE, PLATFORM İŞLERİ, KALDIRMA OPERASYONLARI EHİL KİŞİLERİ )  BULUNMAMASI,  İŞLERİN BU KİŞİLER NEZARETİNDE YAPILMAMASI</t>
  </si>
  <si>
    <t>YAPILAN İŞLERDE EHİL KİŞİ NEZARETİNNDE YAPILMAMASI SONU İŞ KAZALARI OLUŞMASI</t>
  </si>
  <si>
    <t xml:space="preserve">YAPILAN İŞE GÖRE EHİL KİŞİLER (MAKNA EKİPMAN SORUMLUSU, KALDIRMA OPERASYONU EHİL KİŞİSİ .VB.) ATANMALI VE VİÇLERLE YAPILAN TÜM İŞLER BU KİŞİLER NEZARETİNDE YAPILMALIDIR. </t>
  </si>
  <si>
    <t>EHİL KİŞİ ATAMALRI YAPILMAKTA OLUP, TAKİP EDİLMEKTEDİR.</t>
  </si>
  <si>
    <t>Gırgır vinçle / Calaskar İle çalışma</t>
  </si>
  <si>
    <t>çalışma süreleri yasal mevzuat gereklilikleri dikkate alınarak düzenlenmeli ve uygulanmalıdır.
-Çalışanların atıl kalmayacak şekilde gerekli uygun ve güvenli bir çalıma programı hazırlanmalıdır.
-Yapılacak çalışmalar için çalışma yeri, çalışma koşulları, iş yükü, çevre, ekonomik koşullar, güvenli çalışma gereklilikleri ve yöntemleri vb. sebepler dikkate alınarak, makul ve uygulanabilir bir iş bitim süresi oluşturulması için bir planlama ve organizasyon yapılarak çalışanlara bildirilmeli ve uygulanmalıdır.
-Yapılacak çalışmalarda, çalışanların sağlık durumları, çalışma alan ve koşullarında herhangi bir olumsuzluğa sebebiyet vermeyecek şekilde(Yüksekte çalışabilir,kapalı alanda çalışabilir raporu olması vb.) olmalıdır.</t>
  </si>
  <si>
    <t>ELEKTRİK KABLOLARININ BORULAR İLE KORUMA ALTINA ALINMAMASI</t>
  </si>
  <si>
    <t>Saha içerisinde kullanılacak tüm elektrik kabloları boru içinden geçirilmeli, böylelikle su ile ya da iş makineleri ile direk teması engellenmelidir.</t>
  </si>
  <si>
    <t xml:space="preserve">Sorumlu olmayan ve yetkisiz kişilerin kazı alanından çıkarılması.
KKD kullanımı, 
Uyarı ve İşaret levhaları bulunmalıdır.
Kazıya yetkili Mühendis, Formen nezaret etmeli
</t>
  </si>
  <si>
    <t>YÜKLEYİCİ OPERATÖRLERİNİN UYGUN SINIFLI EHLİYETİNİN OLMAMASI</t>
  </si>
  <si>
    <t xml:space="preserve">1-Kullanım talimatı ve acil durum ikazları kompresör yanında bulunmalıdır.  2-Kompresörün bulunduğu ortamda yanıcı patlayıcı veya gereksiz malzeme istiflemesi yapılmamalıdır. 3-Hava tankı, kompresör, kurutucu, şartlandırıcı ve hava tesisatı borularının yerleşimi ekipmanların gövdesinin tamamına erişmeyi ve müdahale etmeyi sağlayacak şekilde olmalıdır. 4- Kompresörün temiz hava emmesi sağlanmış olmalıdır. Hava filtresi düzenli aralıklarla kontrole edilerek temiz durumda olması sağlanmalıdır.5- Kompresör ve hava tankının sistemdeki titreşimlerin bağlantılarına zarar vermesi için uygun şekilde yere sabitlenmesi lazımdır. 6-Kompresör ile hava tankı arasında çek valf bulunmalıdır. Çek valf tesisatlarda akışkanın tek taraflı akmasını sağlayan vanadır. Çek valfın kompresörün çalışmadığı zamanlarda havanın geri gelerek kompresörü bozmasını engeller. 7-Kompresörde meydana gelebilecek elektrik arızalarına ve gövde kaçaklarına karşı kompresörün tali panosunda KAÇAK AKIM RÖLESİ veya kompresör gövdesinden topraklama bulunmalıdır.8-Kompresör ve hava tankı olası bir patlamada çalışanlara ve çevreye zarar vermeyecek şekilde işletme dışında bulunması gerekmektedir. Kompresör ve hava tankı işletme dışarısında konumlandırılamaması halinde patlamaya dayanaklı bir bölme içerisinde bulundurulmaları gerekmektedir. 9- Hava tankında ve kompresörde kalıcı bir deformasyon (yama kaynağı, çarpıklık, eziklik, korozyon, üst üste binmiş kaynak vb.) bulunmaması gerekmektedir. 10- Emniyet ventili hava tankına doğrudan bağlı (tank ile emniyet ventili arasında bağlantıyı kesecek engeller bulunmamalıdır) ve ayarlanabilir ise ayarı bozulmalara karşı korunaklı olmalıdır. 11- Hava tankında blöf musluğu bulunmalıdır. Blöf musluğu tankta biriken su ve pisliklerin dışarı atılmasını sağlar. Ayriyeten tank üzerinde bulunan cihaz, gösterge, vana, blöf vanası veya tesisat borularının durumu ve bağlantıları uygun olmalıdır. 12- Hava tankının üzerinde iç basıncı gösteren manometre bulunmalıdır. Manometre uzaktan görülebilecek ve okunacak büyüklükte olmalıdır. Manometrenin basınç gösterge kadranı işletme kapasitesinin 2 katı büyüklükte olmalıdır. 13- Manometrelerin doğru gösterip göstermediği kalibrasyonlu test manometresi ile kontrol edilmelidir. Manometre üzerine bir çizgi ile işletme basıncı işaretlenmelidir.
</t>
  </si>
  <si>
    <t>İŞE YENİ GİRİŞ YAPAN PERSONELLER İŞ YERİ HEKİMLERİ TARAFINDAN İŞE GİRİŞ SAĞLIK MUAYENELERİNİN YAPILMASININ SAĞLANMAMASI</t>
  </si>
  <si>
    <t>TETENOZ AŞISININ ÇALIŞANLARCA YAPTIRILMAMASI</t>
  </si>
  <si>
    <t>Temizlik çalışmaları yeterdir. Sürekli takip edilmelidir.</t>
  </si>
  <si>
    <t xml:space="preserve">KİŞİLERİN UYUM İÇERİSİNDE OLACAKLARI KİŞİLERLE BİRLİKTE KALMALARI SAĞLANMALIDIR. ÖZEL GÜVENLİK GÖREVLİLERİ İSTİHDAM EDİLMESİ GEREKMEKTEDİR. </t>
  </si>
  <si>
    <t xml:space="preserve"> TÜM ALANLARDA YANGIN SÖNDÜRME TÜPLERİ BULUNDURULMALIDIR. BU TÜPLER EN AZ 6 AYDA BİR KONTROL EDİLMESİ VE EKSİKLİKLERİN GİDERİLMESİ GEREKMEKTEDİR.
</t>
  </si>
  <si>
    <t>YETERSİZ KALİTEDE VE EMNİYETSİZ SEPET KULLANILMASI SONUCU SEPETİN ARIZALANMASI, DEFORMASYONU, KIRILMASI, DÜŞMESİ</t>
  </si>
  <si>
    <t>TAŞIMA SEPETLERİ ÖZEL İMAL EDİLMİŞ VE "CE" SERTFİKASYONUNUN OLMASI GEREKLİDİR, MECBUREN KULLANILAN TAŞIMA SEPETLERİNDE CE SERTİFİKASYONU YOKSA STATİK HESAP, KAYNAK TESTİ VE YÜK TESTLERİNİN YAPILMASI SAĞLANMALIDIR.</t>
  </si>
  <si>
    <t>YAZMAYAN SEPET KAPASİTESİ VE YETERSİZ BİLGİ SONUCU SEPETE AŞIRI AĞIRLIK BİNMESİ</t>
  </si>
  <si>
    <t>SEPET ÜZERİNDE BELİRTİLEN MAKSİMUM KAPASİTELERİNE KESİNLİKLE UYULMALIDIR VE TOPLAM YÜK HESAP EDİLMELİDİR. AŞIRI YÜKLEME YAPILMAMASI SAĞLANMALIDIR. YAPILACAK İŞLEM METODUNDA BÖYLE BİR İŞ VAR İSE YÖNTEM METODU REVİZE EDİLMESİ SAĞLANMALIDIR.</t>
  </si>
  <si>
    <t>SEPETİN ÜZERİNDE MAX KAPASİTE  YAZILARININ KESİNLİKLE OLMASI, DÜŞEN VEYA OKUNAMAYAN YAZILAR İÇİN İSE YENİLENENE KADAR SEPETİN KULLANILMAMASI SAĞLANMALIDIR.</t>
  </si>
  <si>
    <t>YÜKSEKTE ÇALIŞMA PROSEDÜRÜNÜN BULUNMASI, SERTİFİKALI MALZEMELERİN ALINMASI SAĞLANMALIDIR, 
ÇALIŞMALARI DAHA GÜVENLİ ŞEKİLDE YAPILMASINI SAĞLAYACAK YAPIM METODU OLUŞTURULMALIDIR. YAPILAN ÇALIŞMALAR BU MOTODLA DEVAM ETTİRİLMELİDİR.</t>
  </si>
  <si>
    <t xml:space="preserve">
ÇALIŞMALARI DAHA GÜVENLİ ŞEKİLDE YAPILMASINI SAĞLAYACAK YAPIM METODU OLUŞTURULMALIDIR. YAPILAN ÇALIŞMALAR BU MOTODLA DEVAM ETTİRİLMELİDİR.
YÜKSEKTE ÇALIŞMA PROSEDÜRÜ OLUŞTURULMALIDIR </t>
  </si>
  <si>
    <t>YÜKSEKTE ÇALIŞMA PROSEDÜRÜ OLUŞTURULMALIDIR SERTİFİKALI MALZEMELER KULLANILMALIDIR
ÇALIŞMALARI DAHA GÜVENLİ ŞEKİLDE YAPILMASINI SAĞLAYACAK YAPIM METODU OLUŞTURULMALIDIR. YAPILAN ÇALIŞMALAR BU MOTODLA DEVAM ETTİRİLMELİDİR.</t>
  </si>
  <si>
    <t>İŞİN YAPIMI GEREĞİ MACBUREN SEPTLE YAPILAN ÇALIŞMALARDA, UZAK NOKTALARLA ÇALIŞMALARDA VEYA OPERATÖR İLE İNSAN TAŞIMA SEPETİNDE ÇALIŞAN PERSONELİN GÖZ TEMASI KURAMAMASI KONUSUNDA PERSONEL İLETİŞİMİNİ TELSİZ İLE YAPMASI SAĞLANMALIDIR.</t>
  </si>
  <si>
    <t>YÜKSEKTE ÇALIŞMA PROSEDÜRÜNÜN BULUNMASI, YÜKSEKTE ÇALIŞMA EĞİTİMİ SAĞLANMALIDIR
ÇALIŞMALARI DAHA GÜVENLİ ŞEKİLDE YAPILMASINI SAĞLAYACAK YAPIM METODU OLUŞTURULMALIDIR. YAPILAN ÇALIŞMALAR BU MOTODLA DEVAM ETTİRİLMELİDİR.</t>
  </si>
  <si>
    <t>YÜKSEKTE ÇALIŞMA PROSEDÜRÜNÜN BULUNMASI, YÜKSEKTE ÇALIŞMA EĞİTİMİNİN VERİLMESİ, İŞARETÇİ EĞİTİMİNİN VERİLMESİ SAĞLANMALIDIR
ÇALIŞMALARI DAHA GÜVENLİ ŞEKİLDE YAPILMASINI SAĞLAYACAK YAPIM METODU OLUŞTURULMALIDIR. YAPILAN ÇALIŞMALAR BU MOTODLA DEVAM ETTİRİLMELİDİR.</t>
  </si>
  <si>
    <t>YÜK SEPETLERİNDE YÜKLEME ESNASINDA YÜKLENEN MALZEMELERİN SEPET BOYUNU VE KAPASİTESİNİ AŞMAMASININ SAĞLANMALIDIR.</t>
  </si>
  <si>
    <t>SEPETTE ÇALIŞMALAR İÇİN EĞİTİM VERİLMESİ SAĞLANMALIDIR.
ÇALIŞMALARI DAHA GÜVENLİ ŞEKİLDE YAPILMASINI SAĞLAYACAK YAPIM METODU OLUŞTURULMALIDIR. YAPILAN ÇALIŞMALAR BU MOTODLA DEVAM ETTİRİLMELİDİR.</t>
  </si>
  <si>
    <t>YAPILACAK İŞİN NE ŞEKİLDE YAPILACAĞININ BİLİNMEMESİ</t>
  </si>
  <si>
    <t>YAPILACAK İŞLERLE İLGİLİ OLARAK YAPIM METODU OLUŞTURULMALIDIR. YAPILAN ÇALIŞMALAR BU MOTODLA DEVAM ETTİRİLMELİDİR. MOTOD İÇERİSİNDE İŞ GÜVENLİĞİ TEDBİRLERİN NE ŞEKİLDE ALINACAĞI BELİRTİLMELİDİR.</t>
  </si>
  <si>
    <t>BAZI BÖLGELERDE EHİL KİŞİ ATAMALARI MEVCUT OLUP, İŞLERİN BU KİŞİLER NEZARETİNDE YÜRÜTÜLMESİ TAKİP EDİLMEKTEDİR.</t>
  </si>
  <si>
    <t>ELDİVEN SAĞLANDIĞI GÖZLEMLENMEKTEDİR.</t>
  </si>
  <si>
    <t>ELEKTRİKLİ ALETLERE TOPRAKLAMA YAPILMASI GEREKLİDİR. TOPRAKSIZ MAKİNALAR YETKİLİ FORMEN VE MUHENDİSE BİLDİRİLMELİDİR.</t>
  </si>
  <si>
    <t>EMNİYET MANDALI OLMADAN ÇALIŞILMAMASI GEREKLİDİR. ARIZALAR YETKİLİ FORMEN VE MÜHENDİSE BİLDİRİLMELİDİR.</t>
  </si>
  <si>
    <t>ÇALIŞANIN YETKİN (MYK BELGELİ ) OLMASI GEREKLİDİR.</t>
  </si>
  <si>
    <t xml:space="preserve">BİR KISIM DEMİRCİLERDE MYK MEVCUTTUR. </t>
  </si>
  <si>
    <t>BAZI ÇALIŞMALARDA DEMİR ÜZERİNDE KALAS KULLANILMAKTADIR</t>
  </si>
  <si>
    <t>BÜKME VE DÜZELTME İŞLEMİ İÇİN GEREKLİ EKİPMANIN SAĞLANMASI GEREKLİDİR. YAPIM METODU DEĞİŞTİRİLMELİDİR.</t>
  </si>
  <si>
    <t>DEMİR KESME BÜKME VE GÖNYELEME MAKİNASI -TOPRAKLAMASININ YAPILMAMIŞ OLMASI</t>
  </si>
  <si>
    <t>DEMİR KESME, BÜKME MAKİNALARININ YETKİN, USTA KİŞİ TARAFINDAN KULLANILMAMASI</t>
  </si>
  <si>
    <t>KULLANIM HATASI SONUCU KAZA OLUŞMASI</t>
  </si>
  <si>
    <t>HER İŞÇİNİN BELLİ SAYIDA DEMİR TAŞIMASI  VE DEMİR TAŞIMA KONUSUNDA BİLİNÇLENDİRİLMESİ,  UYGUN KKD LERİN GİYİLDİĞİNİN SÜREKLİ DENETLENMESİ GEREKLİDİR.</t>
  </si>
  <si>
    <t>MAKİNALAR BU KONUDA USTALAŞMIŞ (UZUN YILLAR ÇALIŞMIŞ) KİŞİLER TARAFINDAN KULLANILMASI GEREKLİDİR. DEMİRCİ MYK BELGELİ OLMALIDIR. SORUMLU FORMEN VE MÜHENDİS BUNA GÖRE GÖREV DAGILIMI YAPMALIDIR.</t>
  </si>
  <si>
    <t>YAPILACAK TÜM ÇALŞMALARDA EHİL KİŞİLER (DEMİR İŞLERİ, KALIP İŞLERİ, İSKELE, PLATFORM İŞLERİ, KALDIRMA OPERASYONLARI EHİL KİŞİLERİ ) BULUNMALI VE TÜM ÇALIŞMALAR İŞE GÖRE ATANMIŞ OLAN EHİL KİŞİLER NEZARETİNDE YÜRÜTÜLMELİDİR.</t>
  </si>
  <si>
    <t>DÖŞENEN DEMİRLER ÜZERİNDE YÜRÜNMESİ GEREKİYORSA YÜRÜME PLATFORMU TEMİN EDİLMESİ VE YOL GÜZERGAHI BELİRLENMESİ.KKD LERDEN ÇELİK BURUNLU AYAKKABILARIN KULLANDIRILMASI GEREKLİDİR. BU KONUDA SORUMLU FORMEN VE MÜHENDİS ÇALIŞMA YAPMALIDIR.</t>
  </si>
  <si>
    <t>ÇALIŞANLAR MAKİNAYI KORUYUCUYU ÇIKARTMAMALI VE KULLANMAMALIDIR. ÇALIŞANLAR YETKİN OLMALIDIR. EKSİK KORUYUCULAR FORMEN VEYA YETKİLİ MÜHENDİSE BİLDİRİLMELİ VE KORUYUCU SAĞLANMALIDIR.</t>
  </si>
  <si>
    <t>SWİTCH SİSTEMİNİN KULLANILMASI İLE İLGİLİ TALİMAT VERİLMESİ, İPTAL EDİLMESDEN KULLANILMASI, YETKİLİ FORMEN TARAFINDAN KONTROLLERİN SIK SIK YAPILMASI, İPTAL EDİLMİŞ OLANLARIN DÜZELTİLMESİNİN SAĞLANMASI GEREKLİDİR.</t>
  </si>
  <si>
    <t>MAKİNELERİN DÜZENLİ BAKIMLARININ YAPILARAK YIPRANMIŞ ESKİ HORTUMLARIN DEĞİŞTİRİLMESİ SAĞLANMALIDIR. HER ÇALIŞMA ÖNCESİ USTA ÇALIŞAN KONTROL YAPMALI, ARIZALARI YETKİLİ FORMEN VE MÜHENDİSE BİLDİRMELİDİR.</t>
  </si>
  <si>
    <t>MAKİNENİN DEMİRİ SARMASI, FIRLATMASI</t>
  </si>
  <si>
    <t>MAKİNA USTA DEMİRCİ TARAFINDAN KULLANILMALIDIR. ÇALIŞMA ÖNCESİ KONTROLLER YAPILMALI ARIZALI MAKİNA KULLANILMAMALI, FORMEN VEYA MÜHENDİSE BİLDİRİLMELİDİR</t>
  </si>
  <si>
    <t>ELDİVEN SAĞLANMALI, FAZLA DEMİR TAŞINMAMASI KONUSUNDA UYARILAR YAPILMALIDIR.</t>
  </si>
  <si>
    <t>DEMİR KESME, BÜKME MAKİNALARININ YILLIK PERİYODİK KONTROL BELGELERİNİN OLMAMASI</t>
  </si>
  <si>
    <t>MAKİNA ARIZALARI SONUCU YARALANMA, UZUV KAYBI, ÖLÜM</t>
  </si>
  <si>
    <t>DEMİR KESME, BÜKME MAKİNALARININ PERİYODİK KONTROLLERİNİN OLDUĞU GÖZLENMİŞMİR.</t>
  </si>
  <si>
    <t>MAKİNALAR YETKİLİ EKİPNET NUMARALI KİŞİLERCE YILDA 1 DEFA PERİYORİK KONTROLLERİ YAPILMALIDIR.</t>
  </si>
  <si>
    <t>Tüpün konumlandırılması</t>
  </si>
  <si>
    <t>Tüp bina dışlarında konumlandırılmalı, üstü hafif malzeme , çevresi ise beton ya da tel örgü ile kapatılmalıdır.</t>
  </si>
  <si>
    <t>Tüpün emniyet donanımının uygun olmaması</t>
  </si>
  <si>
    <t>Tüpün emniyet donanımı yaptırılmalı ve kontrol edilmeli</t>
  </si>
  <si>
    <t>İMAY İNŞAAT MAZOT TANKI</t>
  </si>
  <si>
    <t>İMAY İNŞAATA AİT İŞ MAKİNELERİ</t>
  </si>
  <si>
    <t>Yangın,maddi hasar,
yaralanma, ölüm</t>
  </si>
  <si>
    <t>İMAY İNŞAAT İLE ORTAK ACİL DURUM TATBİKATI YAPILMAMASI</t>
  </si>
  <si>
    <t>Ortak çalışma alanını paylaşan şirketler olarak bilgi paylaşımının yetersiz olması</t>
  </si>
  <si>
    <t>Patlamadan korunma dökümanları, risk analizleri,acil durum eylem planlarında ilgili kısımlar ortak çalışmalarla yürütülmelidir.</t>
  </si>
  <si>
    <t>Şantiye giriş çıkışları ayrı olmalı, her şirket kendi girişini kullanmalıdır.</t>
  </si>
  <si>
    <t>Yangın, patlama vb acil durum risklerine karşın ortak tatbikatlar yürütülmelidir.</t>
  </si>
  <si>
    <t>KAZAN DAİRESİ</t>
  </si>
  <si>
    <t>Bakım kayıtlarının eksik olması</t>
  </si>
  <si>
    <t>Bakım çizelgelerinin kontrol edilememesi</t>
  </si>
  <si>
    <t>Kalorifer dairesi işletme talimatı ve periyodik bakım tablosunun asılması ve yapılan temizlik ve bakım işlerinin işlenmesi ve takibi</t>
  </si>
  <si>
    <t>Eğitimsiz çalışan</t>
  </si>
  <si>
    <t>Ekipmanın hatalı, eksik kullanım</t>
  </si>
  <si>
    <t>Maddi hasar, yaralanma, ölüm</t>
  </si>
  <si>
    <t>Kazan dairesinde çalışacak personelin MEB onaylı eğitim alıp; "Kalorifer Ateşleme Belgesi"  sertifikasına sahip olması</t>
  </si>
  <si>
    <t>Elektrik tesisatı</t>
  </si>
  <si>
    <t>Elektrik kaçağı</t>
  </si>
  <si>
    <t>Elektrik iç tesisat uygunluk raporunun ve topraklama ölçümünün periyodik olarak yetkili kişi veya kurumlara yaptırılması; panoda kaçak akım rölesi olması; pano kapaklarının kapalı tutulması; önlerine yalıtkan paspas konması; ekli kablo kullanılmaması; pano önlerine eşya konulmaması; bozuk olan prizlerin onarılması</t>
  </si>
  <si>
    <t>Sistemin arızalanması</t>
  </si>
  <si>
    <t>Kaza, yangın</t>
  </si>
  <si>
    <t>Kazan tesisatının mevzuatta belirtilen sürelerde yetkili kurum tarafından periyodik kontrollerinin yapılması ve eksiklerinin giderilmesi; evrakların saklanması</t>
  </si>
  <si>
    <t>Tank periyodik kontrolünün olmaması</t>
  </si>
  <si>
    <t>Tank incelmesi, sızıntı</t>
  </si>
  <si>
    <t>Yangın, patlama</t>
  </si>
  <si>
    <t>Tehlikeli sıvı depolanan tank periyodik kontrollerinin yetkili kişi veya kurumca yapılmasının sağlanması</t>
  </si>
  <si>
    <t>Yangın söndürme eğitimi</t>
  </si>
  <si>
    <t>Yangınla mücadele konusunda bilgisizlik</t>
  </si>
  <si>
    <t>Tüm kalorifer dairesi çalışanlarının yangın tipleri ve söndürme ile ilgili düzenlenen eğitim ve tatbikatlara katılması ve bizzat uygulamasının sağlanması</t>
  </si>
  <si>
    <t>Yetersiz yangın söndürme ekipmanı</t>
  </si>
  <si>
    <t>Olası bir yangına müdahale edilememesi</t>
  </si>
  <si>
    <t>Yangın, ölüm</t>
  </si>
  <si>
    <t>Kazan dairelerinde uygun içerikte ve sayıda yangın söndürme ekipmanı sağlanması; kova ile kum bulundurulması; söndürme sisteminin periyodik kontrollerinin takibi; 6 kg'lık tüplerin yerden 90 cm yukarıya, kolay ulaşılabilir yerlere asılması; söndürme ekipmanının önünün açık ve acil durumda kullanılabilir şekilde olması</t>
  </si>
  <si>
    <t>Kullanılan yakıtın güvenlik bilgi formunun bulunmaması</t>
  </si>
  <si>
    <t>Kimyasalın özelliklerinin bilinmemesi, acil durum müdahalelerinin yapılamaması</t>
  </si>
  <si>
    <t>Zehirlenme, yangın</t>
  </si>
  <si>
    <t>Kullanılan yakıta göre (mazot, fuel oil, doğalgaz vb.) hazırlanmış güvenlik bilgi formunun (GBF) temin edilmesi, form ile ilgili bilgilendirmenin kazancıya verilmesi</t>
  </si>
  <si>
    <t>Çalışan kazan ve sistemler</t>
  </si>
  <si>
    <t>Yüksek ses, koku yetersiz aydınlatma vs.</t>
  </si>
  <si>
    <t>Meslek hastalığı</t>
  </si>
  <si>
    <t>Ortam ve maruziyet ölçümleri yapılmalı, sonuçlara göre gereken önlemler alınmalı; "Patlamadan Korunma Dokümanı" hazırlatılması önerilir.</t>
  </si>
  <si>
    <t>Işık</t>
  </si>
  <si>
    <t>Yetersiz Aydınlatma</t>
  </si>
  <si>
    <t>Göz Bozuklukları</t>
  </si>
  <si>
    <t>En az 100 lux aydınlatma olmalıdır.</t>
  </si>
  <si>
    <t>Acil kaçış</t>
  </si>
  <si>
    <t>Herhangi bir yangın anında çıkışların bulunamaması</t>
  </si>
  <si>
    <t>Kazan dairelerinde en az 2 adet çıkış olması, kapıların dışarıya açılması; çıkış kapısının acil bir durumda kazancının çıkacağı şekilde (içeriden kolayca açılacak şekilde) düzenlenmesi; acil çıkış kapılarının reflektörlü ve ışıklı işaretlerle işaretlenmesi; yerlere çıkışı gösteren ok işaretlerinin çizilmesi</t>
  </si>
  <si>
    <t>Gerekli ikaz ve yönlendirme  işaretlerinin yetersiz olması</t>
  </si>
  <si>
    <t>Bilgisizlik, farkındalık eksikliği</t>
  </si>
  <si>
    <t>"Kazan Dairesi",  "Dikkat ateşle yaklaşma", "Yüksek Voltaj", "Yetkiliden Başkasının Girmesi Yasaktır", "Acil Çıkış Kapısı" vb. ikaz, uyarı ve tanımlama levhalarının asılması</t>
  </si>
  <si>
    <t xml:space="preserve">İlk yardım dolabı </t>
  </si>
  <si>
    <t>İlk yardım sağlanamaması</t>
  </si>
  <si>
    <t>Kaza, yaralanma</t>
  </si>
  <si>
    <t xml:space="preserve">Kazan dairelerinde ilk yardım dolabı bulunması,  görünür ve kolay ulaşılabilir bir yerde olması ve  etiketlenmesi; eksiklerinin tamamlanması ve takip edilmesi,                                        </t>
  </si>
  <si>
    <t>Kişisel koruyucu donanım</t>
  </si>
  <si>
    <t>KKD kullanmama</t>
  </si>
  <si>
    <t>Kazan dairesinde çalışan kişilere burun korumalı ayakkabı, iş eldiveni, tulum, önlük vb. giysilerin verilmesi ve kullanımının sağlanması</t>
  </si>
  <si>
    <t>Yangın alarm düğmesi</t>
  </si>
  <si>
    <t>Ulaşamama</t>
  </si>
  <si>
    <t>Tüm yangın alarm düğmelerinin reflektörlü tabelalarla işaretlenmesi</t>
  </si>
  <si>
    <t>Zemindeki su giderleri</t>
  </si>
  <si>
    <t>Düşme, çevre kirliliği</t>
  </si>
  <si>
    <t>Maddi hasar, yaralanma</t>
  </si>
  <si>
    <t>Kırık olan ızgaraların tamir edilmesi; zeminde takılıp düşmeye sebep  olacak her türlü malzemenin ortadan kaldırılması; akaryakıt, madeni yağ gibi çevreye zararlı maddelerin evsel giderlere dökülmemesi, ayrı olarak bertarafın gerçekleşmesi, çalışanların bu konuda bilinçlendirilmesi</t>
  </si>
  <si>
    <t>RAMAK KALA OLAY</t>
  </si>
  <si>
    <t>YÜK BOŞALTMA</t>
  </si>
  <si>
    <t>MALZEMENİN DEVRİLMESİ</t>
  </si>
  <si>
    <t>DEMİR YÜKLERİ YÜKLEME</t>
  </si>
  <si>
    <t>MALZEMENİN YERE DEVRİLMESİ</t>
  </si>
  <si>
    <t>ÇALIŞANLAR BARET TAKMALARI İÇİN UYARILMAKTA, İŞ AYAKKABISI KULLANILMAKTA</t>
  </si>
  <si>
    <t>YÜKLER VİNÇ İLE KALDIRILMALI, KALDIRMA ZİNCİRLERİ VE KANCALARDA EMNİYET MANDALLARI TAKILI OLMALI, YÜKLERİN ALTINA GİRMEDEN ÇALIŞANLARCA GÜVENLİ MESAFELERDEN KILAVUZ HALATLARLA YÖNLENDİRME YAPILMALI</t>
  </si>
  <si>
    <t>KAMYONUN AÇIK DORSE ÜZERİNDE ASILI KALMASI</t>
  </si>
  <si>
    <t>KAMYONUN DEVRİLMESİ</t>
  </si>
  <si>
    <t>TÜM ÇALIŞMA SAHALARINDA EĞİTİMLİ MANEVRACILAR GÖREVLENDİRİLEREK GÜVENLİ VE HERKESİN GÖREBİLECEĞİ MESAFELERDEN KAMYONLARI YÖNLENDİRMELİDİRLER.</t>
  </si>
  <si>
    <t>HALAT KOPMASI</t>
  </si>
  <si>
    <t>KELLY BAŞLIĞININ KIRILMASI</t>
  </si>
  <si>
    <t>ŞANTİYE ALANI İÇİNDEKİ TÜM PERSONELLER</t>
  </si>
  <si>
    <t>KAMYON ŞOFÖRLERİ</t>
  </si>
  <si>
    <t>ŞANTİYE ALANI İÇİNDEKİ TÜM PERSONELLER, OTOBONDAN GEÇEN SİVİL ARAÇLAR</t>
  </si>
  <si>
    <t>HALATLAR KONTROL EDİLMEKTEDİR.</t>
  </si>
  <si>
    <t>OPERATÖRİN DİKKAT DAĞINIKLIĞNA MAHAL VERMEYECEK ŞEKİLDE DİNLENME SÜRELERİNİN ARTTIRILMASI, BASINÇ ARTIŞINDA MAKİNE BİLGİSAYARININ VERDİĞİ IŞIKLI SİNYALE SESLİ SİNYAL EKLETİLMESİ, OPERATÖRLERİN DİKKAT DAĞINIKLIĞA SEBEP OLABİLECEK ETKENLERDEN UZAKLAŞTIRILMASI</t>
  </si>
  <si>
    <t>SU TANKERİ</t>
  </si>
  <si>
    <t>SU DOLDURULMASI</t>
  </si>
  <si>
    <t>ŞOFÖRÜN TANKER ÜZERİNE ÇIKMASI</t>
  </si>
  <si>
    <t xml:space="preserve">Şantiye Alanı içerisindeki Tüm Personeller, </t>
  </si>
  <si>
    <t>TANKER ÜZERİNE ÇIKMAK İÇİN TANKERE AİT MERDİVEN KULLANILMALI, LASTİK ÜZERİ KADEME BASAMAK OLARAK KULLANILMAMALI, TANKER ÜSTÜNDE DÜŞMEYE KARŞI KORKULUK ÖNLEMİ ALINMALIDIR.</t>
  </si>
  <si>
    <t>ETÜT ÇALIŞMASI</t>
  </si>
  <si>
    <t>ÇEKİÇLE DEMİR ÇUBUK ÇAKMAK</t>
  </si>
  <si>
    <t>ÇEKİCİN KAYMASI İLE DEMİRİN ELE BATMASI</t>
  </si>
  <si>
    <t xml:space="preserve">ETÜT ÇALIŞANLARIr, </t>
  </si>
  <si>
    <t>TECRÜBESİZ ÇALIŞANLAR ORYANTASYON SÜRECİNDE YALNIZCA GÖZLEM VE BASİT MALZEME TAŞIMA GİBİ İŞLERDE GÖREVLENDİRİLMELİDİR.</t>
  </si>
  <si>
    <t>BETON POMPA MİKSERİ ÇALIŞMASI</t>
  </si>
  <si>
    <t>DESTEK AYAKLARININ ALTINDAN ÇALIŞAN GEÇMESİ</t>
  </si>
  <si>
    <t>ÇALIŞANIN DESTEK AYAĞINA ÇARPMASI</t>
  </si>
  <si>
    <t>OPERATÖR TARAFINDAN AYAKLAR ALTINA VE ÇEVRESİNE DUBA KONULARAK ÇALIŞMA SÜRESİNDE İŞARETLEME YAPILMALDIIR.</t>
  </si>
  <si>
    <t>KAMP ALANI</t>
  </si>
  <si>
    <t>ALKOL KULLANIMI</t>
  </si>
  <si>
    <t>KENDİNE YA DA DİĞER ÇALIŞANLARA ZARAR VERME</t>
  </si>
  <si>
    <t>YATAKHANE İÇİNDEKİ TÜM PERSONELLER</t>
  </si>
  <si>
    <t>ALKOL KULLANIMININ YASAK OLDUĞU İŞ GÜVENLİĞİ EĞİTİMLERİNDE VE TALİMATLARDA BELİRTİLMİŞTİR.</t>
  </si>
  <si>
    <t>ALKOL KULLANIMININ İŞ KANUNU VE İŞ SAĞLIĞI VE GÜVENLİĞİ KANUNU NEZDİNDE SONUÇLARI TOOLBOX EĞİTİMLERLE VERİLMELİDİR.
İŞE GİRİŞ VE PERİYODİK SAĞLIK MUAYENELERİNDE KONU İRDELENMELİDİR.</t>
  </si>
  <si>
    <t>İŞ GÜVENLİĞİ UZMANI VE İŞYERİ HEKİMİ</t>
  </si>
  <si>
    <t>SAĞLIK-REVİR</t>
  </si>
  <si>
    <t>İŞE GİRİŞ VE PERİYODİK MUAYENELERDE ÇALIŞANİN PSİKOSOSYAL YÖNDEN DE DEĞERLENDİRMEYE TABİ TUTULMASI</t>
  </si>
  <si>
    <t>ALTTA YATAN MUHTEMEL  PSİKOLOJİK SORUNLAR</t>
  </si>
  <si>
    <t>ŞANTİYE SAHASI İÇİNDEKİ TÜM PERSONELLER</t>
  </si>
  <si>
    <t>GENEL BİR DEĞERLENDİRME YAPILMAKTADIR</t>
  </si>
  <si>
    <t>PERSONELİN ALKOL KULLANIM ALIŞKANLIKLARI DOĞRULTUSUNDA İŞE GİRİŞ UYGUNLUĞUNUN DEĞERLENDİRİLMESİ, VÜCUDUNDA KENDİNE ZARAR VERME VE İNTİHARA TEŞEBBÜSLE ALAKALI SKAR İZLERİNİN GÖZLEMLENMESİ GEREKLİDİR.</t>
  </si>
  <si>
    <t>İŞYERİ HEKİMİ VE ŞANTİYE ŞEFİ/ PROJE MÜDÜRÜ</t>
  </si>
  <si>
    <t>EĞİTİM ÖZLÜK</t>
  </si>
  <si>
    <t>ENGELLİ PERSONEL</t>
  </si>
  <si>
    <t>BEDENSEL ENGEL</t>
  </si>
  <si>
    <t xml:space="preserve">DÜŞME
 KAYMA 
MAZLEME DÜŞÜRME </t>
  </si>
  <si>
    <t>ENGELLİ ÇALIŞANLARA BADİ ATANMALI, TEK ÇALIŞMA YAPMASI GEREKEN HALLERDE VE ACİL DURUMLARDA BADİ KONTROLÜ SAĞLANMALIDIR.</t>
  </si>
  <si>
    <t>DUVAR VE DEMİR İŞLERİ</t>
  </si>
  <si>
    <t>İMALAT SONRASI BIRAKILAN ÇİROZ DEMİRLER</t>
  </si>
  <si>
    <t>BATMA, SAPLANMA, KESME</t>
  </si>
  <si>
    <t>YARALANMA, UZUV KAYBI</t>
  </si>
  <si>
    <t>ŞANTİYE SAHASI İÇİNDEKİ TÜM PERSONEL</t>
  </si>
  <si>
    <t>İMALATI BİTEN DUVARLARDAKİ ÇİROZ DEMİRLER KESİLMELİ , İMALAT BİTİNCEYE KADAR MANTAR TIPA TAKILMALIDIR.</t>
  </si>
  <si>
    <t>OLASILIK (SD)</t>
  </si>
  <si>
    <t>ŞİDDET (SD)</t>
  </si>
  <si>
    <t>RDS (SD)</t>
  </si>
  <si>
    <t>NO</t>
  </si>
  <si>
    <t>Sonuçlar, Durum Değerlendirme, Kayıtlar</t>
  </si>
  <si>
    <t>ÖNCELİK SIRASI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</si>
</sst>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charset val="162"/>
    </font>
    <font>
      <sz val="10"/>
      <name val="Arial Tur"/>
      <charset val="162"/>
    </font>
    <font>
      <sz val="8"/>
      <name val="Arial"/>
      <family val="2"/>
      <charset val="162"/>
    </font>
    <font>
      <b/>
      <sz val="8"/>
      <name val="Arial"/>
      <family val="2"/>
      <charset val="162"/>
    </font>
    <font>
      <b/>
      <sz val="8"/>
      <color indexed="23"/>
      <name val="Arial"/>
      <family val="2"/>
      <charset val="162"/>
    </font>
    <font>
      <sz val="10"/>
      <name val="Arial"/>
      <family val="2"/>
      <charset val="162"/>
    </font>
    <font>
      <b/>
      <sz val="8"/>
      <color theme="0"/>
      <name val="Arial"/>
      <family val="2"/>
      <charset val="162"/>
    </font>
    <font>
      <b/>
      <sz val="8"/>
      <color theme="0" tint="-0.499984740745262"/>
      <name val="Arial"/>
      <family val="2"/>
      <charset val="162"/>
    </font>
    <font>
      <sz val="8"/>
      <color rgb="FF000000"/>
      <name val="Arial"/>
      <family val="2"/>
      <charset val="162"/>
    </font>
    <font>
      <sz val="9"/>
      <name val="Arial"/>
      <family val="2"/>
      <charset val="162"/>
    </font>
    <font>
      <sz val="9"/>
      <color theme="0" tint="-0.499984740745262"/>
      <name val="Arial"/>
      <family val="2"/>
      <charset val="162"/>
    </font>
    <font>
      <sz val="9"/>
      <color indexed="23"/>
      <name val="Arial"/>
      <family val="2"/>
      <charset val="162"/>
    </font>
    <font>
      <sz val="10"/>
      <color rgb="FF000000"/>
      <name val="Arial"/>
      <family val="2"/>
      <charset val="162"/>
    </font>
    <font>
      <sz val="8"/>
      <color theme="0" tint="-0.499984740745262"/>
      <name val="Arial"/>
      <family val="2"/>
      <charset val="162"/>
    </font>
    <font>
      <sz val="8"/>
      <color indexed="23"/>
      <name val="Arial"/>
      <family val="2"/>
      <charset val="162"/>
    </font>
    <font>
      <sz val="8"/>
      <color theme="1"/>
      <name val="Arial"/>
      <family val="2"/>
      <charset val="162"/>
    </font>
    <font>
      <sz val="8"/>
      <color indexed="8"/>
      <name val="Arial"/>
      <family val="2"/>
      <charset val="162"/>
    </font>
    <font>
      <b/>
      <sz val="8"/>
      <color indexed="8"/>
      <name val="Arial"/>
      <family val="2"/>
      <charset val="162"/>
    </font>
    <font>
      <b/>
      <sz val="8"/>
      <color theme="1"/>
      <name val="Arial"/>
      <family val="2"/>
      <charset val="162"/>
    </font>
    <font>
      <sz val="8"/>
      <color theme="1"/>
      <name val="Calibri"/>
      <family val="2"/>
      <charset val="162"/>
      <scheme val="minor"/>
    </font>
    <font>
      <sz val="8"/>
      <name val="Calibri"/>
      <family val="2"/>
      <charset val="162"/>
      <scheme val="minor"/>
    </font>
    <font>
      <sz val="8"/>
      <name val="Arial Narrow"/>
      <family val="2"/>
      <charset val="162"/>
    </font>
    <font>
      <b/>
      <sz val="9"/>
      <color theme="0" tint="-0.499984740745262"/>
      <name val="Arial"/>
      <family val="2"/>
      <charset val="162"/>
    </font>
    <font>
      <sz val="8"/>
      <color rgb="FFFF0000"/>
      <name val="Arial"/>
      <family val="2"/>
      <charset val="162"/>
    </font>
    <font>
      <sz val="7"/>
      <name val="Calibri"/>
      <family val="2"/>
      <charset val="162"/>
    </font>
    <font>
      <sz val="7"/>
      <name val="Arial"/>
      <family val="2"/>
      <charset val="162"/>
    </font>
  </fonts>
  <fills count="8">
    <fill>
      <patternFill patternType="none"/>
    </fill>
    <fill>
      <patternFill patternType="gray125"/>
    </fill>
    <fill>
      <patternFill patternType="solid">
        <fgColor indexed="23"/>
        <bgColor indexed="64"/>
      </patternFill>
    </fill>
    <fill>
      <patternFill patternType="solid">
        <fgColor indexed="51"/>
        <bgColor indexed="64"/>
      </patternFill>
    </fill>
    <fill>
      <patternFill patternType="solid">
        <fgColor indexed="10"/>
        <bgColor indexed="64"/>
      </patternFill>
    </fill>
    <fill>
      <patternFill patternType="solid">
        <fgColor rgb="FFFFFF00"/>
        <bgColor indexed="64"/>
      </patternFill>
    </fill>
    <fill>
      <patternFill patternType="solid">
        <fgColor theme="0"/>
        <bgColor indexed="64"/>
      </patternFill>
    </fill>
    <fill>
      <patternFill patternType="solid">
        <fgColor theme="0"/>
      </patternFill>
    </fill>
  </fills>
  <borders count="13">
    <border>
      <left/>
      <right/>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5" fillId="0" borderId="0"/>
    <xf numFmtId="0" fontId="1" fillId="0" borderId="0"/>
    <xf numFmtId="0" fontId="1" fillId="0" borderId="0"/>
  </cellStyleXfs>
  <cellXfs count="125">
    <xf numFmtId="0" fontId="0" fillId="0" borderId="0" xfId="0"/>
    <xf numFmtId="0" fontId="0" fillId="6" borderId="0" xfId="0" applyFill="1"/>
    <xf numFmtId="0" fontId="0" fillId="0" borderId="3" xfId="0" applyBorder="1"/>
    <xf numFmtId="0" fontId="6" fillId="2" borderId="3" xfId="2" applyFont="1" applyFill="1" applyBorder="1" applyAlignment="1">
      <alignment horizontal="center" vertical="center" wrapText="1"/>
    </xf>
    <xf numFmtId="0" fontId="7" fillId="3" borderId="3" xfId="2" applyFont="1" applyFill="1" applyBorder="1" applyAlignment="1">
      <alignment horizontal="center" vertical="center" textRotation="90" wrapText="1"/>
    </xf>
    <xf numFmtId="0" fontId="4" fillId="3" borderId="3" xfId="2" applyFont="1" applyFill="1" applyBorder="1" applyAlignment="1">
      <alignment horizontal="center" vertical="center" textRotation="90" wrapText="1"/>
    </xf>
    <xf numFmtId="0" fontId="3" fillId="4" borderId="3" xfId="2" applyFont="1" applyFill="1" applyBorder="1" applyAlignment="1">
      <alignment horizontal="center" vertical="center" textRotation="90" wrapText="1"/>
    </xf>
    <xf numFmtId="0" fontId="2" fillId="0" borderId="9" xfId="0" applyFont="1" applyBorder="1" applyAlignment="1">
      <alignment horizontal="center" vertical="center" wrapText="1"/>
    </xf>
    <xf numFmtId="0" fontId="10" fillId="6" borderId="3" xfId="2" applyFont="1" applyFill="1" applyBorder="1" applyAlignment="1">
      <alignment horizontal="center" vertical="center" wrapText="1"/>
    </xf>
    <xf numFmtId="0" fontId="11" fillId="6" borderId="3" xfId="2" applyFont="1" applyFill="1" applyBorder="1" applyAlignment="1">
      <alignment horizontal="center" vertical="center" wrapText="1"/>
    </xf>
    <xf numFmtId="0" fontId="9" fillId="4" borderId="3" xfId="2" applyFont="1" applyFill="1" applyBorder="1" applyAlignment="1">
      <alignment horizontal="center" vertical="center" wrapText="1"/>
    </xf>
    <xf numFmtId="14" fontId="2" fillId="6" borderId="3" xfId="2" applyNumberFormat="1" applyFont="1" applyFill="1" applyBorder="1" applyAlignment="1">
      <alignment horizontal="center" vertical="center" wrapText="1"/>
    </xf>
    <xf numFmtId="0" fontId="2" fillId="0" borderId="3" xfId="0" applyFont="1" applyBorder="1" applyAlignment="1">
      <alignment horizontal="center" vertical="center" wrapText="1"/>
    </xf>
    <xf numFmtId="0" fontId="8"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wrapText="1"/>
    </xf>
    <xf numFmtId="0" fontId="0" fillId="0" borderId="0" xfId="0" applyAlignment="1">
      <alignment wrapText="1"/>
    </xf>
    <xf numFmtId="0" fontId="12" fillId="0" borderId="9" xfId="0" applyFont="1" applyBorder="1" applyAlignment="1">
      <alignment horizontal="center" vertical="center" wrapText="1"/>
    </xf>
    <xf numFmtId="0" fontId="8" fillId="0" borderId="9" xfId="0" applyFont="1" applyBorder="1" applyAlignment="1">
      <alignment horizontal="center" vertical="center" wrapText="1"/>
    </xf>
    <xf numFmtId="0" fontId="13" fillId="6" borderId="3" xfId="2" applyFont="1" applyFill="1" applyBorder="1" applyAlignment="1">
      <alignment horizontal="center" vertical="center" wrapText="1"/>
    </xf>
    <xf numFmtId="0" fontId="14" fillId="6" borderId="3" xfId="2" applyFont="1" applyFill="1" applyBorder="1" applyAlignment="1">
      <alignment horizontal="center" vertical="center" wrapText="1"/>
    </xf>
    <xf numFmtId="0" fontId="2" fillId="4" borderId="3" xfId="2" applyFont="1" applyFill="1" applyBorder="1" applyAlignment="1">
      <alignment horizontal="center" vertical="center" wrapText="1"/>
    </xf>
    <xf numFmtId="0" fontId="2" fillId="5" borderId="3" xfId="2"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0" borderId="3" xfId="0" applyFont="1" applyBorder="1" applyAlignment="1">
      <alignment horizontal="left" vertical="center" wrapText="1"/>
    </xf>
    <xf numFmtId="0" fontId="15" fillId="0" borderId="3" xfId="0" applyFont="1" applyBorder="1" applyAlignment="1">
      <alignment horizontal="center" vertical="center" wrapText="1"/>
    </xf>
    <xf numFmtId="0" fontId="16" fillId="0" borderId="3" xfId="0" applyFont="1" applyBorder="1" applyAlignment="1">
      <alignment horizontal="justify" wrapText="1"/>
    </xf>
    <xf numFmtId="0" fontId="2" fillId="7" borderId="1" xfId="0" applyFont="1" applyFill="1" applyBorder="1" applyAlignment="1">
      <alignment horizontal="left" vertical="center" wrapText="1"/>
    </xf>
    <xf numFmtId="0" fontId="2" fillId="7" borderId="3" xfId="0" applyFont="1" applyFill="1" applyBorder="1" applyAlignment="1">
      <alignment horizontal="left" vertical="center" wrapText="1"/>
    </xf>
    <xf numFmtId="0" fontId="15" fillId="0" borderId="0" xfId="0" applyFont="1" applyAlignment="1">
      <alignment horizontal="left" vertical="center" wrapText="1"/>
    </xf>
    <xf numFmtId="0" fontId="2" fillId="7" borderId="7" xfId="0" applyFont="1" applyFill="1" applyBorder="1" applyAlignment="1">
      <alignment horizontal="left" vertical="center" wrapText="1"/>
    </xf>
    <xf numFmtId="0" fontId="15" fillId="0" borderId="3" xfId="0" applyFont="1" applyBorder="1" applyAlignment="1">
      <alignment horizontal="left" vertical="center" wrapText="1"/>
    </xf>
    <xf numFmtId="0" fontId="18" fillId="0" borderId="0" xfId="0" applyFont="1" applyAlignment="1">
      <alignment horizontal="left" vertical="center" wrapText="1"/>
    </xf>
    <xf numFmtId="0" fontId="2" fillId="6" borderId="3" xfId="0" applyFont="1" applyFill="1" applyBorder="1" applyAlignment="1">
      <alignment horizontal="left" vertical="center" wrapText="1"/>
    </xf>
    <xf numFmtId="0" fontId="15" fillId="0" borderId="0" xfId="0" applyFont="1" applyAlignment="1">
      <alignment horizontal="justify"/>
    </xf>
    <xf numFmtId="0" fontId="2" fillId="6" borderId="3" xfId="0" applyFont="1" applyFill="1" applyBorder="1" applyAlignment="1">
      <alignment horizontal="left" vertical="top" wrapText="1"/>
    </xf>
    <xf numFmtId="4" fontId="2" fillId="0" borderId="3" xfId="0" applyNumberFormat="1" applyFont="1" applyBorder="1" applyAlignment="1">
      <alignment horizontal="left" vertical="center" wrapText="1"/>
    </xf>
    <xf numFmtId="0" fontId="15" fillId="0" borderId="3" xfId="0" applyFont="1" applyBorder="1" applyAlignment="1">
      <alignment vertical="center" wrapText="1"/>
    </xf>
    <xf numFmtId="0" fontId="19" fillId="0" borderId="3" xfId="0" applyFont="1" applyBorder="1" applyAlignment="1">
      <alignment vertical="center" wrapText="1"/>
    </xf>
    <xf numFmtId="0" fontId="20" fillId="6" borderId="3" xfId="0" applyFont="1" applyFill="1" applyBorder="1" applyAlignment="1">
      <alignment horizontal="center" vertical="center" wrapText="1"/>
    </xf>
    <xf numFmtId="0" fontId="2" fillId="0" borderId="3" xfId="0" applyFont="1" applyBorder="1" applyAlignment="1">
      <alignment horizontal="left" vertical="center" wrapText="1" indent="1"/>
    </xf>
    <xf numFmtId="0" fontId="2" fillId="6" borderId="3" xfId="0" applyFont="1" applyFill="1" applyBorder="1" applyAlignment="1">
      <alignment horizontal="center" vertical="center"/>
    </xf>
    <xf numFmtId="0" fontId="12" fillId="0" borderId="10" xfId="0" applyFont="1" applyBorder="1" applyAlignment="1">
      <alignment horizontal="center" vertical="center" wrapText="1"/>
    </xf>
    <xf numFmtId="0" fontId="2" fillId="0" borderId="4" xfId="0" applyFont="1" applyBorder="1" applyAlignment="1">
      <alignment horizontal="center" vertical="center" wrapText="1"/>
    </xf>
    <xf numFmtId="14" fontId="2" fillId="6" borderId="4" xfId="2" applyNumberFormat="1" applyFont="1" applyFill="1" applyBorder="1" applyAlignment="1">
      <alignment horizontal="center" vertical="center" wrapText="1"/>
    </xf>
    <xf numFmtId="0" fontId="10" fillId="6" borderId="4" xfId="2" applyFont="1" applyFill="1" applyBorder="1" applyAlignment="1">
      <alignment horizontal="center" vertical="center" wrapText="1"/>
    </xf>
    <xf numFmtId="0" fontId="2" fillId="6" borderId="4" xfId="0" applyFont="1" applyFill="1" applyBorder="1" applyAlignment="1">
      <alignment horizontal="center" vertical="center" wrapText="1"/>
    </xf>
    <xf numFmtId="0" fontId="0" fillId="0" borderId="0" xfId="0" applyAlignment="1">
      <alignment horizontal="center" vertical="center"/>
    </xf>
    <xf numFmtId="0" fontId="8" fillId="0" borderId="10" xfId="0" applyFont="1" applyBorder="1" applyAlignment="1">
      <alignment horizontal="center" vertical="center" wrapText="1"/>
    </xf>
    <xf numFmtId="0" fontId="2" fillId="0" borderId="3" xfId="0" applyFont="1" applyBorder="1" applyAlignment="1">
      <alignment vertical="center" wrapText="1"/>
    </xf>
    <xf numFmtId="0" fontId="21" fillId="0" borderId="3" xfId="0" applyFont="1" applyBorder="1" applyAlignment="1">
      <alignment vertical="center" wrapText="1"/>
    </xf>
    <xf numFmtId="0" fontId="21" fillId="0" borderId="3" xfId="0" applyFont="1" applyBorder="1" applyAlignment="1">
      <alignment horizontal="center" vertical="center" wrapText="1"/>
    </xf>
    <xf numFmtId="0" fontId="2" fillId="6" borderId="3" xfId="0" applyFont="1" applyFill="1" applyBorder="1" applyAlignment="1">
      <alignment vertical="center" wrapText="1"/>
    </xf>
    <xf numFmtId="0" fontId="2" fillId="6" borderId="3" xfId="0" applyFont="1" applyFill="1" applyBorder="1" applyAlignment="1">
      <alignment wrapText="1"/>
    </xf>
    <xf numFmtId="0" fontId="22" fillId="6" borderId="3" xfId="2" applyFont="1" applyFill="1" applyBorder="1" applyAlignment="1">
      <alignment horizontal="center" vertical="center" wrapText="1"/>
    </xf>
    <xf numFmtId="0" fontId="2" fillId="0" borderId="3" xfId="2" applyFont="1" applyBorder="1" applyAlignment="1">
      <alignment horizontal="left" vertical="center" wrapText="1"/>
    </xf>
    <xf numFmtId="0" fontId="2" fillId="0" borderId="11" xfId="0" applyFont="1" applyBorder="1" applyAlignment="1">
      <alignment horizontal="center" vertical="center" wrapText="1"/>
    </xf>
    <xf numFmtId="0" fontId="2" fillId="7" borderId="4" xfId="0" applyFont="1" applyFill="1" applyBorder="1" applyAlignment="1">
      <alignment horizontal="center" vertical="center" wrapText="1"/>
    </xf>
    <xf numFmtId="0" fontId="15" fillId="0" borderId="4" xfId="0" applyFont="1" applyBorder="1" applyAlignment="1">
      <alignment horizontal="center" vertical="center" wrapText="1"/>
    </xf>
    <xf numFmtId="0" fontId="13" fillId="6" borderId="4" xfId="2" applyFont="1" applyFill="1" applyBorder="1" applyAlignment="1">
      <alignment horizontal="center" vertical="center" wrapText="1"/>
    </xf>
    <xf numFmtId="0" fontId="14" fillId="6" borderId="4" xfId="2" applyFont="1" applyFill="1" applyBorder="1" applyAlignment="1">
      <alignment horizontal="center" vertical="center" wrapText="1"/>
    </xf>
    <xf numFmtId="0" fontId="2" fillId="4" borderId="4" xfId="2" applyFont="1" applyFill="1" applyBorder="1" applyAlignment="1">
      <alignment horizontal="center" vertical="center" wrapText="1"/>
    </xf>
    <xf numFmtId="0" fontId="2" fillId="6" borderId="3" xfId="0" applyFont="1" applyFill="1" applyBorder="1" applyAlignment="1">
      <alignment horizontal="center" vertical="top" wrapText="1"/>
    </xf>
    <xf numFmtId="0" fontId="2" fillId="0" borderId="3" xfId="1" applyFont="1" applyBorder="1" applyAlignment="1">
      <alignment horizontal="center" vertical="center" wrapText="1"/>
    </xf>
    <xf numFmtId="0" fontId="15"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 xfId="1" applyFont="1" applyBorder="1" applyAlignment="1">
      <alignment horizontal="left" vertical="center" wrapText="1"/>
    </xf>
    <xf numFmtId="0" fontId="2" fillId="0" borderId="7" xfId="0" applyFont="1" applyBorder="1" applyAlignment="1">
      <alignment horizontal="center" vertical="center" wrapText="1"/>
    </xf>
    <xf numFmtId="0" fontId="2" fillId="0" borderId="4" xfId="1" applyFont="1" applyBorder="1" applyAlignment="1">
      <alignment horizontal="center" vertical="center" wrapText="1"/>
    </xf>
    <xf numFmtId="0" fontId="2" fillId="0" borderId="3" xfId="2" applyFont="1" applyBorder="1" applyAlignment="1">
      <alignment horizontal="center" vertical="center" wrapText="1"/>
    </xf>
    <xf numFmtId="0" fontId="2" fillId="6" borderId="3" xfId="2" applyFont="1" applyFill="1" applyBorder="1" applyAlignment="1">
      <alignment horizontal="center" vertical="center" wrapText="1"/>
    </xf>
    <xf numFmtId="0" fontId="2" fillId="6" borderId="3" xfId="2" applyFont="1" applyFill="1" applyBorder="1" applyAlignment="1">
      <alignment horizontal="left" vertical="center" wrapText="1"/>
    </xf>
    <xf numFmtId="0" fontId="2" fillId="6" borderId="3" xfId="2" applyFont="1" applyFill="1" applyBorder="1" applyAlignment="1">
      <alignment vertical="center" wrapText="1"/>
    </xf>
    <xf numFmtId="0" fontId="2" fillId="6" borderId="5" xfId="2" applyFont="1" applyFill="1" applyBorder="1" applyAlignment="1">
      <alignment horizontal="center" vertical="center" wrapText="1"/>
    </xf>
    <xf numFmtId="0" fontId="2" fillId="6" borderId="3" xfId="1" applyFont="1" applyFill="1" applyBorder="1" applyAlignment="1">
      <alignment vertical="center" wrapText="1"/>
    </xf>
    <xf numFmtId="0" fontId="15" fillId="6"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2" fillId="0" borderId="3" xfId="2" applyFont="1" applyBorder="1" applyAlignment="1">
      <alignment vertical="center" wrapText="1"/>
    </xf>
    <xf numFmtId="0" fontId="2" fillId="0" borderId="5" xfId="2" applyFont="1" applyBorder="1" applyAlignment="1">
      <alignment horizontal="center" vertical="center" wrapText="1"/>
    </xf>
    <xf numFmtId="0" fontId="5" fillId="0" borderId="3" xfId="0" applyFont="1" applyBorder="1" applyAlignment="1">
      <alignment horizontal="center" vertical="center" wrapText="1"/>
    </xf>
    <xf numFmtId="0" fontId="15" fillId="6" borderId="5" xfId="0" applyFont="1" applyFill="1" applyBorder="1" applyAlignment="1">
      <alignment horizontal="center" vertical="center" wrapText="1"/>
    </xf>
    <xf numFmtId="0" fontId="2" fillId="6" borderId="4" xfId="0" applyFont="1" applyFill="1" applyBorder="1" applyAlignment="1">
      <alignment horizontal="left" vertical="center" wrapText="1"/>
    </xf>
    <xf numFmtId="0" fontId="24" fillId="0" borderId="9" xfId="0" applyFont="1" applyBorder="1" applyAlignment="1">
      <alignment horizontal="center" vertical="center" wrapText="1"/>
    </xf>
    <xf numFmtId="0" fontId="2" fillId="7" borderId="2" xfId="0" applyFont="1" applyFill="1" applyBorder="1" applyAlignment="1">
      <alignment horizontal="left" vertical="center" wrapText="1"/>
    </xf>
    <xf numFmtId="0" fontId="2" fillId="6" borderId="0" xfId="2" applyFont="1" applyFill="1" applyAlignment="1">
      <alignment horizontal="center" vertical="center" wrapText="1"/>
    </xf>
    <xf numFmtId="0" fontId="2" fillId="0" borderId="10" xfId="0" applyFont="1" applyBorder="1" applyAlignment="1">
      <alignment horizontal="center" vertical="center" wrapText="1"/>
    </xf>
    <xf numFmtId="0" fontId="25" fillId="0" borderId="3" xfId="0" applyFont="1" applyBorder="1" applyAlignment="1">
      <alignment horizontal="center" vertical="top" wrapText="1"/>
    </xf>
    <xf numFmtId="0" fontId="25" fillId="6" borderId="3" xfId="0" applyFont="1" applyFill="1" applyBorder="1" applyAlignment="1">
      <alignment horizontal="left" vertical="center" wrapText="1"/>
    </xf>
    <xf numFmtId="0" fontId="0" fillId="6" borderId="0" xfId="0" applyFill="1" applyAlignment="1">
      <alignment wrapText="1"/>
    </xf>
    <xf numFmtId="0" fontId="3" fillId="6" borderId="3" xfId="2" applyFont="1" applyFill="1" applyBorder="1" applyAlignment="1">
      <alignment horizontal="center" vertical="center" wrapText="1"/>
    </xf>
    <xf numFmtId="0" fontId="5" fillId="6" borderId="0" xfId="0" applyFont="1" applyFill="1"/>
    <xf numFmtId="0" fontId="2" fillId="0" borderId="7" xfId="0" applyFont="1" applyBorder="1" applyAlignment="1">
      <alignment horizontal="center" vertical="center"/>
    </xf>
    <xf numFmtId="0" fontId="2" fillId="0" borderId="12" xfId="0" applyFont="1" applyBorder="1" applyAlignment="1">
      <alignment horizontal="center" vertical="center" wrapText="1"/>
    </xf>
    <xf numFmtId="0" fontId="8" fillId="0" borderId="12" xfId="0" applyFont="1" applyBorder="1" applyAlignment="1">
      <alignment horizontal="center" vertical="center" wrapText="1"/>
    </xf>
    <xf numFmtId="0" fontId="13" fillId="6" borderId="7" xfId="2" applyFont="1" applyFill="1" applyBorder="1" applyAlignment="1">
      <alignment horizontal="center" vertical="center" wrapText="1"/>
    </xf>
    <xf numFmtId="0" fontId="14" fillId="6" borderId="7" xfId="2" applyFont="1" applyFill="1" applyBorder="1" applyAlignment="1">
      <alignment horizontal="center" vertical="center" wrapText="1"/>
    </xf>
    <xf numFmtId="0" fontId="2" fillId="4" borderId="7" xfId="2" applyFont="1" applyFill="1" applyBorder="1" applyAlignment="1">
      <alignment horizontal="center" vertical="center" wrapText="1"/>
    </xf>
    <xf numFmtId="14" fontId="2" fillId="6" borderId="7" xfId="2" applyNumberFormat="1" applyFont="1" applyFill="1" applyBorder="1" applyAlignment="1">
      <alignment horizontal="center" vertical="center" wrapText="1"/>
    </xf>
    <xf numFmtId="0" fontId="2" fillId="5" borderId="7" xfId="2" applyFont="1" applyFill="1" applyBorder="1" applyAlignment="1">
      <alignment horizontal="center" vertical="center" wrapText="1"/>
    </xf>
    <xf numFmtId="0" fontId="9" fillId="4" borderId="4" xfId="2" applyFont="1" applyFill="1" applyBorder="1" applyAlignment="1">
      <alignment horizontal="center" vertical="center" wrapText="1"/>
    </xf>
    <xf numFmtId="0" fontId="12" fillId="0" borderId="3" xfId="0" applyFont="1" applyBorder="1" applyAlignment="1">
      <alignment horizontal="center" vertical="center" wrapText="1"/>
    </xf>
    <xf numFmtId="0" fontId="2" fillId="7" borderId="7" xfId="0" applyFont="1" applyFill="1" applyBorder="1" applyAlignment="1">
      <alignment horizontal="center" vertical="center" wrapText="1"/>
    </xf>
    <xf numFmtId="0" fontId="11" fillId="6" borderId="7" xfId="2" applyFont="1" applyFill="1" applyBorder="1" applyAlignment="1">
      <alignment horizontal="center" vertical="center" wrapText="1"/>
    </xf>
    <xf numFmtId="0" fontId="9" fillId="4" borderId="7" xfId="2" applyFont="1" applyFill="1" applyBorder="1" applyAlignment="1">
      <alignment horizontal="center" vertical="center" wrapText="1"/>
    </xf>
    <xf numFmtId="0" fontId="2" fillId="0" borderId="7" xfId="0" applyFont="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2" fillId="5" borderId="4" xfId="2" applyFont="1" applyFill="1" applyBorder="1" applyAlignment="1">
      <alignment horizontal="center" vertical="center" wrapText="1"/>
    </xf>
    <xf numFmtId="0" fontId="25" fillId="0" borderId="9" xfId="0" applyFont="1" applyBorder="1" applyAlignment="1">
      <alignment horizontal="center" vertical="center" wrapText="1"/>
    </xf>
    <xf numFmtId="0" fontId="22" fillId="6" borderId="7" xfId="2" applyFont="1" applyFill="1" applyBorder="1" applyAlignment="1">
      <alignment horizontal="center" vertical="center" wrapText="1"/>
    </xf>
    <xf numFmtId="0" fontId="2" fillId="0" borderId="8" xfId="0" applyFont="1" applyBorder="1" applyAlignment="1">
      <alignment horizontal="center" vertical="center"/>
    </xf>
    <xf numFmtId="0" fontId="5" fillId="0" borderId="0" xfId="1"/>
    <xf numFmtId="0" fontId="2" fillId="6" borderId="3" xfId="1" applyFont="1" applyFill="1" applyBorder="1" applyAlignment="1">
      <alignment horizontal="center" vertical="center" wrapText="1"/>
    </xf>
    <xf numFmtId="0" fontId="2" fillId="6" borderId="3" xfId="1" applyFont="1" applyFill="1" applyBorder="1" applyAlignment="1">
      <alignment horizontal="center" vertical="center"/>
    </xf>
    <xf numFmtId="0" fontId="5" fillId="6" borderId="0" xfId="1" applyFill="1"/>
    <xf numFmtId="0" fontId="2" fillId="0" borderId="3" xfId="1" applyFont="1" applyBorder="1" applyAlignment="1">
      <alignment horizontal="center" vertical="center"/>
    </xf>
    <xf numFmtId="0" fontId="8" fillId="0" borderId="9" xfId="1" applyFont="1" applyBorder="1" applyAlignment="1">
      <alignment horizontal="center" vertical="center" wrapText="1"/>
    </xf>
    <xf numFmtId="0" fontId="2" fillId="0" borderId="3" xfId="1" applyFont="1" applyBorder="1" applyAlignment="1">
      <alignment vertical="center"/>
    </xf>
    <xf numFmtId="0" fontId="2" fillId="6" borderId="4" xfId="1" applyFont="1" applyFill="1" applyBorder="1" applyAlignment="1">
      <alignment horizontal="center" vertical="center" wrapText="1"/>
    </xf>
    <xf numFmtId="0" fontId="2" fillId="6" borderId="4" xfId="1" applyFont="1" applyFill="1" applyBorder="1" applyAlignment="1">
      <alignment horizontal="center" vertical="center"/>
    </xf>
    <xf numFmtId="0" fontId="8" fillId="0" borderId="10" xfId="1" applyFont="1" applyBorder="1" applyAlignment="1">
      <alignment horizontal="center" vertical="center" wrapText="1"/>
    </xf>
    <xf numFmtId="49" fontId="2" fillId="6" borderId="3" xfId="1" applyNumberFormat="1" applyFont="1" applyFill="1" applyBorder="1" applyAlignment="1">
      <alignment horizontal="center" vertical="center" wrapText="1"/>
    </xf>
    <xf numFmtId="0" fontId="3" fillId="0" borderId="3" xfId="0" applyFont="1" applyBorder="1" applyAlignment="1">
      <alignment horizontal="center" vertical="center"/>
    </xf>
    <xf numFmtId="0" fontId="6" fillId="2" borderId="4" xfId="2" applyFont="1" applyFill="1" applyBorder="1" applyAlignment="1">
      <alignment vertical="center" wrapText="1"/>
    </xf>
  </cellXfs>
  <cellStyles count="4">
    <cellStyle name="Normal" xfId="0" builtinId="0"/>
    <cellStyle name="Normal 2" xfId="1" xr:uid="{00000000-0005-0000-0000-000001000000}"/>
    <cellStyle name="Normal 4" xfId="3" xr:uid="{00000000-0005-0000-0000-000002000000}"/>
    <cellStyle name="Normal_b-tehlike ve risk değerlendirme formu (kimyasallar)" xfId="2" xr:uid="{00000000-0005-0000-0000-000003000000}"/>
  </cellStyles>
  <dxfs count="495">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C00"/>
        </patternFill>
      </fill>
    </dxf>
    <dxf>
      <fill>
        <patternFill>
          <bgColor rgb="FFFFFF00"/>
        </patternFill>
      </fill>
    </dxf>
    <dxf>
      <fill>
        <patternFill>
          <bgColor rgb="FF00B0F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C00"/>
        </patternFill>
      </fill>
    </dxf>
    <dxf>
      <fill>
        <patternFill>
          <bgColor rgb="FFFFFF00"/>
        </patternFill>
      </fill>
    </dxf>
    <dxf>
      <fill>
        <patternFill>
          <bgColor rgb="FF00B0F0"/>
        </patternFill>
      </fill>
    </dxf>
    <dxf>
      <fill>
        <patternFill patternType="solid">
          <bgColor rgb="FF00B050"/>
        </patternFill>
      </fill>
    </dxf>
    <dxf>
      <fill>
        <patternFill>
          <bgColor rgb="FFFF0000"/>
        </patternFill>
      </fill>
    </dxf>
    <dxf>
      <fill>
        <patternFill>
          <bgColor rgb="FFFF9900"/>
        </patternFill>
      </fill>
    </dxf>
    <dxf>
      <fill>
        <patternFill>
          <bgColor rgb="FFFFFF00"/>
        </patternFill>
      </fill>
    </dxf>
    <dxf>
      <fill>
        <patternFill>
          <bgColor rgb="FF00B0F0"/>
        </patternFill>
      </fill>
    </dxf>
    <dxf>
      <fill>
        <patternFill patternType="solid">
          <bgColor rgb="FF00B050"/>
        </patternFill>
      </fill>
    </dxf>
    <dxf>
      <fill>
        <patternFill>
          <bgColor rgb="FFFF0000"/>
        </patternFill>
      </fill>
    </dxf>
    <dxf>
      <fill>
        <patternFill>
          <bgColor rgb="FFFF9900"/>
        </patternFill>
      </fill>
    </dxf>
    <dxf>
      <fill>
        <patternFill>
          <bgColor rgb="FFFFFF00"/>
        </patternFill>
      </fill>
    </dxf>
    <dxf>
      <fill>
        <patternFill>
          <bgColor rgb="FF00B0F0"/>
        </patternFill>
      </fill>
    </dxf>
    <dxf>
      <fill>
        <patternFill patternType="solid">
          <bgColor rgb="FF00B050"/>
        </patternFill>
      </fill>
    </dxf>
    <dxf>
      <fill>
        <patternFill>
          <bgColor rgb="FFFF0000"/>
        </patternFill>
      </fill>
    </dxf>
    <dxf>
      <fill>
        <patternFill>
          <bgColor rgb="FFFF9900"/>
        </patternFill>
      </fill>
    </dxf>
    <dxf>
      <fill>
        <patternFill>
          <bgColor rgb="FFFFFF00"/>
        </patternFill>
      </fill>
    </dxf>
    <dxf>
      <fill>
        <patternFill>
          <bgColor rgb="FF00B0F0"/>
        </patternFill>
      </fill>
    </dxf>
    <dxf>
      <fill>
        <patternFill patternType="solid">
          <bgColor rgb="FF00B050"/>
        </patternFill>
      </fill>
    </dxf>
    <dxf>
      <fill>
        <patternFill>
          <bgColor rgb="FFFF0000"/>
        </patternFill>
      </fill>
    </dxf>
    <dxf>
      <fill>
        <patternFill>
          <bgColor rgb="FFFF9900"/>
        </patternFill>
      </fill>
    </dxf>
    <dxf>
      <fill>
        <patternFill>
          <bgColor rgb="FFFFFF00"/>
        </patternFill>
      </fill>
    </dxf>
    <dxf>
      <fill>
        <patternFill>
          <bgColor rgb="FF00B0F0"/>
        </patternFill>
      </fill>
    </dxf>
    <dxf>
      <fill>
        <patternFill patternType="solid">
          <bgColor rgb="FF00B050"/>
        </patternFill>
      </fill>
    </dxf>
  </dxfs>
  <tableStyles count="0" defaultTableStyle="TableStyleMedium9" defaultPivotStyle="PivotStyleLight16"/>
  <colors>
    <mruColors>
      <color rgb="FFFF9900"/>
      <color rgb="FFFFCC00"/>
      <color rgb="FFDEA900"/>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jpeg"/><Relationship Id="rId5" Type="http://schemas.openxmlformats.org/officeDocument/2006/relationships/image" Target="../media/image5.png"/><Relationship Id="rId4"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9.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jpeg"/><Relationship Id="rId1" Type="http://schemas.openxmlformats.org/officeDocument/2006/relationships/image" Target="../media/image4.png"/><Relationship Id="rId5" Type="http://schemas.openxmlformats.org/officeDocument/2006/relationships/image" Target="../media/image1.png"/><Relationship Id="rId4"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jpeg"/><Relationship Id="rId1" Type="http://schemas.openxmlformats.org/officeDocument/2006/relationships/image" Target="../media/image4.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jpeg"/><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jpeg"/><Relationship Id="rId1" Type="http://schemas.openxmlformats.org/officeDocument/2006/relationships/image" Target="../media/image4.png"/><Relationship Id="rId5" Type="http://schemas.openxmlformats.org/officeDocument/2006/relationships/image" Target="../media/image2.png"/><Relationship Id="rId4"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152400</xdr:colOff>
      <xdr:row>5</xdr:row>
      <xdr:rowOff>2324100</xdr:rowOff>
    </xdr:from>
    <xdr:to>
      <xdr:col>3</xdr:col>
      <xdr:colOff>2609850</xdr:colOff>
      <xdr:row>5</xdr:row>
      <xdr:rowOff>3352800</xdr:rowOff>
    </xdr:to>
    <xdr:pic>
      <xdr:nvPicPr>
        <xdr:cNvPr id="3" name="Picture 1">
          <a:extLst>
            <a:ext uri="{FF2B5EF4-FFF2-40B4-BE49-F238E27FC236}">
              <a16:creationId xmlns:a16="http://schemas.microsoft.com/office/drawing/2014/main" id="{19D5E6BB-ADE9-4725-9B3C-89335C603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6059" r="-56059" b="2911"/>
        <a:stretch>
          <a:fillRect/>
        </a:stretch>
      </xdr:blipFill>
      <xdr:spPr bwMode="auto">
        <a:xfrm>
          <a:off x="3505200" y="8810625"/>
          <a:ext cx="2457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A8" zoomScaleNormal="100" zoomScaleSheetLayoutView="70" zoomScalePageLayoutView="70" workbookViewId="0">
      <selection activeCell="D2" sqref="D2"/>
    </sheetView>
  </sheetViews>
  <sheetFormatPr defaultRowHeight="12.75" x14ac:dyDescent="0.2"/>
  <cols>
    <col min="1" max="1" width="5.42578125" style="48" customWidth="1"/>
    <col min="2" max="2" width="11.42578125" customWidth="1"/>
    <col min="3" max="3" width="1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92">
        <f>0+1</f>
        <v>1</v>
      </c>
      <c r="B2" s="102" t="s">
        <v>3652</v>
      </c>
      <c r="C2" s="102" t="s">
        <v>1389</v>
      </c>
      <c r="D2" s="68" t="s">
        <v>1390</v>
      </c>
      <c r="E2" s="68" t="s">
        <v>1391</v>
      </c>
      <c r="F2" s="68" t="s">
        <v>197</v>
      </c>
      <c r="G2" s="68" t="s">
        <v>198</v>
      </c>
      <c r="H2" s="95">
        <v>4</v>
      </c>
      <c r="I2" s="95">
        <v>5</v>
      </c>
      <c r="J2" s="96">
        <f t="shared" ref="J2:J10" si="0">(H2*I2)</f>
        <v>20</v>
      </c>
      <c r="K2" s="97">
        <f>IF((H2*I2)=0,0,IF(J2&lt;6,5,IF(J2&lt;10,4,IF(J2&lt;16,3,IF(J2&lt;25,2,1)))))</f>
        <v>2</v>
      </c>
      <c r="L2" s="94" t="s">
        <v>1442</v>
      </c>
      <c r="M2" s="105" t="s">
        <v>1441</v>
      </c>
      <c r="N2" s="68" t="s">
        <v>1710</v>
      </c>
      <c r="O2" s="98" t="s">
        <v>26</v>
      </c>
      <c r="P2" s="95">
        <v>1</v>
      </c>
      <c r="Q2" s="95">
        <f>I2</f>
        <v>5</v>
      </c>
      <c r="R2" s="95">
        <f t="shared" ref="R2:R10" si="1">(P2*Q2)</f>
        <v>5</v>
      </c>
      <c r="S2" s="99">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 t="shared" ref="A3:A9" si="2">A2+1</f>
        <v>2</v>
      </c>
      <c r="B3" s="23" t="s">
        <v>3652</v>
      </c>
      <c r="C3" s="23" t="s">
        <v>1389</v>
      </c>
      <c r="D3" s="12" t="s">
        <v>1392</v>
      </c>
      <c r="E3" s="12" t="s">
        <v>1391</v>
      </c>
      <c r="F3" s="12" t="s">
        <v>197</v>
      </c>
      <c r="G3" s="12" t="s">
        <v>198</v>
      </c>
      <c r="H3" s="19">
        <v>4</v>
      </c>
      <c r="I3" s="19">
        <v>5</v>
      </c>
      <c r="J3" s="20">
        <f t="shared" si="0"/>
        <v>20</v>
      </c>
      <c r="K3" s="21">
        <f t="shared" ref="K3:K12" si="3">IF((H3*I3)=0,0,IF(J3&lt;6,5,IF(J3&lt;10,4,IF(J3&lt;16,3,IF(J3&lt;25,2,1)))))</f>
        <v>2</v>
      </c>
      <c r="L3" s="18" t="s">
        <v>1443</v>
      </c>
      <c r="M3" s="25" t="s">
        <v>1405</v>
      </c>
      <c r="N3" s="12" t="s">
        <v>194</v>
      </c>
      <c r="O3" s="11" t="s">
        <v>26</v>
      </c>
      <c r="P3" s="19">
        <v>1</v>
      </c>
      <c r="Q3" s="19">
        <f>I3</f>
        <v>5</v>
      </c>
      <c r="R3" s="19">
        <f t="shared" si="1"/>
        <v>5</v>
      </c>
      <c r="S3" s="22">
        <f t="shared" ref="S3:S12" si="4">IF((P3*Q3)=0,0,IF(R3&lt;6,5,IF(R3&lt;10,4,IF(R3&lt;16,3,IF(R3&lt;25,2,1)))))</f>
        <v>5</v>
      </c>
      <c r="T3" s="12" t="str">
        <f t="shared" ref="T3:T12"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12.5" x14ac:dyDescent="0.2">
      <c r="A4" s="14">
        <f t="shared" si="2"/>
        <v>3</v>
      </c>
      <c r="B4" s="23" t="s">
        <v>3652</v>
      </c>
      <c r="C4" s="23" t="s">
        <v>1393</v>
      </c>
      <c r="D4" s="12" t="s">
        <v>1394</v>
      </c>
      <c r="E4" s="12" t="s">
        <v>1391</v>
      </c>
      <c r="F4" s="12" t="s">
        <v>197</v>
      </c>
      <c r="G4" s="12" t="s">
        <v>198</v>
      </c>
      <c r="H4" s="19">
        <v>4</v>
      </c>
      <c r="I4" s="19">
        <v>5</v>
      </c>
      <c r="J4" s="20">
        <f t="shared" si="0"/>
        <v>20</v>
      </c>
      <c r="K4" s="21">
        <f t="shared" si="3"/>
        <v>2</v>
      </c>
      <c r="L4" s="18" t="s">
        <v>1444</v>
      </c>
      <c r="M4" s="25" t="s">
        <v>1413</v>
      </c>
      <c r="N4" s="12" t="s">
        <v>194</v>
      </c>
      <c r="O4" s="11" t="s">
        <v>26</v>
      </c>
      <c r="P4" s="19">
        <v>1</v>
      </c>
      <c r="Q4" s="19">
        <f t="shared" ref="Q4:Q10" si="6">I4</f>
        <v>5</v>
      </c>
      <c r="R4" s="19">
        <f t="shared" si="1"/>
        <v>5</v>
      </c>
      <c r="S4" s="22">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2"/>
        <v>4</v>
      </c>
      <c r="B5" s="23" t="s">
        <v>3652</v>
      </c>
      <c r="C5" s="23" t="s">
        <v>1393</v>
      </c>
      <c r="D5" s="12" t="s">
        <v>1450</v>
      </c>
      <c r="E5" s="12" t="s">
        <v>1391</v>
      </c>
      <c r="F5" s="12" t="s">
        <v>197</v>
      </c>
      <c r="G5" s="12" t="s">
        <v>198</v>
      </c>
      <c r="H5" s="19">
        <v>4</v>
      </c>
      <c r="I5" s="19">
        <v>5</v>
      </c>
      <c r="J5" s="20">
        <f t="shared" ref="J5" si="7">(H5*I5)</f>
        <v>20</v>
      </c>
      <c r="K5" s="21">
        <f t="shared" si="3"/>
        <v>2</v>
      </c>
      <c r="L5" s="18" t="s">
        <v>1443</v>
      </c>
      <c r="M5" s="25" t="s">
        <v>1451</v>
      </c>
      <c r="N5" s="12" t="s">
        <v>194</v>
      </c>
      <c r="O5" s="11" t="s">
        <v>26</v>
      </c>
      <c r="P5" s="19">
        <v>1</v>
      </c>
      <c r="Q5" s="19">
        <f>I5</f>
        <v>5</v>
      </c>
      <c r="R5" s="19">
        <f t="shared" ref="R5" si="8">(P5*Q5)</f>
        <v>5</v>
      </c>
      <c r="S5" s="22">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06">
        <f t="shared" si="2"/>
        <v>5</v>
      </c>
      <c r="B6" s="58" t="s">
        <v>3652</v>
      </c>
      <c r="C6" s="58" t="s">
        <v>1393</v>
      </c>
      <c r="D6" s="44" t="s">
        <v>1395</v>
      </c>
      <c r="E6" s="44" t="s">
        <v>1391</v>
      </c>
      <c r="F6" s="44" t="s">
        <v>197</v>
      </c>
      <c r="G6" s="44" t="s">
        <v>198</v>
      </c>
      <c r="H6" s="60">
        <v>4</v>
      </c>
      <c r="I6" s="60">
        <v>5</v>
      </c>
      <c r="J6" s="61">
        <f t="shared" si="0"/>
        <v>20</v>
      </c>
      <c r="K6" s="62">
        <f t="shared" si="3"/>
        <v>2</v>
      </c>
      <c r="L6" s="49" t="s">
        <v>1445</v>
      </c>
      <c r="M6" s="107" t="s">
        <v>1406</v>
      </c>
      <c r="N6" s="44" t="s">
        <v>194</v>
      </c>
      <c r="O6" s="45" t="s">
        <v>26</v>
      </c>
      <c r="P6" s="60">
        <v>1</v>
      </c>
      <c r="Q6" s="60">
        <f t="shared" si="6"/>
        <v>5</v>
      </c>
      <c r="R6" s="60">
        <f t="shared" si="1"/>
        <v>5</v>
      </c>
      <c r="S6" s="108">
        <f t="shared" si="4"/>
        <v>5</v>
      </c>
      <c r="T6" s="44" t="str">
        <f t="shared" si="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2"/>
        <v>6</v>
      </c>
      <c r="B7" s="23" t="s">
        <v>3652</v>
      </c>
      <c r="C7" s="23" t="s">
        <v>1393</v>
      </c>
      <c r="D7" s="23" t="s">
        <v>1396</v>
      </c>
      <c r="E7" s="12" t="s">
        <v>1397</v>
      </c>
      <c r="F7" s="12" t="s">
        <v>197</v>
      </c>
      <c r="G7" s="12" t="s">
        <v>198</v>
      </c>
      <c r="H7" s="19">
        <v>4</v>
      </c>
      <c r="I7" s="19">
        <v>5</v>
      </c>
      <c r="J7" s="20">
        <f t="shared" si="0"/>
        <v>20</v>
      </c>
      <c r="K7" s="21">
        <f t="shared" si="3"/>
        <v>2</v>
      </c>
      <c r="L7" s="13" t="s">
        <v>1445</v>
      </c>
      <c r="M7" s="29" t="s">
        <v>1407</v>
      </c>
      <c r="N7" s="12" t="s">
        <v>194</v>
      </c>
      <c r="O7" s="11" t="s">
        <v>26</v>
      </c>
      <c r="P7" s="19">
        <v>1</v>
      </c>
      <c r="Q7" s="19">
        <f t="shared" si="6"/>
        <v>5</v>
      </c>
      <c r="R7" s="19">
        <f t="shared" si="1"/>
        <v>5</v>
      </c>
      <c r="S7" s="22">
        <f t="shared" si="4"/>
        <v>5</v>
      </c>
      <c r="T7" s="12" t="str">
        <f t="shared" si="5"/>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2"/>
        <v>7</v>
      </c>
      <c r="B8" s="23" t="s">
        <v>3652</v>
      </c>
      <c r="C8" s="23" t="s">
        <v>1393</v>
      </c>
      <c r="D8" s="23" t="s">
        <v>1398</v>
      </c>
      <c r="E8" s="12" t="s">
        <v>1397</v>
      </c>
      <c r="F8" s="12" t="s">
        <v>197</v>
      </c>
      <c r="G8" s="12" t="s">
        <v>198</v>
      </c>
      <c r="H8" s="19">
        <v>4</v>
      </c>
      <c r="I8" s="19">
        <v>5</v>
      </c>
      <c r="J8" s="20">
        <f t="shared" si="0"/>
        <v>20</v>
      </c>
      <c r="K8" s="21">
        <f t="shared" si="3"/>
        <v>2</v>
      </c>
      <c r="L8" s="13" t="s">
        <v>1445</v>
      </c>
      <c r="M8" s="29" t="s">
        <v>1408</v>
      </c>
      <c r="N8" s="12" t="s">
        <v>194</v>
      </c>
      <c r="O8" s="11" t="s">
        <v>26</v>
      </c>
      <c r="P8" s="19">
        <v>1</v>
      </c>
      <c r="Q8" s="19">
        <f t="shared" si="6"/>
        <v>5</v>
      </c>
      <c r="R8" s="19">
        <f t="shared" si="1"/>
        <v>5</v>
      </c>
      <c r="S8" s="22">
        <f t="shared" si="4"/>
        <v>5</v>
      </c>
      <c r="T8" s="12" t="str">
        <f t="shared" si="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2"/>
        <v>8</v>
      </c>
      <c r="B9" s="23" t="s">
        <v>3652</v>
      </c>
      <c r="C9" s="23" t="s">
        <v>1393</v>
      </c>
      <c r="D9" s="23" t="s">
        <v>1399</v>
      </c>
      <c r="E9" s="12" t="s">
        <v>1391</v>
      </c>
      <c r="F9" s="12" t="s">
        <v>197</v>
      </c>
      <c r="G9" s="12" t="s">
        <v>198</v>
      </c>
      <c r="H9" s="19">
        <v>4</v>
      </c>
      <c r="I9" s="19">
        <v>5</v>
      </c>
      <c r="J9" s="20">
        <f t="shared" si="0"/>
        <v>20</v>
      </c>
      <c r="K9" s="21">
        <f t="shared" si="3"/>
        <v>2</v>
      </c>
      <c r="L9" s="13" t="s">
        <v>1445</v>
      </c>
      <c r="M9" s="29" t="s">
        <v>1409</v>
      </c>
      <c r="N9" s="12" t="s">
        <v>194</v>
      </c>
      <c r="O9" s="11" t="s">
        <v>26</v>
      </c>
      <c r="P9" s="19">
        <v>1</v>
      </c>
      <c r="Q9" s="19">
        <f t="shared" si="6"/>
        <v>5</v>
      </c>
      <c r="R9" s="19">
        <f t="shared" si="1"/>
        <v>5</v>
      </c>
      <c r="S9" s="22">
        <f t="shared" si="4"/>
        <v>5</v>
      </c>
      <c r="T9" s="12" t="str">
        <f t="shared" si="5"/>
        <v>Gelecekte önemli bir tehlikeyi oluşturmaması için, incelenir ve gerekirse önlemler planlanan uygulamalar kısmında tarif edilir, uygulama kontrolleri yapılır ve personele ihtiyaç duyulan eğitimler verilir.</v>
      </c>
    </row>
    <row r="10" spans="1:20" ht="101.25" x14ac:dyDescent="0.2">
      <c r="A10" s="92">
        <f t="shared" ref="A10:A11" si="9">A9+1</f>
        <v>9</v>
      </c>
      <c r="B10" s="102" t="s">
        <v>3652</v>
      </c>
      <c r="C10" s="102" t="s">
        <v>1400</v>
      </c>
      <c r="D10" s="102" t="s">
        <v>1401</v>
      </c>
      <c r="E10" s="68" t="s">
        <v>1391</v>
      </c>
      <c r="F10" s="68" t="s">
        <v>197</v>
      </c>
      <c r="G10" s="68" t="s">
        <v>198</v>
      </c>
      <c r="H10" s="95">
        <v>4</v>
      </c>
      <c r="I10" s="95">
        <v>5</v>
      </c>
      <c r="J10" s="96">
        <f t="shared" si="0"/>
        <v>20</v>
      </c>
      <c r="K10" s="97">
        <f t="shared" si="3"/>
        <v>2</v>
      </c>
      <c r="L10" s="94" t="s">
        <v>1443</v>
      </c>
      <c r="M10" s="28" t="s">
        <v>1410</v>
      </c>
      <c r="N10" s="68" t="s">
        <v>194</v>
      </c>
      <c r="O10" s="98" t="s">
        <v>26</v>
      </c>
      <c r="P10" s="95">
        <v>1</v>
      </c>
      <c r="Q10" s="95">
        <f t="shared" si="6"/>
        <v>5</v>
      </c>
      <c r="R10" s="95">
        <f t="shared" si="1"/>
        <v>5</v>
      </c>
      <c r="S10" s="99">
        <f t="shared" si="4"/>
        <v>5</v>
      </c>
      <c r="T10" s="68" t="str">
        <f t="shared" si="5"/>
        <v>Gelecekte önemli bir tehlikeyi oluşturmaması için, incelenir ve gerekirse önlemler planlanan uygulamalar kısmında tarif edilir, uygulama kontrolleri yapılır ve personele ihtiyaç duyulan eğitimler verilir.</v>
      </c>
    </row>
    <row r="11" spans="1:20" ht="90" x14ac:dyDescent="0.2">
      <c r="A11" s="14">
        <f t="shared" si="9"/>
        <v>10</v>
      </c>
      <c r="B11" s="23" t="s">
        <v>3652</v>
      </c>
      <c r="C11" s="23" t="s">
        <v>1400</v>
      </c>
      <c r="D11" s="23" t="s">
        <v>1402</v>
      </c>
      <c r="E11" s="12" t="s">
        <v>1391</v>
      </c>
      <c r="F11" s="12" t="s">
        <v>197</v>
      </c>
      <c r="G11" s="12" t="s">
        <v>198</v>
      </c>
      <c r="H11" s="19">
        <v>4</v>
      </c>
      <c r="I11" s="19">
        <v>5</v>
      </c>
      <c r="J11" s="20">
        <f t="shared" ref="J11:J12" si="10">(H11*I11)</f>
        <v>20</v>
      </c>
      <c r="K11" s="21">
        <f t="shared" si="3"/>
        <v>2</v>
      </c>
      <c r="L11" s="18" t="s">
        <v>1443</v>
      </c>
      <c r="M11" s="29" t="s">
        <v>1411</v>
      </c>
      <c r="N11" s="12" t="s">
        <v>194</v>
      </c>
      <c r="O11" s="11" t="s">
        <v>26</v>
      </c>
      <c r="P11" s="19">
        <v>1</v>
      </c>
      <c r="Q11" s="19">
        <f t="shared" ref="Q11:Q12" si="11">I11</f>
        <v>5</v>
      </c>
      <c r="R11" s="19">
        <f t="shared" ref="R11:R12" si="12">(P11*Q11)</f>
        <v>5</v>
      </c>
      <c r="S11" s="22">
        <f t="shared" si="4"/>
        <v>5</v>
      </c>
      <c r="T11" s="12" t="str">
        <f t="shared" si="5"/>
        <v>Gelecekte önemli bir tehlikeyi oluşturmaması için, incelenir ve gerekirse önlemler planlanan uygulamalar kısmında tarif edilir, uygulama kontrolleri yapılır ve personele ihtiyaç duyulan eğitimler verilir.</v>
      </c>
    </row>
    <row r="12" spans="1:20" ht="78.75" x14ac:dyDescent="0.2">
      <c r="A12" s="14">
        <f>A11+1</f>
        <v>11</v>
      </c>
      <c r="B12" s="23" t="s">
        <v>3652</v>
      </c>
      <c r="C12" s="23" t="s">
        <v>1400</v>
      </c>
      <c r="D12" s="23" t="s">
        <v>1403</v>
      </c>
      <c r="E12" s="12" t="s">
        <v>1404</v>
      </c>
      <c r="F12" s="12" t="s">
        <v>197</v>
      </c>
      <c r="G12" s="12" t="s">
        <v>198</v>
      </c>
      <c r="H12" s="19">
        <v>4</v>
      </c>
      <c r="I12" s="19">
        <v>5</v>
      </c>
      <c r="J12" s="20">
        <f t="shared" si="10"/>
        <v>20</v>
      </c>
      <c r="K12" s="21">
        <f t="shared" si="3"/>
        <v>2</v>
      </c>
      <c r="L12" s="18" t="s">
        <v>1443</v>
      </c>
      <c r="M12" s="29" t="s">
        <v>1412</v>
      </c>
      <c r="N12" s="12" t="s">
        <v>194</v>
      </c>
      <c r="O12" s="11" t="s">
        <v>26</v>
      </c>
      <c r="P12" s="19">
        <v>1</v>
      </c>
      <c r="Q12" s="19">
        <f t="shared" si="11"/>
        <v>5</v>
      </c>
      <c r="R12" s="19">
        <f t="shared" si="12"/>
        <v>5</v>
      </c>
      <c r="S12" s="22">
        <f t="shared" si="4"/>
        <v>5</v>
      </c>
      <c r="T12"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12 S2:S12">
    <cfRule type="expression" dxfId="494" priority="1">
      <formula>K2=5</formula>
    </cfRule>
    <cfRule type="expression" dxfId="493" priority="2">
      <formula>K2=4</formula>
    </cfRule>
    <cfRule type="expression" dxfId="492" priority="3">
      <formula>K2=3</formula>
    </cfRule>
    <cfRule type="expression" dxfId="491" priority="4">
      <formula>K2=2</formula>
    </cfRule>
    <cfRule type="expression" dxfId="490" priority="5">
      <formula>K2=1</formula>
    </cfRule>
  </conditionalFormatting>
  <pageMargins left="0.70866141732283472" right="0.70866141732283472" top="0.74803149606299213" bottom="1.0236220472440944" header="0.31496062992125984" footer="0.31496062992125984"/>
  <pageSetup paperSize="9" scale="58" fitToHeight="0" orientation="landscape" r:id="rId1"/>
  <rowBreaks count="1" manualBreakCount="1">
    <brk id="9" max="19" man="1"/>
  </rowBreaks>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1"/>
  <sheetViews>
    <sheetView topLeftCell="A17" zoomScaleNormal="100" zoomScaleSheetLayoutView="8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01.25" x14ac:dyDescent="0.2">
      <c r="A2" s="14">
        <f>'Kamp Alanı'!A150+1</f>
        <v>264</v>
      </c>
      <c r="B2" s="70" t="s">
        <v>546</v>
      </c>
      <c r="C2" s="71" t="s">
        <v>2805</v>
      </c>
      <c r="D2" s="71" t="s">
        <v>1471</v>
      </c>
      <c r="E2" s="71" t="s">
        <v>2806</v>
      </c>
      <c r="F2" s="12" t="s">
        <v>197</v>
      </c>
      <c r="G2" s="12" t="s">
        <v>198</v>
      </c>
      <c r="H2" s="19">
        <v>4</v>
      </c>
      <c r="I2" s="19">
        <v>5</v>
      </c>
      <c r="J2" s="20">
        <f>H2*I2</f>
        <v>20</v>
      </c>
      <c r="K2" s="21">
        <f>IF((H2*I2)=0,0,IF(J2&lt;6,5,IF(J2&lt;10,4,IF(J2&lt;16,3,IF(J2&lt;25,2,1)))))</f>
        <v>2</v>
      </c>
      <c r="L2" s="74" t="s">
        <v>744</v>
      </c>
      <c r="M2" s="72" t="s">
        <v>745</v>
      </c>
      <c r="N2" s="12" t="s">
        <v>194</v>
      </c>
      <c r="O2" s="11" t="s">
        <v>26</v>
      </c>
      <c r="P2" s="19">
        <v>1</v>
      </c>
      <c r="Q2" s="19">
        <f>I2</f>
        <v>5</v>
      </c>
      <c r="R2" s="19">
        <f t="shared" ref="R2" si="0">(P2*Q2)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265</v>
      </c>
      <c r="B3" s="70" t="s">
        <v>546</v>
      </c>
      <c r="C3" s="71" t="s">
        <v>2805</v>
      </c>
      <c r="D3" s="71" t="s">
        <v>2807</v>
      </c>
      <c r="E3" s="71" t="s">
        <v>1470</v>
      </c>
      <c r="F3" s="12" t="s">
        <v>197</v>
      </c>
      <c r="G3" s="12" t="s">
        <v>198</v>
      </c>
      <c r="H3" s="19">
        <v>4</v>
      </c>
      <c r="I3" s="19">
        <v>5</v>
      </c>
      <c r="J3" s="20">
        <f t="shared" ref="J3:J21" si="1">H3*I3</f>
        <v>20</v>
      </c>
      <c r="K3" s="21">
        <f t="shared" ref="K3:K21" si="2">IF((H3*I3)=0,0,IF(J3&lt;6,5,IF(J3&lt;10,4,IF(J3&lt;16,3,IF(J3&lt;25,2,1)))))</f>
        <v>2</v>
      </c>
      <c r="L3" s="74" t="s">
        <v>746</v>
      </c>
      <c r="M3" s="72" t="s">
        <v>747</v>
      </c>
      <c r="N3" s="12" t="s">
        <v>194</v>
      </c>
      <c r="O3" s="11" t="s">
        <v>26</v>
      </c>
      <c r="P3" s="19">
        <v>1</v>
      </c>
      <c r="Q3" s="19">
        <f>I3</f>
        <v>5</v>
      </c>
      <c r="R3" s="19">
        <f t="shared" ref="R3:R21" si="3">(P3*Q3)</f>
        <v>5</v>
      </c>
      <c r="S3" s="22">
        <f t="shared" ref="S3:S21" si="4">IF((P3*Q3)=0,0,IF(R3&lt;6,5,IF(R3&lt;10,4,IF(R3&lt;16,3,IF(R3&lt;25,2,1)))))</f>
        <v>5</v>
      </c>
      <c r="T3" s="12" t="str">
        <f t="shared" ref="T3:T21"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21" si="6">A3+1</f>
        <v>266</v>
      </c>
      <c r="B4" s="70" t="s">
        <v>546</v>
      </c>
      <c r="C4" s="71" t="s">
        <v>2805</v>
      </c>
      <c r="D4" s="71" t="s">
        <v>2808</v>
      </c>
      <c r="E4" s="71" t="s">
        <v>2809</v>
      </c>
      <c r="F4" s="12" t="s">
        <v>197</v>
      </c>
      <c r="G4" s="12" t="s">
        <v>198</v>
      </c>
      <c r="H4" s="19">
        <v>4</v>
      </c>
      <c r="I4" s="19">
        <v>4</v>
      </c>
      <c r="J4" s="20">
        <f t="shared" si="1"/>
        <v>16</v>
      </c>
      <c r="K4" s="21">
        <f t="shared" si="2"/>
        <v>2</v>
      </c>
      <c r="L4" s="74" t="s">
        <v>754</v>
      </c>
      <c r="M4" s="72" t="s">
        <v>755</v>
      </c>
      <c r="N4" s="12" t="s">
        <v>194</v>
      </c>
      <c r="O4" s="11" t="s">
        <v>26</v>
      </c>
      <c r="P4" s="19">
        <v>1</v>
      </c>
      <c r="Q4" s="19">
        <f t="shared" ref="Q4:Q11" si="7">I4</f>
        <v>4</v>
      </c>
      <c r="R4" s="19">
        <f t="shared" si="3"/>
        <v>4</v>
      </c>
      <c r="S4" s="22">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6"/>
        <v>267</v>
      </c>
      <c r="B5" s="70" t="s">
        <v>546</v>
      </c>
      <c r="C5" s="71" t="s">
        <v>2805</v>
      </c>
      <c r="D5" s="71" t="s">
        <v>2810</v>
      </c>
      <c r="E5" s="71" t="s">
        <v>2811</v>
      </c>
      <c r="F5" s="12" t="s">
        <v>197</v>
      </c>
      <c r="G5" s="12" t="s">
        <v>198</v>
      </c>
      <c r="H5" s="19">
        <v>4</v>
      </c>
      <c r="I5" s="19">
        <v>4</v>
      </c>
      <c r="J5" s="20">
        <f t="shared" si="1"/>
        <v>16</v>
      </c>
      <c r="K5" s="21">
        <f t="shared" si="2"/>
        <v>2</v>
      </c>
      <c r="L5" s="74" t="s">
        <v>743</v>
      </c>
      <c r="M5" s="72" t="s">
        <v>756</v>
      </c>
      <c r="N5" s="12" t="s">
        <v>194</v>
      </c>
      <c r="O5" s="11" t="s">
        <v>26</v>
      </c>
      <c r="P5" s="19">
        <v>1</v>
      </c>
      <c r="Q5" s="19">
        <f t="shared" si="7"/>
        <v>4</v>
      </c>
      <c r="R5" s="19">
        <f t="shared" si="3"/>
        <v>4</v>
      </c>
      <c r="S5" s="22">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6"/>
        <v>268</v>
      </c>
      <c r="B6" s="70" t="s">
        <v>546</v>
      </c>
      <c r="C6" s="71" t="s">
        <v>2805</v>
      </c>
      <c r="D6" s="71" t="s">
        <v>2812</v>
      </c>
      <c r="E6" s="71" t="s">
        <v>2813</v>
      </c>
      <c r="F6" s="12" t="s">
        <v>197</v>
      </c>
      <c r="G6" s="12" t="s">
        <v>198</v>
      </c>
      <c r="H6" s="19">
        <v>4</v>
      </c>
      <c r="I6" s="19">
        <v>4</v>
      </c>
      <c r="J6" s="20">
        <f t="shared" si="1"/>
        <v>16</v>
      </c>
      <c r="K6" s="21">
        <f t="shared" si="2"/>
        <v>2</v>
      </c>
      <c r="L6" s="74" t="s">
        <v>762</v>
      </c>
      <c r="M6" s="72" t="s">
        <v>763</v>
      </c>
      <c r="N6" s="12" t="s">
        <v>194</v>
      </c>
      <c r="O6" s="11" t="s">
        <v>26</v>
      </c>
      <c r="P6" s="19">
        <v>1</v>
      </c>
      <c r="Q6" s="19">
        <f t="shared" si="7"/>
        <v>4</v>
      </c>
      <c r="R6" s="19">
        <f t="shared" si="3"/>
        <v>4</v>
      </c>
      <c r="S6" s="22">
        <f t="shared" si="4"/>
        <v>5</v>
      </c>
      <c r="T6" s="12" t="str">
        <f t="shared" si="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6"/>
        <v>269</v>
      </c>
      <c r="B7" s="70" t="s">
        <v>546</v>
      </c>
      <c r="C7" s="71" t="s">
        <v>2805</v>
      </c>
      <c r="D7" s="71" t="s">
        <v>1396</v>
      </c>
      <c r="E7" s="71" t="s">
        <v>1397</v>
      </c>
      <c r="F7" s="12" t="s">
        <v>197</v>
      </c>
      <c r="G7" s="12" t="s">
        <v>198</v>
      </c>
      <c r="H7" s="19">
        <v>4</v>
      </c>
      <c r="I7" s="19">
        <v>4</v>
      </c>
      <c r="J7" s="20">
        <f t="shared" si="1"/>
        <v>16</v>
      </c>
      <c r="K7" s="21">
        <f t="shared" si="2"/>
        <v>2</v>
      </c>
      <c r="L7" s="74" t="s">
        <v>764</v>
      </c>
      <c r="M7" s="72" t="s">
        <v>765</v>
      </c>
      <c r="N7" s="12" t="s">
        <v>194</v>
      </c>
      <c r="O7" s="11" t="s">
        <v>26</v>
      </c>
      <c r="P7" s="19">
        <v>1</v>
      </c>
      <c r="Q7" s="19">
        <f t="shared" si="7"/>
        <v>4</v>
      </c>
      <c r="R7" s="19">
        <f t="shared" si="3"/>
        <v>4</v>
      </c>
      <c r="S7" s="22">
        <f t="shared" si="4"/>
        <v>5</v>
      </c>
      <c r="T7" s="12" t="str">
        <f t="shared" si="5"/>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6"/>
        <v>270</v>
      </c>
      <c r="B8" s="70" t="s">
        <v>546</v>
      </c>
      <c r="C8" s="71" t="s">
        <v>2805</v>
      </c>
      <c r="D8" s="71" t="s">
        <v>2814</v>
      </c>
      <c r="E8" s="71" t="s">
        <v>2815</v>
      </c>
      <c r="F8" s="12" t="s">
        <v>197</v>
      </c>
      <c r="G8" s="12" t="s">
        <v>198</v>
      </c>
      <c r="H8" s="19">
        <v>4</v>
      </c>
      <c r="I8" s="19">
        <v>5</v>
      </c>
      <c r="J8" s="20">
        <f t="shared" si="1"/>
        <v>20</v>
      </c>
      <c r="K8" s="21">
        <f t="shared" si="2"/>
        <v>2</v>
      </c>
      <c r="L8" s="74" t="s">
        <v>777</v>
      </c>
      <c r="M8" s="72" t="s">
        <v>778</v>
      </c>
      <c r="N8" s="12" t="s">
        <v>194</v>
      </c>
      <c r="O8" s="11" t="s">
        <v>26</v>
      </c>
      <c r="P8" s="19">
        <v>1</v>
      </c>
      <c r="Q8" s="19">
        <f t="shared" si="7"/>
        <v>5</v>
      </c>
      <c r="R8" s="19">
        <f t="shared" si="3"/>
        <v>5</v>
      </c>
      <c r="S8" s="22">
        <f t="shared" si="4"/>
        <v>5</v>
      </c>
      <c r="T8" s="12" t="str">
        <f t="shared" si="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6"/>
        <v>271</v>
      </c>
      <c r="B9" s="70" t="s">
        <v>546</v>
      </c>
      <c r="C9" s="71" t="s">
        <v>2805</v>
      </c>
      <c r="D9" s="71" t="s">
        <v>2816</v>
      </c>
      <c r="E9" s="71" t="s">
        <v>2817</v>
      </c>
      <c r="F9" s="12" t="s">
        <v>197</v>
      </c>
      <c r="G9" s="12" t="s">
        <v>198</v>
      </c>
      <c r="H9" s="19">
        <v>4</v>
      </c>
      <c r="I9" s="19">
        <v>5</v>
      </c>
      <c r="J9" s="20">
        <f t="shared" si="1"/>
        <v>20</v>
      </c>
      <c r="K9" s="21">
        <f t="shared" si="2"/>
        <v>2</v>
      </c>
      <c r="L9" s="74" t="s">
        <v>779</v>
      </c>
      <c r="M9" s="72" t="s">
        <v>780</v>
      </c>
      <c r="N9" s="12" t="s">
        <v>194</v>
      </c>
      <c r="O9" s="11" t="s">
        <v>26</v>
      </c>
      <c r="P9" s="19">
        <v>1</v>
      </c>
      <c r="Q9" s="19">
        <f t="shared" si="7"/>
        <v>5</v>
      </c>
      <c r="R9" s="19">
        <f t="shared" si="3"/>
        <v>5</v>
      </c>
      <c r="S9" s="22">
        <f t="shared" si="4"/>
        <v>5</v>
      </c>
      <c r="T9" s="12" t="str">
        <f t="shared" si="5"/>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6"/>
        <v>272</v>
      </c>
      <c r="B10" s="70" t="s">
        <v>546</v>
      </c>
      <c r="C10" s="71" t="s">
        <v>2805</v>
      </c>
      <c r="D10" s="71" t="s">
        <v>2818</v>
      </c>
      <c r="E10" s="71" t="s">
        <v>2817</v>
      </c>
      <c r="F10" s="12" t="s">
        <v>197</v>
      </c>
      <c r="G10" s="12" t="s">
        <v>198</v>
      </c>
      <c r="H10" s="19">
        <v>4</v>
      </c>
      <c r="I10" s="19">
        <v>5</v>
      </c>
      <c r="J10" s="20">
        <f t="shared" si="1"/>
        <v>20</v>
      </c>
      <c r="K10" s="21">
        <f t="shared" si="2"/>
        <v>2</v>
      </c>
      <c r="L10" s="74" t="s">
        <v>781</v>
      </c>
      <c r="M10" s="75" t="s">
        <v>782</v>
      </c>
      <c r="N10" s="12" t="s">
        <v>194</v>
      </c>
      <c r="O10" s="11" t="s">
        <v>26</v>
      </c>
      <c r="P10" s="19">
        <v>1</v>
      </c>
      <c r="Q10" s="19">
        <f t="shared" si="7"/>
        <v>5</v>
      </c>
      <c r="R10" s="19">
        <f t="shared" si="3"/>
        <v>5</v>
      </c>
      <c r="S10" s="22">
        <f t="shared" si="4"/>
        <v>5</v>
      </c>
      <c r="T10" s="12" t="str">
        <f t="shared" si="5"/>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6"/>
        <v>273</v>
      </c>
      <c r="B11" s="70" t="s">
        <v>546</v>
      </c>
      <c r="C11" s="71" t="s">
        <v>2805</v>
      </c>
      <c r="D11" s="71" t="s">
        <v>2819</v>
      </c>
      <c r="E11" s="71" t="s">
        <v>2820</v>
      </c>
      <c r="F11" s="12" t="s">
        <v>197</v>
      </c>
      <c r="G11" s="12" t="s">
        <v>198</v>
      </c>
      <c r="H11" s="19">
        <v>4</v>
      </c>
      <c r="I11" s="19">
        <v>5</v>
      </c>
      <c r="J11" s="20">
        <f t="shared" si="1"/>
        <v>20</v>
      </c>
      <c r="K11" s="21">
        <f t="shared" si="2"/>
        <v>2</v>
      </c>
      <c r="L11" s="74" t="s">
        <v>730</v>
      </c>
      <c r="M11" s="72" t="s">
        <v>783</v>
      </c>
      <c r="N11" s="12" t="s">
        <v>194</v>
      </c>
      <c r="O11" s="11" t="s">
        <v>26</v>
      </c>
      <c r="P11" s="19">
        <v>1</v>
      </c>
      <c r="Q11" s="19">
        <f t="shared" si="7"/>
        <v>5</v>
      </c>
      <c r="R11" s="19">
        <f t="shared" si="3"/>
        <v>5</v>
      </c>
      <c r="S11" s="22">
        <f t="shared" si="4"/>
        <v>5</v>
      </c>
      <c r="T11" s="12" t="str">
        <f t="shared" si="5"/>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6"/>
        <v>274</v>
      </c>
      <c r="B12" s="70" t="s">
        <v>546</v>
      </c>
      <c r="C12" s="71" t="s">
        <v>2805</v>
      </c>
      <c r="D12" s="71" t="s">
        <v>1460</v>
      </c>
      <c r="E12" s="71" t="s">
        <v>2820</v>
      </c>
      <c r="F12" s="12" t="s">
        <v>197</v>
      </c>
      <c r="G12" s="12" t="s">
        <v>198</v>
      </c>
      <c r="H12" s="19">
        <v>4</v>
      </c>
      <c r="I12" s="19">
        <v>5</v>
      </c>
      <c r="J12" s="20">
        <f t="shared" si="1"/>
        <v>20</v>
      </c>
      <c r="K12" s="21">
        <f t="shared" si="2"/>
        <v>2</v>
      </c>
      <c r="L12" s="74" t="s">
        <v>784</v>
      </c>
      <c r="M12" s="72" t="s">
        <v>785</v>
      </c>
      <c r="N12" s="12" t="s">
        <v>194</v>
      </c>
      <c r="O12" s="11" t="s">
        <v>26</v>
      </c>
      <c r="P12" s="19">
        <v>1</v>
      </c>
      <c r="Q12" s="19">
        <f t="shared" ref="Q12:Q21" si="8">I12</f>
        <v>5</v>
      </c>
      <c r="R12" s="19">
        <f t="shared" si="3"/>
        <v>5</v>
      </c>
      <c r="S12" s="22">
        <f t="shared" si="4"/>
        <v>5</v>
      </c>
      <c r="T12" s="12" t="str">
        <f t="shared" si="5"/>
        <v>Gelecekte önemli bir tehlikeyi oluşturmaması için, incelenir ve gerekirse önlemler planlanan uygulamalar kısmında tarif edilir, uygulama kontrolleri yapılır ve personele ihtiyaç duyulan eğitimler verilir.</v>
      </c>
    </row>
    <row r="13" spans="1:20" ht="90" x14ac:dyDescent="0.2">
      <c r="A13" s="14">
        <f t="shared" si="6"/>
        <v>275</v>
      </c>
      <c r="B13" s="70" t="s">
        <v>546</v>
      </c>
      <c r="C13" s="71" t="s">
        <v>2805</v>
      </c>
      <c r="D13" s="71" t="s">
        <v>2821</v>
      </c>
      <c r="E13" s="71" t="s">
        <v>1935</v>
      </c>
      <c r="F13" s="12" t="s">
        <v>197</v>
      </c>
      <c r="G13" s="12" t="s">
        <v>198</v>
      </c>
      <c r="H13" s="19">
        <v>4</v>
      </c>
      <c r="I13" s="19">
        <v>5</v>
      </c>
      <c r="J13" s="20">
        <f t="shared" si="1"/>
        <v>20</v>
      </c>
      <c r="K13" s="21">
        <f t="shared" si="2"/>
        <v>2</v>
      </c>
      <c r="L13" s="74" t="s">
        <v>786</v>
      </c>
      <c r="M13" s="72" t="s">
        <v>787</v>
      </c>
      <c r="N13" s="12" t="s">
        <v>194</v>
      </c>
      <c r="O13" s="11" t="s">
        <v>26</v>
      </c>
      <c r="P13" s="19">
        <v>1</v>
      </c>
      <c r="Q13" s="19">
        <f t="shared" si="8"/>
        <v>5</v>
      </c>
      <c r="R13" s="19">
        <f t="shared" si="3"/>
        <v>5</v>
      </c>
      <c r="S13" s="22">
        <f t="shared" si="4"/>
        <v>5</v>
      </c>
      <c r="T13" s="12" t="str">
        <f t="shared" si="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6"/>
        <v>276</v>
      </c>
      <c r="B14" s="70" t="s">
        <v>546</v>
      </c>
      <c r="C14" s="71" t="s">
        <v>2805</v>
      </c>
      <c r="D14" s="71" t="s">
        <v>1672</v>
      </c>
      <c r="E14" s="71" t="s">
        <v>2405</v>
      </c>
      <c r="F14" s="12" t="s">
        <v>197</v>
      </c>
      <c r="G14" s="12" t="s">
        <v>198</v>
      </c>
      <c r="H14" s="19">
        <v>4</v>
      </c>
      <c r="I14" s="19">
        <v>5</v>
      </c>
      <c r="J14" s="20">
        <f t="shared" si="1"/>
        <v>20</v>
      </c>
      <c r="K14" s="21">
        <f t="shared" si="2"/>
        <v>2</v>
      </c>
      <c r="L14" s="74" t="s">
        <v>788</v>
      </c>
      <c r="M14" s="72" t="s">
        <v>789</v>
      </c>
      <c r="N14" s="12" t="s">
        <v>194</v>
      </c>
      <c r="O14" s="11" t="s">
        <v>26</v>
      </c>
      <c r="P14" s="19">
        <v>1</v>
      </c>
      <c r="Q14" s="19">
        <f t="shared" si="8"/>
        <v>5</v>
      </c>
      <c r="R14" s="19">
        <f t="shared" si="3"/>
        <v>5</v>
      </c>
      <c r="S14" s="22">
        <f t="shared" si="4"/>
        <v>5</v>
      </c>
      <c r="T14" s="12" t="str">
        <f t="shared" si="5"/>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6"/>
        <v>277</v>
      </c>
      <c r="B15" s="70" t="s">
        <v>546</v>
      </c>
      <c r="C15" s="71" t="s">
        <v>2805</v>
      </c>
      <c r="D15" s="71" t="s">
        <v>2822</v>
      </c>
      <c r="E15" s="71" t="s">
        <v>2823</v>
      </c>
      <c r="F15" s="12" t="s">
        <v>197</v>
      </c>
      <c r="G15" s="12" t="s">
        <v>198</v>
      </c>
      <c r="H15" s="19">
        <v>4</v>
      </c>
      <c r="I15" s="19">
        <v>5</v>
      </c>
      <c r="J15" s="20">
        <f t="shared" si="1"/>
        <v>20</v>
      </c>
      <c r="K15" s="21">
        <f t="shared" si="2"/>
        <v>2</v>
      </c>
      <c r="L15" s="74" t="s">
        <v>790</v>
      </c>
      <c r="M15" s="72" t="s">
        <v>791</v>
      </c>
      <c r="N15" s="12" t="s">
        <v>194</v>
      </c>
      <c r="O15" s="11" t="s">
        <v>26</v>
      </c>
      <c r="P15" s="19">
        <v>1</v>
      </c>
      <c r="Q15" s="19">
        <f t="shared" si="8"/>
        <v>5</v>
      </c>
      <c r="R15" s="19">
        <f t="shared" si="3"/>
        <v>5</v>
      </c>
      <c r="S15" s="22">
        <f t="shared" si="4"/>
        <v>5</v>
      </c>
      <c r="T15" s="12" t="str">
        <f t="shared" si="5"/>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6"/>
        <v>278</v>
      </c>
      <c r="B16" s="70" t="s">
        <v>546</v>
      </c>
      <c r="C16" s="71" t="s">
        <v>2805</v>
      </c>
      <c r="D16" s="71" t="s">
        <v>2824</v>
      </c>
      <c r="E16" s="71" t="s">
        <v>2825</v>
      </c>
      <c r="F16" s="12" t="s">
        <v>197</v>
      </c>
      <c r="G16" s="12" t="s">
        <v>198</v>
      </c>
      <c r="H16" s="19">
        <v>4</v>
      </c>
      <c r="I16" s="19">
        <v>5</v>
      </c>
      <c r="J16" s="20">
        <f t="shared" si="1"/>
        <v>20</v>
      </c>
      <c r="K16" s="21">
        <f t="shared" si="2"/>
        <v>2</v>
      </c>
      <c r="L16" s="74" t="s">
        <v>792</v>
      </c>
      <c r="M16" s="72" t="s">
        <v>793</v>
      </c>
      <c r="N16" s="12" t="s">
        <v>194</v>
      </c>
      <c r="O16" s="11" t="s">
        <v>26</v>
      </c>
      <c r="P16" s="19">
        <v>1</v>
      </c>
      <c r="Q16" s="19">
        <f t="shared" si="8"/>
        <v>5</v>
      </c>
      <c r="R16" s="19">
        <f t="shared" si="3"/>
        <v>5</v>
      </c>
      <c r="S16" s="22">
        <f t="shared" si="4"/>
        <v>5</v>
      </c>
      <c r="T16" s="12" t="str">
        <f t="shared" si="5"/>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6"/>
        <v>279</v>
      </c>
      <c r="B17" s="70" t="s">
        <v>546</v>
      </c>
      <c r="C17" s="71" t="s">
        <v>2805</v>
      </c>
      <c r="D17" s="71" t="s">
        <v>2826</v>
      </c>
      <c r="E17" s="71" t="s">
        <v>2827</v>
      </c>
      <c r="F17" s="12" t="s">
        <v>197</v>
      </c>
      <c r="G17" s="12" t="s">
        <v>198</v>
      </c>
      <c r="H17" s="19">
        <v>4</v>
      </c>
      <c r="I17" s="19">
        <v>5</v>
      </c>
      <c r="J17" s="20">
        <f t="shared" si="1"/>
        <v>20</v>
      </c>
      <c r="K17" s="21">
        <f t="shared" si="2"/>
        <v>2</v>
      </c>
      <c r="L17" s="74" t="s">
        <v>794</v>
      </c>
      <c r="M17" s="72" t="s">
        <v>795</v>
      </c>
      <c r="N17" s="12" t="s">
        <v>194</v>
      </c>
      <c r="O17" s="11" t="s">
        <v>26</v>
      </c>
      <c r="P17" s="19">
        <v>1</v>
      </c>
      <c r="Q17" s="19">
        <f t="shared" si="8"/>
        <v>5</v>
      </c>
      <c r="R17" s="19">
        <f t="shared" si="3"/>
        <v>5</v>
      </c>
      <c r="S17" s="22">
        <f t="shared" si="4"/>
        <v>5</v>
      </c>
      <c r="T17" s="12" t="str">
        <f t="shared" si="5"/>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6"/>
        <v>280</v>
      </c>
      <c r="B18" s="70" t="s">
        <v>546</v>
      </c>
      <c r="C18" s="71" t="s">
        <v>2805</v>
      </c>
      <c r="D18" s="71" t="s">
        <v>1461</v>
      </c>
      <c r="E18" s="71" t="s">
        <v>1397</v>
      </c>
      <c r="F18" s="12" t="s">
        <v>197</v>
      </c>
      <c r="G18" s="12" t="s">
        <v>198</v>
      </c>
      <c r="H18" s="19">
        <v>4</v>
      </c>
      <c r="I18" s="19">
        <v>5</v>
      </c>
      <c r="J18" s="20">
        <f t="shared" si="1"/>
        <v>20</v>
      </c>
      <c r="K18" s="21">
        <f t="shared" si="2"/>
        <v>2</v>
      </c>
      <c r="L18" s="74" t="s">
        <v>811</v>
      </c>
      <c r="M18" s="72" t="s">
        <v>812</v>
      </c>
      <c r="N18" s="12" t="s">
        <v>194</v>
      </c>
      <c r="O18" s="11" t="s">
        <v>26</v>
      </c>
      <c r="P18" s="19">
        <v>1</v>
      </c>
      <c r="Q18" s="19">
        <f t="shared" si="8"/>
        <v>5</v>
      </c>
      <c r="R18" s="19">
        <f t="shared" si="3"/>
        <v>5</v>
      </c>
      <c r="S18" s="22">
        <f t="shared" si="4"/>
        <v>5</v>
      </c>
      <c r="T18" s="12" t="str">
        <f t="shared" si="5"/>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6"/>
        <v>281</v>
      </c>
      <c r="B19" s="70" t="s">
        <v>546</v>
      </c>
      <c r="C19" s="71" t="s">
        <v>2805</v>
      </c>
      <c r="D19" s="71" t="s">
        <v>1463</v>
      </c>
      <c r="E19" s="71" t="s">
        <v>1397</v>
      </c>
      <c r="F19" s="12" t="s">
        <v>197</v>
      </c>
      <c r="G19" s="12" t="s">
        <v>198</v>
      </c>
      <c r="H19" s="19">
        <v>4</v>
      </c>
      <c r="I19" s="19">
        <v>5</v>
      </c>
      <c r="J19" s="20">
        <f t="shared" si="1"/>
        <v>20</v>
      </c>
      <c r="K19" s="21">
        <f t="shared" si="2"/>
        <v>2</v>
      </c>
      <c r="L19" s="74" t="s">
        <v>813</v>
      </c>
      <c r="M19" s="72" t="s">
        <v>814</v>
      </c>
      <c r="N19" s="12" t="s">
        <v>194</v>
      </c>
      <c r="O19" s="11" t="s">
        <v>26</v>
      </c>
      <c r="P19" s="19">
        <v>1</v>
      </c>
      <c r="Q19" s="19">
        <f t="shared" si="8"/>
        <v>5</v>
      </c>
      <c r="R19" s="19">
        <f t="shared" si="3"/>
        <v>5</v>
      </c>
      <c r="S19" s="22">
        <f t="shared" si="4"/>
        <v>5</v>
      </c>
      <c r="T19" s="12" t="str">
        <f t="shared" si="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6"/>
        <v>282</v>
      </c>
      <c r="B20" s="70" t="s">
        <v>546</v>
      </c>
      <c r="C20" s="71" t="s">
        <v>2805</v>
      </c>
      <c r="D20" s="71" t="s">
        <v>2828</v>
      </c>
      <c r="E20" s="71" t="s">
        <v>2829</v>
      </c>
      <c r="F20" s="12" t="s">
        <v>197</v>
      </c>
      <c r="G20" s="12" t="s">
        <v>198</v>
      </c>
      <c r="H20" s="19">
        <v>4</v>
      </c>
      <c r="I20" s="19">
        <v>4</v>
      </c>
      <c r="J20" s="20">
        <f t="shared" si="1"/>
        <v>16</v>
      </c>
      <c r="K20" s="21">
        <f t="shared" si="2"/>
        <v>2</v>
      </c>
      <c r="L20" s="74" t="s">
        <v>831</v>
      </c>
      <c r="M20" s="72" t="s">
        <v>832</v>
      </c>
      <c r="N20" s="12" t="s">
        <v>194</v>
      </c>
      <c r="O20" s="11" t="s">
        <v>26</v>
      </c>
      <c r="P20" s="19">
        <v>1</v>
      </c>
      <c r="Q20" s="19">
        <f t="shared" si="8"/>
        <v>4</v>
      </c>
      <c r="R20" s="19">
        <f t="shared" si="3"/>
        <v>4</v>
      </c>
      <c r="S20" s="22">
        <f t="shared" si="4"/>
        <v>5</v>
      </c>
      <c r="T20" s="12" t="str">
        <f t="shared" si="5"/>
        <v>Gelecekte önemli bir tehlikeyi oluşturmaması için, incelenir ve gerekirse önlemler planlanan uygulamalar kısmında tarif edilir, uygulama kontrolleri yapılır ve personele ihtiyaç duyulan eğitimler verilir.</v>
      </c>
    </row>
    <row r="21" spans="1:20" ht="90" x14ac:dyDescent="0.2">
      <c r="A21" s="14">
        <f t="shared" si="6"/>
        <v>283</v>
      </c>
      <c r="B21" s="70" t="s">
        <v>546</v>
      </c>
      <c r="C21" s="71" t="s">
        <v>2805</v>
      </c>
      <c r="D21" s="71" t="s">
        <v>2830</v>
      </c>
      <c r="E21" s="71" t="s">
        <v>2831</v>
      </c>
      <c r="F21" s="12" t="s">
        <v>197</v>
      </c>
      <c r="G21" s="12" t="s">
        <v>198</v>
      </c>
      <c r="H21" s="19">
        <v>4</v>
      </c>
      <c r="I21" s="19">
        <v>4</v>
      </c>
      <c r="J21" s="20">
        <f t="shared" si="1"/>
        <v>16</v>
      </c>
      <c r="K21" s="21">
        <f t="shared" si="2"/>
        <v>2</v>
      </c>
      <c r="L21" s="74" t="s">
        <v>850</v>
      </c>
      <c r="M21" s="56" t="s">
        <v>851</v>
      </c>
      <c r="N21" s="12" t="s">
        <v>194</v>
      </c>
      <c r="O21" s="11" t="s">
        <v>26</v>
      </c>
      <c r="P21" s="19">
        <v>1</v>
      </c>
      <c r="Q21" s="19">
        <f t="shared" si="8"/>
        <v>4</v>
      </c>
      <c r="R21" s="19">
        <f t="shared" si="3"/>
        <v>4</v>
      </c>
      <c r="S21" s="22">
        <f t="shared" si="4"/>
        <v>5</v>
      </c>
      <c r="T21"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21">
    <cfRule type="expression" dxfId="429" priority="1">
      <formula>K2=5</formula>
    </cfRule>
    <cfRule type="expression" dxfId="428" priority="2">
      <formula>K2=4</formula>
    </cfRule>
    <cfRule type="expression" dxfId="427" priority="3">
      <formula>K2=3</formula>
    </cfRule>
    <cfRule type="expression" dxfId="426" priority="4">
      <formula>K2=2</formula>
    </cfRule>
    <cfRule type="expression" dxfId="425" priority="5">
      <formula>K2=1</formula>
    </cfRule>
  </conditionalFormatting>
  <conditionalFormatting sqref="S2:S21">
    <cfRule type="expression" dxfId="424" priority="6">
      <formula>S2=5</formula>
    </cfRule>
    <cfRule type="expression" dxfId="423" priority="7">
      <formula>S2=4</formula>
    </cfRule>
    <cfRule type="expression" dxfId="422" priority="8">
      <formula>S2=3</formula>
    </cfRule>
    <cfRule type="expression" dxfId="421" priority="9">
      <formula>S2=2</formula>
    </cfRule>
    <cfRule type="expression" dxfId="420" priority="10">
      <formula>S2=1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4"/>
  <sheetViews>
    <sheetView zoomScaleNormal="100" zoomScaleSheetLayoutView="70" zoomScalePageLayoutView="80" workbookViewId="0">
      <selection activeCell="D6" sqref="D6"/>
    </sheetView>
  </sheetViews>
  <sheetFormatPr defaultRowHeight="12.75" x14ac:dyDescent="0.2"/>
  <cols>
    <col min="1" max="1" width="5.42578125" customWidth="1"/>
    <col min="2" max="2" width="12.285156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'BİNA VE EKLENTİ'!A21+1</f>
        <v>284</v>
      </c>
      <c r="B2" s="70" t="s">
        <v>1209</v>
      </c>
      <c r="C2" s="71" t="s">
        <v>852</v>
      </c>
      <c r="D2" s="72" t="s">
        <v>2562</v>
      </c>
      <c r="E2" s="71" t="s">
        <v>2448</v>
      </c>
      <c r="F2" s="12" t="s">
        <v>197</v>
      </c>
      <c r="G2" s="12" t="s">
        <v>198</v>
      </c>
      <c r="H2" s="19">
        <v>4</v>
      </c>
      <c r="I2" s="19">
        <v>5</v>
      </c>
      <c r="J2" s="20">
        <f>H2*I2</f>
        <v>20</v>
      </c>
      <c r="K2" s="21">
        <f>IF((H2*I2)=0,0,IF(J2&lt;6,5,IF(J2&lt;10,4,IF(J2&lt;16,3,IF(J2&lt;25,2,1)))))</f>
        <v>2</v>
      </c>
      <c r="L2" s="74" t="s">
        <v>743</v>
      </c>
      <c r="M2" s="71" t="s">
        <v>1210</v>
      </c>
      <c r="N2" s="12" t="s">
        <v>194</v>
      </c>
      <c r="O2" s="11" t="s">
        <v>26</v>
      </c>
      <c r="P2" s="19">
        <v>1</v>
      </c>
      <c r="Q2" s="19">
        <f t="shared" ref="Q2:Q3" si="0">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285</v>
      </c>
      <c r="B3" s="70" t="s">
        <v>1209</v>
      </c>
      <c r="C3" s="71" t="s">
        <v>852</v>
      </c>
      <c r="D3" s="72" t="s">
        <v>2563</v>
      </c>
      <c r="E3" s="71" t="s">
        <v>2448</v>
      </c>
      <c r="F3" s="12" t="s">
        <v>197</v>
      </c>
      <c r="G3" s="12" t="s">
        <v>198</v>
      </c>
      <c r="H3" s="19">
        <v>4</v>
      </c>
      <c r="I3" s="19">
        <v>5</v>
      </c>
      <c r="J3" s="20">
        <f t="shared" ref="J3:J4" si="2">(H3*I3)</f>
        <v>20</v>
      </c>
      <c r="K3" s="21">
        <f t="shared" ref="K3:K4" si="3">IF((H3*I3)=0,0,IF(J3&lt;6,5,IF(J3&lt;10,4,IF(J3&lt;16,3,IF(J3&lt;25,2,1)))))</f>
        <v>2</v>
      </c>
      <c r="L3" s="74" t="s">
        <v>743</v>
      </c>
      <c r="M3" s="70" t="s">
        <v>1211</v>
      </c>
      <c r="N3" s="12" t="s">
        <v>194</v>
      </c>
      <c r="O3" s="11" t="s">
        <v>26</v>
      </c>
      <c r="P3" s="19">
        <v>1</v>
      </c>
      <c r="Q3" s="19">
        <f t="shared" si="0"/>
        <v>5</v>
      </c>
      <c r="R3" s="19">
        <f t="shared" ref="R3:R4" si="4">(P3*Q3)</f>
        <v>5</v>
      </c>
      <c r="S3" s="22">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A3+1</f>
        <v>286</v>
      </c>
      <c r="B4" s="70" t="s">
        <v>1209</v>
      </c>
      <c r="C4" s="71" t="s">
        <v>852</v>
      </c>
      <c r="D4" s="72" t="s">
        <v>2564</v>
      </c>
      <c r="E4" s="71" t="s">
        <v>2565</v>
      </c>
      <c r="F4" s="12" t="s">
        <v>197</v>
      </c>
      <c r="G4" s="12" t="s">
        <v>198</v>
      </c>
      <c r="H4" s="19">
        <v>4</v>
      </c>
      <c r="I4" s="19">
        <v>5</v>
      </c>
      <c r="J4" s="20">
        <f t="shared" si="2"/>
        <v>20</v>
      </c>
      <c r="K4" s="21">
        <f t="shared" si="3"/>
        <v>2</v>
      </c>
      <c r="L4" s="74" t="s">
        <v>743</v>
      </c>
      <c r="M4" s="71" t="s">
        <v>1212</v>
      </c>
      <c r="N4" s="12" t="s">
        <v>194</v>
      </c>
      <c r="O4" s="11" t="s">
        <v>26</v>
      </c>
      <c r="P4" s="19">
        <v>1</v>
      </c>
      <c r="Q4" s="19">
        <v>5</v>
      </c>
      <c r="R4" s="19">
        <f t="shared" si="4"/>
        <v>5</v>
      </c>
      <c r="S4" s="22">
        <f t="shared" si="5"/>
        <v>5</v>
      </c>
      <c r="T4" s="12" t="str">
        <f t="shared" si="6"/>
        <v>Gelecekte önemli bir tehlikeyi oluşturmaması için, incelenir ve gerekirse önlemler planlanan uygulamalar kısmında tarif edilir, uygulama kontrolleri yapılır ve personele ihtiyaç duyulan eğitimler verilir.</v>
      </c>
    </row>
  </sheetData>
  <conditionalFormatting sqref="K2:K4">
    <cfRule type="expression" dxfId="419" priority="6">
      <formula>K2=5</formula>
    </cfRule>
    <cfRule type="expression" dxfId="418" priority="7">
      <formula>K2=4</formula>
    </cfRule>
    <cfRule type="expression" dxfId="417" priority="8">
      <formula>K2=3</formula>
    </cfRule>
    <cfRule type="expression" dxfId="416" priority="9">
      <formula>K2=2</formula>
    </cfRule>
    <cfRule type="expression" dxfId="415" priority="10">
      <formula>K2=1</formula>
    </cfRule>
  </conditionalFormatting>
  <conditionalFormatting sqref="S2:S4">
    <cfRule type="expression" dxfId="414" priority="1">
      <formula>S2=5</formula>
    </cfRule>
    <cfRule type="expression" dxfId="413" priority="2">
      <formula>S2=4</formula>
    </cfRule>
    <cfRule type="expression" dxfId="412" priority="3">
      <formula>S2=3</formula>
    </cfRule>
    <cfRule type="expression" dxfId="411" priority="4">
      <formula>S2=2</formula>
    </cfRule>
    <cfRule type="expression" dxfId="410" priority="5">
      <formula>S2=1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
  <sheetViews>
    <sheetView zoomScaleNormal="100" zoomScaleSheetLayoutView="70" zoomScalePageLayoutView="8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MOBİLİZASYON!A4+1</f>
        <v>287</v>
      </c>
      <c r="B2" s="70" t="s">
        <v>1195</v>
      </c>
      <c r="C2" s="71" t="s">
        <v>852</v>
      </c>
      <c r="D2" s="72" t="s">
        <v>2449</v>
      </c>
      <c r="E2" s="71" t="s">
        <v>2456</v>
      </c>
      <c r="F2" s="12" t="s">
        <v>197</v>
      </c>
      <c r="G2" s="12" t="s">
        <v>198</v>
      </c>
      <c r="H2" s="19">
        <v>4</v>
      </c>
      <c r="I2" s="19">
        <v>5</v>
      </c>
      <c r="J2" s="20">
        <f>H2*I2</f>
        <v>20</v>
      </c>
      <c r="K2" s="21">
        <f>IF((H2*I2)=0,0,IF(J2&lt;6,5,IF(J2&lt;10,4,IF(J2&lt;16,3,IF(J2&lt;25,2,1)))))</f>
        <v>2</v>
      </c>
      <c r="L2" s="74" t="s">
        <v>743</v>
      </c>
      <c r="M2" s="72" t="s">
        <v>1196</v>
      </c>
      <c r="N2" s="12" t="s">
        <v>194</v>
      </c>
      <c r="O2" s="11" t="s">
        <v>26</v>
      </c>
      <c r="P2" s="19">
        <v>1</v>
      </c>
      <c r="Q2" s="19">
        <f t="shared" ref="Q2:Q10" si="0">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288</v>
      </c>
      <c r="B3" s="71" t="s">
        <v>1195</v>
      </c>
      <c r="C3" s="71" t="s">
        <v>852</v>
      </c>
      <c r="D3" s="72" t="s">
        <v>2450</v>
      </c>
      <c r="E3" s="71" t="s">
        <v>2456</v>
      </c>
      <c r="F3" s="12" t="s">
        <v>197</v>
      </c>
      <c r="G3" s="12" t="s">
        <v>198</v>
      </c>
      <c r="H3" s="19">
        <v>4</v>
      </c>
      <c r="I3" s="19">
        <v>5</v>
      </c>
      <c r="J3" s="20">
        <f t="shared" ref="J3:J10" si="2">H3*I3</f>
        <v>20</v>
      </c>
      <c r="K3" s="21">
        <f t="shared" ref="K3:K10" si="3">IF((H3*I3)=0,0,IF(J3&lt;6,5,IF(J3&lt;10,4,IF(J3&lt;16,3,IF(J3&lt;25,2,1)))))</f>
        <v>2</v>
      </c>
      <c r="L3" s="74" t="s">
        <v>743</v>
      </c>
      <c r="M3" s="72" t="s">
        <v>1197</v>
      </c>
      <c r="N3" s="44" t="s">
        <v>194</v>
      </c>
      <c r="O3" s="45" t="s">
        <v>26</v>
      </c>
      <c r="P3" s="19">
        <v>1</v>
      </c>
      <c r="Q3" s="19">
        <f t="shared" ref="Q3:Q6" si="4">I3</f>
        <v>5</v>
      </c>
      <c r="R3" s="19">
        <f t="shared" ref="R3:R6" si="5">(P3*Q3)</f>
        <v>5</v>
      </c>
      <c r="S3" s="22">
        <f t="shared" ref="S3:S6" si="6">IF((P3*Q3)=0,0,IF(R3&lt;6,5,IF(R3&lt;10,4,IF(R3&lt;16,3,IF(R3&lt;25,2,1)))))</f>
        <v>5</v>
      </c>
      <c r="T3" s="12" t="str">
        <f t="shared" ref="T3:T6" si="7">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90" x14ac:dyDescent="0.2">
      <c r="A4" s="14">
        <f t="shared" ref="A4:A10" si="8">A3+1</f>
        <v>289</v>
      </c>
      <c r="B4" s="70" t="s">
        <v>1195</v>
      </c>
      <c r="C4" s="71" t="s">
        <v>852</v>
      </c>
      <c r="D4" s="72" t="s">
        <v>2451</v>
      </c>
      <c r="E4" s="71" t="s">
        <v>2456</v>
      </c>
      <c r="F4" s="12" t="s">
        <v>197</v>
      </c>
      <c r="G4" s="12" t="s">
        <v>198</v>
      </c>
      <c r="H4" s="19">
        <v>4</v>
      </c>
      <c r="I4" s="19">
        <v>5</v>
      </c>
      <c r="J4" s="20">
        <f t="shared" si="2"/>
        <v>20</v>
      </c>
      <c r="K4" s="21">
        <f t="shared" si="3"/>
        <v>2</v>
      </c>
      <c r="L4" s="74" t="s">
        <v>743</v>
      </c>
      <c r="M4" s="72" t="s">
        <v>1198</v>
      </c>
      <c r="N4" s="12" t="s">
        <v>194</v>
      </c>
      <c r="O4" s="11" t="s">
        <v>26</v>
      </c>
      <c r="P4" s="19">
        <v>1</v>
      </c>
      <c r="Q4" s="19">
        <f t="shared" si="4"/>
        <v>5</v>
      </c>
      <c r="R4" s="19">
        <f t="shared" si="5"/>
        <v>5</v>
      </c>
      <c r="S4" s="22">
        <f t="shared" si="6"/>
        <v>5</v>
      </c>
      <c r="T4" s="12" t="str">
        <f t="shared" si="7"/>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8"/>
        <v>290</v>
      </c>
      <c r="B5" s="70" t="s">
        <v>1195</v>
      </c>
      <c r="C5" s="71" t="s">
        <v>852</v>
      </c>
      <c r="D5" s="72" t="s">
        <v>2452</v>
      </c>
      <c r="E5" s="71" t="s">
        <v>2456</v>
      </c>
      <c r="F5" s="12" t="s">
        <v>197</v>
      </c>
      <c r="G5" s="12" t="s">
        <v>198</v>
      </c>
      <c r="H5" s="19">
        <v>4</v>
      </c>
      <c r="I5" s="19">
        <v>5</v>
      </c>
      <c r="J5" s="20">
        <f t="shared" si="2"/>
        <v>20</v>
      </c>
      <c r="K5" s="21">
        <f t="shared" si="3"/>
        <v>2</v>
      </c>
      <c r="L5" s="74" t="s">
        <v>837</v>
      </c>
      <c r="M5" s="72" t="s">
        <v>1199</v>
      </c>
      <c r="N5" s="12" t="s">
        <v>194</v>
      </c>
      <c r="O5" s="11" t="s">
        <v>26</v>
      </c>
      <c r="P5" s="19">
        <v>1</v>
      </c>
      <c r="Q5" s="19">
        <f t="shared" si="4"/>
        <v>5</v>
      </c>
      <c r="R5" s="19">
        <f t="shared" si="5"/>
        <v>5</v>
      </c>
      <c r="S5" s="22">
        <f t="shared" si="6"/>
        <v>5</v>
      </c>
      <c r="T5" s="12" t="str">
        <f t="shared" si="7"/>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8"/>
        <v>291</v>
      </c>
      <c r="B6" s="70" t="s">
        <v>1195</v>
      </c>
      <c r="C6" s="71" t="s">
        <v>852</v>
      </c>
      <c r="D6" s="72" t="s">
        <v>2453</v>
      </c>
      <c r="E6" s="71" t="s">
        <v>2456</v>
      </c>
      <c r="F6" s="12" t="s">
        <v>197</v>
      </c>
      <c r="G6" s="12" t="s">
        <v>198</v>
      </c>
      <c r="H6" s="19">
        <v>4</v>
      </c>
      <c r="I6" s="19">
        <v>5</v>
      </c>
      <c r="J6" s="20">
        <f t="shared" si="2"/>
        <v>20</v>
      </c>
      <c r="K6" s="21">
        <f t="shared" si="3"/>
        <v>2</v>
      </c>
      <c r="L6" s="74" t="s">
        <v>743</v>
      </c>
      <c r="M6" s="72" t="s">
        <v>1200</v>
      </c>
      <c r="N6" s="44" t="s">
        <v>194</v>
      </c>
      <c r="O6" s="45" t="s">
        <v>26</v>
      </c>
      <c r="P6" s="19">
        <v>1</v>
      </c>
      <c r="Q6" s="19">
        <f t="shared" si="4"/>
        <v>5</v>
      </c>
      <c r="R6" s="19">
        <f t="shared" si="5"/>
        <v>5</v>
      </c>
      <c r="S6" s="22">
        <f t="shared" si="6"/>
        <v>5</v>
      </c>
      <c r="T6" s="12" t="str">
        <f t="shared" si="7"/>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8"/>
        <v>292</v>
      </c>
      <c r="B7" s="70" t="s">
        <v>1195</v>
      </c>
      <c r="C7" s="71" t="s">
        <v>852</v>
      </c>
      <c r="D7" s="72" t="s">
        <v>2454</v>
      </c>
      <c r="E7" s="71" t="s">
        <v>2456</v>
      </c>
      <c r="F7" s="12" t="s">
        <v>197</v>
      </c>
      <c r="G7" s="12" t="s">
        <v>198</v>
      </c>
      <c r="H7" s="19">
        <v>4</v>
      </c>
      <c r="I7" s="19">
        <v>5</v>
      </c>
      <c r="J7" s="20">
        <f t="shared" si="2"/>
        <v>20</v>
      </c>
      <c r="K7" s="21">
        <f t="shared" si="3"/>
        <v>2</v>
      </c>
      <c r="L7" s="74" t="s">
        <v>743</v>
      </c>
      <c r="M7" s="72" t="s">
        <v>1201</v>
      </c>
      <c r="N7" s="12" t="s">
        <v>194</v>
      </c>
      <c r="O7" s="11" t="s">
        <v>26</v>
      </c>
      <c r="P7" s="19">
        <v>1</v>
      </c>
      <c r="Q7" s="19">
        <f t="shared" si="0"/>
        <v>5</v>
      </c>
      <c r="R7" s="19">
        <f t="shared" ref="R7:R10" si="9">(P7*Q7)</f>
        <v>5</v>
      </c>
      <c r="S7" s="22">
        <f t="shared" ref="S7:S10" si="10">IF((P7*Q7)=0,0,IF(R7&lt;6,5,IF(R7&lt;10,4,IF(R7&lt;16,3,IF(R7&lt;25,2,1)))))</f>
        <v>5</v>
      </c>
      <c r="T7" s="12" t="str">
        <f t="shared" ref="T7:T10" si="11">IF(S7=0,"Risk Derecelendirmesi Yapılmamıştır.",IF(S7=1,"Hemen gerekli önlemler alınmalı veya tesis, bina, üretim veya çevrenin kapatılması gerekmektedir.",IF(S7=2,"Kısa dönemde iyileştirici tedbirler alınmalıdır.",IF(S7=3,"Uzun dönemde iyileştirilmelidir.  Sürekli kontroller yapılmalıdır.Alınan önlemler gerektiğinde kontrol edilmelidir.",IF(S7=4,"Gözetim altında tutulmalıdır.",IF(S7=5,"Gelecekte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8"/>
        <v>293</v>
      </c>
      <c r="B8" s="70" t="s">
        <v>1195</v>
      </c>
      <c r="C8" s="71" t="s">
        <v>852</v>
      </c>
      <c r="D8" s="73" t="s">
        <v>2455</v>
      </c>
      <c r="E8" s="71" t="s">
        <v>2456</v>
      </c>
      <c r="F8" s="12" t="s">
        <v>197</v>
      </c>
      <c r="G8" s="12" t="s">
        <v>198</v>
      </c>
      <c r="H8" s="19">
        <v>4</v>
      </c>
      <c r="I8" s="19">
        <v>5</v>
      </c>
      <c r="J8" s="20">
        <f t="shared" si="2"/>
        <v>20</v>
      </c>
      <c r="K8" s="21">
        <f t="shared" si="3"/>
        <v>2</v>
      </c>
      <c r="L8" s="74" t="s">
        <v>743</v>
      </c>
      <c r="M8" s="75" t="s">
        <v>1202</v>
      </c>
      <c r="N8" s="12" t="s">
        <v>194</v>
      </c>
      <c r="O8" s="11" t="s">
        <v>26</v>
      </c>
      <c r="P8" s="19">
        <v>1</v>
      </c>
      <c r="Q8" s="19">
        <f t="shared" si="0"/>
        <v>5</v>
      </c>
      <c r="R8" s="19">
        <f t="shared" si="9"/>
        <v>5</v>
      </c>
      <c r="S8" s="22">
        <f t="shared" si="10"/>
        <v>5</v>
      </c>
      <c r="T8" s="12" t="str">
        <f t="shared" si="11"/>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8"/>
        <v>294</v>
      </c>
      <c r="B9" s="70" t="s">
        <v>1203</v>
      </c>
      <c r="C9" s="71" t="s">
        <v>852</v>
      </c>
      <c r="D9" s="73" t="s">
        <v>2446</v>
      </c>
      <c r="E9" s="72" t="s">
        <v>2448</v>
      </c>
      <c r="F9" s="12" t="s">
        <v>197</v>
      </c>
      <c r="G9" s="12" t="s">
        <v>198</v>
      </c>
      <c r="H9" s="19">
        <v>4</v>
      </c>
      <c r="I9" s="19">
        <v>5</v>
      </c>
      <c r="J9" s="20">
        <f t="shared" si="2"/>
        <v>20</v>
      </c>
      <c r="K9" s="21">
        <f t="shared" si="3"/>
        <v>2</v>
      </c>
      <c r="L9" s="74" t="s">
        <v>743</v>
      </c>
      <c r="M9" s="72" t="s">
        <v>1204</v>
      </c>
      <c r="N9" s="12" t="s">
        <v>194</v>
      </c>
      <c r="O9" s="11" t="s">
        <v>26</v>
      </c>
      <c r="P9" s="19">
        <v>1</v>
      </c>
      <c r="Q9" s="19">
        <f t="shared" si="0"/>
        <v>5</v>
      </c>
      <c r="R9" s="19">
        <f t="shared" si="9"/>
        <v>5</v>
      </c>
      <c r="S9" s="22">
        <f t="shared" si="10"/>
        <v>5</v>
      </c>
      <c r="T9" s="12" t="str">
        <f t="shared" si="11"/>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8"/>
        <v>295</v>
      </c>
      <c r="B10" s="70" t="s">
        <v>1203</v>
      </c>
      <c r="C10" s="71" t="s">
        <v>852</v>
      </c>
      <c r="D10" s="72" t="s">
        <v>2447</v>
      </c>
      <c r="E10" s="72" t="s">
        <v>2448</v>
      </c>
      <c r="F10" s="12" t="s">
        <v>197</v>
      </c>
      <c r="G10" s="12" t="s">
        <v>198</v>
      </c>
      <c r="H10" s="19">
        <v>4</v>
      </c>
      <c r="I10" s="19">
        <v>5</v>
      </c>
      <c r="J10" s="20">
        <f t="shared" si="2"/>
        <v>20</v>
      </c>
      <c r="K10" s="21">
        <f t="shared" si="3"/>
        <v>2</v>
      </c>
      <c r="L10" s="74" t="s">
        <v>743</v>
      </c>
      <c r="M10" s="72" t="s">
        <v>1205</v>
      </c>
      <c r="N10" s="12" t="s">
        <v>194</v>
      </c>
      <c r="O10" s="11" t="s">
        <v>26</v>
      </c>
      <c r="P10" s="19">
        <v>1</v>
      </c>
      <c r="Q10" s="19">
        <f t="shared" si="0"/>
        <v>5</v>
      </c>
      <c r="R10" s="19">
        <f t="shared" si="9"/>
        <v>5</v>
      </c>
      <c r="S10" s="22">
        <f t="shared" si="10"/>
        <v>5</v>
      </c>
      <c r="T10" s="12" t="str">
        <f t="shared" si="11"/>
        <v>Gelecekte önemli bir tehlikeyi oluşturmaması için, incelenir ve gerekirse önlemler planlanan uygulamalar kısmında tarif edilir, uygulama kontrolleri yapılır ve personele ihtiyaç duyulan eğitimler verilir.</v>
      </c>
    </row>
  </sheetData>
  <conditionalFormatting sqref="K2:K10">
    <cfRule type="expression" dxfId="409" priority="6">
      <formula>K2=5</formula>
    </cfRule>
    <cfRule type="expression" dxfId="408" priority="7">
      <formula>K2=4</formula>
    </cfRule>
    <cfRule type="expression" dxfId="407" priority="8">
      <formula>K2=3</formula>
    </cfRule>
    <cfRule type="expression" dxfId="406" priority="9">
      <formula>K2=2</formula>
    </cfRule>
    <cfRule type="expression" dxfId="405" priority="10">
      <formula>K2=1</formula>
    </cfRule>
  </conditionalFormatting>
  <conditionalFormatting sqref="S2:S10">
    <cfRule type="expression" dxfId="404" priority="1">
      <formula>S2=5</formula>
    </cfRule>
    <cfRule type="expression" dxfId="403" priority="2">
      <formula>S2=4</formula>
    </cfRule>
    <cfRule type="expression" dxfId="402" priority="3">
      <formula>S2=3</formula>
    </cfRule>
    <cfRule type="expression" dxfId="401" priority="4">
      <formula>S2=2</formula>
    </cfRule>
    <cfRule type="expression" dxfId="400" priority="5">
      <formula>S2=1</formula>
    </cfRule>
  </conditionalFormatting>
  <pageMargins left="0.70866141732283472" right="0.70866141732283472" top="0.74803149606299213" bottom="1.0236220472440944" header="0.31496062992125984" footer="0.31496062992125984"/>
  <pageSetup paperSize="9" scale="5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4"/>
  <sheetViews>
    <sheetView topLeftCell="A21" zoomScaleNormal="100" zoomScaleSheetLayoutView="70" zoomScalePageLayoutView="60" workbookViewId="0">
      <selection activeCell="G5" sqref="G5"/>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01.25" x14ac:dyDescent="0.2">
      <c r="A2" s="14">
        <f>'YAKIT DOLUM ikmal'!A10+1</f>
        <v>296</v>
      </c>
      <c r="B2" s="23" t="s">
        <v>3657</v>
      </c>
      <c r="C2" s="23" t="s">
        <v>1499</v>
      </c>
      <c r="D2" s="23" t="s">
        <v>1500</v>
      </c>
      <c r="E2" s="12" t="s">
        <v>1501</v>
      </c>
      <c r="F2" s="12" t="s">
        <v>197</v>
      </c>
      <c r="G2" s="12" t="s">
        <v>198</v>
      </c>
      <c r="H2" s="19">
        <v>4</v>
      </c>
      <c r="I2" s="19">
        <v>5</v>
      </c>
      <c r="J2" s="20">
        <f>H2*I2</f>
        <v>20</v>
      </c>
      <c r="K2" s="21">
        <f>IF((H2*I2)=0,0,IF(J2&lt;6,5,IF(J2&lt;10,4,IF(J2&lt;16,3,IF(J2&lt;25,2,1)))))</f>
        <v>2</v>
      </c>
      <c r="L2" s="18" t="s">
        <v>1446</v>
      </c>
      <c r="M2" s="28" t="s">
        <v>1519</v>
      </c>
      <c r="N2" s="12" t="s">
        <v>194</v>
      </c>
      <c r="O2" s="11" t="s">
        <v>26</v>
      </c>
      <c r="P2" s="19">
        <v>1</v>
      </c>
      <c r="Q2" s="19">
        <f>I2</f>
        <v>5</v>
      </c>
      <c r="R2" s="19">
        <f t="shared" ref="R2" si="0">(P2*Q2)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01.25" x14ac:dyDescent="0.2">
      <c r="A3" s="14">
        <f>A2+1</f>
        <v>297</v>
      </c>
      <c r="B3" s="23" t="s">
        <v>3656</v>
      </c>
      <c r="C3" s="23" t="s">
        <v>1499</v>
      </c>
      <c r="D3" s="23" t="s">
        <v>1502</v>
      </c>
      <c r="E3" s="12" t="s">
        <v>1501</v>
      </c>
      <c r="F3" s="12" t="s">
        <v>197</v>
      </c>
      <c r="G3" s="12" t="s">
        <v>198</v>
      </c>
      <c r="H3" s="19">
        <v>4</v>
      </c>
      <c r="I3" s="19">
        <v>5</v>
      </c>
      <c r="J3" s="20">
        <f t="shared" ref="J3" si="1">H3*I3</f>
        <v>20</v>
      </c>
      <c r="K3" s="21">
        <f t="shared" ref="K3" si="2">IF((H3*I3)=0,0,IF(J3&lt;6,5,IF(J3&lt;10,4,IF(J3&lt;16,3,IF(J3&lt;25,2,1)))))</f>
        <v>2</v>
      </c>
      <c r="L3" s="18" t="s">
        <v>1446</v>
      </c>
      <c r="M3" s="28" t="s">
        <v>1881</v>
      </c>
      <c r="N3" s="12" t="s">
        <v>194</v>
      </c>
      <c r="O3" s="11" t="s">
        <v>26</v>
      </c>
      <c r="P3" s="19">
        <v>1</v>
      </c>
      <c r="Q3" s="19">
        <f>I3</f>
        <v>5</v>
      </c>
      <c r="R3" s="19">
        <f t="shared" ref="R3:R15" si="3">(P3*Q3)</f>
        <v>5</v>
      </c>
      <c r="S3" s="22">
        <f t="shared" ref="S3:S15" si="4">IF((P3*Q3)=0,0,IF(R3&lt;6,5,IF(R3&lt;10,4,IF(R3&lt;16,3,IF(R3&lt;25,2,1)))))</f>
        <v>5</v>
      </c>
      <c r="T3" s="12" t="str">
        <f t="shared" ref="T3:T24"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24" si="6">A3+1</f>
        <v>298</v>
      </c>
      <c r="B4" s="23" t="s">
        <v>3656</v>
      </c>
      <c r="C4" s="71" t="s">
        <v>984</v>
      </c>
      <c r="D4" s="72" t="s">
        <v>985</v>
      </c>
      <c r="E4" s="72" t="s">
        <v>986</v>
      </c>
      <c r="F4" s="12" t="s">
        <v>197</v>
      </c>
      <c r="G4" s="12" t="s">
        <v>198</v>
      </c>
      <c r="H4" s="19">
        <v>4</v>
      </c>
      <c r="I4" s="19">
        <v>5</v>
      </c>
      <c r="J4" s="20">
        <f>H4*I4</f>
        <v>20</v>
      </c>
      <c r="K4" s="21">
        <f>IF((H4*I4)=0,0,IF(J4&lt;6,5,IF(J4&lt;10,4,IF(J4&lt;16,3,IF(J4&lt;25,2,1)))))</f>
        <v>2</v>
      </c>
      <c r="L4" s="74" t="s">
        <v>987</v>
      </c>
      <c r="M4" s="72" t="s">
        <v>988</v>
      </c>
      <c r="N4" s="12" t="s">
        <v>194</v>
      </c>
      <c r="O4" s="11" t="s">
        <v>26</v>
      </c>
      <c r="P4" s="19">
        <v>1</v>
      </c>
      <c r="Q4" s="19">
        <f t="shared" ref="Q4" si="7">I4</f>
        <v>5</v>
      </c>
      <c r="R4" s="19">
        <f t="shared" si="3"/>
        <v>5</v>
      </c>
      <c r="S4" s="22">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6"/>
        <v>299</v>
      </c>
      <c r="B5" s="23" t="s">
        <v>3656</v>
      </c>
      <c r="C5" s="24" t="s">
        <v>1499</v>
      </c>
      <c r="D5" s="24" t="s">
        <v>1503</v>
      </c>
      <c r="E5" s="24" t="s">
        <v>1504</v>
      </c>
      <c r="F5" s="12" t="s">
        <v>197</v>
      </c>
      <c r="G5" s="12" t="s">
        <v>198</v>
      </c>
      <c r="H5" s="19">
        <v>4</v>
      </c>
      <c r="I5" s="19">
        <v>5</v>
      </c>
      <c r="J5" s="20">
        <f t="shared" ref="J5:J24" si="8">H5*I5</f>
        <v>20</v>
      </c>
      <c r="K5" s="21">
        <f t="shared" ref="K5:K24" si="9">IF((H5*I5)=0,0,IF(J5&lt;6,5,IF(J5&lt;10,4,IF(J5&lt;16,3,IF(J5&lt;25,2,1)))))</f>
        <v>2</v>
      </c>
      <c r="L5" s="18" t="s">
        <v>1446</v>
      </c>
      <c r="M5" s="34" t="s">
        <v>1520</v>
      </c>
      <c r="N5" s="12" t="s">
        <v>194</v>
      </c>
      <c r="O5" s="11" t="s">
        <v>26</v>
      </c>
      <c r="P5" s="19">
        <v>1</v>
      </c>
      <c r="Q5" s="19">
        <f t="shared" ref="Q5:Q24" si="10">I5</f>
        <v>5</v>
      </c>
      <c r="R5" s="19">
        <f t="shared" si="3"/>
        <v>5</v>
      </c>
      <c r="S5" s="22">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149.25" customHeight="1" x14ac:dyDescent="0.2">
      <c r="A6" s="14">
        <f t="shared" si="6"/>
        <v>300</v>
      </c>
      <c r="B6" s="23" t="s">
        <v>3656</v>
      </c>
      <c r="C6" s="24" t="s">
        <v>1499</v>
      </c>
      <c r="D6" s="63" t="s">
        <v>1505</v>
      </c>
      <c r="E6" s="24" t="s">
        <v>1506</v>
      </c>
      <c r="F6" s="12" t="s">
        <v>197</v>
      </c>
      <c r="G6" s="12" t="s">
        <v>198</v>
      </c>
      <c r="H6" s="19">
        <v>4</v>
      </c>
      <c r="I6" s="19">
        <v>5</v>
      </c>
      <c r="J6" s="20">
        <f t="shared" si="8"/>
        <v>20</v>
      </c>
      <c r="K6" s="21">
        <f t="shared" si="9"/>
        <v>2</v>
      </c>
      <c r="L6" s="18" t="s">
        <v>1446</v>
      </c>
      <c r="M6" s="34" t="s">
        <v>1521</v>
      </c>
      <c r="N6" s="12" t="s">
        <v>194</v>
      </c>
      <c r="O6" s="11" t="s">
        <v>26</v>
      </c>
      <c r="P6" s="19">
        <v>1</v>
      </c>
      <c r="Q6" s="19">
        <f t="shared" si="10"/>
        <v>5</v>
      </c>
      <c r="R6" s="19">
        <f t="shared" si="3"/>
        <v>5</v>
      </c>
      <c r="S6" s="22">
        <f t="shared" si="4"/>
        <v>5</v>
      </c>
      <c r="T6" s="12" t="str">
        <f t="shared" si="5"/>
        <v>Gelecekte önemli bir tehlikeyi oluşturmaması için, incelenir ve gerekirse önlemler planlanan uygulamalar kısmında tarif edilir, uygulama kontrolleri yapılır ve personele ihtiyaç duyulan eğitimler verilir.</v>
      </c>
    </row>
    <row r="7" spans="1:20" ht="157.5" x14ac:dyDescent="0.2">
      <c r="A7" s="14">
        <f t="shared" si="6"/>
        <v>301</v>
      </c>
      <c r="B7" s="23" t="s">
        <v>3656</v>
      </c>
      <c r="C7" s="24" t="s">
        <v>1499</v>
      </c>
      <c r="D7" s="24" t="s">
        <v>1507</v>
      </c>
      <c r="E7" s="24" t="s">
        <v>1506</v>
      </c>
      <c r="F7" s="12" t="s">
        <v>197</v>
      </c>
      <c r="G7" s="12" t="s">
        <v>198</v>
      </c>
      <c r="H7" s="19">
        <v>4</v>
      </c>
      <c r="I7" s="19">
        <v>5</v>
      </c>
      <c r="J7" s="20">
        <f t="shared" si="8"/>
        <v>20</v>
      </c>
      <c r="K7" s="21">
        <f t="shared" si="9"/>
        <v>2</v>
      </c>
      <c r="L7" s="18" t="s">
        <v>1446</v>
      </c>
      <c r="M7" s="34" t="s">
        <v>1522</v>
      </c>
      <c r="N7" s="12" t="s">
        <v>194</v>
      </c>
      <c r="O7" s="11" t="s">
        <v>26</v>
      </c>
      <c r="P7" s="19">
        <v>1</v>
      </c>
      <c r="Q7" s="19">
        <f t="shared" si="10"/>
        <v>5</v>
      </c>
      <c r="R7" s="19">
        <f t="shared" si="3"/>
        <v>5</v>
      </c>
      <c r="S7" s="22">
        <f t="shared" si="4"/>
        <v>5</v>
      </c>
      <c r="T7" s="12" t="str">
        <f t="shared" si="5"/>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6"/>
        <v>302</v>
      </c>
      <c r="B8" s="23" t="s">
        <v>3656</v>
      </c>
      <c r="C8" s="24" t="s">
        <v>1499</v>
      </c>
      <c r="D8" s="24" t="s">
        <v>1508</v>
      </c>
      <c r="E8" s="24" t="s">
        <v>1506</v>
      </c>
      <c r="F8" s="12" t="s">
        <v>197</v>
      </c>
      <c r="G8" s="12" t="s">
        <v>198</v>
      </c>
      <c r="H8" s="19">
        <v>4</v>
      </c>
      <c r="I8" s="19">
        <v>5</v>
      </c>
      <c r="J8" s="20">
        <f t="shared" si="8"/>
        <v>20</v>
      </c>
      <c r="K8" s="21">
        <f t="shared" si="9"/>
        <v>2</v>
      </c>
      <c r="L8" s="18" t="s">
        <v>1446</v>
      </c>
      <c r="M8" s="34" t="s">
        <v>1523</v>
      </c>
      <c r="N8" s="12" t="s">
        <v>194</v>
      </c>
      <c r="O8" s="11" t="s">
        <v>26</v>
      </c>
      <c r="P8" s="19">
        <v>1</v>
      </c>
      <c r="Q8" s="19">
        <f t="shared" si="10"/>
        <v>5</v>
      </c>
      <c r="R8" s="19">
        <f t="shared" si="3"/>
        <v>5</v>
      </c>
      <c r="S8" s="22">
        <f t="shared" si="4"/>
        <v>5</v>
      </c>
      <c r="T8" s="12" t="str">
        <f t="shared" si="5"/>
        <v>Gelecekte önemli bir tehlikeyi oluşturmaması için, incelenir ve gerekirse önlemler planlanan uygulamalar kısmında tarif edilir, uygulama kontrolleri yapılır ve personele ihtiyaç duyulan eğitimler verilir.</v>
      </c>
    </row>
    <row r="9" spans="1:20" ht="90" x14ac:dyDescent="0.2">
      <c r="A9" s="14">
        <f t="shared" si="6"/>
        <v>303</v>
      </c>
      <c r="B9" s="23" t="s">
        <v>3656</v>
      </c>
      <c r="C9" s="24" t="s">
        <v>1499</v>
      </c>
      <c r="D9" s="24" t="s">
        <v>1509</v>
      </c>
      <c r="E9" s="24" t="s">
        <v>1510</v>
      </c>
      <c r="F9" s="12" t="s">
        <v>197</v>
      </c>
      <c r="G9" s="12" t="s">
        <v>198</v>
      </c>
      <c r="H9" s="19">
        <v>4</v>
      </c>
      <c r="I9" s="19">
        <v>5</v>
      </c>
      <c r="J9" s="20">
        <f t="shared" si="8"/>
        <v>20</v>
      </c>
      <c r="K9" s="21">
        <f t="shared" si="9"/>
        <v>2</v>
      </c>
      <c r="L9" s="18" t="s">
        <v>1446</v>
      </c>
      <c r="M9" s="34" t="s">
        <v>1524</v>
      </c>
      <c r="N9" s="12" t="s">
        <v>194</v>
      </c>
      <c r="O9" s="11" t="s">
        <v>26</v>
      </c>
      <c r="P9" s="19">
        <v>1</v>
      </c>
      <c r="Q9" s="19">
        <f t="shared" si="10"/>
        <v>5</v>
      </c>
      <c r="R9" s="19">
        <f t="shared" si="3"/>
        <v>5</v>
      </c>
      <c r="S9" s="22">
        <f t="shared" si="4"/>
        <v>5</v>
      </c>
      <c r="T9" s="12" t="str">
        <f t="shared" si="5"/>
        <v>Gelecekte önemli bir tehlikeyi oluşturmaması için, incelenir ve gerekirse önlemler planlanan uygulamalar kısmında tarif edilir, uygulama kontrolleri yapılır ve personele ihtiyaç duyulan eğitimler verilir.</v>
      </c>
    </row>
    <row r="10" spans="1:20" ht="101.25" x14ac:dyDescent="0.2">
      <c r="A10" s="14">
        <f t="shared" si="6"/>
        <v>304</v>
      </c>
      <c r="B10" s="23" t="s">
        <v>3656</v>
      </c>
      <c r="C10" s="24" t="s">
        <v>1499</v>
      </c>
      <c r="D10" s="23" t="s">
        <v>1511</v>
      </c>
      <c r="E10" s="12" t="s">
        <v>1506</v>
      </c>
      <c r="F10" s="12" t="s">
        <v>197</v>
      </c>
      <c r="G10" s="12" t="s">
        <v>198</v>
      </c>
      <c r="H10" s="19">
        <v>4</v>
      </c>
      <c r="I10" s="19">
        <v>5</v>
      </c>
      <c r="J10" s="20">
        <f t="shared" si="8"/>
        <v>20</v>
      </c>
      <c r="K10" s="21">
        <f t="shared" si="9"/>
        <v>2</v>
      </c>
      <c r="L10" s="18" t="s">
        <v>1446</v>
      </c>
      <c r="M10" s="28" t="s">
        <v>1885</v>
      </c>
      <c r="N10" s="12" t="s">
        <v>194</v>
      </c>
      <c r="O10" s="11" t="s">
        <v>26</v>
      </c>
      <c r="P10" s="19">
        <v>1</v>
      </c>
      <c r="Q10" s="19">
        <f t="shared" si="10"/>
        <v>5</v>
      </c>
      <c r="R10" s="19">
        <f t="shared" si="3"/>
        <v>5</v>
      </c>
      <c r="S10" s="22">
        <f t="shared" si="4"/>
        <v>5</v>
      </c>
      <c r="T10" s="12" t="str">
        <f t="shared" si="5"/>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6"/>
        <v>305</v>
      </c>
      <c r="B11" s="23" t="s">
        <v>3656</v>
      </c>
      <c r="C11" s="24" t="s">
        <v>1499</v>
      </c>
      <c r="D11" s="23" t="s">
        <v>1512</v>
      </c>
      <c r="E11" s="12" t="s">
        <v>1513</v>
      </c>
      <c r="F11" s="12" t="s">
        <v>197</v>
      </c>
      <c r="G11" s="12" t="s">
        <v>198</v>
      </c>
      <c r="H11" s="19">
        <v>4</v>
      </c>
      <c r="I11" s="19">
        <v>5</v>
      </c>
      <c r="J11" s="20">
        <f t="shared" si="8"/>
        <v>20</v>
      </c>
      <c r="K11" s="21">
        <f t="shared" si="9"/>
        <v>2</v>
      </c>
      <c r="L11" s="18" t="s">
        <v>1446</v>
      </c>
      <c r="M11" s="28" t="s">
        <v>1882</v>
      </c>
      <c r="N11" s="12" t="s">
        <v>194</v>
      </c>
      <c r="O11" s="11" t="s">
        <v>26</v>
      </c>
      <c r="P11" s="19">
        <v>1</v>
      </c>
      <c r="Q11" s="19">
        <f t="shared" si="10"/>
        <v>5</v>
      </c>
      <c r="R11" s="19">
        <f t="shared" si="3"/>
        <v>5</v>
      </c>
      <c r="S11" s="22">
        <f t="shared" si="4"/>
        <v>5</v>
      </c>
      <c r="T11" s="12" t="str">
        <f t="shared" si="5"/>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6"/>
        <v>306</v>
      </c>
      <c r="B12" s="23" t="s">
        <v>3656</v>
      </c>
      <c r="C12" s="24" t="s">
        <v>1499</v>
      </c>
      <c r="D12" s="23" t="s">
        <v>1514</v>
      </c>
      <c r="E12" s="12" t="s">
        <v>1515</v>
      </c>
      <c r="F12" s="12" t="s">
        <v>197</v>
      </c>
      <c r="G12" s="12" t="s">
        <v>198</v>
      </c>
      <c r="H12" s="19">
        <v>4</v>
      </c>
      <c r="I12" s="19">
        <v>5</v>
      </c>
      <c r="J12" s="20">
        <f t="shared" si="8"/>
        <v>20</v>
      </c>
      <c r="K12" s="21">
        <f t="shared" si="9"/>
        <v>2</v>
      </c>
      <c r="L12" s="18" t="s">
        <v>1446</v>
      </c>
      <c r="M12" s="28" t="s">
        <v>1883</v>
      </c>
      <c r="N12" s="12" t="s">
        <v>194</v>
      </c>
      <c r="O12" s="11" t="s">
        <v>26</v>
      </c>
      <c r="P12" s="19">
        <v>1</v>
      </c>
      <c r="Q12" s="19">
        <f t="shared" si="10"/>
        <v>5</v>
      </c>
      <c r="R12" s="19">
        <f t="shared" si="3"/>
        <v>5</v>
      </c>
      <c r="S12" s="22">
        <f t="shared" si="4"/>
        <v>5</v>
      </c>
      <c r="T12" s="12" t="str">
        <f t="shared" si="5"/>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6"/>
        <v>307</v>
      </c>
      <c r="B13" s="23" t="s">
        <v>3656</v>
      </c>
      <c r="C13" s="24" t="s">
        <v>1499</v>
      </c>
      <c r="D13" s="23" t="s">
        <v>1516</v>
      </c>
      <c r="E13" s="12" t="s">
        <v>1517</v>
      </c>
      <c r="F13" s="12" t="s">
        <v>197</v>
      </c>
      <c r="G13" s="12" t="s">
        <v>198</v>
      </c>
      <c r="H13" s="19">
        <v>4</v>
      </c>
      <c r="I13" s="19">
        <v>5</v>
      </c>
      <c r="J13" s="20">
        <f t="shared" si="8"/>
        <v>20</v>
      </c>
      <c r="K13" s="21">
        <f t="shared" si="9"/>
        <v>2</v>
      </c>
      <c r="L13" s="18" t="s">
        <v>1446</v>
      </c>
      <c r="M13" s="28" t="s">
        <v>1884</v>
      </c>
      <c r="N13" s="12" t="s">
        <v>194</v>
      </c>
      <c r="O13" s="11" t="s">
        <v>26</v>
      </c>
      <c r="P13" s="19">
        <v>1</v>
      </c>
      <c r="Q13" s="19">
        <f t="shared" si="10"/>
        <v>5</v>
      </c>
      <c r="R13" s="19">
        <f t="shared" si="3"/>
        <v>5</v>
      </c>
      <c r="S13" s="22">
        <f t="shared" si="4"/>
        <v>5</v>
      </c>
      <c r="T13" s="12" t="str">
        <f t="shared" si="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6"/>
        <v>308</v>
      </c>
      <c r="B14" s="23" t="s">
        <v>3656</v>
      </c>
      <c r="C14" s="24" t="s">
        <v>1499</v>
      </c>
      <c r="D14" s="23" t="s">
        <v>1518</v>
      </c>
      <c r="E14" s="12" t="s">
        <v>1517</v>
      </c>
      <c r="F14" s="12" t="s">
        <v>197</v>
      </c>
      <c r="G14" s="12" t="s">
        <v>198</v>
      </c>
      <c r="H14" s="19">
        <v>4</v>
      </c>
      <c r="I14" s="19">
        <v>5</v>
      </c>
      <c r="J14" s="20">
        <f t="shared" si="8"/>
        <v>20</v>
      </c>
      <c r="K14" s="21">
        <f t="shared" si="9"/>
        <v>2</v>
      </c>
      <c r="L14" s="18" t="s">
        <v>1446</v>
      </c>
      <c r="M14" s="28" t="s">
        <v>1525</v>
      </c>
      <c r="N14" s="12" t="s">
        <v>194</v>
      </c>
      <c r="O14" s="11" t="s">
        <v>26</v>
      </c>
      <c r="P14" s="19">
        <v>1</v>
      </c>
      <c r="Q14" s="19">
        <f t="shared" si="10"/>
        <v>5</v>
      </c>
      <c r="R14" s="19">
        <f t="shared" si="3"/>
        <v>5</v>
      </c>
      <c r="S14" s="22">
        <f t="shared" si="4"/>
        <v>5</v>
      </c>
      <c r="T14" s="12" t="str">
        <f t="shared" si="5"/>
        <v>Gelecekte önemli bir tehlikeyi oluşturmaması için, incelenir ve gerekirse önlemler planlanan uygulamalar kısmında tarif edilir, uygulama kontrolleri yapılır ve personele ihtiyaç duyulan eğitimler verilir.</v>
      </c>
    </row>
    <row r="15" spans="1:20" ht="112.5" x14ac:dyDescent="0.2">
      <c r="A15" s="14">
        <f t="shared" si="6"/>
        <v>309</v>
      </c>
      <c r="B15" s="23" t="s">
        <v>3656</v>
      </c>
      <c r="C15" s="24" t="s">
        <v>1499</v>
      </c>
      <c r="D15" s="72" t="s">
        <v>2213</v>
      </c>
      <c r="E15" s="72" t="s">
        <v>2223</v>
      </c>
      <c r="F15" s="12" t="s">
        <v>197</v>
      </c>
      <c r="G15" s="12" t="s">
        <v>198</v>
      </c>
      <c r="H15" s="19">
        <v>4</v>
      </c>
      <c r="I15" s="19">
        <v>5</v>
      </c>
      <c r="J15" s="20">
        <f t="shared" si="8"/>
        <v>20</v>
      </c>
      <c r="K15" s="21">
        <f t="shared" si="9"/>
        <v>2</v>
      </c>
      <c r="L15" s="79" t="s">
        <v>991</v>
      </c>
      <c r="M15" s="72" t="s">
        <v>992</v>
      </c>
      <c r="N15" s="12" t="s">
        <v>194</v>
      </c>
      <c r="O15" s="11" t="s">
        <v>26</v>
      </c>
      <c r="P15" s="19">
        <v>1</v>
      </c>
      <c r="Q15" s="19">
        <f t="shared" si="10"/>
        <v>5</v>
      </c>
      <c r="R15" s="19">
        <f t="shared" si="3"/>
        <v>5</v>
      </c>
      <c r="S15" s="22">
        <f t="shared" si="4"/>
        <v>5</v>
      </c>
      <c r="T15" s="12" t="str">
        <f t="shared" si="5"/>
        <v>Gelecekte önemli bir tehlikeyi oluşturmaması için, incelenir ve gerekirse önlemler planlanan uygulamalar kısmında tarif edilir, uygulama kontrolleri yapılır ve personele ihtiyaç duyulan eğitimler verilir.</v>
      </c>
    </row>
    <row r="16" spans="1:20" ht="168.75" x14ac:dyDescent="0.2">
      <c r="A16" s="14">
        <f t="shared" si="6"/>
        <v>310</v>
      </c>
      <c r="B16" s="23" t="s">
        <v>3656</v>
      </c>
      <c r="C16" s="24" t="s">
        <v>1499</v>
      </c>
      <c r="D16" s="72" t="s">
        <v>2214</v>
      </c>
      <c r="E16" s="72" t="s">
        <v>2224</v>
      </c>
      <c r="F16" s="12" t="s">
        <v>197</v>
      </c>
      <c r="G16" s="12" t="s">
        <v>198</v>
      </c>
      <c r="H16" s="19">
        <v>4</v>
      </c>
      <c r="I16" s="19">
        <v>5</v>
      </c>
      <c r="J16" s="20">
        <f t="shared" si="8"/>
        <v>20</v>
      </c>
      <c r="K16" s="21">
        <f t="shared" si="9"/>
        <v>2</v>
      </c>
      <c r="L16" s="79" t="s">
        <v>993</v>
      </c>
      <c r="M16" s="72" t="s">
        <v>994</v>
      </c>
      <c r="N16" s="12" t="s">
        <v>194</v>
      </c>
      <c r="O16" s="11" t="s">
        <v>26</v>
      </c>
      <c r="P16" s="19">
        <v>1</v>
      </c>
      <c r="Q16" s="19">
        <f t="shared" si="10"/>
        <v>5</v>
      </c>
      <c r="R16" s="19">
        <f t="shared" ref="R16:R24" si="11">(P16*Q16)</f>
        <v>5</v>
      </c>
      <c r="S16" s="22">
        <f t="shared" ref="S16:S24" si="12">IF((P16*Q16)=0,0,IF(R16&lt;6,5,IF(R16&lt;10,4,IF(R16&lt;16,3,IF(R16&lt;25,2,1)))))</f>
        <v>5</v>
      </c>
      <c r="T16" s="12" t="str">
        <f t="shared" si="5"/>
        <v>Gelecekte önemli bir tehlikeyi oluşturmaması için, incelenir ve gerekirse önlemler planlanan uygulamalar kısmında tarif edilir, uygulama kontrolleri yapılır ve personele ihtiyaç duyulan eğitimler verilir.</v>
      </c>
    </row>
    <row r="17" spans="1:20" ht="157.5" x14ac:dyDescent="0.2">
      <c r="A17" s="14">
        <f t="shared" si="6"/>
        <v>311</v>
      </c>
      <c r="B17" s="23" t="s">
        <v>3656</v>
      </c>
      <c r="C17" s="24" t="s">
        <v>1499</v>
      </c>
      <c r="D17" s="72" t="s">
        <v>2215</v>
      </c>
      <c r="E17" s="72" t="s">
        <v>2225</v>
      </c>
      <c r="F17" s="12" t="s">
        <v>197</v>
      </c>
      <c r="G17" s="12" t="s">
        <v>198</v>
      </c>
      <c r="H17" s="19">
        <v>4</v>
      </c>
      <c r="I17" s="19">
        <v>5</v>
      </c>
      <c r="J17" s="20">
        <f t="shared" si="8"/>
        <v>20</v>
      </c>
      <c r="K17" s="21">
        <f t="shared" si="9"/>
        <v>2</v>
      </c>
      <c r="L17" s="79" t="s">
        <v>995</v>
      </c>
      <c r="M17" s="72" t="s">
        <v>996</v>
      </c>
      <c r="N17" s="12" t="s">
        <v>194</v>
      </c>
      <c r="O17" s="11" t="s">
        <v>26</v>
      </c>
      <c r="P17" s="19">
        <v>1</v>
      </c>
      <c r="Q17" s="19">
        <f t="shared" si="10"/>
        <v>5</v>
      </c>
      <c r="R17" s="19">
        <f t="shared" si="11"/>
        <v>5</v>
      </c>
      <c r="S17" s="22">
        <f t="shared" si="12"/>
        <v>5</v>
      </c>
      <c r="T17" s="12" t="str">
        <f t="shared" si="5"/>
        <v>Gelecekte önemli bir tehlikeyi oluşturmaması için, incelenir ve gerekirse önlemler planlanan uygulamalar kısmında tarif edilir, uygulama kontrolleri yapılır ve personele ihtiyaç duyulan eğitimler verilir.</v>
      </c>
    </row>
    <row r="18" spans="1:20" ht="146.25" x14ac:dyDescent="0.2">
      <c r="A18" s="14">
        <f t="shared" si="6"/>
        <v>312</v>
      </c>
      <c r="B18" s="23" t="s">
        <v>3656</v>
      </c>
      <c r="C18" s="24" t="s">
        <v>1499</v>
      </c>
      <c r="D18" s="72" t="s">
        <v>2216</v>
      </c>
      <c r="E18" s="72" t="s">
        <v>2225</v>
      </c>
      <c r="F18" s="12" t="s">
        <v>197</v>
      </c>
      <c r="G18" s="12" t="s">
        <v>198</v>
      </c>
      <c r="H18" s="19">
        <v>4</v>
      </c>
      <c r="I18" s="19">
        <v>5</v>
      </c>
      <c r="J18" s="20">
        <f t="shared" si="8"/>
        <v>20</v>
      </c>
      <c r="K18" s="21">
        <f t="shared" si="9"/>
        <v>2</v>
      </c>
      <c r="L18" s="79" t="s">
        <v>997</v>
      </c>
      <c r="M18" s="72" t="s">
        <v>998</v>
      </c>
      <c r="N18" s="12" t="s">
        <v>194</v>
      </c>
      <c r="O18" s="11" t="s">
        <v>26</v>
      </c>
      <c r="P18" s="19">
        <v>1</v>
      </c>
      <c r="Q18" s="19">
        <f t="shared" si="10"/>
        <v>5</v>
      </c>
      <c r="R18" s="19">
        <f t="shared" si="11"/>
        <v>5</v>
      </c>
      <c r="S18" s="22">
        <f t="shared" si="12"/>
        <v>5</v>
      </c>
      <c r="T18" s="12" t="str">
        <f t="shared" si="5"/>
        <v>Gelecekte önemli bir tehlikeyi oluşturmaması için, incelenir ve gerekirse önlemler planlanan uygulamalar kısmında tarif edilir, uygulama kontrolleri yapılır ve personele ihtiyaç duyulan eğitimler verilir.</v>
      </c>
    </row>
    <row r="19" spans="1:20" ht="101.25" x14ac:dyDescent="0.2">
      <c r="A19" s="14">
        <f t="shared" si="6"/>
        <v>313</v>
      </c>
      <c r="B19" s="23" t="s">
        <v>3656</v>
      </c>
      <c r="C19" s="24" t="s">
        <v>1499</v>
      </c>
      <c r="D19" s="72" t="s">
        <v>2217</v>
      </c>
      <c r="E19" s="72" t="s">
        <v>2225</v>
      </c>
      <c r="F19" s="12" t="s">
        <v>197</v>
      </c>
      <c r="G19" s="12" t="s">
        <v>198</v>
      </c>
      <c r="H19" s="19">
        <v>4</v>
      </c>
      <c r="I19" s="19">
        <v>5</v>
      </c>
      <c r="J19" s="20">
        <f t="shared" si="8"/>
        <v>20</v>
      </c>
      <c r="K19" s="21">
        <f t="shared" si="9"/>
        <v>2</v>
      </c>
      <c r="L19" s="74" t="s">
        <v>999</v>
      </c>
      <c r="M19" s="72" t="s">
        <v>1000</v>
      </c>
      <c r="N19" s="12" t="s">
        <v>194</v>
      </c>
      <c r="O19" s="11" t="s">
        <v>26</v>
      </c>
      <c r="P19" s="19">
        <v>1</v>
      </c>
      <c r="Q19" s="19">
        <f t="shared" si="10"/>
        <v>5</v>
      </c>
      <c r="R19" s="19">
        <f t="shared" si="11"/>
        <v>5</v>
      </c>
      <c r="S19" s="22">
        <f t="shared" si="12"/>
        <v>5</v>
      </c>
      <c r="T19" s="12" t="str">
        <f t="shared" si="5"/>
        <v>Gelecekte önemli bir tehlikeyi oluşturmaması için, incelenir ve gerekirse önlemler planlanan uygulamalar kısmında tarif edilir, uygulama kontrolleri yapılır ve personele ihtiyaç duyulan eğitimler verilir.</v>
      </c>
    </row>
    <row r="20" spans="1:20" ht="112.5" x14ac:dyDescent="0.2">
      <c r="A20" s="14">
        <f t="shared" si="6"/>
        <v>314</v>
      </c>
      <c r="B20" s="23" t="s">
        <v>3656</v>
      </c>
      <c r="C20" s="24" t="s">
        <v>1499</v>
      </c>
      <c r="D20" s="72" t="s">
        <v>2218</v>
      </c>
      <c r="E20" s="72" t="s">
        <v>2225</v>
      </c>
      <c r="F20" s="12" t="s">
        <v>197</v>
      </c>
      <c r="G20" s="12" t="s">
        <v>198</v>
      </c>
      <c r="H20" s="19">
        <v>4</v>
      </c>
      <c r="I20" s="19">
        <v>5</v>
      </c>
      <c r="J20" s="20">
        <f t="shared" si="8"/>
        <v>20</v>
      </c>
      <c r="K20" s="21">
        <f t="shared" si="9"/>
        <v>2</v>
      </c>
      <c r="L20" s="79" t="s">
        <v>1001</v>
      </c>
      <c r="M20" s="72" t="s">
        <v>1002</v>
      </c>
      <c r="N20" s="12" t="s">
        <v>194</v>
      </c>
      <c r="O20" s="11" t="s">
        <v>26</v>
      </c>
      <c r="P20" s="19">
        <v>1</v>
      </c>
      <c r="Q20" s="19">
        <f t="shared" si="10"/>
        <v>5</v>
      </c>
      <c r="R20" s="19">
        <f t="shared" si="11"/>
        <v>5</v>
      </c>
      <c r="S20" s="22">
        <f t="shared" si="12"/>
        <v>5</v>
      </c>
      <c r="T20" s="12" t="str">
        <f t="shared" si="5"/>
        <v>Gelecekte önemli bir tehlikeyi oluşturmaması için, incelenir ve gerekirse önlemler planlanan uygulamalar kısmında tarif edilir, uygulama kontrolleri yapılır ve personele ihtiyaç duyulan eğitimler verilir.</v>
      </c>
    </row>
    <row r="21" spans="1:20" ht="168.75" x14ac:dyDescent="0.2">
      <c r="A21" s="14">
        <f t="shared" si="6"/>
        <v>315</v>
      </c>
      <c r="B21" s="23" t="s">
        <v>3656</v>
      </c>
      <c r="C21" s="24" t="s">
        <v>1499</v>
      </c>
      <c r="D21" s="72" t="s">
        <v>2219</v>
      </c>
      <c r="E21" s="72" t="s">
        <v>2225</v>
      </c>
      <c r="F21" s="12" t="s">
        <v>197</v>
      </c>
      <c r="G21" s="12" t="s">
        <v>198</v>
      </c>
      <c r="H21" s="19">
        <v>4</v>
      </c>
      <c r="I21" s="19">
        <v>5</v>
      </c>
      <c r="J21" s="20">
        <f t="shared" si="8"/>
        <v>20</v>
      </c>
      <c r="K21" s="21">
        <f t="shared" si="9"/>
        <v>2</v>
      </c>
      <c r="L21" s="79" t="s">
        <v>1005</v>
      </c>
      <c r="M21" s="72" t="s">
        <v>1006</v>
      </c>
      <c r="N21" s="12" t="s">
        <v>194</v>
      </c>
      <c r="O21" s="11" t="s">
        <v>26</v>
      </c>
      <c r="P21" s="19">
        <v>1</v>
      </c>
      <c r="Q21" s="19">
        <f t="shared" si="10"/>
        <v>5</v>
      </c>
      <c r="R21" s="19">
        <f t="shared" si="11"/>
        <v>5</v>
      </c>
      <c r="S21" s="22">
        <f t="shared" si="12"/>
        <v>5</v>
      </c>
      <c r="T21" s="12" t="str">
        <f t="shared" si="5"/>
        <v>Gelecekte önemli bir tehlikeyi oluşturmaması için, incelenir ve gerekirse önlemler planlanan uygulamalar kısmında tarif edilir, uygulama kontrolleri yapılır ve personele ihtiyaç duyulan eğitimler verilir.</v>
      </c>
    </row>
    <row r="22" spans="1:20" ht="90" x14ac:dyDescent="0.2">
      <c r="A22" s="14">
        <f t="shared" si="6"/>
        <v>316</v>
      </c>
      <c r="B22" s="23" t="s">
        <v>3656</v>
      </c>
      <c r="C22" s="24" t="s">
        <v>1499</v>
      </c>
      <c r="D22" s="72" t="s">
        <v>2220</v>
      </c>
      <c r="E22" s="72" t="s">
        <v>2226</v>
      </c>
      <c r="F22" s="12" t="s">
        <v>197</v>
      </c>
      <c r="G22" s="12" t="s">
        <v>198</v>
      </c>
      <c r="H22" s="19">
        <v>4</v>
      </c>
      <c r="I22" s="19">
        <v>5</v>
      </c>
      <c r="J22" s="20">
        <f t="shared" si="8"/>
        <v>20</v>
      </c>
      <c r="K22" s="21">
        <f t="shared" si="9"/>
        <v>2</v>
      </c>
      <c r="L22" s="74" t="s">
        <v>1003</v>
      </c>
      <c r="M22" s="72" t="s">
        <v>1886</v>
      </c>
      <c r="N22" s="12" t="s">
        <v>194</v>
      </c>
      <c r="O22" s="11" t="s">
        <v>26</v>
      </c>
      <c r="P22" s="19">
        <v>1</v>
      </c>
      <c r="Q22" s="19">
        <f t="shared" si="10"/>
        <v>5</v>
      </c>
      <c r="R22" s="19">
        <f t="shared" si="11"/>
        <v>5</v>
      </c>
      <c r="S22" s="22">
        <f t="shared" si="12"/>
        <v>5</v>
      </c>
      <c r="T22" s="12" t="str">
        <f t="shared" si="5"/>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6"/>
        <v>317</v>
      </c>
      <c r="B23" s="23" t="s">
        <v>3656</v>
      </c>
      <c r="C23" s="24" t="s">
        <v>1499</v>
      </c>
      <c r="D23" s="72" t="s">
        <v>2221</v>
      </c>
      <c r="E23" s="72" t="s">
        <v>2227</v>
      </c>
      <c r="F23" s="12" t="s">
        <v>197</v>
      </c>
      <c r="G23" s="12" t="s">
        <v>198</v>
      </c>
      <c r="H23" s="19">
        <v>4</v>
      </c>
      <c r="I23" s="19">
        <v>5</v>
      </c>
      <c r="J23" s="20">
        <f t="shared" si="8"/>
        <v>20</v>
      </c>
      <c r="K23" s="21">
        <f t="shared" si="9"/>
        <v>2</v>
      </c>
      <c r="L23" s="74" t="s">
        <v>1004</v>
      </c>
      <c r="M23" s="72" t="s">
        <v>1887</v>
      </c>
      <c r="N23" s="12" t="s">
        <v>194</v>
      </c>
      <c r="O23" s="11" t="s">
        <v>26</v>
      </c>
      <c r="P23" s="19">
        <v>1</v>
      </c>
      <c r="Q23" s="19">
        <f t="shared" si="10"/>
        <v>5</v>
      </c>
      <c r="R23" s="19">
        <f t="shared" si="11"/>
        <v>5</v>
      </c>
      <c r="S23" s="22">
        <f t="shared" si="12"/>
        <v>5</v>
      </c>
      <c r="T23" s="12" t="str">
        <f t="shared" si="5"/>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6"/>
        <v>318</v>
      </c>
      <c r="B24" s="23" t="s">
        <v>3656</v>
      </c>
      <c r="C24" s="24" t="s">
        <v>1499</v>
      </c>
      <c r="D24" s="72" t="s">
        <v>2222</v>
      </c>
      <c r="E24" s="72" t="s">
        <v>2225</v>
      </c>
      <c r="F24" s="12" t="s">
        <v>197</v>
      </c>
      <c r="G24" s="12" t="s">
        <v>198</v>
      </c>
      <c r="H24" s="19">
        <v>4</v>
      </c>
      <c r="I24" s="19">
        <v>5</v>
      </c>
      <c r="J24" s="20">
        <f t="shared" si="8"/>
        <v>20</v>
      </c>
      <c r="K24" s="21">
        <f t="shared" si="9"/>
        <v>2</v>
      </c>
      <c r="L24" s="79" t="s">
        <v>989</v>
      </c>
      <c r="M24" s="72" t="s">
        <v>990</v>
      </c>
      <c r="N24" s="12" t="s">
        <v>194</v>
      </c>
      <c r="O24" s="11" t="s">
        <v>26</v>
      </c>
      <c r="P24" s="19">
        <v>1</v>
      </c>
      <c r="Q24" s="19">
        <f t="shared" si="10"/>
        <v>5</v>
      </c>
      <c r="R24" s="19">
        <f t="shared" si="11"/>
        <v>5</v>
      </c>
      <c r="S24" s="22">
        <f t="shared" si="12"/>
        <v>5</v>
      </c>
      <c r="T24"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24">
    <cfRule type="expression" dxfId="399" priority="6">
      <formula>K2=5</formula>
    </cfRule>
    <cfRule type="expression" dxfId="398" priority="7">
      <formula>K2=4</formula>
    </cfRule>
    <cfRule type="expression" dxfId="397" priority="8">
      <formula>K2=3</formula>
    </cfRule>
    <cfRule type="expression" dxfId="396" priority="9">
      <formula>K2=2</formula>
    </cfRule>
    <cfRule type="expression" dxfId="395" priority="10">
      <formula>K2=1</formula>
    </cfRule>
  </conditionalFormatting>
  <conditionalFormatting sqref="S2:S24">
    <cfRule type="expression" dxfId="394" priority="1">
      <formula>S2=5</formula>
    </cfRule>
    <cfRule type="expression" dxfId="393" priority="2">
      <formula>S2=4</formula>
    </cfRule>
    <cfRule type="expression" dxfId="392" priority="3">
      <formula>S2=3</formula>
    </cfRule>
    <cfRule type="expression" dxfId="391" priority="4">
      <formula>S2=2</formula>
    </cfRule>
    <cfRule type="expression" dxfId="390" priority="5">
      <formula>S2=1</formula>
    </cfRule>
  </conditionalFormatting>
  <pageMargins left="0.70866141732283472" right="0.70866141732283472" top="0.74803149606299213" bottom="1.0236220472440944" header="0.31496062992125984" footer="0.31496062992125984"/>
  <pageSetup paperSize="9" scale="58"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31"/>
  <sheetViews>
    <sheetView topLeftCell="A28"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'KİŞİSEL KORUYUCU DONANIM'!A24+1</f>
        <v>319</v>
      </c>
      <c r="B2" s="23" t="s">
        <v>547</v>
      </c>
      <c r="C2" s="12" t="s">
        <v>1360</v>
      </c>
      <c r="D2" s="24" t="s">
        <v>1361</v>
      </c>
      <c r="E2" s="26" t="s">
        <v>1362</v>
      </c>
      <c r="F2" s="12" t="s">
        <v>197</v>
      </c>
      <c r="G2" s="12" t="s">
        <v>198</v>
      </c>
      <c r="H2" s="19">
        <v>4</v>
      </c>
      <c r="I2" s="19">
        <v>5</v>
      </c>
      <c r="J2" s="20">
        <f>H2*I2</f>
        <v>20</v>
      </c>
      <c r="K2" s="21">
        <f>IF((H2*I2)=0,0,IF(J2&lt;6,5,IF(J2&lt;10,4,IF(J2&lt;16,3,IF(J2&lt;25,2,1)))))</f>
        <v>2</v>
      </c>
      <c r="L2" s="18" t="s">
        <v>1447</v>
      </c>
      <c r="M2" s="25" t="s">
        <v>1377</v>
      </c>
      <c r="N2" s="12" t="s">
        <v>194</v>
      </c>
      <c r="O2" s="11" t="s">
        <v>26</v>
      </c>
      <c r="P2" s="19">
        <v>1</v>
      </c>
      <c r="Q2" s="19">
        <f>I2</f>
        <v>5</v>
      </c>
      <c r="R2" s="19">
        <f t="shared" ref="R2" si="0">(P2*Q2)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90" x14ac:dyDescent="0.2">
      <c r="A3" s="14">
        <f>A2+1</f>
        <v>320</v>
      </c>
      <c r="B3" s="23" t="s">
        <v>547</v>
      </c>
      <c r="C3" s="12" t="s">
        <v>1360</v>
      </c>
      <c r="D3" s="24" t="s">
        <v>1363</v>
      </c>
      <c r="E3" s="26" t="s">
        <v>1362</v>
      </c>
      <c r="F3" s="12" t="s">
        <v>197</v>
      </c>
      <c r="G3" s="12" t="s">
        <v>198</v>
      </c>
      <c r="H3" s="19">
        <v>4</v>
      </c>
      <c r="I3" s="19">
        <v>5</v>
      </c>
      <c r="J3" s="20">
        <f>H3*I3</f>
        <v>20</v>
      </c>
      <c r="K3" s="21">
        <f>IF((H3*I3)=0,0,IF(J3&lt;6,5,IF(J3&lt;10,4,IF(J3&lt;16,3,IF(J3&lt;25,2,1)))))</f>
        <v>2</v>
      </c>
      <c r="L3" s="18" t="s">
        <v>1446</v>
      </c>
      <c r="M3" s="25" t="s">
        <v>1378</v>
      </c>
      <c r="N3" s="12" t="s">
        <v>194</v>
      </c>
      <c r="O3" s="11" t="s">
        <v>26</v>
      </c>
      <c r="P3" s="19">
        <v>1</v>
      </c>
      <c r="Q3" s="19">
        <f>I3</f>
        <v>5</v>
      </c>
      <c r="R3" s="19">
        <f t="shared" ref="R3:R31" si="1">(P3*Q3)</f>
        <v>5</v>
      </c>
      <c r="S3" s="22">
        <f t="shared" ref="S3:S31" si="2">IF((P3*Q3)=0,0,IF(R3&lt;6,5,IF(R3&lt;10,4,IF(R3&lt;16,3,IF(R3&lt;25,2,1)))))</f>
        <v>5</v>
      </c>
      <c r="T3" s="12" t="str">
        <f t="shared" ref="T3:T31" si="3">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281.25" x14ac:dyDescent="0.2">
      <c r="A4" s="14">
        <f t="shared" ref="A4:A31" si="4">A3+1</f>
        <v>321</v>
      </c>
      <c r="B4" s="23" t="s">
        <v>547</v>
      </c>
      <c r="C4" s="12" t="s">
        <v>1360</v>
      </c>
      <c r="D4" s="24" t="s">
        <v>1364</v>
      </c>
      <c r="E4" s="26" t="s">
        <v>1362</v>
      </c>
      <c r="F4" s="12" t="s">
        <v>197</v>
      </c>
      <c r="G4" s="12" t="s">
        <v>198</v>
      </c>
      <c r="H4" s="19">
        <v>4</v>
      </c>
      <c r="I4" s="19">
        <v>5</v>
      </c>
      <c r="J4" s="20">
        <f t="shared" ref="J4:J9" si="5">H4*I4</f>
        <v>20</v>
      </c>
      <c r="K4" s="21">
        <f t="shared" ref="K4:K9" si="6">IF((H4*I4)=0,0,IF(J4&lt;6,5,IF(J4&lt;10,4,IF(J4&lt;16,3,IF(J4&lt;25,2,1)))))</f>
        <v>2</v>
      </c>
      <c r="L4" s="18" t="s">
        <v>1446</v>
      </c>
      <c r="M4" s="34" t="s">
        <v>1379</v>
      </c>
      <c r="N4" s="12" t="s">
        <v>194</v>
      </c>
      <c r="O4" s="11" t="s">
        <v>26</v>
      </c>
      <c r="P4" s="19">
        <v>1</v>
      </c>
      <c r="Q4" s="19">
        <f t="shared" ref="Q4:Q9" si="7">I4</f>
        <v>5</v>
      </c>
      <c r="R4" s="19">
        <f t="shared" si="1"/>
        <v>5</v>
      </c>
      <c r="S4" s="22">
        <f t="shared" si="2"/>
        <v>5</v>
      </c>
      <c r="T4" s="12" t="str">
        <f t="shared" si="3"/>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4"/>
        <v>322</v>
      </c>
      <c r="B5" s="23" t="s">
        <v>547</v>
      </c>
      <c r="C5" s="12" t="s">
        <v>1360</v>
      </c>
      <c r="D5" s="24" t="s">
        <v>1365</v>
      </c>
      <c r="E5" s="26" t="s">
        <v>1362</v>
      </c>
      <c r="F5" s="12" t="s">
        <v>197</v>
      </c>
      <c r="G5" s="12" t="s">
        <v>198</v>
      </c>
      <c r="H5" s="19">
        <v>4</v>
      </c>
      <c r="I5" s="19">
        <v>5</v>
      </c>
      <c r="J5" s="20">
        <f t="shared" si="5"/>
        <v>20</v>
      </c>
      <c r="K5" s="21">
        <f t="shared" si="6"/>
        <v>2</v>
      </c>
      <c r="L5" s="18" t="s">
        <v>1446</v>
      </c>
      <c r="M5" s="34" t="s">
        <v>1380</v>
      </c>
      <c r="N5" s="12" t="s">
        <v>194</v>
      </c>
      <c r="O5" s="11" t="s">
        <v>26</v>
      </c>
      <c r="P5" s="19">
        <v>1</v>
      </c>
      <c r="Q5" s="19">
        <f t="shared" si="7"/>
        <v>5</v>
      </c>
      <c r="R5" s="19">
        <f t="shared" si="1"/>
        <v>5</v>
      </c>
      <c r="S5" s="22">
        <f t="shared" si="2"/>
        <v>5</v>
      </c>
      <c r="T5" s="12" t="str">
        <f t="shared" si="3"/>
        <v>Gelecekte önemli bir tehlikeyi oluşturmaması için, incelenir ve gerekirse önlemler planlanan uygulamalar kısmında tarif edilir, uygulama kontrolleri yapılır ve personele ihtiyaç duyulan eğitimler verilir.</v>
      </c>
    </row>
    <row r="6" spans="1:20" ht="123.75" x14ac:dyDescent="0.2">
      <c r="A6" s="14">
        <f t="shared" si="4"/>
        <v>323</v>
      </c>
      <c r="B6" s="23" t="s">
        <v>547</v>
      </c>
      <c r="C6" s="12" t="s">
        <v>1360</v>
      </c>
      <c r="D6" s="24" t="s">
        <v>1366</v>
      </c>
      <c r="E6" s="26" t="s">
        <v>1362</v>
      </c>
      <c r="F6" s="12" t="s">
        <v>197</v>
      </c>
      <c r="G6" s="12" t="s">
        <v>198</v>
      </c>
      <c r="H6" s="19">
        <v>4</v>
      </c>
      <c r="I6" s="19">
        <v>5</v>
      </c>
      <c r="J6" s="20">
        <f t="shared" si="5"/>
        <v>20</v>
      </c>
      <c r="K6" s="21">
        <f t="shared" si="6"/>
        <v>2</v>
      </c>
      <c r="L6" s="18" t="s">
        <v>1446</v>
      </c>
      <c r="M6" s="34" t="s">
        <v>1381</v>
      </c>
      <c r="N6" s="12" t="s">
        <v>194</v>
      </c>
      <c r="O6" s="11" t="s">
        <v>26</v>
      </c>
      <c r="P6" s="19">
        <v>1</v>
      </c>
      <c r="Q6" s="19">
        <f t="shared" si="7"/>
        <v>5</v>
      </c>
      <c r="R6" s="19">
        <f t="shared" si="1"/>
        <v>5</v>
      </c>
      <c r="S6" s="22">
        <f t="shared" si="2"/>
        <v>5</v>
      </c>
      <c r="T6" s="12" t="str">
        <f t="shared" si="3"/>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4"/>
        <v>324</v>
      </c>
      <c r="B7" s="23" t="s">
        <v>547</v>
      </c>
      <c r="C7" s="12" t="s">
        <v>1360</v>
      </c>
      <c r="D7" s="24" t="s">
        <v>1367</v>
      </c>
      <c r="E7" s="26" t="s">
        <v>1362</v>
      </c>
      <c r="F7" s="12" t="s">
        <v>197</v>
      </c>
      <c r="G7" s="12" t="s">
        <v>198</v>
      </c>
      <c r="H7" s="19">
        <v>4</v>
      </c>
      <c r="I7" s="19">
        <v>5</v>
      </c>
      <c r="J7" s="20">
        <f t="shared" si="5"/>
        <v>20</v>
      </c>
      <c r="K7" s="21">
        <f t="shared" si="6"/>
        <v>2</v>
      </c>
      <c r="L7" s="18" t="s">
        <v>1446</v>
      </c>
      <c r="M7" s="34" t="s">
        <v>1382</v>
      </c>
      <c r="N7" s="12" t="s">
        <v>194</v>
      </c>
      <c r="O7" s="11" t="s">
        <v>26</v>
      </c>
      <c r="P7" s="19">
        <v>1</v>
      </c>
      <c r="Q7" s="19">
        <f t="shared" si="7"/>
        <v>5</v>
      </c>
      <c r="R7" s="19">
        <f t="shared" si="1"/>
        <v>5</v>
      </c>
      <c r="S7" s="22">
        <f t="shared" si="2"/>
        <v>5</v>
      </c>
      <c r="T7" s="12" t="str">
        <f t="shared" si="3"/>
        <v>Gelecekte önemli bir tehlikeyi oluşturmaması için, incelenir ve gerekirse önlemler planlanan uygulamalar kısmında tarif edilir, uygulama kontrolleri yapılır ve personele ihtiyaç duyulan eğitimler verilir.</v>
      </c>
    </row>
    <row r="8" spans="1:20" ht="157.5" x14ac:dyDescent="0.2">
      <c r="A8" s="14">
        <f t="shared" si="4"/>
        <v>325</v>
      </c>
      <c r="B8" s="23" t="s">
        <v>547</v>
      </c>
      <c r="C8" s="12" t="s">
        <v>1360</v>
      </c>
      <c r="D8" s="24" t="s">
        <v>1368</v>
      </c>
      <c r="E8" s="26" t="s">
        <v>1362</v>
      </c>
      <c r="F8" s="12" t="s">
        <v>197</v>
      </c>
      <c r="G8" s="12" t="s">
        <v>198</v>
      </c>
      <c r="H8" s="19">
        <v>4</v>
      </c>
      <c r="I8" s="19">
        <v>5</v>
      </c>
      <c r="J8" s="20">
        <f t="shared" si="5"/>
        <v>20</v>
      </c>
      <c r="K8" s="21">
        <f t="shared" si="6"/>
        <v>2</v>
      </c>
      <c r="L8" s="18" t="s">
        <v>1446</v>
      </c>
      <c r="M8" s="34" t="s">
        <v>1383</v>
      </c>
      <c r="N8" s="12" t="s">
        <v>194</v>
      </c>
      <c r="O8" s="11" t="s">
        <v>26</v>
      </c>
      <c r="P8" s="19">
        <v>1</v>
      </c>
      <c r="Q8" s="19">
        <f t="shared" si="7"/>
        <v>5</v>
      </c>
      <c r="R8" s="19">
        <f t="shared" si="1"/>
        <v>5</v>
      </c>
      <c r="S8" s="22">
        <f t="shared" si="2"/>
        <v>5</v>
      </c>
      <c r="T8" s="12" t="str">
        <f t="shared" si="3"/>
        <v>Gelecekte önemli bir tehlikeyi oluşturmaması için, incelenir ve gerekirse önlemler planlanan uygulamalar kısmında tarif edilir, uygulama kontrolleri yapılır ve personele ihtiyaç duyulan eğitimler verilir.</v>
      </c>
    </row>
    <row r="9" spans="1:20" ht="157.5" x14ac:dyDescent="0.2">
      <c r="A9" s="14">
        <f t="shared" si="4"/>
        <v>326</v>
      </c>
      <c r="B9" s="58" t="s">
        <v>547</v>
      </c>
      <c r="C9" s="44" t="s">
        <v>1360</v>
      </c>
      <c r="D9" s="47" t="s">
        <v>1369</v>
      </c>
      <c r="E9" s="59" t="s">
        <v>1362</v>
      </c>
      <c r="F9" s="44" t="s">
        <v>197</v>
      </c>
      <c r="G9" s="44" t="s">
        <v>198</v>
      </c>
      <c r="H9" s="60">
        <v>4</v>
      </c>
      <c r="I9" s="60">
        <v>5</v>
      </c>
      <c r="J9" s="20">
        <f t="shared" si="5"/>
        <v>20</v>
      </c>
      <c r="K9" s="21">
        <f t="shared" si="6"/>
        <v>2</v>
      </c>
      <c r="L9" s="18" t="s">
        <v>1446</v>
      </c>
      <c r="M9" s="25" t="s">
        <v>1384</v>
      </c>
      <c r="N9" s="44" t="s">
        <v>194</v>
      </c>
      <c r="O9" s="45" t="s">
        <v>26</v>
      </c>
      <c r="P9" s="60">
        <v>1</v>
      </c>
      <c r="Q9" s="60">
        <f t="shared" si="7"/>
        <v>5</v>
      </c>
      <c r="R9" s="19">
        <f t="shared" si="1"/>
        <v>5</v>
      </c>
      <c r="S9" s="22">
        <f t="shared" si="2"/>
        <v>5</v>
      </c>
      <c r="T9" s="12" t="str">
        <f t="shared" si="3"/>
        <v>Gelecekte önemli bir tehlikeyi oluşturmaması için, incelenir ve gerekirse önlemler planlanan uygulamalar kısmında tarif edilir, uygulama kontrolleri yapılır ve personele ihtiyaç duyulan eğitimler verilir.</v>
      </c>
    </row>
    <row r="10" spans="1:20" ht="129" customHeight="1" x14ac:dyDescent="0.2">
      <c r="A10" s="14">
        <f t="shared" si="4"/>
        <v>327</v>
      </c>
      <c r="B10" s="23" t="s">
        <v>547</v>
      </c>
      <c r="C10" s="12" t="s">
        <v>1360</v>
      </c>
      <c r="D10" s="24" t="s">
        <v>1370</v>
      </c>
      <c r="E10" s="26" t="s">
        <v>1362</v>
      </c>
      <c r="F10" s="12" t="s">
        <v>197</v>
      </c>
      <c r="G10" s="12" t="s">
        <v>198</v>
      </c>
      <c r="H10" s="19">
        <v>4</v>
      </c>
      <c r="I10" s="19">
        <v>5</v>
      </c>
      <c r="J10" s="20">
        <f t="shared" ref="J10:J31" si="8">H10*I10</f>
        <v>20</v>
      </c>
      <c r="K10" s="21">
        <f t="shared" ref="K10:K31" si="9">IF((H10*I10)=0,0,IF(J10&lt;6,5,IF(J10&lt;10,4,IF(J10&lt;16,3,IF(J10&lt;25,2,1)))))</f>
        <v>2</v>
      </c>
      <c r="L10" s="18" t="s">
        <v>1446</v>
      </c>
      <c r="M10" s="25" t="s">
        <v>1385</v>
      </c>
      <c r="N10" s="12" t="s">
        <v>194</v>
      </c>
      <c r="O10" s="11" t="s">
        <v>26</v>
      </c>
      <c r="P10" s="19">
        <v>1</v>
      </c>
      <c r="Q10" s="19">
        <f t="shared" ref="Q10:Q16" si="10">I10</f>
        <v>5</v>
      </c>
      <c r="R10" s="19">
        <f t="shared" si="1"/>
        <v>5</v>
      </c>
      <c r="S10" s="22">
        <f t="shared" si="2"/>
        <v>5</v>
      </c>
      <c r="T10" s="12" t="str">
        <f t="shared" si="3"/>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4"/>
        <v>328</v>
      </c>
      <c r="B11" s="23" t="s">
        <v>547</v>
      </c>
      <c r="C11" s="12" t="s">
        <v>1360</v>
      </c>
      <c r="D11" s="24" t="s">
        <v>1371</v>
      </c>
      <c r="E11" s="26" t="s">
        <v>1362</v>
      </c>
      <c r="F11" s="12" t="s">
        <v>197</v>
      </c>
      <c r="G11" s="12" t="s">
        <v>198</v>
      </c>
      <c r="H11" s="19">
        <v>4</v>
      </c>
      <c r="I11" s="19">
        <v>5</v>
      </c>
      <c r="J11" s="20">
        <f t="shared" si="8"/>
        <v>20</v>
      </c>
      <c r="K11" s="21">
        <f t="shared" si="9"/>
        <v>2</v>
      </c>
      <c r="L11" s="18" t="s">
        <v>1446</v>
      </c>
      <c r="M11" s="25" t="s">
        <v>1386</v>
      </c>
      <c r="N11" s="12" t="s">
        <v>194</v>
      </c>
      <c r="O11" s="11" t="s">
        <v>26</v>
      </c>
      <c r="P11" s="19">
        <v>1</v>
      </c>
      <c r="Q11" s="19">
        <f t="shared" si="10"/>
        <v>5</v>
      </c>
      <c r="R11" s="19">
        <f t="shared" si="1"/>
        <v>5</v>
      </c>
      <c r="S11" s="22">
        <f t="shared" si="2"/>
        <v>5</v>
      </c>
      <c r="T11" s="12" t="str">
        <f t="shared" si="3"/>
        <v>Gelecekte önemli bir tehlikeyi oluşturmaması için, incelenir ve gerekirse önlemler planlanan uygulamalar kısmında tarif edilir, uygulama kontrolleri yapılır ve personele ihtiyaç duyulan eğitimler verilir.</v>
      </c>
    </row>
    <row r="12" spans="1:20" ht="146.25" x14ac:dyDescent="0.2">
      <c r="A12" s="14">
        <f t="shared" si="4"/>
        <v>329</v>
      </c>
      <c r="B12" s="23" t="s">
        <v>547</v>
      </c>
      <c r="C12" s="12" t="s">
        <v>1360</v>
      </c>
      <c r="D12" s="24" t="s">
        <v>1372</v>
      </c>
      <c r="E12" s="26" t="s">
        <v>1362</v>
      </c>
      <c r="F12" s="44" t="s">
        <v>197</v>
      </c>
      <c r="G12" s="44" t="s">
        <v>198</v>
      </c>
      <c r="H12" s="60">
        <v>4</v>
      </c>
      <c r="I12" s="60">
        <v>5</v>
      </c>
      <c r="J12" s="20">
        <f t="shared" si="8"/>
        <v>20</v>
      </c>
      <c r="K12" s="21">
        <f t="shared" si="9"/>
        <v>2</v>
      </c>
      <c r="L12" s="18" t="s">
        <v>1446</v>
      </c>
      <c r="M12" s="34" t="s">
        <v>1376</v>
      </c>
      <c r="N12" s="44" t="s">
        <v>194</v>
      </c>
      <c r="O12" s="45" t="s">
        <v>26</v>
      </c>
      <c r="P12" s="60">
        <v>1</v>
      </c>
      <c r="Q12" s="60">
        <f t="shared" si="10"/>
        <v>5</v>
      </c>
      <c r="R12" s="19">
        <f t="shared" si="1"/>
        <v>5</v>
      </c>
      <c r="S12" s="22">
        <f t="shared" si="2"/>
        <v>5</v>
      </c>
      <c r="T12" s="12" t="str">
        <f t="shared" si="3"/>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4"/>
        <v>330</v>
      </c>
      <c r="B13" s="23" t="s">
        <v>547</v>
      </c>
      <c r="C13" s="12" t="s">
        <v>1360</v>
      </c>
      <c r="D13" s="24" t="s">
        <v>1373</v>
      </c>
      <c r="E13" s="26" t="s">
        <v>1362</v>
      </c>
      <c r="F13" s="12" t="s">
        <v>197</v>
      </c>
      <c r="G13" s="12" t="s">
        <v>198</v>
      </c>
      <c r="H13" s="19">
        <v>4</v>
      </c>
      <c r="I13" s="19">
        <v>5</v>
      </c>
      <c r="J13" s="20">
        <f t="shared" si="8"/>
        <v>20</v>
      </c>
      <c r="K13" s="21">
        <f t="shared" si="9"/>
        <v>2</v>
      </c>
      <c r="L13" s="18" t="s">
        <v>1446</v>
      </c>
      <c r="M13" s="25" t="s">
        <v>1387</v>
      </c>
      <c r="N13" s="12" t="s">
        <v>194</v>
      </c>
      <c r="O13" s="11" t="s">
        <v>26</v>
      </c>
      <c r="P13" s="19">
        <v>1</v>
      </c>
      <c r="Q13" s="19">
        <f t="shared" si="10"/>
        <v>5</v>
      </c>
      <c r="R13" s="19">
        <f t="shared" si="1"/>
        <v>5</v>
      </c>
      <c r="S13" s="22">
        <f t="shared" si="2"/>
        <v>5</v>
      </c>
      <c r="T13" s="12" t="str">
        <f t="shared" si="3"/>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4"/>
        <v>331</v>
      </c>
      <c r="B14" s="23" t="s">
        <v>547</v>
      </c>
      <c r="C14" s="12" t="s">
        <v>1360</v>
      </c>
      <c r="D14" s="24" t="s">
        <v>1373</v>
      </c>
      <c r="E14" s="26" t="s">
        <v>1362</v>
      </c>
      <c r="F14" s="44" t="s">
        <v>197</v>
      </c>
      <c r="G14" s="44" t="s">
        <v>198</v>
      </c>
      <c r="H14" s="60">
        <v>4</v>
      </c>
      <c r="I14" s="60">
        <v>5</v>
      </c>
      <c r="J14" s="20">
        <f t="shared" si="8"/>
        <v>20</v>
      </c>
      <c r="K14" s="21">
        <f t="shared" si="9"/>
        <v>2</v>
      </c>
      <c r="L14" s="18" t="s">
        <v>1446</v>
      </c>
      <c r="M14" s="25" t="s">
        <v>1388</v>
      </c>
      <c r="N14" s="44" t="s">
        <v>194</v>
      </c>
      <c r="O14" s="45" t="s">
        <v>26</v>
      </c>
      <c r="P14" s="60">
        <v>1</v>
      </c>
      <c r="Q14" s="60">
        <f t="shared" ref="Q14" si="11">I14</f>
        <v>5</v>
      </c>
      <c r="R14" s="19">
        <f t="shared" si="1"/>
        <v>5</v>
      </c>
      <c r="S14" s="22">
        <f t="shared" si="2"/>
        <v>5</v>
      </c>
      <c r="T14" s="12" t="str">
        <f t="shared" si="3"/>
        <v>Gelecekte önemli bir tehlikeyi oluşturmaması için, incelenir ve gerekirse önlemler planlanan uygulamalar kısmında tarif edilir, uygulama kontrolleri yapılır ve personele ihtiyaç duyulan eğitimler verilir.</v>
      </c>
    </row>
    <row r="15" spans="1:20" ht="146.25" x14ac:dyDescent="0.2">
      <c r="A15" s="14">
        <f t="shared" si="4"/>
        <v>332</v>
      </c>
      <c r="B15" s="23" t="s">
        <v>547</v>
      </c>
      <c r="C15" s="44" t="s">
        <v>1360</v>
      </c>
      <c r="D15" s="47" t="s">
        <v>1374</v>
      </c>
      <c r="E15" s="59" t="s">
        <v>1362</v>
      </c>
      <c r="F15" s="44" t="s">
        <v>197</v>
      </c>
      <c r="G15" s="44" t="s">
        <v>198</v>
      </c>
      <c r="H15" s="60">
        <v>4</v>
      </c>
      <c r="I15" s="60">
        <v>5</v>
      </c>
      <c r="J15" s="20">
        <f t="shared" si="8"/>
        <v>20</v>
      </c>
      <c r="K15" s="21">
        <f t="shared" si="9"/>
        <v>2</v>
      </c>
      <c r="L15" s="49" t="s">
        <v>1446</v>
      </c>
      <c r="M15" s="25" t="s">
        <v>1375</v>
      </c>
      <c r="N15" s="12" t="s">
        <v>194</v>
      </c>
      <c r="O15" s="11" t="s">
        <v>26</v>
      </c>
      <c r="P15" s="19">
        <v>1</v>
      </c>
      <c r="Q15" s="19">
        <f t="shared" si="10"/>
        <v>5</v>
      </c>
      <c r="R15" s="19">
        <f t="shared" si="1"/>
        <v>5</v>
      </c>
      <c r="S15" s="22">
        <f t="shared" si="2"/>
        <v>5</v>
      </c>
      <c r="T15" s="12" t="str">
        <f t="shared" si="3"/>
        <v>Gelecekte önemli bir tehlikeyi oluşturmaması için, incelenir ve gerekirse önlemler planlanan uygulamalar kısmında tarif edilir, uygulama kontrolleri yapılır ve personele ihtiyaç duyulan eğitimler verilir.</v>
      </c>
    </row>
    <row r="16" spans="1:20" ht="135" x14ac:dyDescent="0.2">
      <c r="A16" s="14">
        <f t="shared" si="4"/>
        <v>333</v>
      </c>
      <c r="B16" s="23" t="s">
        <v>547</v>
      </c>
      <c r="C16" s="71" t="s">
        <v>897</v>
      </c>
      <c r="D16" s="72" t="s">
        <v>2095</v>
      </c>
      <c r="E16" s="72" t="s">
        <v>1935</v>
      </c>
      <c r="F16" s="12" t="s">
        <v>197</v>
      </c>
      <c r="G16" s="12" t="s">
        <v>198</v>
      </c>
      <c r="H16" s="19">
        <v>4</v>
      </c>
      <c r="I16" s="19">
        <v>5</v>
      </c>
      <c r="J16" s="20">
        <f t="shared" si="8"/>
        <v>20</v>
      </c>
      <c r="K16" s="21">
        <f t="shared" si="9"/>
        <v>2</v>
      </c>
      <c r="L16" s="71" t="s">
        <v>898</v>
      </c>
      <c r="M16" s="72" t="s">
        <v>1713</v>
      </c>
      <c r="N16" s="44" t="s">
        <v>194</v>
      </c>
      <c r="O16" s="45" t="s">
        <v>26</v>
      </c>
      <c r="P16" s="60">
        <v>1</v>
      </c>
      <c r="Q16" s="60">
        <f t="shared" si="10"/>
        <v>5</v>
      </c>
      <c r="R16" s="19">
        <f t="shared" si="1"/>
        <v>5</v>
      </c>
      <c r="S16" s="22">
        <f t="shared" si="2"/>
        <v>5</v>
      </c>
      <c r="T16" s="12" t="str">
        <f t="shared" si="3"/>
        <v>Gelecekte önemli bir tehlikeyi oluşturmaması için, incelenir ve gerekirse önlemler planlanan uygulamalar kısmında tarif edilir, uygulama kontrolleri yapılır ve personele ihtiyaç duyulan eğitimler verilir.</v>
      </c>
    </row>
    <row r="17" spans="1:20" ht="90" x14ac:dyDescent="0.2">
      <c r="A17" s="14">
        <f t="shared" si="4"/>
        <v>334</v>
      </c>
      <c r="B17" s="23" t="s">
        <v>547</v>
      </c>
      <c r="C17" s="71" t="s">
        <v>897</v>
      </c>
      <c r="D17" s="72" t="s">
        <v>2096</v>
      </c>
      <c r="E17" s="72" t="s">
        <v>1935</v>
      </c>
      <c r="F17" s="44" t="s">
        <v>197</v>
      </c>
      <c r="G17" s="44" t="s">
        <v>198</v>
      </c>
      <c r="H17" s="60">
        <v>4</v>
      </c>
      <c r="I17" s="60">
        <v>5</v>
      </c>
      <c r="J17" s="20">
        <f t="shared" si="8"/>
        <v>20</v>
      </c>
      <c r="K17" s="21">
        <f t="shared" si="9"/>
        <v>2</v>
      </c>
      <c r="L17" s="74" t="s">
        <v>898</v>
      </c>
      <c r="M17" s="72" t="s">
        <v>899</v>
      </c>
      <c r="N17" s="12" t="s">
        <v>194</v>
      </c>
      <c r="O17" s="11" t="s">
        <v>26</v>
      </c>
      <c r="P17" s="19">
        <v>1</v>
      </c>
      <c r="Q17" s="19">
        <f t="shared" ref="Q17:Q18" si="12">I17</f>
        <v>5</v>
      </c>
      <c r="R17" s="19">
        <f t="shared" si="1"/>
        <v>5</v>
      </c>
      <c r="S17" s="22">
        <f t="shared" si="2"/>
        <v>5</v>
      </c>
      <c r="T17" s="12" t="str">
        <f t="shared" si="3"/>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4"/>
        <v>335</v>
      </c>
      <c r="B18" s="23" t="s">
        <v>547</v>
      </c>
      <c r="C18" s="71" t="s">
        <v>897</v>
      </c>
      <c r="D18" s="72" t="s">
        <v>2097</v>
      </c>
      <c r="E18" s="72" t="s">
        <v>1935</v>
      </c>
      <c r="F18" s="12" t="s">
        <v>197</v>
      </c>
      <c r="G18" s="12" t="s">
        <v>198</v>
      </c>
      <c r="H18" s="19">
        <v>4</v>
      </c>
      <c r="I18" s="19">
        <v>5</v>
      </c>
      <c r="J18" s="20">
        <f t="shared" si="8"/>
        <v>20</v>
      </c>
      <c r="K18" s="21">
        <f t="shared" si="9"/>
        <v>2</v>
      </c>
      <c r="L18" s="74" t="s">
        <v>898</v>
      </c>
      <c r="M18" s="72" t="s">
        <v>900</v>
      </c>
      <c r="N18" s="44" t="s">
        <v>194</v>
      </c>
      <c r="O18" s="45" t="s">
        <v>26</v>
      </c>
      <c r="P18" s="60">
        <v>1</v>
      </c>
      <c r="Q18" s="60">
        <f t="shared" si="12"/>
        <v>5</v>
      </c>
      <c r="R18" s="19">
        <f t="shared" si="1"/>
        <v>5</v>
      </c>
      <c r="S18" s="22">
        <f t="shared" si="2"/>
        <v>5</v>
      </c>
      <c r="T18" s="12" t="str">
        <f t="shared" si="3"/>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4"/>
        <v>336</v>
      </c>
      <c r="B19" s="23" t="s">
        <v>547</v>
      </c>
      <c r="C19" s="71" t="s">
        <v>897</v>
      </c>
      <c r="D19" s="72" t="s">
        <v>2098</v>
      </c>
      <c r="E19" s="72" t="s">
        <v>1935</v>
      </c>
      <c r="F19" s="44" t="s">
        <v>197</v>
      </c>
      <c r="G19" s="44" t="s">
        <v>198</v>
      </c>
      <c r="H19" s="60">
        <v>4</v>
      </c>
      <c r="I19" s="60">
        <v>5</v>
      </c>
      <c r="J19" s="20">
        <f t="shared" si="8"/>
        <v>20</v>
      </c>
      <c r="K19" s="21">
        <f t="shared" si="9"/>
        <v>2</v>
      </c>
      <c r="L19" s="74" t="s">
        <v>898</v>
      </c>
      <c r="M19" s="56" t="s">
        <v>901</v>
      </c>
      <c r="N19" s="12" t="s">
        <v>194</v>
      </c>
      <c r="O19" s="11" t="s">
        <v>26</v>
      </c>
      <c r="P19" s="19">
        <v>1</v>
      </c>
      <c r="Q19" s="19">
        <f t="shared" ref="Q19:Q20" si="13">I19</f>
        <v>5</v>
      </c>
      <c r="R19" s="19">
        <f t="shared" si="1"/>
        <v>5</v>
      </c>
      <c r="S19" s="22">
        <f t="shared" si="2"/>
        <v>5</v>
      </c>
      <c r="T19" s="12" t="str">
        <f t="shared" si="3"/>
        <v>Gelecekte önemli bir tehlikeyi oluşturmaması için, incelenir ve gerekirse önlemler planlanan uygulamalar kısmında tarif edilir, uygulama kontrolleri yapılır ve personele ihtiyaç duyulan eğitimler verilir.</v>
      </c>
    </row>
    <row r="20" spans="1:20" ht="101.25" x14ac:dyDescent="0.2">
      <c r="A20" s="14">
        <f t="shared" si="4"/>
        <v>337</v>
      </c>
      <c r="B20" s="23" t="s">
        <v>547</v>
      </c>
      <c r="C20" s="71" t="s">
        <v>897</v>
      </c>
      <c r="D20" s="72" t="s">
        <v>2099</v>
      </c>
      <c r="E20" s="72" t="s">
        <v>1935</v>
      </c>
      <c r="F20" s="12" t="s">
        <v>197</v>
      </c>
      <c r="G20" s="12" t="s">
        <v>198</v>
      </c>
      <c r="H20" s="19">
        <v>4</v>
      </c>
      <c r="I20" s="19">
        <v>5</v>
      </c>
      <c r="J20" s="20">
        <f t="shared" si="8"/>
        <v>20</v>
      </c>
      <c r="K20" s="21">
        <f t="shared" si="9"/>
        <v>2</v>
      </c>
      <c r="L20" s="74" t="s">
        <v>898</v>
      </c>
      <c r="M20" s="72" t="s">
        <v>916</v>
      </c>
      <c r="N20" s="44" t="s">
        <v>194</v>
      </c>
      <c r="O20" s="45" t="s">
        <v>26</v>
      </c>
      <c r="P20" s="60">
        <v>1</v>
      </c>
      <c r="Q20" s="60">
        <f t="shared" si="13"/>
        <v>5</v>
      </c>
      <c r="R20" s="19">
        <f t="shared" si="1"/>
        <v>5</v>
      </c>
      <c r="S20" s="22">
        <f t="shared" si="2"/>
        <v>5</v>
      </c>
      <c r="T20" s="12" t="str">
        <f t="shared" si="3"/>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4"/>
        <v>338</v>
      </c>
      <c r="B21" s="23" t="s">
        <v>547</v>
      </c>
      <c r="C21" s="71" t="s">
        <v>897</v>
      </c>
      <c r="D21" s="72" t="s">
        <v>2100</v>
      </c>
      <c r="E21" s="72" t="s">
        <v>1935</v>
      </c>
      <c r="F21" s="44" t="s">
        <v>197</v>
      </c>
      <c r="G21" s="44" t="s">
        <v>198</v>
      </c>
      <c r="H21" s="60">
        <v>4</v>
      </c>
      <c r="I21" s="60">
        <v>5</v>
      </c>
      <c r="J21" s="20">
        <f t="shared" si="8"/>
        <v>20</v>
      </c>
      <c r="K21" s="21">
        <f t="shared" si="9"/>
        <v>2</v>
      </c>
      <c r="L21" s="74" t="s">
        <v>898</v>
      </c>
      <c r="M21" s="72" t="s">
        <v>917</v>
      </c>
      <c r="N21" s="12" t="s">
        <v>194</v>
      </c>
      <c r="O21" s="11" t="s">
        <v>26</v>
      </c>
      <c r="P21" s="19">
        <v>1</v>
      </c>
      <c r="Q21" s="19">
        <f t="shared" ref="Q21:Q31" si="14">I21</f>
        <v>5</v>
      </c>
      <c r="R21" s="19">
        <f t="shared" si="1"/>
        <v>5</v>
      </c>
      <c r="S21" s="22">
        <f t="shared" si="2"/>
        <v>5</v>
      </c>
      <c r="T21" s="12" t="str">
        <f t="shared" si="3"/>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4"/>
        <v>339</v>
      </c>
      <c r="B22" s="23" t="s">
        <v>547</v>
      </c>
      <c r="C22" s="71" t="s">
        <v>897</v>
      </c>
      <c r="D22" s="72" t="s">
        <v>2101</v>
      </c>
      <c r="E22" s="72" t="s">
        <v>1935</v>
      </c>
      <c r="F22" s="12" t="s">
        <v>197</v>
      </c>
      <c r="G22" s="12" t="s">
        <v>198</v>
      </c>
      <c r="H22" s="19">
        <v>4</v>
      </c>
      <c r="I22" s="19">
        <v>5</v>
      </c>
      <c r="J22" s="20">
        <f t="shared" si="8"/>
        <v>20</v>
      </c>
      <c r="K22" s="21">
        <f t="shared" si="9"/>
        <v>2</v>
      </c>
      <c r="L22" s="74" t="s">
        <v>898</v>
      </c>
      <c r="M22" s="72" t="s">
        <v>918</v>
      </c>
      <c r="N22" s="44" t="s">
        <v>194</v>
      </c>
      <c r="O22" s="45" t="s">
        <v>26</v>
      </c>
      <c r="P22" s="60">
        <v>1</v>
      </c>
      <c r="Q22" s="60">
        <f t="shared" si="14"/>
        <v>5</v>
      </c>
      <c r="R22" s="19">
        <f t="shared" si="1"/>
        <v>5</v>
      </c>
      <c r="S22" s="22">
        <f t="shared" si="2"/>
        <v>5</v>
      </c>
      <c r="T22" s="12" t="str">
        <f t="shared" si="3"/>
        <v>Gelecekte önemli bir tehlikeyi oluşturmaması için, incelenir ve gerekirse önlemler planlanan uygulamalar kısmında tarif edilir, uygulama kontrolleri yapılır ve personele ihtiyaç duyulan eğitimler verilir.</v>
      </c>
    </row>
    <row r="23" spans="1:20" ht="90" x14ac:dyDescent="0.2">
      <c r="A23" s="14">
        <f t="shared" si="4"/>
        <v>340</v>
      </c>
      <c r="B23" s="23" t="s">
        <v>547</v>
      </c>
      <c r="C23" s="71" t="s">
        <v>897</v>
      </c>
      <c r="D23" s="72" t="s">
        <v>2102</v>
      </c>
      <c r="E23" s="72" t="s">
        <v>1935</v>
      </c>
      <c r="F23" s="44" t="s">
        <v>197</v>
      </c>
      <c r="G23" s="44" t="s">
        <v>198</v>
      </c>
      <c r="H23" s="60">
        <v>4</v>
      </c>
      <c r="I23" s="60">
        <v>5</v>
      </c>
      <c r="J23" s="20">
        <f t="shared" si="8"/>
        <v>20</v>
      </c>
      <c r="K23" s="21">
        <f t="shared" si="9"/>
        <v>2</v>
      </c>
      <c r="L23" s="74" t="s">
        <v>898</v>
      </c>
      <c r="M23" s="72" t="s">
        <v>919</v>
      </c>
      <c r="N23" s="12" t="s">
        <v>194</v>
      </c>
      <c r="O23" s="11" t="s">
        <v>26</v>
      </c>
      <c r="P23" s="19">
        <v>1</v>
      </c>
      <c r="Q23" s="19">
        <f t="shared" si="14"/>
        <v>5</v>
      </c>
      <c r="R23" s="19">
        <f t="shared" si="1"/>
        <v>5</v>
      </c>
      <c r="S23" s="22">
        <f t="shared" si="2"/>
        <v>5</v>
      </c>
      <c r="T23" s="12" t="str">
        <f t="shared" si="3"/>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4"/>
        <v>341</v>
      </c>
      <c r="B24" s="23" t="s">
        <v>547</v>
      </c>
      <c r="C24" s="71" t="s">
        <v>897</v>
      </c>
      <c r="D24" s="72" t="s">
        <v>2103</v>
      </c>
      <c r="E24" s="72" t="s">
        <v>1935</v>
      </c>
      <c r="F24" s="12" t="s">
        <v>197</v>
      </c>
      <c r="G24" s="12" t="s">
        <v>198</v>
      </c>
      <c r="H24" s="19">
        <v>4</v>
      </c>
      <c r="I24" s="19">
        <v>5</v>
      </c>
      <c r="J24" s="20">
        <f t="shared" si="8"/>
        <v>20</v>
      </c>
      <c r="K24" s="21">
        <f t="shared" si="9"/>
        <v>2</v>
      </c>
      <c r="L24" s="74" t="s">
        <v>898</v>
      </c>
      <c r="M24" s="72" t="s">
        <v>920</v>
      </c>
      <c r="N24" s="44" t="s">
        <v>194</v>
      </c>
      <c r="O24" s="45" t="s">
        <v>26</v>
      </c>
      <c r="P24" s="60">
        <v>1</v>
      </c>
      <c r="Q24" s="60">
        <f t="shared" si="14"/>
        <v>5</v>
      </c>
      <c r="R24" s="19">
        <f t="shared" si="1"/>
        <v>5</v>
      </c>
      <c r="S24" s="22">
        <f t="shared" si="2"/>
        <v>5</v>
      </c>
      <c r="T24" s="12" t="str">
        <f t="shared" si="3"/>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4"/>
        <v>342</v>
      </c>
      <c r="B25" s="23" t="s">
        <v>547</v>
      </c>
      <c r="C25" s="71" t="s">
        <v>897</v>
      </c>
      <c r="D25" s="72" t="s">
        <v>2104</v>
      </c>
      <c r="E25" s="72" t="s">
        <v>1935</v>
      </c>
      <c r="F25" s="44" t="s">
        <v>197</v>
      </c>
      <c r="G25" s="44" t="s">
        <v>198</v>
      </c>
      <c r="H25" s="60">
        <v>4</v>
      </c>
      <c r="I25" s="60">
        <v>5</v>
      </c>
      <c r="J25" s="20">
        <f t="shared" si="8"/>
        <v>20</v>
      </c>
      <c r="K25" s="21">
        <f t="shared" si="9"/>
        <v>2</v>
      </c>
      <c r="L25" s="74" t="s">
        <v>898</v>
      </c>
      <c r="M25" s="72" t="s">
        <v>921</v>
      </c>
      <c r="N25" s="12" t="s">
        <v>194</v>
      </c>
      <c r="O25" s="11" t="s">
        <v>26</v>
      </c>
      <c r="P25" s="19">
        <v>1</v>
      </c>
      <c r="Q25" s="19">
        <f t="shared" si="14"/>
        <v>5</v>
      </c>
      <c r="R25" s="19">
        <f t="shared" si="1"/>
        <v>5</v>
      </c>
      <c r="S25" s="22">
        <f t="shared" si="2"/>
        <v>5</v>
      </c>
      <c r="T25" s="12" t="str">
        <f t="shared" si="3"/>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4"/>
        <v>343</v>
      </c>
      <c r="B26" s="23" t="s">
        <v>547</v>
      </c>
      <c r="C26" s="71" t="s">
        <v>897</v>
      </c>
      <c r="D26" s="72" t="s">
        <v>2105</v>
      </c>
      <c r="E26" s="72" t="s">
        <v>2110</v>
      </c>
      <c r="F26" s="12" t="s">
        <v>197</v>
      </c>
      <c r="G26" s="12" t="s">
        <v>198</v>
      </c>
      <c r="H26" s="19">
        <v>4</v>
      </c>
      <c r="I26" s="19">
        <v>5</v>
      </c>
      <c r="J26" s="20">
        <f t="shared" si="8"/>
        <v>20</v>
      </c>
      <c r="K26" s="21">
        <f t="shared" si="9"/>
        <v>2</v>
      </c>
      <c r="L26" s="74" t="s">
        <v>898</v>
      </c>
      <c r="M26" s="72" t="s">
        <v>922</v>
      </c>
      <c r="N26" s="44" t="s">
        <v>194</v>
      </c>
      <c r="O26" s="45" t="s">
        <v>26</v>
      </c>
      <c r="P26" s="60">
        <v>1</v>
      </c>
      <c r="Q26" s="60">
        <f t="shared" si="14"/>
        <v>5</v>
      </c>
      <c r="R26" s="19">
        <f t="shared" si="1"/>
        <v>5</v>
      </c>
      <c r="S26" s="22">
        <f t="shared" si="2"/>
        <v>5</v>
      </c>
      <c r="T26" s="12" t="str">
        <f t="shared" si="3"/>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4"/>
        <v>344</v>
      </c>
      <c r="B27" s="23" t="s">
        <v>547</v>
      </c>
      <c r="C27" s="71" t="s">
        <v>897</v>
      </c>
      <c r="D27" s="72" t="s">
        <v>2106</v>
      </c>
      <c r="E27" s="72" t="s">
        <v>1935</v>
      </c>
      <c r="F27" s="44" t="s">
        <v>197</v>
      </c>
      <c r="G27" s="44" t="s">
        <v>198</v>
      </c>
      <c r="H27" s="60">
        <v>4</v>
      </c>
      <c r="I27" s="60">
        <v>5</v>
      </c>
      <c r="J27" s="20">
        <f t="shared" si="8"/>
        <v>20</v>
      </c>
      <c r="K27" s="21">
        <f t="shared" si="9"/>
        <v>2</v>
      </c>
      <c r="L27" s="74" t="s">
        <v>898</v>
      </c>
      <c r="M27" s="56" t="s">
        <v>923</v>
      </c>
      <c r="N27" s="12" t="s">
        <v>194</v>
      </c>
      <c r="O27" s="11" t="s">
        <v>26</v>
      </c>
      <c r="P27" s="19">
        <v>1</v>
      </c>
      <c r="Q27" s="19">
        <f t="shared" si="14"/>
        <v>5</v>
      </c>
      <c r="R27" s="19">
        <f t="shared" si="1"/>
        <v>5</v>
      </c>
      <c r="S27" s="22">
        <f t="shared" si="2"/>
        <v>5</v>
      </c>
      <c r="T27" s="12" t="str">
        <f t="shared" si="3"/>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4"/>
        <v>345</v>
      </c>
      <c r="B28" s="23" t="s">
        <v>547</v>
      </c>
      <c r="C28" s="71" t="s">
        <v>897</v>
      </c>
      <c r="D28" s="72" t="s">
        <v>2107</v>
      </c>
      <c r="E28" s="72" t="s">
        <v>1935</v>
      </c>
      <c r="F28" s="12" t="s">
        <v>197</v>
      </c>
      <c r="G28" s="12" t="s">
        <v>198</v>
      </c>
      <c r="H28" s="19">
        <v>4</v>
      </c>
      <c r="I28" s="19">
        <v>5</v>
      </c>
      <c r="J28" s="20">
        <f t="shared" si="8"/>
        <v>20</v>
      </c>
      <c r="K28" s="21">
        <f t="shared" si="9"/>
        <v>2</v>
      </c>
      <c r="L28" s="74" t="s">
        <v>898</v>
      </c>
      <c r="M28" s="72" t="s">
        <v>924</v>
      </c>
      <c r="N28" s="44" t="s">
        <v>194</v>
      </c>
      <c r="O28" s="45" t="s">
        <v>26</v>
      </c>
      <c r="P28" s="60">
        <v>1</v>
      </c>
      <c r="Q28" s="60">
        <f t="shared" si="14"/>
        <v>5</v>
      </c>
      <c r="R28" s="19">
        <f t="shared" si="1"/>
        <v>5</v>
      </c>
      <c r="S28" s="22">
        <f t="shared" si="2"/>
        <v>5</v>
      </c>
      <c r="T28" s="12" t="str">
        <f t="shared" si="3"/>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4"/>
        <v>346</v>
      </c>
      <c r="B29" s="23" t="s">
        <v>547</v>
      </c>
      <c r="C29" s="71" t="s">
        <v>897</v>
      </c>
      <c r="D29" s="72" t="s">
        <v>2108</v>
      </c>
      <c r="E29" s="72" t="s">
        <v>2111</v>
      </c>
      <c r="F29" s="44" t="s">
        <v>197</v>
      </c>
      <c r="G29" s="44" t="s">
        <v>198</v>
      </c>
      <c r="H29" s="60">
        <v>4</v>
      </c>
      <c r="I29" s="60">
        <v>5</v>
      </c>
      <c r="J29" s="20">
        <f t="shared" si="8"/>
        <v>20</v>
      </c>
      <c r="K29" s="21">
        <f t="shared" si="9"/>
        <v>2</v>
      </c>
      <c r="L29" s="74" t="s">
        <v>925</v>
      </c>
      <c r="M29" s="56" t="s">
        <v>926</v>
      </c>
      <c r="N29" s="12" t="s">
        <v>194</v>
      </c>
      <c r="O29" s="11" t="s">
        <v>26</v>
      </c>
      <c r="P29" s="19">
        <v>1</v>
      </c>
      <c r="Q29" s="19">
        <f t="shared" si="14"/>
        <v>5</v>
      </c>
      <c r="R29" s="19">
        <f t="shared" si="1"/>
        <v>5</v>
      </c>
      <c r="S29" s="22">
        <f t="shared" si="2"/>
        <v>5</v>
      </c>
      <c r="T29" s="12" t="str">
        <f t="shared" si="3"/>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4"/>
        <v>347</v>
      </c>
      <c r="B30" s="23" t="s">
        <v>547</v>
      </c>
      <c r="C30" s="71" t="s">
        <v>897</v>
      </c>
      <c r="D30" s="72" t="s">
        <v>2108</v>
      </c>
      <c r="E30" s="72" t="s">
        <v>2112</v>
      </c>
      <c r="F30" s="12" t="s">
        <v>197</v>
      </c>
      <c r="G30" s="12" t="s">
        <v>198</v>
      </c>
      <c r="H30" s="19">
        <v>4</v>
      </c>
      <c r="I30" s="19">
        <v>5</v>
      </c>
      <c r="J30" s="20">
        <f t="shared" si="8"/>
        <v>20</v>
      </c>
      <c r="K30" s="21">
        <f t="shared" si="9"/>
        <v>2</v>
      </c>
      <c r="L30" s="71" t="s">
        <v>898</v>
      </c>
      <c r="M30" s="56" t="s">
        <v>931</v>
      </c>
      <c r="N30" s="12" t="s">
        <v>194</v>
      </c>
      <c r="O30" s="11" t="s">
        <v>26</v>
      </c>
      <c r="P30" s="19">
        <v>1</v>
      </c>
      <c r="Q30" s="19">
        <f t="shared" si="14"/>
        <v>5</v>
      </c>
      <c r="R30" s="19">
        <f t="shared" si="1"/>
        <v>5</v>
      </c>
      <c r="S30" s="22">
        <f t="shared" si="2"/>
        <v>5</v>
      </c>
      <c r="T30" s="12" t="str">
        <f t="shared" si="3"/>
        <v>Gelecekte önemli bir tehlikeyi oluşturmaması için, incelenir ve gerekirse önlemler planlanan uygulamalar kısmında tarif edilir, uygulama kontrolleri yapılır ve personele ihtiyaç duyulan eğitimler verilir.</v>
      </c>
    </row>
    <row r="31" spans="1:20" ht="101.25" x14ac:dyDescent="0.2">
      <c r="A31" s="14">
        <f t="shared" si="4"/>
        <v>348</v>
      </c>
      <c r="B31" s="23" t="s">
        <v>547</v>
      </c>
      <c r="C31" s="71" t="s">
        <v>897</v>
      </c>
      <c r="D31" s="24" t="s">
        <v>2109</v>
      </c>
      <c r="E31" s="24" t="s">
        <v>2113</v>
      </c>
      <c r="F31" s="12" t="s">
        <v>197</v>
      </c>
      <c r="G31" s="12" t="s">
        <v>198</v>
      </c>
      <c r="H31" s="19">
        <v>4</v>
      </c>
      <c r="I31" s="19">
        <v>5</v>
      </c>
      <c r="J31" s="20">
        <f t="shared" si="8"/>
        <v>20</v>
      </c>
      <c r="K31" s="21">
        <f t="shared" si="9"/>
        <v>2</v>
      </c>
      <c r="L31" s="71" t="s">
        <v>898</v>
      </c>
      <c r="M31" s="24" t="s">
        <v>1064</v>
      </c>
      <c r="N31" s="12" t="s">
        <v>194</v>
      </c>
      <c r="O31" s="11" t="s">
        <v>26</v>
      </c>
      <c r="P31" s="19">
        <v>1</v>
      </c>
      <c r="Q31" s="19">
        <f t="shared" si="14"/>
        <v>5</v>
      </c>
      <c r="R31" s="19">
        <f t="shared" si="1"/>
        <v>5</v>
      </c>
      <c r="S31" s="22">
        <f t="shared" si="2"/>
        <v>5</v>
      </c>
      <c r="T31" s="12" t="str">
        <f t="shared" si="3"/>
        <v>Gelecekte önemli bir tehlikeyi oluşturmaması için, incelenir ve gerekirse önlemler planlanan uygulamalar kısmında tarif edilir, uygulama kontrolleri yapılır ve personele ihtiyaç duyulan eğitimler verilir.</v>
      </c>
    </row>
  </sheetData>
  <conditionalFormatting sqref="K2:K31">
    <cfRule type="expression" dxfId="389" priority="6">
      <formula>K2=5</formula>
    </cfRule>
    <cfRule type="expression" dxfId="388" priority="7">
      <formula>K2=4</formula>
    </cfRule>
    <cfRule type="expression" dxfId="387" priority="8">
      <formula>K2=3</formula>
    </cfRule>
    <cfRule type="expression" dxfId="386" priority="9">
      <formula>K2=2</formula>
    </cfRule>
    <cfRule type="expression" dxfId="385" priority="10">
      <formula>K2=1</formula>
    </cfRule>
  </conditionalFormatting>
  <conditionalFormatting sqref="S2:S31">
    <cfRule type="expression" dxfId="384" priority="1">
      <formula>S2=5</formula>
    </cfRule>
    <cfRule type="expression" dxfId="383" priority="2">
      <formula>S2=4</formula>
    </cfRule>
    <cfRule type="expression" dxfId="382" priority="3">
      <formula>S2=3</formula>
    </cfRule>
    <cfRule type="expression" dxfId="381" priority="4">
      <formula>S2=2</formula>
    </cfRule>
    <cfRule type="expression" dxfId="380" priority="5">
      <formula>S2=1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42"/>
  <sheetViews>
    <sheetView topLeftCell="A38"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 min="21" max="21" width="23.855468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90" x14ac:dyDescent="0.2">
      <c r="A2" s="14">
        <f>'Yüksekte Çalışma'!A31+1</f>
        <v>349</v>
      </c>
      <c r="B2" s="12" t="s">
        <v>547</v>
      </c>
      <c r="C2" s="71" t="s">
        <v>2114</v>
      </c>
      <c r="D2" s="72" t="s">
        <v>2115</v>
      </c>
      <c r="E2" s="56" t="s">
        <v>1935</v>
      </c>
      <c r="F2" s="12" t="s">
        <v>197</v>
      </c>
      <c r="G2" s="12" t="s">
        <v>198</v>
      </c>
      <c r="H2" s="19">
        <v>4</v>
      </c>
      <c r="I2" s="19">
        <v>5</v>
      </c>
      <c r="J2" s="20">
        <f>H2*I2</f>
        <v>20</v>
      </c>
      <c r="K2" s="21">
        <f>IF((H2*I2)=0,0,IF(J2&lt;6,5,IF(J2&lt;10,4,IF(J2&lt;16,3,IF(J2&lt;25,2,1)))))</f>
        <v>2</v>
      </c>
      <c r="L2" s="74" t="s">
        <v>743</v>
      </c>
      <c r="M2" s="72" t="s">
        <v>902</v>
      </c>
      <c r="N2" s="12" t="s">
        <v>194</v>
      </c>
      <c r="O2" s="11" t="s">
        <v>26</v>
      </c>
      <c r="P2" s="19">
        <v>1</v>
      </c>
      <c r="Q2" s="19">
        <f>I2</f>
        <v>5</v>
      </c>
      <c r="R2" s="19">
        <f t="shared" ref="R2" si="0">(P2*Q2)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350</v>
      </c>
      <c r="B3" s="12" t="s">
        <v>547</v>
      </c>
      <c r="C3" s="71" t="s">
        <v>2114</v>
      </c>
      <c r="D3" s="72" t="s">
        <v>2116</v>
      </c>
      <c r="E3" s="56" t="s">
        <v>1935</v>
      </c>
      <c r="F3" s="12" t="s">
        <v>197</v>
      </c>
      <c r="G3" s="12" t="s">
        <v>198</v>
      </c>
      <c r="H3" s="19">
        <v>4</v>
      </c>
      <c r="I3" s="19">
        <v>5</v>
      </c>
      <c r="J3" s="20">
        <f t="shared" ref="J3:J42" si="1">H3*I3</f>
        <v>20</v>
      </c>
      <c r="K3" s="21">
        <f t="shared" ref="K3:K42" si="2">IF((H3*I3)=0,0,IF(J3&lt;6,5,IF(J3&lt;10,4,IF(J3&lt;16,3,IF(J3&lt;25,2,1)))))</f>
        <v>2</v>
      </c>
      <c r="L3" s="74" t="s">
        <v>743</v>
      </c>
      <c r="M3" s="72" t="s">
        <v>903</v>
      </c>
      <c r="N3" s="12" t="s">
        <v>194</v>
      </c>
      <c r="O3" s="11" t="s">
        <v>26</v>
      </c>
      <c r="P3" s="19">
        <v>1</v>
      </c>
      <c r="Q3" s="19">
        <f>I3</f>
        <v>5</v>
      </c>
      <c r="R3" s="19">
        <f t="shared" ref="R3:R42" si="3">(P3*Q3)</f>
        <v>5</v>
      </c>
      <c r="S3" s="22">
        <f t="shared" ref="S3:S42" si="4">IF((P3*Q3)=0,0,IF(R3&lt;6,5,IF(R3&lt;10,4,IF(R3&lt;16,3,IF(R3&lt;25,2,1)))))</f>
        <v>5</v>
      </c>
      <c r="T3" s="12" t="str">
        <f t="shared" ref="T3:T42"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01.25" x14ac:dyDescent="0.2">
      <c r="A4" s="14">
        <f t="shared" ref="A4:A42" si="6">A3+1</f>
        <v>351</v>
      </c>
      <c r="B4" s="12" t="s">
        <v>547</v>
      </c>
      <c r="C4" s="71" t="s">
        <v>2114</v>
      </c>
      <c r="D4" s="72" t="s">
        <v>2117</v>
      </c>
      <c r="E4" s="72" t="s">
        <v>2127</v>
      </c>
      <c r="F4" s="12" t="s">
        <v>197</v>
      </c>
      <c r="G4" s="12" t="s">
        <v>198</v>
      </c>
      <c r="H4" s="19">
        <v>4</v>
      </c>
      <c r="I4" s="19">
        <v>5</v>
      </c>
      <c r="J4" s="20">
        <f t="shared" si="1"/>
        <v>20</v>
      </c>
      <c r="K4" s="21">
        <f t="shared" si="2"/>
        <v>2</v>
      </c>
      <c r="L4" s="74" t="s">
        <v>904</v>
      </c>
      <c r="M4" s="72" t="s">
        <v>905</v>
      </c>
      <c r="N4" s="12" t="s">
        <v>194</v>
      </c>
      <c r="O4" s="11" t="s">
        <v>26</v>
      </c>
      <c r="P4" s="19">
        <v>1</v>
      </c>
      <c r="Q4" s="19">
        <f t="shared" ref="Q4:Q42" si="7">I4</f>
        <v>5</v>
      </c>
      <c r="R4" s="19">
        <f t="shared" si="3"/>
        <v>5</v>
      </c>
      <c r="S4" s="22">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6"/>
        <v>352</v>
      </c>
      <c r="B5" s="12" t="s">
        <v>547</v>
      </c>
      <c r="C5" s="71" t="s">
        <v>2114</v>
      </c>
      <c r="D5" s="72" t="s">
        <v>2117</v>
      </c>
      <c r="E5" s="72" t="s">
        <v>2127</v>
      </c>
      <c r="F5" s="12" t="s">
        <v>197</v>
      </c>
      <c r="G5" s="12" t="s">
        <v>198</v>
      </c>
      <c r="H5" s="19">
        <v>4</v>
      </c>
      <c r="I5" s="19">
        <v>5</v>
      </c>
      <c r="J5" s="20">
        <f t="shared" si="1"/>
        <v>20</v>
      </c>
      <c r="K5" s="21">
        <f t="shared" si="2"/>
        <v>2</v>
      </c>
      <c r="L5" s="74" t="s">
        <v>906</v>
      </c>
      <c r="M5" s="72" t="s">
        <v>907</v>
      </c>
      <c r="N5" s="12" t="s">
        <v>194</v>
      </c>
      <c r="O5" s="11" t="s">
        <v>26</v>
      </c>
      <c r="P5" s="19">
        <v>1</v>
      </c>
      <c r="Q5" s="19">
        <f t="shared" si="7"/>
        <v>5</v>
      </c>
      <c r="R5" s="19">
        <f t="shared" si="3"/>
        <v>5</v>
      </c>
      <c r="S5" s="22">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6"/>
        <v>353</v>
      </c>
      <c r="B6" s="12" t="s">
        <v>547</v>
      </c>
      <c r="C6" s="71" t="s">
        <v>2114</v>
      </c>
      <c r="D6" s="72" t="s">
        <v>2118</v>
      </c>
      <c r="E6" s="72" t="s">
        <v>1935</v>
      </c>
      <c r="F6" s="12" t="s">
        <v>197</v>
      </c>
      <c r="G6" s="12" t="s">
        <v>198</v>
      </c>
      <c r="H6" s="19">
        <v>4</v>
      </c>
      <c r="I6" s="19">
        <v>5</v>
      </c>
      <c r="J6" s="20">
        <f t="shared" si="1"/>
        <v>20</v>
      </c>
      <c r="K6" s="21">
        <f t="shared" si="2"/>
        <v>2</v>
      </c>
      <c r="L6" s="74" t="s">
        <v>743</v>
      </c>
      <c r="M6" s="72" t="s">
        <v>908</v>
      </c>
      <c r="N6" s="12" t="s">
        <v>194</v>
      </c>
      <c r="O6" s="11" t="s">
        <v>26</v>
      </c>
      <c r="P6" s="19">
        <v>1</v>
      </c>
      <c r="Q6" s="19">
        <f t="shared" si="7"/>
        <v>5</v>
      </c>
      <c r="R6" s="19">
        <f t="shared" si="3"/>
        <v>5</v>
      </c>
      <c r="S6" s="22">
        <f t="shared" si="4"/>
        <v>5</v>
      </c>
      <c r="T6" s="12" t="str">
        <f t="shared" si="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6"/>
        <v>354</v>
      </c>
      <c r="B7" s="12" t="s">
        <v>547</v>
      </c>
      <c r="C7" s="71" t="s">
        <v>2114</v>
      </c>
      <c r="D7" s="72" t="s">
        <v>2119</v>
      </c>
      <c r="E7" s="72" t="s">
        <v>1935</v>
      </c>
      <c r="F7" s="12" t="s">
        <v>197</v>
      </c>
      <c r="G7" s="12" t="s">
        <v>198</v>
      </c>
      <c r="H7" s="19">
        <v>4</v>
      </c>
      <c r="I7" s="19">
        <v>5</v>
      </c>
      <c r="J7" s="20">
        <f t="shared" si="1"/>
        <v>20</v>
      </c>
      <c r="K7" s="21">
        <f t="shared" si="2"/>
        <v>2</v>
      </c>
      <c r="L7" s="74" t="s">
        <v>909</v>
      </c>
      <c r="M7" s="72" t="s">
        <v>910</v>
      </c>
      <c r="N7" s="12" t="s">
        <v>194</v>
      </c>
      <c r="O7" s="11" t="s">
        <v>26</v>
      </c>
      <c r="P7" s="19">
        <v>1</v>
      </c>
      <c r="Q7" s="19">
        <f t="shared" si="7"/>
        <v>5</v>
      </c>
      <c r="R7" s="19">
        <f t="shared" si="3"/>
        <v>5</v>
      </c>
      <c r="S7" s="22">
        <f t="shared" si="4"/>
        <v>5</v>
      </c>
      <c r="T7" s="12" t="str">
        <f t="shared" si="5"/>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6"/>
        <v>355</v>
      </c>
      <c r="B8" s="12" t="s">
        <v>547</v>
      </c>
      <c r="C8" s="71" t="s">
        <v>2114</v>
      </c>
      <c r="D8" s="72" t="s">
        <v>2120</v>
      </c>
      <c r="E8" s="72" t="s">
        <v>2128</v>
      </c>
      <c r="F8" s="12" t="s">
        <v>197</v>
      </c>
      <c r="G8" s="12" t="s">
        <v>198</v>
      </c>
      <c r="H8" s="19">
        <v>4</v>
      </c>
      <c r="I8" s="19">
        <v>5</v>
      </c>
      <c r="J8" s="20">
        <f t="shared" si="1"/>
        <v>20</v>
      </c>
      <c r="K8" s="21">
        <f t="shared" si="2"/>
        <v>2</v>
      </c>
      <c r="L8" s="74" t="s">
        <v>743</v>
      </c>
      <c r="M8" s="72" t="s">
        <v>911</v>
      </c>
      <c r="N8" s="12" t="s">
        <v>194</v>
      </c>
      <c r="O8" s="11" t="s">
        <v>26</v>
      </c>
      <c r="P8" s="19">
        <v>1</v>
      </c>
      <c r="Q8" s="19">
        <f t="shared" si="7"/>
        <v>5</v>
      </c>
      <c r="R8" s="19">
        <f t="shared" si="3"/>
        <v>5</v>
      </c>
      <c r="S8" s="22">
        <f t="shared" si="4"/>
        <v>5</v>
      </c>
      <c r="T8" s="12" t="str">
        <f t="shared" si="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6"/>
        <v>356</v>
      </c>
      <c r="B9" s="12" t="s">
        <v>547</v>
      </c>
      <c r="C9" s="71" t="s">
        <v>2114</v>
      </c>
      <c r="D9" s="72" t="s">
        <v>2121</v>
      </c>
      <c r="E9" s="72" t="s">
        <v>1935</v>
      </c>
      <c r="F9" s="12" t="s">
        <v>197</v>
      </c>
      <c r="G9" s="12" t="s">
        <v>198</v>
      </c>
      <c r="H9" s="19">
        <v>4</v>
      </c>
      <c r="I9" s="19">
        <v>5</v>
      </c>
      <c r="J9" s="20">
        <f t="shared" si="1"/>
        <v>20</v>
      </c>
      <c r="K9" s="21">
        <f t="shared" si="2"/>
        <v>2</v>
      </c>
      <c r="L9" s="74" t="s">
        <v>912</v>
      </c>
      <c r="M9" s="72" t="s">
        <v>913</v>
      </c>
      <c r="N9" s="12" t="s">
        <v>194</v>
      </c>
      <c r="O9" s="11" t="s">
        <v>26</v>
      </c>
      <c r="P9" s="19">
        <v>1</v>
      </c>
      <c r="Q9" s="19">
        <f t="shared" si="7"/>
        <v>5</v>
      </c>
      <c r="R9" s="19">
        <f t="shared" si="3"/>
        <v>5</v>
      </c>
      <c r="S9" s="22">
        <f t="shared" si="4"/>
        <v>5</v>
      </c>
      <c r="T9" s="12" t="str">
        <f t="shared" si="5"/>
        <v>Gelecekte önemli bir tehlikeyi oluşturmaması için, incelenir ve gerekirse önlemler planlanan uygulamalar kısmında tarif edilir, uygulama kontrolleri yapılır ve personele ihtiyaç duyulan eğitimler verilir.</v>
      </c>
    </row>
    <row r="10" spans="1:20" ht="90" x14ac:dyDescent="0.2">
      <c r="A10" s="14">
        <f t="shared" si="6"/>
        <v>357</v>
      </c>
      <c r="B10" s="12" t="s">
        <v>547</v>
      </c>
      <c r="C10" s="71" t="s">
        <v>2114</v>
      </c>
      <c r="D10" s="72" t="s">
        <v>2122</v>
      </c>
      <c r="E10" s="72" t="s">
        <v>1935</v>
      </c>
      <c r="F10" s="12" t="s">
        <v>197</v>
      </c>
      <c r="G10" s="12" t="s">
        <v>198</v>
      </c>
      <c r="H10" s="19">
        <v>4</v>
      </c>
      <c r="I10" s="19">
        <v>5</v>
      </c>
      <c r="J10" s="20">
        <f t="shared" si="1"/>
        <v>20</v>
      </c>
      <c r="K10" s="21">
        <f t="shared" si="2"/>
        <v>2</v>
      </c>
      <c r="L10" s="74" t="s">
        <v>914</v>
      </c>
      <c r="M10" s="72" t="s">
        <v>915</v>
      </c>
      <c r="N10" s="12" t="s">
        <v>194</v>
      </c>
      <c r="O10" s="11" t="s">
        <v>26</v>
      </c>
      <c r="P10" s="19">
        <v>1</v>
      </c>
      <c r="Q10" s="19">
        <f t="shared" si="7"/>
        <v>5</v>
      </c>
      <c r="R10" s="19">
        <f t="shared" si="3"/>
        <v>5</v>
      </c>
      <c r="S10" s="22">
        <f t="shared" si="4"/>
        <v>5</v>
      </c>
      <c r="T10" s="12" t="str">
        <f t="shared" si="5"/>
        <v>Gelecekte önemli bir tehlikeyi oluşturmaması için, incelenir ve gerekirse önlemler planlanan uygulamalar kısmında tarif edilir, uygulama kontrolleri yapılır ve personele ihtiyaç duyulan eğitimler verilir.</v>
      </c>
    </row>
    <row r="11" spans="1:20" ht="90" x14ac:dyDescent="0.2">
      <c r="A11" s="14">
        <f t="shared" si="6"/>
        <v>358</v>
      </c>
      <c r="B11" s="12" t="s">
        <v>547</v>
      </c>
      <c r="C11" s="71" t="s">
        <v>2114</v>
      </c>
      <c r="D11" s="72" t="s">
        <v>2123</v>
      </c>
      <c r="E11" s="72" t="s">
        <v>2129</v>
      </c>
      <c r="F11" s="12" t="s">
        <v>197</v>
      </c>
      <c r="G11" s="12" t="s">
        <v>198</v>
      </c>
      <c r="H11" s="19">
        <v>4</v>
      </c>
      <c r="I11" s="19">
        <v>5</v>
      </c>
      <c r="J11" s="20">
        <f t="shared" si="1"/>
        <v>20</v>
      </c>
      <c r="K11" s="21">
        <f t="shared" si="2"/>
        <v>2</v>
      </c>
      <c r="L11" s="74" t="s">
        <v>743</v>
      </c>
      <c r="M11" s="72" t="s">
        <v>927</v>
      </c>
      <c r="N11" s="12" t="s">
        <v>194</v>
      </c>
      <c r="O11" s="11" t="s">
        <v>26</v>
      </c>
      <c r="P11" s="19">
        <v>1</v>
      </c>
      <c r="Q11" s="19">
        <f t="shared" si="7"/>
        <v>5</v>
      </c>
      <c r="R11" s="19">
        <f t="shared" si="3"/>
        <v>5</v>
      </c>
      <c r="S11" s="22">
        <f t="shared" si="4"/>
        <v>5</v>
      </c>
      <c r="T11" s="12" t="str">
        <f t="shared" si="5"/>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6"/>
        <v>359</v>
      </c>
      <c r="B12" s="12" t="s">
        <v>547</v>
      </c>
      <c r="C12" s="71" t="s">
        <v>2114</v>
      </c>
      <c r="D12" s="72" t="s">
        <v>2124</v>
      </c>
      <c r="E12" s="72" t="s">
        <v>1935</v>
      </c>
      <c r="F12" s="12" t="s">
        <v>197</v>
      </c>
      <c r="G12" s="12" t="s">
        <v>198</v>
      </c>
      <c r="H12" s="19">
        <v>4</v>
      </c>
      <c r="I12" s="19">
        <v>5</v>
      </c>
      <c r="J12" s="20">
        <f t="shared" si="1"/>
        <v>20</v>
      </c>
      <c r="K12" s="21">
        <f t="shared" si="2"/>
        <v>2</v>
      </c>
      <c r="L12" s="74" t="s">
        <v>743</v>
      </c>
      <c r="M12" s="72" t="s">
        <v>928</v>
      </c>
      <c r="N12" s="12" t="s">
        <v>194</v>
      </c>
      <c r="O12" s="11" t="s">
        <v>26</v>
      </c>
      <c r="P12" s="19">
        <v>1</v>
      </c>
      <c r="Q12" s="19">
        <f t="shared" si="7"/>
        <v>5</v>
      </c>
      <c r="R12" s="19">
        <f t="shared" si="3"/>
        <v>5</v>
      </c>
      <c r="S12" s="22">
        <f t="shared" si="4"/>
        <v>5</v>
      </c>
      <c r="T12" s="12" t="str">
        <f t="shared" si="5"/>
        <v>Gelecekte önemli bir tehlikeyi oluşturmaması için, incelenir ve gerekirse önlemler planlanan uygulamalar kısmında tarif edilir, uygulama kontrolleri yapılır ve personele ihtiyaç duyulan eğitimler verilir.</v>
      </c>
    </row>
    <row r="13" spans="1:20" ht="90" x14ac:dyDescent="0.2">
      <c r="A13" s="14">
        <f t="shared" si="6"/>
        <v>360</v>
      </c>
      <c r="B13" s="12" t="s">
        <v>547</v>
      </c>
      <c r="C13" s="71" t="s">
        <v>2114</v>
      </c>
      <c r="D13" s="72" t="s">
        <v>2125</v>
      </c>
      <c r="E13" s="72" t="s">
        <v>1935</v>
      </c>
      <c r="F13" s="12" t="s">
        <v>197</v>
      </c>
      <c r="G13" s="12" t="s">
        <v>198</v>
      </c>
      <c r="H13" s="19">
        <v>4</v>
      </c>
      <c r="I13" s="19">
        <v>5</v>
      </c>
      <c r="J13" s="20">
        <f t="shared" si="1"/>
        <v>20</v>
      </c>
      <c r="K13" s="21">
        <f t="shared" si="2"/>
        <v>2</v>
      </c>
      <c r="L13" s="74" t="s">
        <v>929</v>
      </c>
      <c r="M13" s="72" t="s">
        <v>930</v>
      </c>
      <c r="N13" s="12" t="s">
        <v>194</v>
      </c>
      <c r="O13" s="11" t="s">
        <v>26</v>
      </c>
      <c r="P13" s="19">
        <v>1</v>
      </c>
      <c r="Q13" s="19">
        <f t="shared" si="7"/>
        <v>5</v>
      </c>
      <c r="R13" s="19">
        <f t="shared" si="3"/>
        <v>5</v>
      </c>
      <c r="S13" s="22">
        <f t="shared" si="4"/>
        <v>5</v>
      </c>
      <c r="T13" s="12" t="str">
        <f t="shared" si="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6"/>
        <v>361</v>
      </c>
      <c r="B14" s="12" t="s">
        <v>547</v>
      </c>
      <c r="C14" s="71" t="s">
        <v>2114</v>
      </c>
      <c r="D14" s="72" t="s">
        <v>2126</v>
      </c>
      <c r="E14" s="72" t="s">
        <v>2129</v>
      </c>
      <c r="F14" s="12" t="s">
        <v>197</v>
      </c>
      <c r="G14" s="12" t="s">
        <v>198</v>
      </c>
      <c r="H14" s="19">
        <v>4</v>
      </c>
      <c r="I14" s="19">
        <v>5</v>
      </c>
      <c r="J14" s="20">
        <f t="shared" si="1"/>
        <v>20</v>
      </c>
      <c r="K14" s="21">
        <f t="shared" si="2"/>
        <v>2</v>
      </c>
      <c r="L14" s="74" t="s">
        <v>932</v>
      </c>
      <c r="M14" s="72" t="s">
        <v>933</v>
      </c>
      <c r="N14" s="12" t="s">
        <v>194</v>
      </c>
      <c r="O14" s="11" t="s">
        <v>26</v>
      </c>
      <c r="P14" s="19">
        <v>1</v>
      </c>
      <c r="Q14" s="19">
        <f t="shared" si="7"/>
        <v>5</v>
      </c>
      <c r="R14" s="19">
        <f t="shared" si="3"/>
        <v>5</v>
      </c>
      <c r="S14" s="22">
        <f t="shared" si="4"/>
        <v>5</v>
      </c>
      <c r="T14" s="12" t="str">
        <f t="shared" si="5"/>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6"/>
        <v>362</v>
      </c>
      <c r="B15" s="7" t="s">
        <v>1930</v>
      </c>
      <c r="C15" s="7" t="s">
        <v>1931</v>
      </c>
      <c r="D15" s="7" t="s">
        <v>1932</v>
      </c>
      <c r="E15" s="7" t="s">
        <v>1933</v>
      </c>
      <c r="F15" s="12" t="s">
        <v>197</v>
      </c>
      <c r="G15" s="12" t="s">
        <v>198</v>
      </c>
      <c r="H15" s="19">
        <v>4</v>
      </c>
      <c r="I15" s="19">
        <v>5</v>
      </c>
      <c r="J15" s="20">
        <f t="shared" si="1"/>
        <v>20</v>
      </c>
      <c r="K15" s="21">
        <f t="shared" si="2"/>
        <v>2</v>
      </c>
      <c r="L15" s="7" t="s">
        <v>1957</v>
      </c>
      <c r="M15" s="7" t="s">
        <v>1975</v>
      </c>
      <c r="N15" s="12" t="s">
        <v>194</v>
      </c>
      <c r="O15" s="11" t="s">
        <v>26</v>
      </c>
      <c r="P15" s="19">
        <v>1</v>
      </c>
      <c r="Q15" s="19">
        <f t="shared" si="7"/>
        <v>5</v>
      </c>
      <c r="R15" s="19">
        <f t="shared" si="3"/>
        <v>5</v>
      </c>
      <c r="S15" s="22">
        <f t="shared" si="4"/>
        <v>5</v>
      </c>
      <c r="T15" s="12" t="str">
        <f t="shared" si="5"/>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6"/>
        <v>363</v>
      </c>
      <c r="B16" s="7" t="s">
        <v>1930</v>
      </c>
      <c r="C16" s="7" t="s">
        <v>1931</v>
      </c>
      <c r="D16" s="7" t="s">
        <v>1932</v>
      </c>
      <c r="E16" s="7" t="s">
        <v>1934</v>
      </c>
      <c r="F16" s="12" t="s">
        <v>197</v>
      </c>
      <c r="G16" s="12" t="s">
        <v>198</v>
      </c>
      <c r="H16" s="19">
        <v>4</v>
      </c>
      <c r="I16" s="19">
        <v>5</v>
      </c>
      <c r="J16" s="20">
        <f t="shared" si="1"/>
        <v>20</v>
      </c>
      <c r="K16" s="21">
        <f t="shared" si="2"/>
        <v>2</v>
      </c>
      <c r="L16" s="7" t="s">
        <v>1957</v>
      </c>
      <c r="M16" s="7" t="s">
        <v>1976</v>
      </c>
      <c r="N16" s="12" t="s">
        <v>194</v>
      </c>
      <c r="O16" s="11" t="s">
        <v>26</v>
      </c>
      <c r="P16" s="19">
        <v>1</v>
      </c>
      <c r="Q16" s="19">
        <f t="shared" si="7"/>
        <v>5</v>
      </c>
      <c r="R16" s="19">
        <f t="shared" si="3"/>
        <v>5</v>
      </c>
      <c r="S16" s="22">
        <f t="shared" si="4"/>
        <v>5</v>
      </c>
      <c r="T16" s="12" t="str">
        <f t="shared" si="5"/>
        <v>Gelecekte önemli bir tehlikeyi oluşturmaması için, incelenir ve gerekirse önlemler planlanan uygulamalar kısmında tarif edilir, uygulama kontrolleri yapılır ve personele ihtiyaç duyulan eğitimler verilir.</v>
      </c>
    </row>
    <row r="17" spans="1:20" ht="90" x14ac:dyDescent="0.2">
      <c r="A17" s="14">
        <f t="shared" si="6"/>
        <v>364</v>
      </c>
      <c r="B17" s="7" t="s">
        <v>1930</v>
      </c>
      <c r="C17" s="7" t="s">
        <v>1931</v>
      </c>
      <c r="D17" s="7" t="s">
        <v>1932</v>
      </c>
      <c r="E17" s="7" t="s">
        <v>1935</v>
      </c>
      <c r="F17" s="12" t="s">
        <v>197</v>
      </c>
      <c r="G17" s="12" t="s">
        <v>198</v>
      </c>
      <c r="H17" s="19">
        <v>4</v>
      </c>
      <c r="I17" s="19">
        <v>5</v>
      </c>
      <c r="J17" s="20">
        <f t="shared" si="1"/>
        <v>20</v>
      </c>
      <c r="K17" s="21">
        <f t="shared" si="2"/>
        <v>2</v>
      </c>
      <c r="L17" s="7" t="s">
        <v>1958</v>
      </c>
      <c r="M17" s="7" t="s">
        <v>1977</v>
      </c>
      <c r="N17" s="12" t="s">
        <v>194</v>
      </c>
      <c r="O17" s="11" t="s">
        <v>26</v>
      </c>
      <c r="P17" s="19">
        <v>1</v>
      </c>
      <c r="Q17" s="19">
        <f t="shared" si="7"/>
        <v>5</v>
      </c>
      <c r="R17" s="19">
        <f t="shared" si="3"/>
        <v>5</v>
      </c>
      <c r="S17" s="22">
        <f t="shared" si="4"/>
        <v>5</v>
      </c>
      <c r="T17" s="12" t="str">
        <f t="shared" si="5"/>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6"/>
        <v>365</v>
      </c>
      <c r="B18" s="7" t="s">
        <v>1930</v>
      </c>
      <c r="C18" s="7" t="s">
        <v>1931</v>
      </c>
      <c r="D18" s="7" t="s">
        <v>1932</v>
      </c>
      <c r="E18" s="7" t="s">
        <v>1936</v>
      </c>
      <c r="F18" s="12" t="s">
        <v>197</v>
      </c>
      <c r="G18" s="12" t="s">
        <v>198</v>
      </c>
      <c r="H18" s="19">
        <v>4</v>
      </c>
      <c r="I18" s="19">
        <v>5</v>
      </c>
      <c r="J18" s="20">
        <f t="shared" si="1"/>
        <v>20</v>
      </c>
      <c r="K18" s="21">
        <f t="shared" si="2"/>
        <v>2</v>
      </c>
      <c r="L18" s="7" t="s">
        <v>1959</v>
      </c>
      <c r="M18" s="7" t="s">
        <v>1978</v>
      </c>
      <c r="N18" s="12" t="s">
        <v>194</v>
      </c>
      <c r="O18" s="11" t="s">
        <v>26</v>
      </c>
      <c r="P18" s="19">
        <v>1</v>
      </c>
      <c r="Q18" s="19">
        <f t="shared" si="7"/>
        <v>5</v>
      </c>
      <c r="R18" s="19">
        <f t="shared" si="3"/>
        <v>5</v>
      </c>
      <c r="S18" s="22">
        <f t="shared" si="4"/>
        <v>5</v>
      </c>
      <c r="T18" s="12" t="str">
        <f t="shared" si="5"/>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6"/>
        <v>366</v>
      </c>
      <c r="B19" s="7" t="s">
        <v>1930</v>
      </c>
      <c r="C19" s="7" t="s">
        <v>1931</v>
      </c>
      <c r="D19" s="7" t="s">
        <v>1932</v>
      </c>
      <c r="E19" s="7" t="s">
        <v>1937</v>
      </c>
      <c r="F19" s="12" t="s">
        <v>197</v>
      </c>
      <c r="G19" s="12" t="s">
        <v>198</v>
      </c>
      <c r="H19" s="19">
        <v>4</v>
      </c>
      <c r="I19" s="19">
        <v>5</v>
      </c>
      <c r="J19" s="20">
        <f t="shared" si="1"/>
        <v>20</v>
      </c>
      <c r="K19" s="21">
        <f t="shared" si="2"/>
        <v>2</v>
      </c>
      <c r="L19" s="7" t="s">
        <v>1957</v>
      </c>
      <c r="M19" s="7" t="s">
        <v>1979</v>
      </c>
      <c r="N19" s="12" t="s">
        <v>194</v>
      </c>
      <c r="O19" s="11" t="s">
        <v>26</v>
      </c>
      <c r="P19" s="19">
        <v>1</v>
      </c>
      <c r="Q19" s="19">
        <f t="shared" si="7"/>
        <v>5</v>
      </c>
      <c r="R19" s="19">
        <f t="shared" si="3"/>
        <v>5</v>
      </c>
      <c r="S19" s="22">
        <f t="shared" si="4"/>
        <v>5</v>
      </c>
      <c r="T19" s="12" t="str">
        <f t="shared" si="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6"/>
        <v>367</v>
      </c>
      <c r="B20" s="7" t="s">
        <v>1930</v>
      </c>
      <c r="C20" s="7" t="s">
        <v>1931</v>
      </c>
      <c r="D20" s="7" t="s">
        <v>1932</v>
      </c>
      <c r="E20" s="7" t="s">
        <v>1938</v>
      </c>
      <c r="F20" s="12" t="s">
        <v>197</v>
      </c>
      <c r="G20" s="12" t="s">
        <v>198</v>
      </c>
      <c r="H20" s="19">
        <v>4</v>
      </c>
      <c r="I20" s="19">
        <v>5</v>
      </c>
      <c r="J20" s="20">
        <f t="shared" si="1"/>
        <v>20</v>
      </c>
      <c r="K20" s="21">
        <f t="shared" si="2"/>
        <v>2</v>
      </c>
      <c r="L20" s="7" t="s">
        <v>1960</v>
      </c>
      <c r="M20" s="7" t="s">
        <v>1980</v>
      </c>
      <c r="N20" s="12" t="s">
        <v>194</v>
      </c>
      <c r="O20" s="11" t="s">
        <v>26</v>
      </c>
      <c r="P20" s="19">
        <v>1</v>
      </c>
      <c r="Q20" s="19">
        <f t="shared" si="7"/>
        <v>5</v>
      </c>
      <c r="R20" s="19">
        <f t="shared" si="3"/>
        <v>5</v>
      </c>
      <c r="S20" s="22">
        <f t="shared" si="4"/>
        <v>5</v>
      </c>
      <c r="T20" s="12" t="str">
        <f t="shared" si="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6"/>
        <v>368</v>
      </c>
      <c r="B21" s="7" t="s">
        <v>1930</v>
      </c>
      <c r="C21" s="7" t="s">
        <v>1931</v>
      </c>
      <c r="D21" s="7" t="s">
        <v>1932</v>
      </c>
      <c r="E21" s="7" t="s">
        <v>1938</v>
      </c>
      <c r="F21" s="12" t="s">
        <v>197</v>
      </c>
      <c r="G21" s="12" t="s">
        <v>198</v>
      </c>
      <c r="H21" s="19">
        <v>4</v>
      </c>
      <c r="I21" s="19">
        <v>5</v>
      </c>
      <c r="J21" s="20">
        <f t="shared" si="1"/>
        <v>20</v>
      </c>
      <c r="K21" s="21">
        <f t="shared" si="2"/>
        <v>2</v>
      </c>
      <c r="L21" s="7" t="s">
        <v>1960</v>
      </c>
      <c r="M21" s="7" t="s">
        <v>1981</v>
      </c>
      <c r="N21" s="12" t="s">
        <v>194</v>
      </c>
      <c r="O21" s="11" t="s">
        <v>26</v>
      </c>
      <c r="P21" s="19">
        <v>1</v>
      </c>
      <c r="Q21" s="19">
        <f t="shared" si="7"/>
        <v>5</v>
      </c>
      <c r="R21" s="19">
        <f t="shared" si="3"/>
        <v>5</v>
      </c>
      <c r="S21" s="22">
        <f t="shared" si="4"/>
        <v>5</v>
      </c>
      <c r="T21" s="12" t="str">
        <f t="shared" si="5"/>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6"/>
        <v>369</v>
      </c>
      <c r="B22" s="7" t="s">
        <v>1930</v>
      </c>
      <c r="C22" s="7" t="s">
        <v>1931</v>
      </c>
      <c r="D22" s="7" t="s">
        <v>1932</v>
      </c>
      <c r="E22" s="7" t="s">
        <v>1939</v>
      </c>
      <c r="F22" s="12" t="s">
        <v>197</v>
      </c>
      <c r="G22" s="12" t="s">
        <v>198</v>
      </c>
      <c r="H22" s="19">
        <v>4</v>
      </c>
      <c r="I22" s="19">
        <v>5</v>
      </c>
      <c r="J22" s="20">
        <f t="shared" si="1"/>
        <v>20</v>
      </c>
      <c r="K22" s="21">
        <f t="shared" si="2"/>
        <v>2</v>
      </c>
      <c r="L22" s="7" t="s">
        <v>1960</v>
      </c>
      <c r="M22" s="7" t="s">
        <v>1982</v>
      </c>
      <c r="N22" s="12" t="s">
        <v>194</v>
      </c>
      <c r="O22" s="11" t="s">
        <v>26</v>
      </c>
      <c r="P22" s="19">
        <v>1</v>
      </c>
      <c r="Q22" s="19">
        <f t="shared" si="7"/>
        <v>5</v>
      </c>
      <c r="R22" s="19">
        <f t="shared" si="3"/>
        <v>5</v>
      </c>
      <c r="S22" s="22">
        <f t="shared" si="4"/>
        <v>5</v>
      </c>
      <c r="T22" s="12" t="str">
        <f t="shared" si="5"/>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6"/>
        <v>370</v>
      </c>
      <c r="B23" s="7" t="s">
        <v>1930</v>
      </c>
      <c r="C23" s="7" t="s">
        <v>1931</v>
      </c>
      <c r="D23" s="7" t="s">
        <v>1932</v>
      </c>
      <c r="E23" s="7" t="s">
        <v>1940</v>
      </c>
      <c r="F23" s="12" t="s">
        <v>197</v>
      </c>
      <c r="G23" s="12" t="s">
        <v>198</v>
      </c>
      <c r="H23" s="19">
        <v>4</v>
      </c>
      <c r="I23" s="19">
        <v>5</v>
      </c>
      <c r="J23" s="20">
        <f t="shared" si="1"/>
        <v>20</v>
      </c>
      <c r="K23" s="21">
        <f t="shared" si="2"/>
        <v>2</v>
      </c>
      <c r="L23" s="7" t="s">
        <v>1961</v>
      </c>
      <c r="M23" s="7" t="s">
        <v>1983</v>
      </c>
      <c r="N23" s="12" t="s">
        <v>194</v>
      </c>
      <c r="O23" s="11" t="s">
        <v>26</v>
      </c>
      <c r="P23" s="19">
        <v>1</v>
      </c>
      <c r="Q23" s="19">
        <f t="shared" si="7"/>
        <v>5</v>
      </c>
      <c r="R23" s="19">
        <f t="shared" si="3"/>
        <v>5</v>
      </c>
      <c r="S23" s="22">
        <f t="shared" si="4"/>
        <v>5</v>
      </c>
      <c r="T23" s="12" t="str">
        <f t="shared" si="5"/>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6"/>
        <v>371</v>
      </c>
      <c r="B24" s="7" t="s">
        <v>1930</v>
      </c>
      <c r="C24" s="7" t="s">
        <v>1931</v>
      </c>
      <c r="D24" s="7" t="s">
        <v>1932</v>
      </c>
      <c r="E24" s="7" t="s">
        <v>1941</v>
      </c>
      <c r="F24" s="12" t="s">
        <v>197</v>
      </c>
      <c r="G24" s="12" t="s">
        <v>198</v>
      </c>
      <c r="H24" s="19">
        <v>4</v>
      </c>
      <c r="I24" s="19">
        <v>5</v>
      </c>
      <c r="J24" s="20">
        <f t="shared" si="1"/>
        <v>20</v>
      </c>
      <c r="K24" s="21">
        <f t="shared" si="2"/>
        <v>2</v>
      </c>
      <c r="L24" s="7" t="s">
        <v>1962</v>
      </c>
      <c r="M24" s="7" t="s">
        <v>1984</v>
      </c>
      <c r="N24" s="12" t="s">
        <v>194</v>
      </c>
      <c r="O24" s="11" t="s">
        <v>26</v>
      </c>
      <c r="P24" s="19">
        <v>1</v>
      </c>
      <c r="Q24" s="19">
        <f t="shared" si="7"/>
        <v>5</v>
      </c>
      <c r="R24" s="19">
        <f t="shared" si="3"/>
        <v>5</v>
      </c>
      <c r="S24" s="22">
        <f t="shared" si="4"/>
        <v>5</v>
      </c>
      <c r="T24" s="12" t="str">
        <f t="shared" si="5"/>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6"/>
        <v>372</v>
      </c>
      <c r="B25" s="7" t="s">
        <v>1930</v>
      </c>
      <c r="C25" s="7" t="s">
        <v>1931</v>
      </c>
      <c r="D25" s="7" t="s">
        <v>1932</v>
      </c>
      <c r="E25" s="7" t="s">
        <v>1942</v>
      </c>
      <c r="F25" s="12" t="s">
        <v>197</v>
      </c>
      <c r="G25" s="12" t="s">
        <v>198</v>
      </c>
      <c r="H25" s="19">
        <v>4</v>
      </c>
      <c r="I25" s="19">
        <v>5</v>
      </c>
      <c r="J25" s="20">
        <f t="shared" si="1"/>
        <v>20</v>
      </c>
      <c r="K25" s="21">
        <f t="shared" si="2"/>
        <v>2</v>
      </c>
      <c r="L25" s="7" t="s">
        <v>1963</v>
      </c>
      <c r="M25" s="7" t="s">
        <v>1985</v>
      </c>
      <c r="N25" s="12" t="s">
        <v>194</v>
      </c>
      <c r="O25" s="11" t="s">
        <v>26</v>
      </c>
      <c r="P25" s="19">
        <v>1</v>
      </c>
      <c r="Q25" s="19">
        <f t="shared" si="7"/>
        <v>5</v>
      </c>
      <c r="R25" s="19">
        <f t="shared" si="3"/>
        <v>5</v>
      </c>
      <c r="S25" s="22">
        <f t="shared" si="4"/>
        <v>5</v>
      </c>
      <c r="T25" s="12" t="str">
        <f t="shared" si="5"/>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6"/>
        <v>373</v>
      </c>
      <c r="B26" s="7" t="s">
        <v>1930</v>
      </c>
      <c r="C26" s="7" t="s">
        <v>1931</v>
      </c>
      <c r="D26" s="7" t="s">
        <v>1932</v>
      </c>
      <c r="E26" s="7" t="s">
        <v>1943</v>
      </c>
      <c r="F26" s="12" t="s">
        <v>197</v>
      </c>
      <c r="G26" s="12" t="s">
        <v>198</v>
      </c>
      <c r="H26" s="19">
        <v>4</v>
      </c>
      <c r="I26" s="19">
        <v>5</v>
      </c>
      <c r="J26" s="20">
        <f t="shared" si="1"/>
        <v>20</v>
      </c>
      <c r="K26" s="21">
        <f t="shared" si="2"/>
        <v>2</v>
      </c>
      <c r="L26" s="7" t="s">
        <v>1964</v>
      </c>
      <c r="M26" s="7" t="s">
        <v>1986</v>
      </c>
      <c r="N26" s="12" t="s">
        <v>194</v>
      </c>
      <c r="O26" s="11" t="s">
        <v>26</v>
      </c>
      <c r="P26" s="19">
        <v>1</v>
      </c>
      <c r="Q26" s="19">
        <f t="shared" si="7"/>
        <v>5</v>
      </c>
      <c r="R26" s="19">
        <f t="shared" si="3"/>
        <v>5</v>
      </c>
      <c r="S26" s="22">
        <f t="shared" si="4"/>
        <v>5</v>
      </c>
      <c r="T26" s="12" t="str">
        <f t="shared" si="5"/>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6"/>
        <v>374</v>
      </c>
      <c r="B27" s="7" t="s">
        <v>1930</v>
      </c>
      <c r="C27" s="7" t="s">
        <v>1931</v>
      </c>
      <c r="D27" s="7" t="s">
        <v>1932</v>
      </c>
      <c r="E27" s="7" t="s">
        <v>1944</v>
      </c>
      <c r="F27" s="12" t="s">
        <v>197</v>
      </c>
      <c r="G27" s="12" t="s">
        <v>198</v>
      </c>
      <c r="H27" s="19">
        <v>4</v>
      </c>
      <c r="I27" s="19">
        <v>5</v>
      </c>
      <c r="J27" s="20">
        <f t="shared" si="1"/>
        <v>20</v>
      </c>
      <c r="K27" s="21">
        <f t="shared" si="2"/>
        <v>2</v>
      </c>
      <c r="L27" s="7" t="s">
        <v>1965</v>
      </c>
      <c r="M27" s="7" t="s">
        <v>1987</v>
      </c>
      <c r="N27" s="12" t="s">
        <v>194</v>
      </c>
      <c r="O27" s="11" t="s">
        <v>26</v>
      </c>
      <c r="P27" s="19">
        <v>1</v>
      </c>
      <c r="Q27" s="19">
        <f t="shared" si="7"/>
        <v>5</v>
      </c>
      <c r="R27" s="19">
        <f t="shared" si="3"/>
        <v>5</v>
      </c>
      <c r="S27" s="22">
        <f t="shared" si="4"/>
        <v>5</v>
      </c>
      <c r="T27" s="12" t="str">
        <f t="shared" si="5"/>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6"/>
        <v>375</v>
      </c>
      <c r="B28" s="7" t="s">
        <v>1930</v>
      </c>
      <c r="C28" s="7" t="s">
        <v>1931</v>
      </c>
      <c r="D28" s="7" t="s">
        <v>1932</v>
      </c>
      <c r="E28" s="7" t="s">
        <v>1938</v>
      </c>
      <c r="F28" s="12" t="s">
        <v>197</v>
      </c>
      <c r="G28" s="12" t="s">
        <v>198</v>
      </c>
      <c r="H28" s="19">
        <v>4</v>
      </c>
      <c r="I28" s="19">
        <v>5</v>
      </c>
      <c r="J28" s="20">
        <f t="shared" si="1"/>
        <v>20</v>
      </c>
      <c r="K28" s="21">
        <f t="shared" si="2"/>
        <v>2</v>
      </c>
      <c r="L28" s="7" t="s">
        <v>1966</v>
      </c>
      <c r="M28" s="7" t="s">
        <v>1988</v>
      </c>
      <c r="N28" s="12" t="s">
        <v>194</v>
      </c>
      <c r="O28" s="11" t="s">
        <v>26</v>
      </c>
      <c r="P28" s="19">
        <v>1</v>
      </c>
      <c r="Q28" s="19">
        <f t="shared" si="7"/>
        <v>5</v>
      </c>
      <c r="R28" s="19">
        <f t="shared" si="3"/>
        <v>5</v>
      </c>
      <c r="S28" s="22">
        <f t="shared" si="4"/>
        <v>5</v>
      </c>
      <c r="T28" s="12" t="str">
        <f t="shared" si="5"/>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6"/>
        <v>376</v>
      </c>
      <c r="B29" s="7" t="s">
        <v>1930</v>
      </c>
      <c r="C29" s="7" t="s">
        <v>1931</v>
      </c>
      <c r="D29" s="7" t="s">
        <v>1932</v>
      </c>
      <c r="E29" s="7" t="s">
        <v>1938</v>
      </c>
      <c r="F29" s="12" t="s">
        <v>197</v>
      </c>
      <c r="G29" s="12" t="s">
        <v>198</v>
      </c>
      <c r="H29" s="19">
        <v>4</v>
      </c>
      <c r="I29" s="19">
        <v>5</v>
      </c>
      <c r="J29" s="20">
        <f t="shared" si="1"/>
        <v>20</v>
      </c>
      <c r="K29" s="21">
        <f t="shared" si="2"/>
        <v>2</v>
      </c>
      <c r="L29" s="7" t="s">
        <v>1966</v>
      </c>
      <c r="M29" s="7" t="s">
        <v>1989</v>
      </c>
      <c r="N29" s="12" t="s">
        <v>194</v>
      </c>
      <c r="O29" s="11" t="s">
        <v>26</v>
      </c>
      <c r="P29" s="19">
        <v>1</v>
      </c>
      <c r="Q29" s="19">
        <f t="shared" si="7"/>
        <v>5</v>
      </c>
      <c r="R29" s="19">
        <f t="shared" si="3"/>
        <v>5</v>
      </c>
      <c r="S29" s="22">
        <f t="shared" si="4"/>
        <v>5</v>
      </c>
      <c r="T29" s="12" t="str">
        <f t="shared" si="5"/>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6"/>
        <v>377</v>
      </c>
      <c r="B30" s="7" t="s">
        <v>1930</v>
      </c>
      <c r="C30" s="7" t="s">
        <v>1931</v>
      </c>
      <c r="D30" s="7" t="s">
        <v>1932</v>
      </c>
      <c r="E30" s="7" t="s">
        <v>1945</v>
      </c>
      <c r="F30" s="12" t="s">
        <v>197</v>
      </c>
      <c r="G30" s="12" t="s">
        <v>198</v>
      </c>
      <c r="H30" s="19">
        <v>4</v>
      </c>
      <c r="I30" s="19">
        <v>5</v>
      </c>
      <c r="J30" s="20">
        <f t="shared" si="1"/>
        <v>20</v>
      </c>
      <c r="K30" s="21">
        <f t="shared" si="2"/>
        <v>2</v>
      </c>
      <c r="L30" s="7" t="s">
        <v>1966</v>
      </c>
      <c r="M30" s="7" t="s">
        <v>1990</v>
      </c>
      <c r="N30" s="12" t="s">
        <v>194</v>
      </c>
      <c r="O30" s="11" t="s">
        <v>26</v>
      </c>
      <c r="P30" s="19">
        <v>1</v>
      </c>
      <c r="Q30" s="19">
        <f t="shared" si="7"/>
        <v>5</v>
      </c>
      <c r="R30" s="19">
        <f t="shared" si="3"/>
        <v>5</v>
      </c>
      <c r="S30" s="22">
        <f t="shared" si="4"/>
        <v>5</v>
      </c>
      <c r="T30" s="12" t="str">
        <f t="shared" si="5"/>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6"/>
        <v>378</v>
      </c>
      <c r="B31" s="7" t="s">
        <v>1930</v>
      </c>
      <c r="C31" s="7" t="s">
        <v>1931</v>
      </c>
      <c r="D31" s="7" t="s">
        <v>1932</v>
      </c>
      <c r="E31" s="7" t="s">
        <v>1946</v>
      </c>
      <c r="F31" s="12" t="s">
        <v>197</v>
      </c>
      <c r="G31" s="12" t="s">
        <v>198</v>
      </c>
      <c r="H31" s="19">
        <v>4</v>
      </c>
      <c r="I31" s="19">
        <v>5</v>
      </c>
      <c r="J31" s="20">
        <f t="shared" si="1"/>
        <v>20</v>
      </c>
      <c r="K31" s="21">
        <f t="shared" si="2"/>
        <v>2</v>
      </c>
      <c r="L31" s="7" t="s">
        <v>1966</v>
      </c>
      <c r="M31" s="7" t="s">
        <v>1991</v>
      </c>
      <c r="N31" s="12" t="s">
        <v>194</v>
      </c>
      <c r="O31" s="11" t="s">
        <v>26</v>
      </c>
      <c r="P31" s="19">
        <v>1</v>
      </c>
      <c r="Q31" s="19">
        <f t="shared" si="7"/>
        <v>5</v>
      </c>
      <c r="R31" s="19">
        <f t="shared" si="3"/>
        <v>5</v>
      </c>
      <c r="S31" s="22">
        <f t="shared" si="4"/>
        <v>5</v>
      </c>
      <c r="T31" s="12" t="str">
        <f t="shared" si="5"/>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6"/>
        <v>379</v>
      </c>
      <c r="B32" s="7" t="s">
        <v>1930</v>
      </c>
      <c r="C32" s="7" t="s">
        <v>1931</v>
      </c>
      <c r="D32" s="7" t="s">
        <v>1932</v>
      </c>
      <c r="E32" s="7" t="s">
        <v>1947</v>
      </c>
      <c r="F32" s="12" t="s">
        <v>197</v>
      </c>
      <c r="G32" s="12" t="s">
        <v>198</v>
      </c>
      <c r="H32" s="19">
        <v>4</v>
      </c>
      <c r="I32" s="19">
        <v>5</v>
      </c>
      <c r="J32" s="20">
        <f t="shared" si="1"/>
        <v>20</v>
      </c>
      <c r="K32" s="21">
        <f t="shared" si="2"/>
        <v>2</v>
      </c>
      <c r="L32" s="7" t="s">
        <v>1966</v>
      </c>
      <c r="M32" s="7" t="s">
        <v>1992</v>
      </c>
      <c r="N32" s="12" t="s">
        <v>194</v>
      </c>
      <c r="O32" s="11" t="s">
        <v>26</v>
      </c>
      <c r="P32" s="19">
        <v>1</v>
      </c>
      <c r="Q32" s="19">
        <f t="shared" si="7"/>
        <v>5</v>
      </c>
      <c r="R32" s="19">
        <f t="shared" si="3"/>
        <v>5</v>
      </c>
      <c r="S32" s="22">
        <f t="shared" si="4"/>
        <v>5</v>
      </c>
      <c r="T32" s="12" t="str">
        <f t="shared" si="5"/>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6"/>
        <v>380</v>
      </c>
      <c r="B33" s="7" t="s">
        <v>1930</v>
      </c>
      <c r="C33" s="7" t="s">
        <v>1931</v>
      </c>
      <c r="D33" s="7" t="s">
        <v>1932</v>
      </c>
      <c r="E33" s="7" t="s">
        <v>1948</v>
      </c>
      <c r="F33" s="12" t="s">
        <v>197</v>
      </c>
      <c r="G33" s="12" t="s">
        <v>198</v>
      </c>
      <c r="H33" s="19">
        <v>4</v>
      </c>
      <c r="I33" s="19">
        <v>5</v>
      </c>
      <c r="J33" s="20">
        <f t="shared" si="1"/>
        <v>20</v>
      </c>
      <c r="K33" s="21">
        <f t="shared" si="2"/>
        <v>2</v>
      </c>
      <c r="L33" s="7" t="s">
        <v>1966</v>
      </c>
      <c r="M33" s="7" t="s">
        <v>1993</v>
      </c>
      <c r="N33" s="12" t="s">
        <v>194</v>
      </c>
      <c r="O33" s="11" t="s">
        <v>26</v>
      </c>
      <c r="P33" s="19">
        <v>1</v>
      </c>
      <c r="Q33" s="19">
        <f t="shared" si="7"/>
        <v>5</v>
      </c>
      <c r="R33" s="19">
        <f t="shared" si="3"/>
        <v>5</v>
      </c>
      <c r="S33" s="22">
        <f t="shared" si="4"/>
        <v>5</v>
      </c>
      <c r="T33" s="12" t="str">
        <f t="shared" si="5"/>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6"/>
        <v>381</v>
      </c>
      <c r="B34" s="7" t="s">
        <v>1930</v>
      </c>
      <c r="C34" s="7" t="s">
        <v>1931</v>
      </c>
      <c r="D34" s="7" t="s">
        <v>1932</v>
      </c>
      <c r="E34" s="7" t="s">
        <v>1949</v>
      </c>
      <c r="F34" s="12" t="s">
        <v>197</v>
      </c>
      <c r="G34" s="12" t="s">
        <v>198</v>
      </c>
      <c r="H34" s="19">
        <v>4</v>
      </c>
      <c r="I34" s="19">
        <v>5</v>
      </c>
      <c r="J34" s="20">
        <f t="shared" si="1"/>
        <v>20</v>
      </c>
      <c r="K34" s="21">
        <f t="shared" si="2"/>
        <v>2</v>
      </c>
      <c r="L34" s="7" t="s">
        <v>1966</v>
      </c>
      <c r="M34" s="7" t="s">
        <v>1994</v>
      </c>
      <c r="N34" s="12" t="s">
        <v>194</v>
      </c>
      <c r="O34" s="11" t="s">
        <v>26</v>
      </c>
      <c r="P34" s="19">
        <v>1</v>
      </c>
      <c r="Q34" s="19">
        <f t="shared" si="7"/>
        <v>5</v>
      </c>
      <c r="R34" s="19">
        <f t="shared" si="3"/>
        <v>5</v>
      </c>
      <c r="S34" s="22">
        <f t="shared" si="4"/>
        <v>5</v>
      </c>
      <c r="T34" s="12" t="str">
        <f t="shared" si="5"/>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6"/>
        <v>382</v>
      </c>
      <c r="B35" s="7" t="s">
        <v>1930</v>
      </c>
      <c r="C35" s="7" t="s">
        <v>1931</v>
      </c>
      <c r="D35" s="7" t="s">
        <v>1932</v>
      </c>
      <c r="E35" s="7" t="s">
        <v>1950</v>
      </c>
      <c r="F35" s="12" t="s">
        <v>197</v>
      </c>
      <c r="G35" s="12" t="s">
        <v>198</v>
      </c>
      <c r="H35" s="19">
        <v>4</v>
      </c>
      <c r="I35" s="19">
        <v>5</v>
      </c>
      <c r="J35" s="20">
        <f t="shared" si="1"/>
        <v>20</v>
      </c>
      <c r="K35" s="21">
        <f t="shared" si="2"/>
        <v>2</v>
      </c>
      <c r="L35" s="7" t="s">
        <v>1967</v>
      </c>
      <c r="M35" s="7" t="s">
        <v>1995</v>
      </c>
      <c r="N35" s="12" t="s">
        <v>194</v>
      </c>
      <c r="O35" s="11" t="s">
        <v>26</v>
      </c>
      <c r="P35" s="19">
        <v>1</v>
      </c>
      <c r="Q35" s="19">
        <f t="shared" si="7"/>
        <v>5</v>
      </c>
      <c r="R35" s="19">
        <f t="shared" si="3"/>
        <v>5</v>
      </c>
      <c r="S35" s="22">
        <f t="shared" si="4"/>
        <v>5</v>
      </c>
      <c r="T35" s="12" t="str">
        <f t="shared" si="5"/>
        <v>Gelecekte önemli bir tehlikeyi oluşturmaması için, incelenir ve gerekirse önlemler planlanan uygulamalar kısmında tarif edilir, uygulama kontrolleri yapılır ve personele ihtiyaç duyulan eğitimler verilir.</v>
      </c>
    </row>
    <row r="36" spans="1:20" ht="78.75" x14ac:dyDescent="0.2">
      <c r="A36" s="14">
        <f t="shared" si="6"/>
        <v>383</v>
      </c>
      <c r="B36" s="7" t="s">
        <v>1930</v>
      </c>
      <c r="C36" s="7" t="s">
        <v>1931</v>
      </c>
      <c r="D36" s="7" t="s">
        <v>1932</v>
      </c>
      <c r="E36" s="7" t="s">
        <v>1951</v>
      </c>
      <c r="F36" s="12" t="s">
        <v>197</v>
      </c>
      <c r="G36" s="12" t="s">
        <v>198</v>
      </c>
      <c r="H36" s="19">
        <v>4</v>
      </c>
      <c r="I36" s="19">
        <v>5</v>
      </c>
      <c r="J36" s="20">
        <f t="shared" si="1"/>
        <v>20</v>
      </c>
      <c r="K36" s="21">
        <f t="shared" si="2"/>
        <v>2</v>
      </c>
      <c r="L36" s="7" t="s">
        <v>1968</v>
      </c>
      <c r="M36" s="7" t="s">
        <v>1996</v>
      </c>
      <c r="N36" s="12" t="s">
        <v>194</v>
      </c>
      <c r="O36" s="11" t="s">
        <v>26</v>
      </c>
      <c r="P36" s="19">
        <v>1</v>
      </c>
      <c r="Q36" s="19">
        <f t="shared" si="7"/>
        <v>5</v>
      </c>
      <c r="R36" s="19">
        <f t="shared" si="3"/>
        <v>5</v>
      </c>
      <c r="S36" s="22">
        <f t="shared" si="4"/>
        <v>5</v>
      </c>
      <c r="T36" s="12" t="str">
        <f t="shared" si="5"/>
        <v>Gelecekte önemli bir tehlikeyi oluşturmaması için, incelenir ve gerekirse önlemler planlanan uygulamalar kısmında tarif edilir, uygulama kontrolleri yapılır ve personele ihtiyaç duyulan eğitimler verilir.</v>
      </c>
    </row>
    <row r="37" spans="1:20" ht="78.75" x14ac:dyDescent="0.2">
      <c r="A37" s="14">
        <f t="shared" si="6"/>
        <v>384</v>
      </c>
      <c r="B37" s="7" t="s">
        <v>1930</v>
      </c>
      <c r="C37" s="7" t="s">
        <v>1931</v>
      </c>
      <c r="D37" s="7" t="s">
        <v>1932</v>
      </c>
      <c r="E37" s="7" t="s">
        <v>1952</v>
      </c>
      <c r="F37" s="12" t="s">
        <v>197</v>
      </c>
      <c r="G37" s="12" t="s">
        <v>198</v>
      </c>
      <c r="H37" s="19">
        <v>4</v>
      </c>
      <c r="I37" s="19">
        <v>5</v>
      </c>
      <c r="J37" s="20">
        <f t="shared" si="1"/>
        <v>20</v>
      </c>
      <c r="K37" s="21">
        <f t="shared" si="2"/>
        <v>2</v>
      </c>
      <c r="L37" s="7" t="s">
        <v>1969</v>
      </c>
      <c r="M37" s="7" t="s">
        <v>1997</v>
      </c>
      <c r="N37" s="12" t="s">
        <v>194</v>
      </c>
      <c r="O37" s="11" t="s">
        <v>26</v>
      </c>
      <c r="P37" s="19">
        <v>1</v>
      </c>
      <c r="Q37" s="19">
        <f t="shared" si="7"/>
        <v>5</v>
      </c>
      <c r="R37" s="19">
        <f t="shared" si="3"/>
        <v>5</v>
      </c>
      <c r="S37" s="22">
        <f t="shared" si="4"/>
        <v>5</v>
      </c>
      <c r="T37" s="12" t="str">
        <f t="shared" si="5"/>
        <v>Gelecekte önemli bir tehlikeyi oluşturmaması için, incelenir ve gerekirse önlemler planlanan uygulamalar kısmında tarif edilir, uygulama kontrolleri yapılır ve personele ihtiyaç duyulan eğitimler verilir.</v>
      </c>
    </row>
    <row r="38" spans="1:20" ht="78.75" x14ac:dyDescent="0.2">
      <c r="A38" s="14">
        <f t="shared" si="6"/>
        <v>385</v>
      </c>
      <c r="B38" s="7" t="s">
        <v>1930</v>
      </c>
      <c r="C38" s="7" t="s">
        <v>1931</v>
      </c>
      <c r="D38" s="7" t="s">
        <v>1932</v>
      </c>
      <c r="E38" s="7" t="s">
        <v>1953</v>
      </c>
      <c r="F38" s="12" t="s">
        <v>197</v>
      </c>
      <c r="G38" s="12" t="s">
        <v>198</v>
      </c>
      <c r="H38" s="19">
        <v>4</v>
      </c>
      <c r="I38" s="19">
        <v>5</v>
      </c>
      <c r="J38" s="20">
        <f t="shared" si="1"/>
        <v>20</v>
      </c>
      <c r="K38" s="21">
        <f t="shared" si="2"/>
        <v>2</v>
      </c>
      <c r="L38" s="7" t="s">
        <v>1970</v>
      </c>
      <c r="M38" s="7" t="s">
        <v>1998</v>
      </c>
      <c r="N38" s="12" t="s">
        <v>194</v>
      </c>
      <c r="O38" s="11" t="s">
        <v>26</v>
      </c>
      <c r="P38" s="19">
        <v>1</v>
      </c>
      <c r="Q38" s="19">
        <f t="shared" si="7"/>
        <v>5</v>
      </c>
      <c r="R38" s="19">
        <f t="shared" si="3"/>
        <v>5</v>
      </c>
      <c r="S38" s="22">
        <f t="shared" si="4"/>
        <v>5</v>
      </c>
      <c r="T38" s="12" t="str">
        <f t="shared" si="5"/>
        <v>Gelecekte önemli bir tehlikeyi oluşturmaması için, incelenir ve gerekirse önlemler planlanan uygulamalar kısmında tarif edilir, uygulama kontrolleri yapılır ve personele ihtiyaç duyulan eğitimler verilir.</v>
      </c>
    </row>
    <row r="39" spans="1:20" ht="78.75" x14ac:dyDescent="0.2">
      <c r="A39" s="14">
        <f t="shared" si="6"/>
        <v>386</v>
      </c>
      <c r="B39" s="7" t="s">
        <v>1930</v>
      </c>
      <c r="C39" s="7" t="s">
        <v>1931</v>
      </c>
      <c r="D39" s="7" t="s">
        <v>1932</v>
      </c>
      <c r="E39" s="7" t="s">
        <v>1954</v>
      </c>
      <c r="F39" s="12" t="s">
        <v>197</v>
      </c>
      <c r="G39" s="12" t="s">
        <v>198</v>
      </c>
      <c r="H39" s="19">
        <v>4</v>
      </c>
      <c r="I39" s="19">
        <v>5</v>
      </c>
      <c r="J39" s="20">
        <f t="shared" si="1"/>
        <v>20</v>
      </c>
      <c r="K39" s="21">
        <f t="shared" si="2"/>
        <v>2</v>
      </c>
      <c r="L39" s="7" t="s">
        <v>1971</v>
      </c>
      <c r="M39" s="7" t="s">
        <v>1999</v>
      </c>
      <c r="N39" s="12" t="s">
        <v>194</v>
      </c>
      <c r="O39" s="11" t="s">
        <v>26</v>
      </c>
      <c r="P39" s="19">
        <v>1</v>
      </c>
      <c r="Q39" s="19">
        <f t="shared" si="7"/>
        <v>5</v>
      </c>
      <c r="R39" s="19">
        <f t="shared" si="3"/>
        <v>5</v>
      </c>
      <c r="S39" s="22">
        <f t="shared" si="4"/>
        <v>5</v>
      </c>
      <c r="T39" s="12" t="str">
        <f t="shared" si="5"/>
        <v>Gelecekte önemli bir tehlikeyi oluşturmaması için, incelenir ve gerekirse önlemler planlanan uygulamalar kısmında tarif edilir, uygulama kontrolleri yapılır ve personele ihtiyaç duyulan eğitimler verilir.</v>
      </c>
    </row>
    <row r="40" spans="1:20" ht="78.75" x14ac:dyDescent="0.2">
      <c r="A40" s="14">
        <f t="shared" si="6"/>
        <v>387</v>
      </c>
      <c r="B40" s="7" t="s">
        <v>1930</v>
      </c>
      <c r="C40" s="7" t="s">
        <v>1931</v>
      </c>
      <c r="D40" s="7" t="s">
        <v>1932</v>
      </c>
      <c r="E40" s="7" t="s">
        <v>1955</v>
      </c>
      <c r="F40" s="12" t="s">
        <v>197</v>
      </c>
      <c r="G40" s="12" t="s">
        <v>198</v>
      </c>
      <c r="H40" s="19">
        <v>4</v>
      </c>
      <c r="I40" s="19">
        <v>5</v>
      </c>
      <c r="J40" s="20">
        <f t="shared" si="1"/>
        <v>20</v>
      </c>
      <c r="K40" s="21">
        <f t="shared" si="2"/>
        <v>2</v>
      </c>
      <c r="L40" s="7" t="s">
        <v>1972</v>
      </c>
      <c r="M40" s="7" t="s">
        <v>2000</v>
      </c>
      <c r="N40" s="12" t="s">
        <v>194</v>
      </c>
      <c r="O40" s="11" t="s">
        <v>26</v>
      </c>
      <c r="P40" s="19">
        <v>1</v>
      </c>
      <c r="Q40" s="19">
        <f t="shared" si="7"/>
        <v>5</v>
      </c>
      <c r="R40" s="19">
        <f t="shared" si="3"/>
        <v>5</v>
      </c>
      <c r="S40" s="22">
        <f t="shared" si="4"/>
        <v>5</v>
      </c>
      <c r="T40" s="12" t="str">
        <f t="shared" si="5"/>
        <v>Gelecekte önemli bir tehlikeyi oluşturmaması için, incelenir ve gerekirse önlemler planlanan uygulamalar kısmında tarif edilir, uygulama kontrolleri yapılır ve personele ihtiyaç duyulan eğitimler verilir.</v>
      </c>
    </row>
    <row r="41" spans="1:20" ht="78.75" x14ac:dyDescent="0.2">
      <c r="A41" s="14">
        <f t="shared" si="6"/>
        <v>388</v>
      </c>
      <c r="B41" s="7" t="s">
        <v>1930</v>
      </c>
      <c r="C41" s="7" t="s">
        <v>1931</v>
      </c>
      <c r="D41" s="7" t="s">
        <v>1932</v>
      </c>
      <c r="E41" s="7" t="s">
        <v>1938</v>
      </c>
      <c r="F41" s="12" t="s">
        <v>197</v>
      </c>
      <c r="G41" s="12" t="s">
        <v>198</v>
      </c>
      <c r="H41" s="19">
        <v>4</v>
      </c>
      <c r="I41" s="19">
        <v>5</v>
      </c>
      <c r="J41" s="20">
        <f t="shared" si="1"/>
        <v>20</v>
      </c>
      <c r="K41" s="21">
        <f t="shared" si="2"/>
        <v>2</v>
      </c>
      <c r="L41" s="7" t="s">
        <v>1973</v>
      </c>
      <c r="M41" s="7" t="s">
        <v>2001</v>
      </c>
      <c r="N41" s="12" t="s">
        <v>194</v>
      </c>
      <c r="O41" s="11" t="s">
        <v>26</v>
      </c>
      <c r="P41" s="19">
        <v>1</v>
      </c>
      <c r="Q41" s="19">
        <f t="shared" si="7"/>
        <v>5</v>
      </c>
      <c r="R41" s="19">
        <f t="shared" si="3"/>
        <v>5</v>
      </c>
      <c r="S41" s="22">
        <f t="shared" si="4"/>
        <v>5</v>
      </c>
      <c r="T41" s="12" t="str">
        <f t="shared" si="5"/>
        <v>Gelecekte önemli bir tehlikeyi oluşturmaması için, incelenir ve gerekirse önlemler planlanan uygulamalar kısmında tarif edilir, uygulama kontrolleri yapılır ve personele ihtiyaç duyulan eğitimler verilir.</v>
      </c>
    </row>
    <row r="42" spans="1:20" ht="78.75" x14ac:dyDescent="0.2">
      <c r="A42" s="14">
        <f t="shared" si="6"/>
        <v>389</v>
      </c>
      <c r="B42" s="7" t="s">
        <v>1930</v>
      </c>
      <c r="C42" s="7" t="s">
        <v>1931</v>
      </c>
      <c r="D42" s="7" t="s">
        <v>1932</v>
      </c>
      <c r="E42" s="7" t="s">
        <v>1956</v>
      </c>
      <c r="F42" s="12" t="s">
        <v>197</v>
      </c>
      <c r="G42" s="12" t="s">
        <v>198</v>
      </c>
      <c r="H42" s="19">
        <v>4</v>
      </c>
      <c r="I42" s="19">
        <v>5</v>
      </c>
      <c r="J42" s="20">
        <f t="shared" si="1"/>
        <v>20</v>
      </c>
      <c r="K42" s="21">
        <f t="shared" si="2"/>
        <v>2</v>
      </c>
      <c r="L42" s="7" t="s">
        <v>1974</v>
      </c>
      <c r="M42" s="7" t="s">
        <v>2002</v>
      </c>
      <c r="N42" s="12" t="s">
        <v>194</v>
      </c>
      <c r="O42" s="11" t="s">
        <v>26</v>
      </c>
      <c r="P42" s="19">
        <v>1</v>
      </c>
      <c r="Q42" s="19">
        <f t="shared" si="7"/>
        <v>5</v>
      </c>
      <c r="R42" s="19">
        <f t="shared" si="3"/>
        <v>5</v>
      </c>
      <c r="S42" s="22">
        <f t="shared" si="4"/>
        <v>5</v>
      </c>
      <c r="T42"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42">
    <cfRule type="expression" dxfId="379" priority="6">
      <formula>K2=5</formula>
    </cfRule>
    <cfRule type="expression" dxfId="378" priority="7">
      <formula>K2=4</formula>
    </cfRule>
    <cfRule type="expression" dxfId="377" priority="8">
      <formula>K2=3</formula>
    </cfRule>
    <cfRule type="expression" dxfId="376" priority="9">
      <formula>K2=2</formula>
    </cfRule>
    <cfRule type="expression" dxfId="375" priority="10">
      <formula>K2=1</formula>
    </cfRule>
  </conditionalFormatting>
  <conditionalFormatting sqref="S2:S42">
    <cfRule type="expression" dxfId="374" priority="1">
      <formula>S2=5</formula>
    </cfRule>
    <cfRule type="expression" dxfId="373" priority="2">
      <formula>S2=4</formula>
    </cfRule>
    <cfRule type="expression" dxfId="372" priority="3">
      <formula>S2=3</formula>
    </cfRule>
    <cfRule type="expression" dxfId="371" priority="4">
      <formula>S2=2</formula>
    </cfRule>
    <cfRule type="expression" dxfId="37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32"/>
  <sheetViews>
    <sheetView topLeftCell="A28" zoomScaleNormal="100" zoomScaleSheetLayoutView="70" zoomScalePageLayoutView="7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57.5" x14ac:dyDescent="0.2">
      <c r="A2" s="14">
        <f>MERDİVENLER!A42+1</f>
        <v>390</v>
      </c>
      <c r="B2" s="70" t="s">
        <v>1007</v>
      </c>
      <c r="C2" s="26" t="s">
        <v>1008</v>
      </c>
      <c r="D2" s="26" t="s">
        <v>1009</v>
      </c>
      <c r="E2" s="26" t="s">
        <v>1010</v>
      </c>
      <c r="F2" s="12" t="s">
        <v>197</v>
      </c>
      <c r="G2" s="12" t="s">
        <v>198</v>
      </c>
      <c r="H2" s="19">
        <v>4</v>
      </c>
      <c r="I2" s="19">
        <v>5</v>
      </c>
      <c r="J2" s="20">
        <f>H2*I2</f>
        <v>20</v>
      </c>
      <c r="K2" s="21">
        <f>IF((H2*I2)=0,0,IF(J2&lt;6,5,IF(J2&lt;10,4,IF(J2&lt;16,3,IF(J2&lt;25,2,1)))))</f>
        <v>2</v>
      </c>
      <c r="L2" s="81" t="s">
        <v>1011</v>
      </c>
      <c r="M2" s="26" t="s">
        <v>1012</v>
      </c>
      <c r="N2" s="12" t="s">
        <v>194</v>
      </c>
      <c r="O2" s="11" t="s">
        <v>26</v>
      </c>
      <c r="P2" s="19">
        <v>1</v>
      </c>
      <c r="Q2" s="19">
        <f>I2</f>
        <v>5</v>
      </c>
      <c r="R2" s="19">
        <f t="shared" ref="R2" si="0">(P2*Q2)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391</v>
      </c>
      <c r="B3" s="70" t="s">
        <v>1007</v>
      </c>
      <c r="C3" s="26" t="s">
        <v>1008</v>
      </c>
      <c r="D3" s="26" t="s">
        <v>1009</v>
      </c>
      <c r="E3" s="26" t="s">
        <v>1013</v>
      </c>
      <c r="F3" s="12" t="s">
        <v>197</v>
      </c>
      <c r="G3" s="12" t="s">
        <v>198</v>
      </c>
      <c r="H3" s="19">
        <v>4</v>
      </c>
      <c r="I3" s="19">
        <v>5</v>
      </c>
      <c r="J3" s="20">
        <f>H3*I3</f>
        <v>20</v>
      </c>
      <c r="K3" s="21">
        <f>IF((H3*I3)=0,0,IF(J3&lt;6,5,IF(J3&lt;10,4,IF(J3&lt;16,3,IF(J3&lt;25,2,1)))))</f>
        <v>2</v>
      </c>
      <c r="L3" s="81" t="s">
        <v>1011</v>
      </c>
      <c r="M3" s="26" t="s">
        <v>1014</v>
      </c>
      <c r="N3" s="12" t="s">
        <v>194</v>
      </c>
      <c r="O3" s="11" t="s">
        <v>26</v>
      </c>
      <c r="P3" s="19">
        <v>1</v>
      </c>
      <c r="Q3" s="19">
        <f t="shared" ref="Q3:Q32" si="1">I3</f>
        <v>5</v>
      </c>
      <c r="R3" s="19">
        <f t="shared" ref="R3:R32" si="2">(P3*Q3)</f>
        <v>5</v>
      </c>
      <c r="S3" s="22">
        <f t="shared" ref="S3:S32" si="3">IF((P3*Q3)=0,0,IF(R3&lt;6,5,IF(R3&lt;10,4,IF(R3&lt;16,3,IF(R3&lt;25,2,1)))))</f>
        <v>5</v>
      </c>
      <c r="T3" s="12" t="str">
        <f t="shared" ref="T3:T32" si="4">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32" si="5">A3+1</f>
        <v>392</v>
      </c>
      <c r="B4" s="70" t="s">
        <v>1007</v>
      </c>
      <c r="C4" s="26" t="s">
        <v>1008</v>
      </c>
      <c r="D4" s="26" t="s">
        <v>1015</v>
      </c>
      <c r="E4" s="26" t="s">
        <v>1016</v>
      </c>
      <c r="F4" s="12" t="s">
        <v>197</v>
      </c>
      <c r="G4" s="12" t="s">
        <v>198</v>
      </c>
      <c r="H4" s="19">
        <v>4</v>
      </c>
      <c r="I4" s="19">
        <v>5</v>
      </c>
      <c r="J4" s="20">
        <f t="shared" ref="J4:J32" si="6">H4*I4</f>
        <v>20</v>
      </c>
      <c r="K4" s="21">
        <f t="shared" ref="K4:K32" si="7">IF((H4*I4)=0,0,IF(J4&lt;6,5,IF(J4&lt;10,4,IF(J4&lt;16,3,IF(J4&lt;25,2,1)))))</f>
        <v>2</v>
      </c>
      <c r="L4" s="81" t="s">
        <v>1011</v>
      </c>
      <c r="M4" s="26" t="s">
        <v>1017</v>
      </c>
      <c r="N4" s="12" t="s">
        <v>194</v>
      </c>
      <c r="O4" s="11" t="s">
        <v>26</v>
      </c>
      <c r="P4" s="19">
        <v>1</v>
      </c>
      <c r="Q4" s="19">
        <f t="shared" si="1"/>
        <v>5</v>
      </c>
      <c r="R4" s="19">
        <f t="shared" si="2"/>
        <v>5</v>
      </c>
      <c r="S4" s="22">
        <f t="shared" si="3"/>
        <v>5</v>
      </c>
      <c r="T4" s="12" t="str">
        <f t="shared" si="4"/>
        <v>Gelecekte önemli bir tehlikeyi oluşturmaması için, incelenir ve gerekirse önlemler planlanan uygulamalar kısmında tarif edilir, uygulama kontrolleri yapılır ve personele ihtiyaç duyulan eğitimler verilir.</v>
      </c>
    </row>
    <row r="5" spans="1:20" ht="101.25" x14ac:dyDescent="0.2">
      <c r="A5" s="14">
        <f t="shared" si="5"/>
        <v>393</v>
      </c>
      <c r="B5" s="70" t="s">
        <v>1007</v>
      </c>
      <c r="C5" s="26" t="s">
        <v>1008</v>
      </c>
      <c r="D5" s="26" t="s">
        <v>1018</v>
      </c>
      <c r="E5" s="26" t="s">
        <v>1019</v>
      </c>
      <c r="F5" s="12" t="s">
        <v>197</v>
      </c>
      <c r="G5" s="12" t="s">
        <v>198</v>
      </c>
      <c r="H5" s="19">
        <v>4</v>
      </c>
      <c r="I5" s="19">
        <v>5</v>
      </c>
      <c r="J5" s="20">
        <f t="shared" si="6"/>
        <v>20</v>
      </c>
      <c r="K5" s="21">
        <f t="shared" si="7"/>
        <v>2</v>
      </c>
      <c r="L5" s="81" t="s">
        <v>1020</v>
      </c>
      <c r="M5" s="26" t="s">
        <v>1021</v>
      </c>
      <c r="N5" s="12" t="s">
        <v>194</v>
      </c>
      <c r="O5" s="11" t="s">
        <v>26</v>
      </c>
      <c r="P5" s="19">
        <v>1</v>
      </c>
      <c r="Q5" s="19">
        <f t="shared" si="1"/>
        <v>5</v>
      </c>
      <c r="R5" s="19">
        <f t="shared" si="2"/>
        <v>5</v>
      </c>
      <c r="S5" s="22">
        <f t="shared" si="3"/>
        <v>5</v>
      </c>
      <c r="T5" s="12" t="str">
        <f t="shared" si="4"/>
        <v>Gelecekte önemli bir tehlikeyi oluşturmaması için, incelenir ve gerekirse önlemler planlanan uygulamalar kısmında tarif edilir, uygulama kontrolleri yapılır ve personele ihtiyaç duyulan eğitimler verilir.</v>
      </c>
    </row>
    <row r="6" spans="1:20" ht="236.25" x14ac:dyDescent="0.2">
      <c r="A6" s="14">
        <f t="shared" si="5"/>
        <v>394</v>
      </c>
      <c r="B6" s="70" t="s">
        <v>1007</v>
      </c>
      <c r="C6" s="26" t="s">
        <v>1008</v>
      </c>
      <c r="D6" s="26" t="s">
        <v>1022</v>
      </c>
      <c r="E6" s="26" t="s">
        <v>1023</v>
      </c>
      <c r="F6" s="12" t="s">
        <v>197</v>
      </c>
      <c r="G6" s="12" t="s">
        <v>198</v>
      </c>
      <c r="H6" s="19">
        <v>4</v>
      </c>
      <c r="I6" s="19">
        <v>5</v>
      </c>
      <c r="J6" s="20">
        <f t="shared" si="6"/>
        <v>20</v>
      </c>
      <c r="K6" s="21">
        <f t="shared" si="7"/>
        <v>2</v>
      </c>
      <c r="L6" s="81" t="s">
        <v>1024</v>
      </c>
      <c r="M6" s="26" t="s">
        <v>1025</v>
      </c>
      <c r="N6" s="12" t="s">
        <v>194</v>
      </c>
      <c r="O6" s="11" t="s">
        <v>26</v>
      </c>
      <c r="P6" s="19">
        <v>1</v>
      </c>
      <c r="Q6" s="19">
        <f t="shared" si="1"/>
        <v>5</v>
      </c>
      <c r="R6" s="19">
        <f t="shared" si="2"/>
        <v>5</v>
      </c>
      <c r="S6" s="22">
        <f t="shared" si="3"/>
        <v>5</v>
      </c>
      <c r="T6" s="12" t="str">
        <f t="shared" si="4"/>
        <v>Gelecekte önemli bir tehlikeyi oluşturmaması için, incelenir ve gerekirse önlemler planlanan uygulamalar kısmında tarif edilir, uygulama kontrolleri yapılır ve personele ihtiyaç duyulan eğitimler verilir.</v>
      </c>
    </row>
    <row r="7" spans="1:20" ht="101.25" x14ac:dyDescent="0.2">
      <c r="A7" s="14">
        <f t="shared" si="5"/>
        <v>395</v>
      </c>
      <c r="B7" s="70" t="s">
        <v>1007</v>
      </c>
      <c r="C7" s="26" t="s">
        <v>1008</v>
      </c>
      <c r="D7" s="26" t="s">
        <v>1026</v>
      </c>
      <c r="E7" s="26" t="s">
        <v>1027</v>
      </c>
      <c r="F7" s="12" t="s">
        <v>197</v>
      </c>
      <c r="G7" s="12" t="s">
        <v>198</v>
      </c>
      <c r="H7" s="19">
        <v>4</v>
      </c>
      <c r="I7" s="19">
        <v>5</v>
      </c>
      <c r="J7" s="20">
        <f t="shared" si="6"/>
        <v>20</v>
      </c>
      <c r="K7" s="21">
        <f t="shared" si="7"/>
        <v>2</v>
      </c>
      <c r="L7" s="81" t="s">
        <v>1028</v>
      </c>
      <c r="M7" s="26" t="s">
        <v>1029</v>
      </c>
      <c r="N7" s="12" t="s">
        <v>194</v>
      </c>
      <c r="O7" s="11" t="s">
        <v>26</v>
      </c>
      <c r="P7" s="19">
        <v>1</v>
      </c>
      <c r="Q7" s="19">
        <f t="shared" si="1"/>
        <v>5</v>
      </c>
      <c r="R7" s="19">
        <f t="shared" si="2"/>
        <v>5</v>
      </c>
      <c r="S7" s="22">
        <f t="shared" si="3"/>
        <v>5</v>
      </c>
      <c r="T7" s="12" t="str">
        <f t="shared" si="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5"/>
        <v>396</v>
      </c>
      <c r="B8" s="70" t="s">
        <v>1007</v>
      </c>
      <c r="C8" s="26" t="s">
        <v>1008</v>
      </c>
      <c r="D8" s="26" t="s">
        <v>1030</v>
      </c>
      <c r="E8" s="26" t="s">
        <v>1031</v>
      </c>
      <c r="F8" s="12" t="s">
        <v>197</v>
      </c>
      <c r="G8" s="12" t="s">
        <v>198</v>
      </c>
      <c r="H8" s="19">
        <v>4</v>
      </c>
      <c r="I8" s="19">
        <v>5</v>
      </c>
      <c r="J8" s="20">
        <f t="shared" si="6"/>
        <v>20</v>
      </c>
      <c r="K8" s="21">
        <f t="shared" si="7"/>
        <v>2</v>
      </c>
      <c r="L8" s="81" t="s">
        <v>1032</v>
      </c>
      <c r="M8" s="26" t="s">
        <v>1033</v>
      </c>
      <c r="N8" s="12" t="s">
        <v>194</v>
      </c>
      <c r="O8" s="11" t="s">
        <v>26</v>
      </c>
      <c r="P8" s="19">
        <v>1</v>
      </c>
      <c r="Q8" s="19">
        <f t="shared" si="1"/>
        <v>5</v>
      </c>
      <c r="R8" s="19">
        <f t="shared" si="2"/>
        <v>5</v>
      </c>
      <c r="S8" s="22">
        <f t="shared" si="3"/>
        <v>5</v>
      </c>
      <c r="T8" s="12" t="str">
        <f t="shared" si="4"/>
        <v>Gelecekte önemli bir tehlikeyi oluşturmaması için, incelenir ve gerekirse önlemler planlanan uygulamalar kısmında tarif edilir, uygulama kontrolleri yapılır ve personele ihtiyaç duyulan eğitimler verilir.</v>
      </c>
    </row>
    <row r="9" spans="1:20" ht="90" x14ac:dyDescent="0.2">
      <c r="A9" s="14">
        <f t="shared" si="5"/>
        <v>397</v>
      </c>
      <c r="B9" s="70" t="s">
        <v>1007</v>
      </c>
      <c r="C9" s="26" t="s">
        <v>1008</v>
      </c>
      <c r="D9" s="26" t="s">
        <v>1034</v>
      </c>
      <c r="E9" s="26" t="s">
        <v>1035</v>
      </c>
      <c r="F9" s="12" t="s">
        <v>197</v>
      </c>
      <c r="G9" s="12" t="s">
        <v>198</v>
      </c>
      <c r="H9" s="19">
        <v>4</v>
      </c>
      <c r="I9" s="19">
        <v>5</v>
      </c>
      <c r="J9" s="20">
        <f t="shared" si="6"/>
        <v>20</v>
      </c>
      <c r="K9" s="21">
        <f t="shared" si="7"/>
        <v>2</v>
      </c>
      <c r="L9" s="81" t="s">
        <v>1036</v>
      </c>
      <c r="M9" s="26" t="s">
        <v>1037</v>
      </c>
      <c r="N9" s="12" t="s">
        <v>194</v>
      </c>
      <c r="O9" s="11" t="s">
        <v>26</v>
      </c>
      <c r="P9" s="19">
        <v>1</v>
      </c>
      <c r="Q9" s="19">
        <f t="shared" si="1"/>
        <v>5</v>
      </c>
      <c r="R9" s="19">
        <f t="shared" si="2"/>
        <v>5</v>
      </c>
      <c r="S9" s="22">
        <f t="shared" si="3"/>
        <v>5</v>
      </c>
      <c r="T9" s="12" t="str">
        <f t="shared" si="4"/>
        <v>Gelecekte önemli bir tehlikeyi oluşturmaması için, incelenir ve gerekirse önlemler planlanan uygulamalar kısmında tarif edilir, uygulama kontrolleri yapılır ve personele ihtiyaç duyulan eğitimler verilir.</v>
      </c>
    </row>
    <row r="10" spans="1:20" ht="101.25" x14ac:dyDescent="0.2">
      <c r="A10" s="14">
        <f t="shared" si="5"/>
        <v>398</v>
      </c>
      <c r="B10" s="70" t="s">
        <v>1007</v>
      </c>
      <c r="C10" s="26" t="s">
        <v>1008</v>
      </c>
      <c r="D10" s="26" t="s">
        <v>1038</v>
      </c>
      <c r="E10" s="26" t="s">
        <v>740</v>
      </c>
      <c r="F10" s="12" t="s">
        <v>197</v>
      </c>
      <c r="G10" s="12" t="s">
        <v>198</v>
      </c>
      <c r="H10" s="19">
        <v>4</v>
      </c>
      <c r="I10" s="19">
        <v>5</v>
      </c>
      <c r="J10" s="20">
        <f t="shared" si="6"/>
        <v>20</v>
      </c>
      <c r="K10" s="21">
        <f t="shared" si="7"/>
        <v>2</v>
      </c>
      <c r="L10" s="81" t="s">
        <v>1039</v>
      </c>
      <c r="M10" s="26" t="s">
        <v>1040</v>
      </c>
      <c r="N10" s="12" t="s">
        <v>194</v>
      </c>
      <c r="O10" s="11" t="s">
        <v>26</v>
      </c>
      <c r="P10" s="19">
        <v>1</v>
      </c>
      <c r="Q10" s="19">
        <f t="shared" si="1"/>
        <v>5</v>
      </c>
      <c r="R10" s="19">
        <f t="shared" si="2"/>
        <v>5</v>
      </c>
      <c r="S10" s="22">
        <f t="shared" si="3"/>
        <v>5</v>
      </c>
      <c r="T10" s="12" t="str">
        <f t="shared" si="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5"/>
        <v>399</v>
      </c>
      <c r="B11" s="70" t="s">
        <v>1007</v>
      </c>
      <c r="C11" s="23" t="s">
        <v>1717</v>
      </c>
      <c r="D11" s="26" t="s">
        <v>1718</v>
      </c>
      <c r="E11" s="26" t="s">
        <v>1719</v>
      </c>
      <c r="F11" s="12" t="s">
        <v>197</v>
      </c>
      <c r="G11" s="12" t="s">
        <v>198</v>
      </c>
      <c r="H11" s="19">
        <v>4</v>
      </c>
      <c r="I11" s="19">
        <v>5</v>
      </c>
      <c r="J11" s="20">
        <f t="shared" si="6"/>
        <v>20</v>
      </c>
      <c r="K11" s="21">
        <f t="shared" si="7"/>
        <v>2</v>
      </c>
      <c r="L11" s="81" t="s">
        <v>1032</v>
      </c>
      <c r="M11" s="29" t="s">
        <v>1724</v>
      </c>
      <c r="N11" s="12" t="s">
        <v>194</v>
      </c>
      <c r="O11" s="11" t="s">
        <v>26</v>
      </c>
      <c r="P11" s="19">
        <v>1</v>
      </c>
      <c r="Q11" s="19">
        <f t="shared" si="1"/>
        <v>5</v>
      </c>
      <c r="R11" s="19">
        <f t="shared" si="2"/>
        <v>5</v>
      </c>
      <c r="S11" s="22">
        <f t="shared" si="3"/>
        <v>5</v>
      </c>
      <c r="T11" s="12" t="str">
        <f t="shared" si="4"/>
        <v>Gelecekte önemli bir tehlikeyi oluşturmaması için, incelenir ve gerekirse önlemler planlanan uygulamalar kısmında tarif edilir, uygulama kontrolleri yapılır ve personele ihtiyaç duyulan eğitimler verilir.</v>
      </c>
    </row>
    <row r="12" spans="1:20" ht="90" x14ac:dyDescent="0.2">
      <c r="A12" s="14">
        <f t="shared" si="5"/>
        <v>400</v>
      </c>
      <c r="B12" s="70" t="s">
        <v>1007</v>
      </c>
      <c r="C12" s="23" t="s">
        <v>1717</v>
      </c>
      <c r="D12" s="26" t="s">
        <v>1720</v>
      </c>
      <c r="E12" s="26" t="s">
        <v>1721</v>
      </c>
      <c r="F12" s="12" t="s">
        <v>197</v>
      </c>
      <c r="G12" s="12" t="s">
        <v>198</v>
      </c>
      <c r="H12" s="19">
        <v>4</v>
      </c>
      <c r="I12" s="19">
        <v>5</v>
      </c>
      <c r="J12" s="20">
        <f t="shared" si="6"/>
        <v>20</v>
      </c>
      <c r="K12" s="21">
        <f t="shared" si="7"/>
        <v>2</v>
      </c>
      <c r="L12" s="81" t="s">
        <v>1036</v>
      </c>
      <c r="M12" s="29" t="s">
        <v>1725</v>
      </c>
      <c r="N12" s="12" t="s">
        <v>194</v>
      </c>
      <c r="O12" s="11" t="s">
        <v>26</v>
      </c>
      <c r="P12" s="19">
        <v>1</v>
      </c>
      <c r="Q12" s="19">
        <f t="shared" si="1"/>
        <v>5</v>
      </c>
      <c r="R12" s="19">
        <f t="shared" si="2"/>
        <v>5</v>
      </c>
      <c r="S12" s="22">
        <f t="shared" si="3"/>
        <v>5</v>
      </c>
      <c r="T12" s="12" t="str">
        <f t="shared" si="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5"/>
        <v>401</v>
      </c>
      <c r="B13" s="70" t="s">
        <v>1007</v>
      </c>
      <c r="C13" s="23" t="s">
        <v>1717</v>
      </c>
      <c r="D13" s="26" t="s">
        <v>1722</v>
      </c>
      <c r="E13" s="26" t="s">
        <v>1723</v>
      </c>
      <c r="F13" s="12" t="s">
        <v>197</v>
      </c>
      <c r="G13" s="12" t="s">
        <v>198</v>
      </c>
      <c r="H13" s="19">
        <v>4</v>
      </c>
      <c r="I13" s="19">
        <v>5</v>
      </c>
      <c r="J13" s="20">
        <f t="shared" si="6"/>
        <v>20</v>
      </c>
      <c r="K13" s="21">
        <f t="shared" si="7"/>
        <v>2</v>
      </c>
      <c r="L13" s="81" t="s">
        <v>1039</v>
      </c>
      <c r="M13" s="29" t="s">
        <v>1726</v>
      </c>
      <c r="N13" s="12" t="s">
        <v>194</v>
      </c>
      <c r="O13" s="11" t="s">
        <v>26</v>
      </c>
      <c r="P13" s="19">
        <v>1</v>
      </c>
      <c r="Q13" s="19">
        <f t="shared" si="1"/>
        <v>5</v>
      </c>
      <c r="R13" s="19">
        <f t="shared" si="2"/>
        <v>5</v>
      </c>
      <c r="S13" s="22">
        <f t="shared" si="3"/>
        <v>5</v>
      </c>
      <c r="T13" s="12" t="str">
        <f t="shared" si="4"/>
        <v>Gelecekte önemli bir tehlikeyi oluşturmaması için, incelenir ve gerekirse önlemler planlanan uygulamalar kısmında tarif edilir, uygulama kontrolleri yapılır ve personele ihtiyaç duyulan eğitimler verilir.</v>
      </c>
    </row>
    <row r="14" spans="1:20" ht="157.5" x14ac:dyDescent="0.2">
      <c r="A14" s="14">
        <f t="shared" si="5"/>
        <v>402</v>
      </c>
      <c r="B14" s="70" t="s">
        <v>1041</v>
      </c>
      <c r="C14" s="26" t="s">
        <v>2457</v>
      </c>
      <c r="D14" s="26" t="s">
        <v>2458</v>
      </c>
      <c r="E14" s="26" t="s">
        <v>2459</v>
      </c>
      <c r="F14" s="12" t="s">
        <v>197</v>
      </c>
      <c r="G14" s="12" t="s">
        <v>198</v>
      </c>
      <c r="H14" s="19">
        <v>4</v>
      </c>
      <c r="I14" s="19">
        <v>5</v>
      </c>
      <c r="J14" s="20">
        <f t="shared" si="6"/>
        <v>20</v>
      </c>
      <c r="K14" s="21">
        <f t="shared" si="7"/>
        <v>2</v>
      </c>
      <c r="L14" s="81" t="s">
        <v>743</v>
      </c>
      <c r="M14" s="26" t="s">
        <v>1042</v>
      </c>
      <c r="N14" s="12" t="s">
        <v>194</v>
      </c>
      <c r="O14" s="11" t="s">
        <v>26</v>
      </c>
      <c r="P14" s="19">
        <v>1</v>
      </c>
      <c r="Q14" s="19">
        <f t="shared" si="1"/>
        <v>5</v>
      </c>
      <c r="R14" s="19">
        <f t="shared" si="2"/>
        <v>5</v>
      </c>
      <c r="S14" s="22">
        <f t="shared" si="3"/>
        <v>5</v>
      </c>
      <c r="T14" s="12" t="str">
        <f t="shared" si="4"/>
        <v>Gelecekte önemli bir tehlikeyi oluşturmaması için, incelenir ve gerekirse önlemler planlanan uygulamalar kısmında tarif edilir, uygulama kontrolleri yapılır ve personele ihtiyaç duyulan eğitimler verilir.</v>
      </c>
    </row>
    <row r="15" spans="1:20" ht="90" x14ac:dyDescent="0.2">
      <c r="A15" s="14">
        <f t="shared" si="5"/>
        <v>403</v>
      </c>
      <c r="B15" s="70" t="s">
        <v>1041</v>
      </c>
      <c r="C15" s="26" t="s">
        <v>2457</v>
      </c>
      <c r="D15" s="26" t="s">
        <v>2460</v>
      </c>
      <c r="E15" s="26" t="s">
        <v>2461</v>
      </c>
      <c r="F15" s="12" t="s">
        <v>197</v>
      </c>
      <c r="G15" s="12" t="s">
        <v>198</v>
      </c>
      <c r="H15" s="19">
        <v>4</v>
      </c>
      <c r="I15" s="19">
        <v>5</v>
      </c>
      <c r="J15" s="20">
        <f t="shared" si="6"/>
        <v>20</v>
      </c>
      <c r="K15" s="21">
        <f t="shared" si="7"/>
        <v>2</v>
      </c>
      <c r="L15" s="81" t="s">
        <v>1039</v>
      </c>
      <c r="M15" s="26" t="s">
        <v>1043</v>
      </c>
      <c r="N15" s="12" t="s">
        <v>194</v>
      </c>
      <c r="O15" s="11" t="s">
        <v>26</v>
      </c>
      <c r="P15" s="19">
        <v>1</v>
      </c>
      <c r="Q15" s="19">
        <f t="shared" si="1"/>
        <v>5</v>
      </c>
      <c r="R15" s="19">
        <f t="shared" si="2"/>
        <v>5</v>
      </c>
      <c r="S15" s="22">
        <f t="shared" si="3"/>
        <v>5</v>
      </c>
      <c r="T15" s="12" t="str">
        <f t="shared" si="4"/>
        <v>Gelecekte önemli bir tehlikeyi oluşturmaması için, incelenir ve gerekirse önlemler planlanan uygulamalar kısmında tarif edilir, uygulama kontrolleri yapılır ve personele ihtiyaç duyulan eğitimler verilir.</v>
      </c>
    </row>
    <row r="16" spans="1:20" ht="90" x14ac:dyDescent="0.2">
      <c r="A16" s="14">
        <f t="shared" si="5"/>
        <v>404</v>
      </c>
      <c r="B16" s="70" t="s">
        <v>1041</v>
      </c>
      <c r="C16" s="26" t="s">
        <v>2457</v>
      </c>
      <c r="D16" s="26" t="s">
        <v>2462</v>
      </c>
      <c r="E16" s="26" t="s">
        <v>2463</v>
      </c>
      <c r="F16" s="12" t="s">
        <v>197</v>
      </c>
      <c r="G16" s="12" t="s">
        <v>198</v>
      </c>
      <c r="H16" s="19">
        <v>4</v>
      </c>
      <c r="I16" s="19">
        <v>5</v>
      </c>
      <c r="J16" s="20">
        <f t="shared" si="6"/>
        <v>20</v>
      </c>
      <c r="K16" s="21">
        <f t="shared" si="7"/>
        <v>2</v>
      </c>
      <c r="L16" s="81" t="s">
        <v>1036</v>
      </c>
      <c r="M16" s="26" t="s">
        <v>1044</v>
      </c>
      <c r="N16" s="12" t="s">
        <v>194</v>
      </c>
      <c r="O16" s="11" t="s">
        <v>26</v>
      </c>
      <c r="P16" s="19">
        <v>1</v>
      </c>
      <c r="Q16" s="19">
        <f t="shared" si="1"/>
        <v>5</v>
      </c>
      <c r="R16" s="19">
        <f t="shared" si="2"/>
        <v>5</v>
      </c>
      <c r="S16" s="22">
        <f t="shared" si="3"/>
        <v>5</v>
      </c>
      <c r="T16" s="12" t="str">
        <f t="shared" si="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5"/>
        <v>405</v>
      </c>
      <c r="B17" s="70" t="s">
        <v>1041</v>
      </c>
      <c r="C17" s="26" t="s">
        <v>2457</v>
      </c>
      <c r="D17" s="26" t="s">
        <v>2464</v>
      </c>
      <c r="E17" s="26" t="s">
        <v>2465</v>
      </c>
      <c r="F17" s="12" t="s">
        <v>197</v>
      </c>
      <c r="G17" s="12" t="s">
        <v>198</v>
      </c>
      <c r="H17" s="19">
        <v>4</v>
      </c>
      <c r="I17" s="19">
        <v>5</v>
      </c>
      <c r="J17" s="20">
        <f t="shared" si="6"/>
        <v>20</v>
      </c>
      <c r="K17" s="21">
        <f t="shared" si="7"/>
        <v>2</v>
      </c>
      <c r="L17" s="81" t="s">
        <v>1045</v>
      </c>
      <c r="M17" s="26" t="s">
        <v>1046</v>
      </c>
      <c r="N17" s="12" t="s">
        <v>194</v>
      </c>
      <c r="O17" s="11" t="s">
        <v>26</v>
      </c>
      <c r="P17" s="19">
        <v>1</v>
      </c>
      <c r="Q17" s="19">
        <f t="shared" si="1"/>
        <v>5</v>
      </c>
      <c r="R17" s="19">
        <f t="shared" si="2"/>
        <v>5</v>
      </c>
      <c r="S17" s="22">
        <f t="shared" si="3"/>
        <v>5</v>
      </c>
      <c r="T17" s="12" t="str">
        <f t="shared" si="4"/>
        <v>Gelecekte önemli bir tehlikeyi oluşturmaması için, incelenir ve gerekirse önlemler planlanan uygulamalar kısmında tarif edilir, uygulama kontrolleri yapılır ve personele ihtiyaç duyulan eğitimler verilir.</v>
      </c>
    </row>
    <row r="18" spans="1:20" ht="112.5" x14ac:dyDescent="0.2">
      <c r="A18" s="14">
        <f t="shared" si="5"/>
        <v>406</v>
      </c>
      <c r="B18" s="70" t="s">
        <v>1041</v>
      </c>
      <c r="C18" s="26" t="s">
        <v>2457</v>
      </c>
      <c r="D18" s="26" t="s">
        <v>2466</v>
      </c>
      <c r="E18" s="26" t="s">
        <v>2467</v>
      </c>
      <c r="F18" s="12" t="s">
        <v>197</v>
      </c>
      <c r="G18" s="12" t="s">
        <v>198</v>
      </c>
      <c r="H18" s="19">
        <v>4</v>
      </c>
      <c r="I18" s="19">
        <v>5</v>
      </c>
      <c r="J18" s="20">
        <f t="shared" si="6"/>
        <v>20</v>
      </c>
      <c r="K18" s="21">
        <f t="shared" si="7"/>
        <v>2</v>
      </c>
      <c r="L18" s="81" t="s">
        <v>1047</v>
      </c>
      <c r="M18" s="26" t="s">
        <v>1048</v>
      </c>
      <c r="N18" s="12" t="s">
        <v>194</v>
      </c>
      <c r="O18" s="11" t="s">
        <v>26</v>
      </c>
      <c r="P18" s="19">
        <v>1</v>
      </c>
      <c r="Q18" s="19">
        <f t="shared" si="1"/>
        <v>5</v>
      </c>
      <c r="R18" s="19">
        <f t="shared" si="2"/>
        <v>5</v>
      </c>
      <c r="S18" s="22">
        <f t="shared" si="3"/>
        <v>5</v>
      </c>
      <c r="T18" s="12" t="str">
        <f t="shared" si="4"/>
        <v>Gelecekte önemli bir tehlikeyi oluşturmaması için, incelenir ve gerekirse önlemler planlanan uygulamalar kısmında tarif edilir, uygulama kontrolleri yapılır ve personele ihtiyaç duyulan eğitimler verilir.</v>
      </c>
    </row>
    <row r="19" spans="1:20" ht="135" x14ac:dyDescent="0.2">
      <c r="A19" s="14">
        <f t="shared" si="5"/>
        <v>407</v>
      </c>
      <c r="B19" s="70" t="s">
        <v>1041</v>
      </c>
      <c r="C19" s="26" t="s">
        <v>2457</v>
      </c>
      <c r="D19" s="26" t="s">
        <v>2468</v>
      </c>
      <c r="E19" s="26" t="s">
        <v>2469</v>
      </c>
      <c r="F19" s="12" t="s">
        <v>197</v>
      </c>
      <c r="G19" s="12" t="s">
        <v>198</v>
      </c>
      <c r="H19" s="19">
        <v>4</v>
      </c>
      <c r="I19" s="19">
        <v>5</v>
      </c>
      <c r="J19" s="20">
        <f t="shared" si="6"/>
        <v>20</v>
      </c>
      <c r="K19" s="21">
        <f t="shared" si="7"/>
        <v>2</v>
      </c>
      <c r="L19" s="81" t="s">
        <v>1049</v>
      </c>
      <c r="M19" s="26" t="s">
        <v>1050</v>
      </c>
      <c r="N19" s="12" t="s">
        <v>194</v>
      </c>
      <c r="O19" s="11" t="s">
        <v>26</v>
      </c>
      <c r="P19" s="19">
        <v>1</v>
      </c>
      <c r="Q19" s="19">
        <f t="shared" si="1"/>
        <v>5</v>
      </c>
      <c r="R19" s="19">
        <f t="shared" si="2"/>
        <v>5</v>
      </c>
      <c r="S19" s="22">
        <f t="shared" si="3"/>
        <v>5</v>
      </c>
      <c r="T19" s="12" t="str">
        <f t="shared" si="4"/>
        <v>Gelecekte önemli bir tehlikeyi oluşturmaması için, incelenir ve gerekirse önlemler planlanan uygulamalar kısmında tarif edilir, uygulama kontrolleri yapılır ve personele ihtiyaç duyulan eğitimler verilir.</v>
      </c>
    </row>
    <row r="20" spans="1:20" ht="202.5" x14ac:dyDescent="0.2">
      <c r="A20" s="14">
        <f t="shared" si="5"/>
        <v>408</v>
      </c>
      <c r="B20" s="70" t="s">
        <v>1041</v>
      </c>
      <c r="C20" s="26" t="s">
        <v>2457</v>
      </c>
      <c r="D20" s="26" t="s">
        <v>2470</v>
      </c>
      <c r="E20" s="26" t="s">
        <v>2471</v>
      </c>
      <c r="F20" s="12" t="s">
        <v>197</v>
      </c>
      <c r="G20" s="12" t="s">
        <v>198</v>
      </c>
      <c r="H20" s="19">
        <v>4</v>
      </c>
      <c r="I20" s="19">
        <v>5</v>
      </c>
      <c r="J20" s="20">
        <f t="shared" si="6"/>
        <v>20</v>
      </c>
      <c r="K20" s="21">
        <f t="shared" si="7"/>
        <v>2</v>
      </c>
      <c r="L20" s="81" t="s">
        <v>1024</v>
      </c>
      <c r="M20" s="26" t="s">
        <v>1051</v>
      </c>
      <c r="N20" s="12" t="s">
        <v>194</v>
      </c>
      <c r="O20" s="11" t="s">
        <v>26</v>
      </c>
      <c r="P20" s="19">
        <v>1</v>
      </c>
      <c r="Q20" s="19">
        <f t="shared" si="1"/>
        <v>5</v>
      </c>
      <c r="R20" s="19">
        <f t="shared" si="2"/>
        <v>5</v>
      </c>
      <c r="S20" s="22">
        <f t="shared" si="3"/>
        <v>5</v>
      </c>
      <c r="T20" s="12" t="str">
        <f t="shared" si="4"/>
        <v>Gelecekte önemli bir tehlikeyi oluşturmaması için, incelenir ve gerekirse önlemler planlanan uygulamalar kısmında tarif edilir, uygulama kontrolleri yapılır ve personele ihtiyaç duyulan eğitimler verilir.</v>
      </c>
    </row>
    <row r="21" spans="1:20" ht="157.5" x14ac:dyDescent="0.2">
      <c r="A21" s="14">
        <f t="shared" si="5"/>
        <v>409</v>
      </c>
      <c r="B21" s="70" t="s">
        <v>1041</v>
      </c>
      <c r="C21" s="26" t="s">
        <v>2457</v>
      </c>
      <c r="D21" s="26" t="s">
        <v>2472</v>
      </c>
      <c r="E21" s="26" t="s">
        <v>2473</v>
      </c>
      <c r="F21" s="12" t="s">
        <v>197</v>
      </c>
      <c r="G21" s="12" t="s">
        <v>198</v>
      </c>
      <c r="H21" s="19">
        <v>4</v>
      </c>
      <c r="I21" s="19">
        <v>5</v>
      </c>
      <c r="J21" s="20">
        <f t="shared" si="6"/>
        <v>20</v>
      </c>
      <c r="K21" s="21">
        <f t="shared" si="7"/>
        <v>2</v>
      </c>
      <c r="L21" s="81" t="s">
        <v>1052</v>
      </c>
      <c r="M21" s="26" t="s">
        <v>1053</v>
      </c>
      <c r="N21" s="12" t="s">
        <v>194</v>
      </c>
      <c r="O21" s="11" t="s">
        <v>26</v>
      </c>
      <c r="P21" s="19">
        <v>1</v>
      </c>
      <c r="Q21" s="19">
        <f t="shared" si="1"/>
        <v>5</v>
      </c>
      <c r="R21" s="19">
        <f t="shared" si="2"/>
        <v>5</v>
      </c>
      <c r="S21" s="22">
        <f t="shared" si="3"/>
        <v>5</v>
      </c>
      <c r="T21" s="12" t="str">
        <f t="shared" si="4"/>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5"/>
        <v>410</v>
      </c>
      <c r="B22" s="70" t="s">
        <v>1041</v>
      </c>
      <c r="C22" s="26" t="s">
        <v>2457</v>
      </c>
      <c r="D22" s="26" t="s">
        <v>2474</v>
      </c>
      <c r="E22" s="26" t="s">
        <v>2475</v>
      </c>
      <c r="F22" s="12" t="s">
        <v>197</v>
      </c>
      <c r="G22" s="12" t="s">
        <v>198</v>
      </c>
      <c r="H22" s="19">
        <v>4</v>
      </c>
      <c r="I22" s="19">
        <v>5</v>
      </c>
      <c r="J22" s="20">
        <f t="shared" si="6"/>
        <v>20</v>
      </c>
      <c r="K22" s="21">
        <f t="shared" si="7"/>
        <v>2</v>
      </c>
      <c r="L22" s="81" t="s">
        <v>1054</v>
      </c>
      <c r="M22" s="26" t="s">
        <v>1055</v>
      </c>
      <c r="N22" s="12" t="s">
        <v>194</v>
      </c>
      <c r="O22" s="11" t="s">
        <v>26</v>
      </c>
      <c r="P22" s="19">
        <v>1</v>
      </c>
      <c r="Q22" s="19">
        <f t="shared" si="1"/>
        <v>5</v>
      </c>
      <c r="R22" s="19">
        <f t="shared" si="2"/>
        <v>5</v>
      </c>
      <c r="S22" s="22">
        <f t="shared" si="3"/>
        <v>5</v>
      </c>
      <c r="T22" s="12" t="str">
        <f t="shared" si="4"/>
        <v>Gelecekte önemli bir tehlikeyi oluşturmaması için, incelenir ve gerekirse önlemler planlanan uygulamalar kısmında tarif edilir, uygulama kontrolleri yapılır ve personele ihtiyaç duyulan eğitimler verilir.</v>
      </c>
    </row>
    <row r="23" spans="1:20" ht="157.5" x14ac:dyDescent="0.2">
      <c r="A23" s="14">
        <f t="shared" si="5"/>
        <v>411</v>
      </c>
      <c r="B23" s="70" t="s">
        <v>1041</v>
      </c>
      <c r="C23" s="26" t="s">
        <v>2457</v>
      </c>
      <c r="D23" s="26" t="s">
        <v>2476</v>
      </c>
      <c r="E23" s="26" t="s">
        <v>2477</v>
      </c>
      <c r="F23" s="12" t="s">
        <v>197</v>
      </c>
      <c r="G23" s="12" t="s">
        <v>198</v>
      </c>
      <c r="H23" s="19">
        <v>4</v>
      </c>
      <c r="I23" s="19">
        <v>5</v>
      </c>
      <c r="J23" s="20">
        <f t="shared" si="6"/>
        <v>20</v>
      </c>
      <c r="K23" s="21">
        <f t="shared" si="7"/>
        <v>2</v>
      </c>
      <c r="L23" s="81" t="s">
        <v>1056</v>
      </c>
      <c r="M23" s="26" t="s">
        <v>1057</v>
      </c>
      <c r="N23" s="12" t="s">
        <v>194</v>
      </c>
      <c r="O23" s="11" t="s">
        <v>26</v>
      </c>
      <c r="P23" s="19">
        <v>1</v>
      </c>
      <c r="Q23" s="19">
        <f t="shared" si="1"/>
        <v>5</v>
      </c>
      <c r="R23" s="19">
        <f t="shared" si="2"/>
        <v>5</v>
      </c>
      <c r="S23" s="22">
        <f t="shared" si="3"/>
        <v>5</v>
      </c>
      <c r="T23" s="12" t="str">
        <f t="shared" si="4"/>
        <v>Gelecekte önemli bir tehlikeyi oluşturmaması için, incelenir ve gerekirse önlemler planlanan uygulamalar kısmında tarif edilir, uygulama kontrolleri yapılır ve personele ihtiyaç duyulan eğitimler verilir.</v>
      </c>
    </row>
    <row r="24" spans="1:20" ht="112.5" x14ac:dyDescent="0.2">
      <c r="A24" s="14">
        <f t="shared" si="5"/>
        <v>412</v>
      </c>
      <c r="B24" s="70" t="s">
        <v>1041</v>
      </c>
      <c r="C24" s="26" t="s">
        <v>2457</v>
      </c>
      <c r="D24" s="26" t="s">
        <v>2478</v>
      </c>
      <c r="E24" s="26" t="s">
        <v>2479</v>
      </c>
      <c r="F24" s="12" t="s">
        <v>197</v>
      </c>
      <c r="G24" s="12" t="s">
        <v>198</v>
      </c>
      <c r="H24" s="19">
        <v>4</v>
      </c>
      <c r="I24" s="19">
        <v>5</v>
      </c>
      <c r="J24" s="20">
        <f t="shared" si="6"/>
        <v>20</v>
      </c>
      <c r="K24" s="21">
        <f t="shared" si="7"/>
        <v>2</v>
      </c>
      <c r="L24" s="81" t="s">
        <v>1058</v>
      </c>
      <c r="M24" s="26" t="s">
        <v>1059</v>
      </c>
      <c r="N24" s="12" t="s">
        <v>194</v>
      </c>
      <c r="O24" s="11" t="s">
        <v>26</v>
      </c>
      <c r="P24" s="19">
        <v>1</v>
      </c>
      <c r="Q24" s="19">
        <f t="shared" si="1"/>
        <v>5</v>
      </c>
      <c r="R24" s="19">
        <f t="shared" si="2"/>
        <v>5</v>
      </c>
      <c r="S24" s="22">
        <f t="shared" si="3"/>
        <v>5</v>
      </c>
      <c r="T24" s="12" t="str">
        <f t="shared" si="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5"/>
        <v>413</v>
      </c>
      <c r="B25" s="70" t="s">
        <v>1041</v>
      </c>
      <c r="C25" s="26" t="s">
        <v>2457</v>
      </c>
      <c r="D25" s="26" t="s">
        <v>2480</v>
      </c>
      <c r="E25" s="26" t="s">
        <v>2481</v>
      </c>
      <c r="F25" s="12" t="s">
        <v>197</v>
      </c>
      <c r="G25" s="12" t="s">
        <v>198</v>
      </c>
      <c r="H25" s="19">
        <v>4</v>
      </c>
      <c r="I25" s="19">
        <v>5</v>
      </c>
      <c r="J25" s="20">
        <f t="shared" si="6"/>
        <v>20</v>
      </c>
      <c r="K25" s="21">
        <f t="shared" si="7"/>
        <v>2</v>
      </c>
      <c r="L25" s="81" t="s">
        <v>1060</v>
      </c>
      <c r="M25" s="26" t="s">
        <v>1061</v>
      </c>
      <c r="N25" s="12" t="s">
        <v>194</v>
      </c>
      <c r="O25" s="11" t="s">
        <v>26</v>
      </c>
      <c r="P25" s="19">
        <v>1</v>
      </c>
      <c r="Q25" s="19">
        <f t="shared" si="1"/>
        <v>5</v>
      </c>
      <c r="R25" s="19">
        <f t="shared" si="2"/>
        <v>5</v>
      </c>
      <c r="S25" s="22">
        <f t="shared" si="3"/>
        <v>5</v>
      </c>
      <c r="T25" s="12" t="str">
        <f t="shared" si="4"/>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5"/>
        <v>414</v>
      </c>
      <c r="B26" s="70" t="s">
        <v>1041</v>
      </c>
      <c r="C26" s="26" t="s">
        <v>2457</v>
      </c>
      <c r="D26" s="26" t="s">
        <v>2482</v>
      </c>
      <c r="E26" s="26" t="s">
        <v>2483</v>
      </c>
      <c r="F26" s="12" t="s">
        <v>197</v>
      </c>
      <c r="G26" s="12" t="s">
        <v>198</v>
      </c>
      <c r="H26" s="19">
        <v>4</v>
      </c>
      <c r="I26" s="19">
        <v>5</v>
      </c>
      <c r="J26" s="20">
        <f t="shared" si="6"/>
        <v>20</v>
      </c>
      <c r="K26" s="21">
        <f t="shared" si="7"/>
        <v>2</v>
      </c>
      <c r="L26" s="81" t="s">
        <v>1062</v>
      </c>
      <c r="M26" s="26" t="s">
        <v>1063</v>
      </c>
      <c r="N26" s="12" t="s">
        <v>194</v>
      </c>
      <c r="O26" s="11" t="s">
        <v>26</v>
      </c>
      <c r="P26" s="19">
        <v>1</v>
      </c>
      <c r="Q26" s="19">
        <f t="shared" si="1"/>
        <v>5</v>
      </c>
      <c r="R26" s="19">
        <f t="shared" si="2"/>
        <v>5</v>
      </c>
      <c r="S26" s="22">
        <f t="shared" si="3"/>
        <v>5</v>
      </c>
      <c r="T26" s="12" t="str">
        <f t="shared" si="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5"/>
        <v>415</v>
      </c>
      <c r="B27" s="70" t="s">
        <v>1041</v>
      </c>
      <c r="C27" s="26" t="s">
        <v>2457</v>
      </c>
      <c r="D27" s="71" t="s">
        <v>2484</v>
      </c>
      <c r="E27" s="71" t="s">
        <v>2485</v>
      </c>
      <c r="F27" s="12" t="s">
        <v>197</v>
      </c>
      <c r="G27" s="12" t="s">
        <v>198</v>
      </c>
      <c r="H27" s="19">
        <v>4</v>
      </c>
      <c r="I27" s="19">
        <v>5</v>
      </c>
      <c r="J27" s="20">
        <f t="shared" si="6"/>
        <v>20</v>
      </c>
      <c r="K27" s="21">
        <f t="shared" si="7"/>
        <v>2</v>
      </c>
      <c r="L27" s="74" t="s">
        <v>743</v>
      </c>
      <c r="M27" s="71" t="s">
        <v>1101</v>
      </c>
      <c r="N27" s="12" t="s">
        <v>194</v>
      </c>
      <c r="O27" s="11" t="s">
        <v>26</v>
      </c>
      <c r="P27" s="19">
        <v>1</v>
      </c>
      <c r="Q27" s="19">
        <f t="shared" si="1"/>
        <v>5</v>
      </c>
      <c r="R27" s="19">
        <f t="shared" si="2"/>
        <v>5</v>
      </c>
      <c r="S27" s="22">
        <f t="shared" si="3"/>
        <v>5</v>
      </c>
      <c r="T27" s="12" t="str">
        <f t="shared" si="4"/>
        <v>Gelecekte önemli bir tehlikeyi oluşturmaması için, incelenir ve gerekirse önlemler planlanan uygulamalar kısmında tarif edilir, uygulama kontrolleri yapılır ve personele ihtiyaç duyulan eğitimler verilir.</v>
      </c>
    </row>
    <row r="28" spans="1:20" ht="90" x14ac:dyDescent="0.2">
      <c r="A28" s="14">
        <f t="shared" si="5"/>
        <v>416</v>
      </c>
      <c r="B28" s="70" t="s">
        <v>1041</v>
      </c>
      <c r="C28" s="26" t="s">
        <v>2457</v>
      </c>
      <c r="D28" s="71" t="s">
        <v>2486</v>
      </c>
      <c r="E28" s="71" t="s">
        <v>2487</v>
      </c>
      <c r="F28" s="12" t="s">
        <v>197</v>
      </c>
      <c r="G28" s="12" t="s">
        <v>198</v>
      </c>
      <c r="H28" s="19">
        <v>4</v>
      </c>
      <c r="I28" s="19">
        <v>5</v>
      </c>
      <c r="J28" s="20">
        <f t="shared" si="6"/>
        <v>20</v>
      </c>
      <c r="K28" s="21">
        <f t="shared" si="7"/>
        <v>2</v>
      </c>
      <c r="L28" s="74" t="s">
        <v>743</v>
      </c>
      <c r="M28" s="71" t="s">
        <v>1102</v>
      </c>
      <c r="N28" s="12" t="s">
        <v>194</v>
      </c>
      <c r="O28" s="11" t="s">
        <v>26</v>
      </c>
      <c r="P28" s="19">
        <v>1</v>
      </c>
      <c r="Q28" s="19">
        <f t="shared" si="1"/>
        <v>5</v>
      </c>
      <c r="R28" s="19">
        <f t="shared" si="2"/>
        <v>5</v>
      </c>
      <c r="S28" s="22">
        <f t="shared" si="3"/>
        <v>5</v>
      </c>
      <c r="T28" s="12" t="str">
        <f t="shared" si="4"/>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5"/>
        <v>417</v>
      </c>
      <c r="B29" s="70" t="s">
        <v>1041</v>
      </c>
      <c r="C29" s="26" t="s">
        <v>2457</v>
      </c>
      <c r="D29" s="71" t="s">
        <v>2488</v>
      </c>
      <c r="E29" s="71" t="s">
        <v>2485</v>
      </c>
      <c r="F29" s="12" t="s">
        <v>197</v>
      </c>
      <c r="G29" s="12" t="s">
        <v>198</v>
      </c>
      <c r="H29" s="19">
        <v>4</v>
      </c>
      <c r="I29" s="19">
        <v>5</v>
      </c>
      <c r="J29" s="20">
        <f t="shared" si="6"/>
        <v>20</v>
      </c>
      <c r="K29" s="21">
        <f t="shared" si="7"/>
        <v>2</v>
      </c>
      <c r="L29" s="74" t="s">
        <v>743</v>
      </c>
      <c r="M29" s="71" t="s">
        <v>1103</v>
      </c>
      <c r="N29" s="12" t="s">
        <v>194</v>
      </c>
      <c r="O29" s="11" t="s">
        <v>26</v>
      </c>
      <c r="P29" s="19">
        <v>1</v>
      </c>
      <c r="Q29" s="19">
        <f t="shared" si="1"/>
        <v>5</v>
      </c>
      <c r="R29" s="19">
        <f t="shared" si="2"/>
        <v>5</v>
      </c>
      <c r="S29" s="22">
        <f t="shared" si="3"/>
        <v>5</v>
      </c>
      <c r="T29" s="12" t="str">
        <f t="shared" si="4"/>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5"/>
        <v>418</v>
      </c>
      <c r="B30" s="70" t="s">
        <v>1041</v>
      </c>
      <c r="C30" s="26" t="s">
        <v>2457</v>
      </c>
      <c r="D30" s="71" t="s">
        <v>2489</v>
      </c>
      <c r="E30" s="71" t="s">
        <v>2490</v>
      </c>
      <c r="F30" s="12" t="s">
        <v>197</v>
      </c>
      <c r="G30" s="12" t="s">
        <v>198</v>
      </c>
      <c r="H30" s="19">
        <v>4</v>
      </c>
      <c r="I30" s="19">
        <v>5</v>
      </c>
      <c r="J30" s="20">
        <f t="shared" si="6"/>
        <v>20</v>
      </c>
      <c r="K30" s="21">
        <f t="shared" si="7"/>
        <v>2</v>
      </c>
      <c r="L30" s="74" t="s">
        <v>743</v>
      </c>
      <c r="M30" s="71" t="s">
        <v>1104</v>
      </c>
      <c r="N30" s="12" t="s">
        <v>194</v>
      </c>
      <c r="O30" s="11" t="s">
        <v>26</v>
      </c>
      <c r="P30" s="19">
        <v>1</v>
      </c>
      <c r="Q30" s="19">
        <f t="shared" si="1"/>
        <v>5</v>
      </c>
      <c r="R30" s="19">
        <f t="shared" si="2"/>
        <v>5</v>
      </c>
      <c r="S30" s="22">
        <f t="shared" si="3"/>
        <v>5</v>
      </c>
      <c r="T30" s="12" t="str">
        <f t="shared" si="4"/>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5"/>
        <v>419</v>
      </c>
      <c r="B31" s="71" t="s">
        <v>1041</v>
      </c>
      <c r="C31" s="71" t="s">
        <v>2457</v>
      </c>
      <c r="D31" s="71" t="s">
        <v>2491</v>
      </c>
      <c r="E31" s="71" t="s">
        <v>2485</v>
      </c>
      <c r="F31" s="12" t="s">
        <v>197</v>
      </c>
      <c r="G31" s="12" t="s">
        <v>198</v>
      </c>
      <c r="H31" s="19">
        <v>4</v>
      </c>
      <c r="I31" s="19">
        <v>5</v>
      </c>
      <c r="J31" s="20">
        <f t="shared" si="6"/>
        <v>20</v>
      </c>
      <c r="K31" s="21">
        <f t="shared" si="7"/>
        <v>2</v>
      </c>
      <c r="L31" s="74" t="s">
        <v>743</v>
      </c>
      <c r="M31" s="71" t="s">
        <v>1105</v>
      </c>
      <c r="N31" s="12" t="s">
        <v>194</v>
      </c>
      <c r="O31" s="11" t="s">
        <v>26</v>
      </c>
      <c r="P31" s="19">
        <v>1</v>
      </c>
      <c r="Q31" s="19">
        <f t="shared" si="1"/>
        <v>5</v>
      </c>
      <c r="R31" s="19">
        <f t="shared" si="2"/>
        <v>5</v>
      </c>
      <c r="S31" s="22">
        <f t="shared" si="3"/>
        <v>5</v>
      </c>
      <c r="T31" s="12" t="str">
        <f t="shared" si="4"/>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5"/>
        <v>420</v>
      </c>
      <c r="B32" s="71" t="s">
        <v>1041</v>
      </c>
      <c r="C32" s="71" t="s">
        <v>2457</v>
      </c>
      <c r="D32" s="71" t="s">
        <v>2492</v>
      </c>
      <c r="E32" s="71" t="s">
        <v>2493</v>
      </c>
      <c r="F32" s="12" t="s">
        <v>197</v>
      </c>
      <c r="G32" s="12" t="s">
        <v>198</v>
      </c>
      <c r="H32" s="19">
        <v>4</v>
      </c>
      <c r="I32" s="19">
        <v>5</v>
      </c>
      <c r="J32" s="20">
        <f t="shared" si="6"/>
        <v>20</v>
      </c>
      <c r="K32" s="21">
        <f t="shared" si="7"/>
        <v>2</v>
      </c>
      <c r="L32" s="74" t="s">
        <v>743</v>
      </c>
      <c r="M32" s="71" t="s">
        <v>1106</v>
      </c>
      <c r="N32" s="12" t="s">
        <v>194</v>
      </c>
      <c r="O32" s="11" t="s">
        <v>26</v>
      </c>
      <c r="P32" s="19">
        <v>1</v>
      </c>
      <c r="Q32" s="19">
        <f t="shared" si="1"/>
        <v>5</v>
      </c>
      <c r="R32" s="19">
        <f t="shared" si="2"/>
        <v>5</v>
      </c>
      <c r="S32" s="22">
        <f t="shared" si="3"/>
        <v>5</v>
      </c>
      <c r="T32" s="12" t="str">
        <f t="shared" si="4"/>
        <v>Gelecekte önemli bir tehlikeyi oluşturmaması için, incelenir ve gerekirse önlemler planlanan uygulamalar kısmında tarif edilir, uygulama kontrolleri yapılır ve personele ihtiyaç duyulan eğitimler verilir.</v>
      </c>
    </row>
  </sheetData>
  <conditionalFormatting sqref="K2:K32">
    <cfRule type="expression" dxfId="369" priority="1">
      <formula>K2=5</formula>
    </cfRule>
    <cfRule type="expression" dxfId="368" priority="2">
      <formula>K2=4</formula>
    </cfRule>
    <cfRule type="expression" dxfId="367" priority="3">
      <formula>K2=3</formula>
    </cfRule>
    <cfRule type="expression" dxfId="366" priority="4">
      <formula>K2=2</formula>
    </cfRule>
    <cfRule type="expression" dxfId="365" priority="5">
      <formula>K2=1</formula>
    </cfRule>
  </conditionalFormatting>
  <conditionalFormatting sqref="S2:S32">
    <cfRule type="expression" dxfId="364" priority="16">
      <formula>S2=5</formula>
    </cfRule>
    <cfRule type="expression" dxfId="363" priority="17">
      <formula>S2=4</formula>
    </cfRule>
    <cfRule type="expression" dxfId="362" priority="18">
      <formula>S2=3</formula>
    </cfRule>
    <cfRule type="expression" dxfId="361" priority="19">
      <formula>S2=2</formula>
    </cfRule>
    <cfRule type="expression" dxfId="360" priority="20">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32"/>
  <sheetViews>
    <sheetView topLeftCell="A28" zoomScaleNormal="10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'ELEKTRİKLİ EL ALETLERİ'!A32+1</f>
        <v>421</v>
      </c>
      <c r="B2" s="12" t="s">
        <v>1716</v>
      </c>
      <c r="C2" s="71" t="s">
        <v>2494</v>
      </c>
      <c r="D2" s="72" t="s">
        <v>2495</v>
      </c>
      <c r="E2" s="72" t="s">
        <v>2496</v>
      </c>
      <c r="F2" s="12" t="s">
        <v>197</v>
      </c>
      <c r="G2" s="12" t="s">
        <v>198</v>
      </c>
      <c r="H2" s="19">
        <v>4</v>
      </c>
      <c r="I2" s="19">
        <v>5</v>
      </c>
      <c r="J2" s="20">
        <f>H2*I2</f>
        <v>20</v>
      </c>
      <c r="K2" s="21">
        <f>IF((H2*I2)=0,0,IF(J2&lt;6,5,IF(J2&lt;10,4,IF(J2&lt;16,3,IF(J2&lt;25,2,1)))))</f>
        <v>2</v>
      </c>
      <c r="L2" s="74" t="s">
        <v>934</v>
      </c>
      <c r="M2" s="72" t="s">
        <v>935</v>
      </c>
      <c r="N2" s="12" t="s">
        <v>194</v>
      </c>
      <c r="O2" s="11" t="s">
        <v>26</v>
      </c>
      <c r="P2" s="19">
        <v>1</v>
      </c>
      <c r="Q2" s="19">
        <f>I2</f>
        <v>5</v>
      </c>
      <c r="R2" s="19">
        <f t="shared" ref="R2" si="0">(P2*Q2)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422</v>
      </c>
      <c r="B3" s="12" t="s">
        <v>1716</v>
      </c>
      <c r="C3" s="71" t="s">
        <v>2494</v>
      </c>
      <c r="D3" s="72" t="s">
        <v>2497</v>
      </c>
      <c r="E3" s="72" t="s">
        <v>2496</v>
      </c>
      <c r="F3" s="12" t="s">
        <v>197</v>
      </c>
      <c r="G3" s="12" t="s">
        <v>198</v>
      </c>
      <c r="H3" s="19">
        <v>4</v>
      </c>
      <c r="I3" s="19">
        <v>5</v>
      </c>
      <c r="J3" s="20">
        <f t="shared" ref="J3:J30" si="1">(H3*I3)</f>
        <v>20</v>
      </c>
      <c r="K3" s="21">
        <f>IF((H3*I3)=0,0,IF(J3&lt;6,5,IF(J3&lt;10,4,IF(J3&lt;16,3,IF(J3&lt;25,2,1)))))</f>
        <v>2</v>
      </c>
      <c r="L3" s="74" t="s">
        <v>743</v>
      </c>
      <c r="M3" s="72" t="s">
        <v>936</v>
      </c>
      <c r="N3" s="12" t="s">
        <v>194</v>
      </c>
      <c r="O3" s="11" t="s">
        <v>26</v>
      </c>
      <c r="P3" s="19">
        <v>1</v>
      </c>
      <c r="Q3" s="19">
        <f t="shared" ref="Q3:Q32" si="2">I3</f>
        <v>5</v>
      </c>
      <c r="R3" s="19">
        <f t="shared" ref="R3:R32" si="3">(P3*Q3)</f>
        <v>5</v>
      </c>
      <c r="S3" s="22">
        <f t="shared" ref="S3:S32" si="4">IF((P3*Q3)=0,0,IF(R3&lt;6,5,IF(R3&lt;10,4,IF(R3&lt;16,3,IF(R3&lt;25,2,1)))))</f>
        <v>5</v>
      </c>
      <c r="T3" s="12" t="str">
        <f t="shared" ref="T3:T32"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32" si="6">A3+1</f>
        <v>423</v>
      </c>
      <c r="B4" s="12" t="s">
        <v>1716</v>
      </c>
      <c r="C4" s="71" t="s">
        <v>2494</v>
      </c>
      <c r="D4" s="72" t="s">
        <v>2498</v>
      </c>
      <c r="E4" s="72" t="s">
        <v>2496</v>
      </c>
      <c r="F4" s="12" t="s">
        <v>197</v>
      </c>
      <c r="G4" s="12" t="s">
        <v>198</v>
      </c>
      <c r="H4" s="19">
        <v>4</v>
      </c>
      <c r="I4" s="19">
        <v>5</v>
      </c>
      <c r="J4" s="20">
        <f t="shared" si="1"/>
        <v>20</v>
      </c>
      <c r="K4" s="21">
        <f t="shared" ref="K4:K32" si="7">IF((H4*I4)=0,0,IF(J4&lt;6,5,IF(J4&lt;10,4,IF(J4&lt;16,3,IF(J4&lt;25,2,1)))))</f>
        <v>2</v>
      </c>
      <c r="L4" s="74" t="s">
        <v>937</v>
      </c>
      <c r="M4" s="72" t="s">
        <v>938</v>
      </c>
      <c r="N4" s="12" t="s">
        <v>194</v>
      </c>
      <c r="O4" s="11" t="s">
        <v>26</v>
      </c>
      <c r="P4" s="19">
        <v>1</v>
      </c>
      <c r="Q4" s="19">
        <f t="shared" si="2"/>
        <v>5</v>
      </c>
      <c r="R4" s="19">
        <f t="shared" si="3"/>
        <v>5</v>
      </c>
      <c r="S4" s="22">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6"/>
        <v>424</v>
      </c>
      <c r="B5" s="12" t="s">
        <v>1716</v>
      </c>
      <c r="C5" s="71" t="s">
        <v>2494</v>
      </c>
      <c r="D5" s="72" t="s">
        <v>2499</v>
      </c>
      <c r="E5" s="72" t="s">
        <v>2496</v>
      </c>
      <c r="F5" s="12" t="s">
        <v>197</v>
      </c>
      <c r="G5" s="12" t="s">
        <v>198</v>
      </c>
      <c r="H5" s="19">
        <v>4</v>
      </c>
      <c r="I5" s="19">
        <v>5</v>
      </c>
      <c r="J5" s="20">
        <f t="shared" si="1"/>
        <v>20</v>
      </c>
      <c r="K5" s="21">
        <f t="shared" si="7"/>
        <v>2</v>
      </c>
      <c r="L5" s="74" t="s">
        <v>939</v>
      </c>
      <c r="M5" s="72" t="s">
        <v>940</v>
      </c>
      <c r="N5" s="12" t="s">
        <v>194</v>
      </c>
      <c r="O5" s="11" t="s">
        <v>26</v>
      </c>
      <c r="P5" s="19">
        <v>1</v>
      </c>
      <c r="Q5" s="19">
        <f t="shared" si="2"/>
        <v>5</v>
      </c>
      <c r="R5" s="19">
        <f t="shared" si="3"/>
        <v>5</v>
      </c>
      <c r="S5" s="22">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6"/>
        <v>425</v>
      </c>
      <c r="B6" s="12" t="s">
        <v>1716</v>
      </c>
      <c r="C6" s="71" t="s">
        <v>2494</v>
      </c>
      <c r="D6" s="72" t="s">
        <v>2500</v>
      </c>
      <c r="E6" s="72" t="s">
        <v>2496</v>
      </c>
      <c r="F6" s="12" t="s">
        <v>197</v>
      </c>
      <c r="G6" s="12" t="s">
        <v>198</v>
      </c>
      <c r="H6" s="19">
        <v>4</v>
      </c>
      <c r="I6" s="19">
        <v>5</v>
      </c>
      <c r="J6" s="20">
        <f t="shared" si="1"/>
        <v>20</v>
      </c>
      <c r="K6" s="21">
        <f t="shared" si="7"/>
        <v>2</v>
      </c>
      <c r="L6" s="74" t="s">
        <v>941</v>
      </c>
      <c r="M6" s="72" t="s">
        <v>942</v>
      </c>
      <c r="N6" s="12" t="s">
        <v>194</v>
      </c>
      <c r="O6" s="11" t="s">
        <v>26</v>
      </c>
      <c r="P6" s="19">
        <v>1</v>
      </c>
      <c r="Q6" s="19">
        <f t="shared" si="2"/>
        <v>5</v>
      </c>
      <c r="R6" s="19">
        <f t="shared" si="3"/>
        <v>5</v>
      </c>
      <c r="S6" s="22">
        <f t="shared" si="4"/>
        <v>5</v>
      </c>
      <c r="T6" s="12" t="str">
        <f t="shared" si="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6"/>
        <v>426</v>
      </c>
      <c r="B7" s="12" t="s">
        <v>1716</v>
      </c>
      <c r="C7" s="71" t="s">
        <v>2494</v>
      </c>
      <c r="D7" s="72" t="s">
        <v>2501</v>
      </c>
      <c r="E7" s="72" t="s">
        <v>2496</v>
      </c>
      <c r="F7" s="12" t="s">
        <v>197</v>
      </c>
      <c r="G7" s="12" t="s">
        <v>198</v>
      </c>
      <c r="H7" s="19">
        <v>4</v>
      </c>
      <c r="I7" s="19">
        <v>5</v>
      </c>
      <c r="J7" s="20">
        <f t="shared" si="1"/>
        <v>20</v>
      </c>
      <c r="K7" s="21">
        <f t="shared" si="7"/>
        <v>2</v>
      </c>
      <c r="L7" s="74" t="s">
        <v>943</v>
      </c>
      <c r="M7" s="72" t="s">
        <v>944</v>
      </c>
      <c r="N7" s="12" t="s">
        <v>194</v>
      </c>
      <c r="O7" s="11" t="s">
        <v>26</v>
      </c>
      <c r="P7" s="19">
        <v>1</v>
      </c>
      <c r="Q7" s="19">
        <f t="shared" si="2"/>
        <v>5</v>
      </c>
      <c r="R7" s="19">
        <f t="shared" si="3"/>
        <v>5</v>
      </c>
      <c r="S7" s="22">
        <f t="shared" si="4"/>
        <v>5</v>
      </c>
      <c r="T7" s="12" t="str">
        <f t="shared" si="5"/>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6"/>
        <v>427</v>
      </c>
      <c r="B8" s="12" t="s">
        <v>1716</v>
      </c>
      <c r="C8" s="71" t="s">
        <v>2494</v>
      </c>
      <c r="D8" s="72" t="s">
        <v>2502</v>
      </c>
      <c r="E8" s="72" t="s">
        <v>2496</v>
      </c>
      <c r="F8" s="12" t="s">
        <v>197</v>
      </c>
      <c r="G8" s="12" t="s">
        <v>198</v>
      </c>
      <c r="H8" s="19">
        <v>4</v>
      </c>
      <c r="I8" s="19">
        <v>5</v>
      </c>
      <c r="J8" s="20">
        <f t="shared" si="1"/>
        <v>20</v>
      </c>
      <c r="K8" s="21">
        <f t="shared" si="7"/>
        <v>2</v>
      </c>
      <c r="L8" s="74" t="s">
        <v>945</v>
      </c>
      <c r="M8" s="56" t="s">
        <v>946</v>
      </c>
      <c r="N8" s="12" t="s">
        <v>194</v>
      </c>
      <c r="O8" s="11" t="s">
        <v>26</v>
      </c>
      <c r="P8" s="19">
        <v>1</v>
      </c>
      <c r="Q8" s="19">
        <f t="shared" si="2"/>
        <v>5</v>
      </c>
      <c r="R8" s="19">
        <f t="shared" si="3"/>
        <v>5</v>
      </c>
      <c r="S8" s="22">
        <f t="shared" si="4"/>
        <v>5</v>
      </c>
      <c r="T8" s="12" t="str">
        <f t="shared" si="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6"/>
        <v>428</v>
      </c>
      <c r="B9" s="12" t="s">
        <v>1716</v>
      </c>
      <c r="C9" s="71" t="s">
        <v>2494</v>
      </c>
      <c r="D9" s="72" t="s">
        <v>2503</v>
      </c>
      <c r="E9" s="72" t="s">
        <v>2496</v>
      </c>
      <c r="F9" s="12" t="s">
        <v>197</v>
      </c>
      <c r="G9" s="12" t="s">
        <v>198</v>
      </c>
      <c r="H9" s="19">
        <v>4</v>
      </c>
      <c r="I9" s="19">
        <v>5</v>
      </c>
      <c r="J9" s="20">
        <f t="shared" si="1"/>
        <v>20</v>
      </c>
      <c r="K9" s="21">
        <f t="shared" si="7"/>
        <v>2</v>
      </c>
      <c r="L9" s="74" t="s">
        <v>947</v>
      </c>
      <c r="M9" s="72" t="s">
        <v>948</v>
      </c>
      <c r="N9" s="12" t="s">
        <v>194</v>
      </c>
      <c r="O9" s="11" t="s">
        <v>26</v>
      </c>
      <c r="P9" s="19">
        <v>1</v>
      </c>
      <c r="Q9" s="19">
        <f t="shared" si="2"/>
        <v>5</v>
      </c>
      <c r="R9" s="19">
        <f t="shared" si="3"/>
        <v>5</v>
      </c>
      <c r="S9" s="22">
        <f t="shared" si="4"/>
        <v>5</v>
      </c>
      <c r="T9" s="12" t="str">
        <f t="shared" si="5"/>
        <v>Gelecekte önemli bir tehlikeyi oluşturmaması için, incelenir ve gerekirse önlemler planlanan uygulamalar kısmında tarif edilir, uygulama kontrolleri yapılır ve personele ihtiyaç duyulan eğitimler verilir.</v>
      </c>
    </row>
    <row r="10" spans="1:20" ht="101.25" x14ac:dyDescent="0.2">
      <c r="A10" s="14">
        <f t="shared" si="6"/>
        <v>429</v>
      </c>
      <c r="B10" s="12" t="s">
        <v>1716</v>
      </c>
      <c r="C10" s="71" t="s">
        <v>2494</v>
      </c>
      <c r="D10" s="72" t="s">
        <v>2504</v>
      </c>
      <c r="E10" s="72" t="s">
        <v>2496</v>
      </c>
      <c r="F10" s="12" t="s">
        <v>197</v>
      </c>
      <c r="G10" s="12" t="s">
        <v>198</v>
      </c>
      <c r="H10" s="19">
        <v>4</v>
      </c>
      <c r="I10" s="19">
        <v>5</v>
      </c>
      <c r="J10" s="20">
        <f t="shared" si="1"/>
        <v>20</v>
      </c>
      <c r="K10" s="21">
        <f t="shared" si="7"/>
        <v>2</v>
      </c>
      <c r="L10" s="74" t="s">
        <v>949</v>
      </c>
      <c r="M10" s="72" t="s">
        <v>950</v>
      </c>
      <c r="N10" s="12" t="s">
        <v>194</v>
      </c>
      <c r="O10" s="11" t="s">
        <v>26</v>
      </c>
      <c r="P10" s="19">
        <v>1</v>
      </c>
      <c r="Q10" s="19">
        <f t="shared" si="2"/>
        <v>5</v>
      </c>
      <c r="R10" s="19">
        <f t="shared" si="3"/>
        <v>5</v>
      </c>
      <c r="S10" s="22">
        <f t="shared" si="4"/>
        <v>5</v>
      </c>
      <c r="T10" s="12" t="str">
        <f t="shared" si="5"/>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6"/>
        <v>430</v>
      </c>
      <c r="B11" s="12" t="s">
        <v>1716</v>
      </c>
      <c r="C11" s="71" t="s">
        <v>2494</v>
      </c>
      <c r="D11" s="72" t="s">
        <v>2505</v>
      </c>
      <c r="E11" s="72" t="s">
        <v>2496</v>
      </c>
      <c r="F11" s="12" t="s">
        <v>197</v>
      </c>
      <c r="G11" s="12" t="s">
        <v>198</v>
      </c>
      <c r="H11" s="19">
        <v>4</v>
      </c>
      <c r="I11" s="19">
        <v>5</v>
      </c>
      <c r="J11" s="20">
        <f t="shared" si="1"/>
        <v>20</v>
      </c>
      <c r="K11" s="21">
        <f t="shared" si="7"/>
        <v>2</v>
      </c>
      <c r="L11" s="74" t="s">
        <v>951</v>
      </c>
      <c r="M11" s="72" t="s">
        <v>952</v>
      </c>
      <c r="N11" s="12" t="s">
        <v>194</v>
      </c>
      <c r="O11" s="11" t="s">
        <v>26</v>
      </c>
      <c r="P11" s="19">
        <v>1</v>
      </c>
      <c r="Q11" s="19">
        <f t="shared" si="2"/>
        <v>5</v>
      </c>
      <c r="R11" s="19">
        <f t="shared" si="3"/>
        <v>5</v>
      </c>
      <c r="S11" s="22">
        <f t="shared" si="4"/>
        <v>5</v>
      </c>
      <c r="T11" s="12" t="str">
        <f t="shared" si="5"/>
        <v>Gelecekte önemli bir tehlikeyi oluşturmaması için, incelenir ve gerekirse önlemler planlanan uygulamalar kısmında tarif edilir, uygulama kontrolleri yapılır ve personele ihtiyaç duyulan eğitimler verilir.</v>
      </c>
    </row>
    <row r="12" spans="1:20" ht="123.75" x14ac:dyDescent="0.2">
      <c r="A12" s="14">
        <f t="shared" si="6"/>
        <v>431</v>
      </c>
      <c r="B12" s="12" t="s">
        <v>1716</v>
      </c>
      <c r="C12" s="71" t="s">
        <v>2494</v>
      </c>
      <c r="D12" s="72" t="s">
        <v>2506</v>
      </c>
      <c r="E12" s="72" t="s">
        <v>2496</v>
      </c>
      <c r="F12" s="12" t="s">
        <v>197</v>
      </c>
      <c r="G12" s="12" t="s">
        <v>198</v>
      </c>
      <c r="H12" s="19">
        <v>4</v>
      </c>
      <c r="I12" s="19">
        <v>5</v>
      </c>
      <c r="J12" s="20">
        <f t="shared" si="1"/>
        <v>20</v>
      </c>
      <c r="K12" s="21">
        <f t="shared" si="7"/>
        <v>2</v>
      </c>
      <c r="L12" s="74" t="s">
        <v>953</v>
      </c>
      <c r="M12" s="72" t="s">
        <v>954</v>
      </c>
      <c r="N12" s="12" t="s">
        <v>194</v>
      </c>
      <c r="O12" s="11" t="s">
        <v>26</v>
      </c>
      <c r="P12" s="19">
        <v>1</v>
      </c>
      <c r="Q12" s="19">
        <f t="shared" si="2"/>
        <v>5</v>
      </c>
      <c r="R12" s="19">
        <f t="shared" si="3"/>
        <v>5</v>
      </c>
      <c r="S12" s="22">
        <f t="shared" si="4"/>
        <v>5</v>
      </c>
      <c r="T12" s="12" t="str">
        <f t="shared" si="5"/>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6"/>
        <v>432</v>
      </c>
      <c r="B13" s="12" t="s">
        <v>1716</v>
      </c>
      <c r="C13" s="71" t="s">
        <v>2494</v>
      </c>
      <c r="D13" s="72" t="s">
        <v>2507</v>
      </c>
      <c r="E13" s="72" t="s">
        <v>2496</v>
      </c>
      <c r="F13" s="12" t="s">
        <v>197</v>
      </c>
      <c r="G13" s="12" t="s">
        <v>198</v>
      </c>
      <c r="H13" s="19">
        <v>4</v>
      </c>
      <c r="I13" s="19">
        <v>5</v>
      </c>
      <c r="J13" s="20">
        <f t="shared" si="1"/>
        <v>20</v>
      </c>
      <c r="K13" s="21">
        <f t="shared" si="7"/>
        <v>2</v>
      </c>
      <c r="L13" s="74" t="s">
        <v>743</v>
      </c>
      <c r="M13" s="72" t="s">
        <v>955</v>
      </c>
      <c r="N13" s="12" t="s">
        <v>194</v>
      </c>
      <c r="O13" s="11" t="s">
        <v>26</v>
      </c>
      <c r="P13" s="19">
        <v>1</v>
      </c>
      <c r="Q13" s="19">
        <f t="shared" si="2"/>
        <v>5</v>
      </c>
      <c r="R13" s="19">
        <f t="shared" si="3"/>
        <v>5</v>
      </c>
      <c r="S13" s="22">
        <f t="shared" si="4"/>
        <v>5</v>
      </c>
      <c r="T13" s="12" t="str">
        <f t="shared" si="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6"/>
        <v>433</v>
      </c>
      <c r="B14" s="12" t="s">
        <v>1716</v>
      </c>
      <c r="C14" s="71" t="s">
        <v>2494</v>
      </c>
      <c r="D14" s="72" t="s">
        <v>2508</v>
      </c>
      <c r="E14" s="72" t="s">
        <v>2496</v>
      </c>
      <c r="F14" s="12" t="s">
        <v>197</v>
      </c>
      <c r="G14" s="12" t="s">
        <v>198</v>
      </c>
      <c r="H14" s="19">
        <v>4</v>
      </c>
      <c r="I14" s="19">
        <v>5</v>
      </c>
      <c r="J14" s="20">
        <f t="shared" si="1"/>
        <v>20</v>
      </c>
      <c r="K14" s="21">
        <f t="shared" si="7"/>
        <v>2</v>
      </c>
      <c r="L14" s="74" t="s">
        <v>743</v>
      </c>
      <c r="M14" s="72" t="s">
        <v>956</v>
      </c>
      <c r="N14" s="12" t="s">
        <v>194</v>
      </c>
      <c r="O14" s="11" t="s">
        <v>26</v>
      </c>
      <c r="P14" s="19">
        <v>1</v>
      </c>
      <c r="Q14" s="19">
        <f t="shared" si="2"/>
        <v>5</v>
      </c>
      <c r="R14" s="19">
        <f t="shared" si="3"/>
        <v>5</v>
      </c>
      <c r="S14" s="22">
        <f t="shared" si="4"/>
        <v>5</v>
      </c>
      <c r="T14" s="12" t="str">
        <f t="shared" si="5"/>
        <v>Gelecekte önemli bir tehlikeyi oluşturmaması için, incelenir ve gerekirse önlemler planlanan uygulamalar kısmında tarif edilir, uygulama kontrolleri yapılır ve personele ihtiyaç duyulan eğitimler verilir.</v>
      </c>
    </row>
    <row r="15" spans="1:20" ht="90" x14ac:dyDescent="0.2">
      <c r="A15" s="14">
        <f t="shared" si="6"/>
        <v>434</v>
      </c>
      <c r="B15" s="12" t="s">
        <v>1716</v>
      </c>
      <c r="C15" s="71" t="s">
        <v>2494</v>
      </c>
      <c r="D15" s="72" t="s">
        <v>2509</v>
      </c>
      <c r="E15" s="72" t="s">
        <v>2496</v>
      </c>
      <c r="F15" s="12" t="s">
        <v>197</v>
      </c>
      <c r="G15" s="12" t="s">
        <v>198</v>
      </c>
      <c r="H15" s="19">
        <v>4</v>
      </c>
      <c r="I15" s="19">
        <v>5</v>
      </c>
      <c r="J15" s="20">
        <f t="shared" si="1"/>
        <v>20</v>
      </c>
      <c r="K15" s="21">
        <f t="shared" si="7"/>
        <v>2</v>
      </c>
      <c r="L15" s="74" t="s">
        <v>743</v>
      </c>
      <c r="M15" s="72" t="s">
        <v>957</v>
      </c>
      <c r="N15" s="12" t="s">
        <v>194</v>
      </c>
      <c r="O15" s="11" t="s">
        <v>26</v>
      </c>
      <c r="P15" s="19">
        <v>1</v>
      </c>
      <c r="Q15" s="19">
        <f t="shared" si="2"/>
        <v>5</v>
      </c>
      <c r="R15" s="19">
        <f t="shared" si="3"/>
        <v>5</v>
      </c>
      <c r="S15" s="22">
        <f t="shared" si="4"/>
        <v>5</v>
      </c>
      <c r="T15" s="12" t="str">
        <f t="shared" si="5"/>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6"/>
        <v>435</v>
      </c>
      <c r="B16" s="12" t="s">
        <v>1716</v>
      </c>
      <c r="C16" s="71" t="s">
        <v>2494</v>
      </c>
      <c r="D16" s="72" t="s">
        <v>2510</v>
      </c>
      <c r="E16" s="72" t="s">
        <v>2496</v>
      </c>
      <c r="F16" s="12" t="s">
        <v>197</v>
      </c>
      <c r="G16" s="12" t="s">
        <v>198</v>
      </c>
      <c r="H16" s="19">
        <v>4</v>
      </c>
      <c r="I16" s="19">
        <v>5</v>
      </c>
      <c r="J16" s="20">
        <f t="shared" si="1"/>
        <v>20</v>
      </c>
      <c r="K16" s="21">
        <f t="shared" si="7"/>
        <v>2</v>
      </c>
      <c r="L16" s="74" t="s">
        <v>743</v>
      </c>
      <c r="M16" s="72" t="s">
        <v>958</v>
      </c>
      <c r="N16" s="12" t="s">
        <v>194</v>
      </c>
      <c r="O16" s="11" t="s">
        <v>26</v>
      </c>
      <c r="P16" s="19">
        <v>1</v>
      </c>
      <c r="Q16" s="19">
        <f t="shared" si="2"/>
        <v>5</v>
      </c>
      <c r="R16" s="19">
        <f t="shared" si="3"/>
        <v>5</v>
      </c>
      <c r="S16" s="22">
        <f t="shared" si="4"/>
        <v>5</v>
      </c>
      <c r="T16" s="12" t="str">
        <f t="shared" si="5"/>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6"/>
        <v>436</v>
      </c>
      <c r="B17" s="12" t="s">
        <v>1716</v>
      </c>
      <c r="C17" s="71" t="s">
        <v>2494</v>
      </c>
      <c r="D17" s="72" t="s">
        <v>2511</v>
      </c>
      <c r="E17" s="72" t="s">
        <v>2496</v>
      </c>
      <c r="F17" s="12" t="s">
        <v>197</v>
      </c>
      <c r="G17" s="12" t="s">
        <v>198</v>
      </c>
      <c r="H17" s="19">
        <v>4</v>
      </c>
      <c r="I17" s="19">
        <v>5</v>
      </c>
      <c r="J17" s="20">
        <f t="shared" si="1"/>
        <v>20</v>
      </c>
      <c r="K17" s="21">
        <f t="shared" si="7"/>
        <v>2</v>
      </c>
      <c r="L17" s="74" t="s">
        <v>743</v>
      </c>
      <c r="M17" s="72" t="s">
        <v>959</v>
      </c>
      <c r="N17" s="12" t="s">
        <v>194</v>
      </c>
      <c r="O17" s="11" t="s">
        <v>26</v>
      </c>
      <c r="P17" s="19">
        <v>1</v>
      </c>
      <c r="Q17" s="19">
        <f t="shared" si="2"/>
        <v>5</v>
      </c>
      <c r="R17" s="19">
        <f t="shared" si="3"/>
        <v>5</v>
      </c>
      <c r="S17" s="22">
        <f t="shared" si="4"/>
        <v>5</v>
      </c>
      <c r="T17" s="12" t="str">
        <f t="shared" si="5"/>
        <v>Gelecekte önemli bir tehlikeyi oluşturmaması için, incelenir ve gerekirse önlemler planlanan uygulamalar kısmında tarif edilir, uygulama kontrolleri yapılır ve personele ihtiyaç duyulan eğitimler verilir.</v>
      </c>
    </row>
    <row r="18" spans="1:20" ht="146.25" x14ac:dyDescent="0.2">
      <c r="A18" s="14">
        <f t="shared" si="6"/>
        <v>437</v>
      </c>
      <c r="B18" s="12" t="s">
        <v>1716</v>
      </c>
      <c r="C18" s="71" t="s">
        <v>2494</v>
      </c>
      <c r="D18" s="72" t="s">
        <v>2512</v>
      </c>
      <c r="E18" s="72" t="s">
        <v>2496</v>
      </c>
      <c r="F18" s="12" t="s">
        <v>197</v>
      </c>
      <c r="G18" s="12" t="s">
        <v>198</v>
      </c>
      <c r="H18" s="19">
        <v>4</v>
      </c>
      <c r="I18" s="19">
        <v>5</v>
      </c>
      <c r="J18" s="20">
        <f t="shared" si="1"/>
        <v>20</v>
      </c>
      <c r="K18" s="21">
        <f t="shared" si="7"/>
        <v>2</v>
      </c>
      <c r="L18" s="74" t="s">
        <v>960</v>
      </c>
      <c r="M18" s="72" t="s">
        <v>961</v>
      </c>
      <c r="N18" s="12" t="s">
        <v>194</v>
      </c>
      <c r="O18" s="11" t="s">
        <v>26</v>
      </c>
      <c r="P18" s="19">
        <v>1</v>
      </c>
      <c r="Q18" s="19">
        <f t="shared" si="2"/>
        <v>5</v>
      </c>
      <c r="R18" s="19">
        <f t="shared" si="3"/>
        <v>5</v>
      </c>
      <c r="S18" s="22">
        <f t="shared" si="4"/>
        <v>5</v>
      </c>
      <c r="T18" s="12" t="str">
        <f t="shared" si="5"/>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6"/>
        <v>438</v>
      </c>
      <c r="B19" s="12" t="s">
        <v>1716</v>
      </c>
      <c r="C19" s="71" t="s">
        <v>2494</v>
      </c>
      <c r="D19" s="72" t="s">
        <v>2513</v>
      </c>
      <c r="E19" s="72" t="s">
        <v>2496</v>
      </c>
      <c r="F19" s="12" t="s">
        <v>197</v>
      </c>
      <c r="G19" s="12" t="s">
        <v>198</v>
      </c>
      <c r="H19" s="19">
        <v>4</v>
      </c>
      <c r="I19" s="19">
        <v>5</v>
      </c>
      <c r="J19" s="20">
        <f t="shared" si="1"/>
        <v>20</v>
      </c>
      <c r="K19" s="21">
        <f t="shared" si="7"/>
        <v>2</v>
      </c>
      <c r="L19" s="74" t="s">
        <v>962</v>
      </c>
      <c r="M19" s="72" t="s">
        <v>963</v>
      </c>
      <c r="N19" s="12" t="s">
        <v>194</v>
      </c>
      <c r="O19" s="11" t="s">
        <v>26</v>
      </c>
      <c r="P19" s="19">
        <v>1</v>
      </c>
      <c r="Q19" s="19">
        <f t="shared" si="2"/>
        <v>5</v>
      </c>
      <c r="R19" s="19">
        <f t="shared" si="3"/>
        <v>5</v>
      </c>
      <c r="S19" s="22">
        <f t="shared" si="4"/>
        <v>5</v>
      </c>
      <c r="T19" s="12" t="str">
        <f t="shared" si="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6"/>
        <v>439</v>
      </c>
      <c r="B20" s="12" t="s">
        <v>1716</v>
      </c>
      <c r="C20" s="71" t="s">
        <v>2494</v>
      </c>
      <c r="D20" s="72" t="s">
        <v>2514</v>
      </c>
      <c r="E20" s="72" t="s">
        <v>2496</v>
      </c>
      <c r="F20" s="12" t="s">
        <v>197</v>
      </c>
      <c r="G20" s="12" t="s">
        <v>198</v>
      </c>
      <c r="H20" s="19">
        <v>4</v>
      </c>
      <c r="I20" s="19">
        <v>5</v>
      </c>
      <c r="J20" s="20">
        <f t="shared" si="1"/>
        <v>20</v>
      </c>
      <c r="K20" s="21">
        <f t="shared" si="7"/>
        <v>2</v>
      </c>
      <c r="L20" s="74" t="s">
        <v>743</v>
      </c>
      <c r="M20" s="72" t="s">
        <v>964</v>
      </c>
      <c r="N20" s="12" t="s">
        <v>194</v>
      </c>
      <c r="O20" s="11" t="s">
        <v>26</v>
      </c>
      <c r="P20" s="19">
        <v>1</v>
      </c>
      <c r="Q20" s="19">
        <f t="shared" si="2"/>
        <v>5</v>
      </c>
      <c r="R20" s="19">
        <f t="shared" si="3"/>
        <v>5</v>
      </c>
      <c r="S20" s="22">
        <f t="shared" si="4"/>
        <v>5</v>
      </c>
      <c r="T20" s="12" t="str">
        <f t="shared" si="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6"/>
        <v>440</v>
      </c>
      <c r="B21" s="12" t="s">
        <v>1716</v>
      </c>
      <c r="C21" s="71" t="s">
        <v>2494</v>
      </c>
      <c r="D21" s="72" t="s">
        <v>2515</v>
      </c>
      <c r="E21" s="72" t="s">
        <v>2496</v>
      </c>
      <c r="F21" s="12" t="s">
        <v>197</v>
      </c>
      <c r="G21" s="12" t="s">
        <v>198</v>
      </c>
      <c r="H21" s="19">
        <v>4</v>
      </c>
      <c r="I21" s="19">
        <v>5</v>
      </c>
      <c r="J21" s="20">
        <f t="shared" si="1"/>
        <v>20</v>
      </c>
      <c r="K21" s="21">
        <f t="shared" si="7"/>
        <v>2</v>
      </c>
      <c r="L21" s="74" t="s">
        <v>743</v>
      </c>
      <c r="M21" s="72" t="s">
        <v>965</v>
      </c>
      <c r="N21" s="12" t="s">
        <v>194</v>
      </c>
      <c r="O21" s="11" t="s">
        <v>26</v>
      </c>
      <c r="P21" s="19">
        <v>1</v>
      </c>
      <c r="Q21" s="19">
        <f t="shared" si="2"/>
        <v>5</v>
      </c>
      <c r="R21" s="19">
        <f t="shared" si="3"/>
        <v>5</v>
      </c>
      <c r="S21" s="22">
        <f t="shared" si="4"/>
        <v>5</v>
      </c>
      <c r="T21" s="12" t="str">
        <f t="shared" si="5"/>
        <v>Gelecekte önemli bir tehlikeyi oluşturmaması için, incelenir ve gerekirse önlemler planlanan uygulamalar kısmında tarif edilir, uygulama kontrolleri yapılır ve personele ihtiyaç duyulan eğitimler verilir.</v>
      </c>
    </row>
    <row r="22" spans="1:20" ht="90" x14ac:dyDescent="0.2">
      <c r="A22" s="14">
        <f t="shared" si="6"/>
        <v>441</v>
      </c>
      <c r="B22" s="12" t="s">
        <v>1716</v>
      </c>
      <c r="C22" s="71" t="s">
        <v>2494</v>
      </c>
      <c r="D22" s="72" t="s">
        <v>2516</v>
      </c>
      <c r="E22" s="72" t="s">
        <v>2496</v>
      </c>
      <c r="F22" s="12" t="s">
        <v>197</v>
      </c>
      <c r="G22" s="12" t="s">
        <v>198</v>
      </c>
      <c r="H22" s="19">
        <v>4</v>
      </c>
      <c r="I22" s="19">
        <v>5</v>
      </c>
      <c r="J22" s="20">
        <f t="shared" si="1"/>
        <v>20</v>
      </c>
      <c r="K22" s="21">
        <f t="shared" si="7"/>
        <v>2</v>
      </c>
      <c r="L22" s="74" t="s">
        <v>966</v>
      </c>
      <c r="M22" s="72" t="s">
        <v>967</v>
      </c>
      <c r="N22" s="12" t="s">
        <v>194</v>
      </c>
      <c r="O22" s="11" t="s">
        <v>26</v>
      </c>
      <c r="P22" s="19">
        <v>1</v>
      </c>
      <c r="Q22" s="19">
        <f t="shared" si="2"/>
        <v>5</v>
      </c>
      <c r="R22" s="19">
        <f t="shared" si="3"/>
        <v>5</v>
      </c>
      <c r="S22" s="22">
        <f t="shared" si="4"/>
        <v>5</v>
      </c>
      <c r="T22" s="12" t="str">
        <f t="shared" si="5"/>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6"/>
        <v>442</v>
      </c>
      <c r="B23" s="12" t="s">
        <v>1716</v>
      </c>
      <c r="C23" s="71" t="s">
        <v>2494</v>
      </c>
      <c r="D23" s="72" t="s">
        <v>2517</v>
      </c>
      <c r="E23" s="72" t="s">
        <v>2496</v>
      </c>
      <c r="F23" s="12" t="s">
        <v>197</v>
      </c>
      <c r="G23" s="12" t="s">
        <v>198</v>
      </c>
      <c r="H23" s="19">
        <v>4</v>
      </c>
      <c r="I23" s="19">
        <v>5</v>
      </c>
      <c r="J23" s="20">
        <f t="shared" si="1"/>
        <v>20</v>
      </c>
      <c r="K23" s="21">
        <f t="shared" si="7"/>
        <v>2</v>
      </c>
      <c r="L23" s="74" t="s">
        <v>968</v>
      </c>
      <c r="M23" s="72" t="s">
        <v>969</v>
      </c>
      <c r="N23" s="12" t="s">
        <v>194</v>
      </c>
      <c r="O23" s="11" t="s">
        <v>26</v>
      </c>
      <c r="P23" s="19">
        <v>1</v>
      </c>
      <c r="Q23" s="19">
        <f t="shared" si="2"/>
        <v>5</v>
      </c>
      <c r="R23" s="19">
        <f t="shared" si="3"/>
        <v>5</v>
      </c>
      <c r="S23" s="22">
        <f t="shared" si="4"/>
        <v>5</v>
      </c>
      <c r="T23" s="12" t="str">
        <f t="shared" si="5"/>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6"/>
        <v>443</v>
      </c>
      <c r="B24" s="12" t="s">
        <v>1716</v>
      </c>
      <c r="C24" s="71" t="s">
        <v>2494</v>
      </c>
      <c r="D24" s="72" t="s">
        <v>2518</v>
      </c>
      <c r="E24" s="72" t="s">
        <v>2496</v>
      </c>
      <c r="F24" s="12" t="s">
        <v>197</v>
      </c>
      <c r="G24" s="12" t="s">
        <v>198</v>
      </c>
      <c r="H24" s="19">
        <v>4</v>
      </c>
      <c r="I24" s="19">
        <v>5</v>
      </c>
      <c r="J24" s="20">
        <f t="shared" si="1"/>
        <v>20</v>
      </c>
      <c r="K24" s="21">
        <f t="shared" si="7"/>
        <v>2</v>
      </c>
      <c r="L24" s="74" t="s">
        <v>970</v>
      </c>
      <c r="M24" s="72" t="s">
        <v>971</v>
      </c>
      <c r="N24" s="12" t="s">
        <v>194</v>
      </c>
      <c r="O24" s="11" t="s">
        <v>26</v>
      </c>
      <c r="P24" s="19">
        <v>1</v>
      </c>
      <c r="Q24" s="19">
        <f t="shared" si="2"/>
        <v>5</v>
      </c>
      <c r="R24" s="19">
        <f t="shared" si="3"/>
        <v>5</v>
      </c>
      <c r="S24" s="22">
        <f t="shared" si="4"/>
        <v>5</v>
      </c>
      <c r="T24" s="12" t="str">
        <f t="shared" si="5"/>
        <v>Gelecekte önemli bir tehlikeyi oluşturmaması için, incelenir ve gerekirse önlemler planlanan uygulamalar kısmında tarif edilir, uygulama kontrolleri yapılır ve personele ihtiyaç duyulan eğitimler verilir.</v>
      </c>
    </row>
    <row r="25" spans="1:20" ht="123.75" x14ac:dyDescent="0.2">
      <c r="A25" s="14">
        <f t="shared" si="6"/>
        <v>444</v>
      </c>
      <c r="B25" s="12" t="s">
        <v>1716</v>
      </c>
      <c r="C25" s="71" t="s">
        <v>2494</v>
      </c>
      <c r="D25" s="72" t="s">
        <v>2519</v>
      </c>
      <c r="E25" s="72" t="s">
        <v>2496</v>
      </c>
      <c r="F25" s="12" t="s">
        <v>197</v>
      </c>
      <c r="G25" s="12" t="s">
        <v>198</v>
      </c>
      <c r="H25" s="19">
        <v>4</v>
      </c>
      <c r="I25" s="19">
        <v>5</v>
      </c>
      <c r="J25" s="20">
        <f t="shared" si="1"/>
        <v>20</v>
      </c>
      <c r="K25" s="21">
        <f t="shared" si="7"/>
        <v>2</v>
      </c>
      <c r="L25" s="74" t="s">
        <v>972</v>
      </c>
      <c r="M25" s="72" t="s">
        <v>973</v>
      </c>
      <c r="N25" s="12" t="s">
        <v>194</v>
      </c>
      <c r="O25" s="11" t="s">
        <v>26</v>
      </c>
      <c r="P25" s="19">
        <v>1</v>
      </c>
      <c r="Q25" s="19">
        <f t="shared" si="2"/>
        <v>5</v>
      </c>
      <c r="R25" s="19">
        <f t="shared" si="3"/>
        <v>5</v>
      </c>
      <c r="S25" s="22">
        <f t="shared" si="4"/>
        <v>5</v>
      </c>
      <c r="T25" s="12" t="str">
        <f t="shared" si="5"/>
        <v>Gelecekte önemli bir tehlikeyi oluşturmaması için, incelenir ve gerekirse önlemler planlanan uygulamalar kısmında tarif edilir, uygulama kontrolleri yapılır ve personele ihtiyaç duyulan eğitimler verilir.</v>
      </c>
    </row>
    <row r="26" spans="1:20" ht="112.5" x14ac:dyDescent="0.2">
      <c r="A26" s="14">
        <f t="shared" si="6"/>
        <v>445</v>
      </c>
      <c r="B26" s="12" t="s">
        <v>1716</v>
      </c>
      <c r="C26" s="71" t="s">
        <v>2494</v>
      </c>
      <c r="D26" s="72" t="s">
        <v>2520</v>
      </c>
      <c r="E26" s="72" t="s">
        <v>2496</v>
      </c>
      <c r="F26" s="12" t="s">
        <v>197</v>
      </c>
      <c r="G26" s="12" t="s">
        <v>198</v>
      </c>
      <c r="H26" s="19">
        <v>4</v>
      </c>
      <c r="I26" s="19">
        <v>5</v>
      </c>
      <c r="J26" s="20">
        <f t="shared" si="1"/>
        <v>20</v>
      </c>
      <c r="K26" s="21">
        <f t="shared" si="7"/>
        <v>2</v>
      </c>
      <c r="L26" s="74" t="s">
        <v>974</v>
      </c>
      <c r="M26" s="72" t="s">
        <v>975</v>
      </c>
      <c r="N26" s="12" t="s">
        <v>194</v>
      </c>
      <c r="O26" s="11" t="s">
        <v>26</v>
      </c>
      <c r="P26" s="19">
        <v>1</v>
      </c>
      <c r="Q26" s="19">
        <f t="shared" si="2"/>
        <v>5</v>
      </c>
      <c r="R26" s="19">
        <f t="shared" si="3"/>
        <v>5</v>
      </c>
      <c r="S26" s="22">
        <f t="shared" si="4"/>
        <v>5</v>
      </c>
      <c r="T26" s="12" t="str">
        <f t="shared" si="5"/>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6"/>
        <v>446</v>
      </c>
      <c r="B27" s="12" t="s">
        <v>1716</v>
      </c>
      <c r="C27" s="71" t="s">
        <v>2494</v>
      </c>
      <c r="D27" s="72" t="s">
        <v>2521</v>
      </c>
      <c r="E27" s="72" t="s">
        <v>2496</v>
      </c>
      <c r="F27" s="12" t="s">
        <v>197</v>
      </c>
      <c r="G27" s="12" t="s">
        <v>198</v>
      </c>
      <c r="H27" s="19">
        <v>4</v>
      </c>
      <c r="I27" s="19">
        <v>5</v>
      </c>
      <c r="J27" s="20">
        <f t="shared" si="1"/>
        <v>20</v>
      </c>
      <c r="K27" s="21">
        <f t="shared" si="7"/>
        <v>2</v>
      </c>
      <c r="L27" s="74" t="s">
        <v>976</v>
      </c>
      <c r="M27" s="72" t="s">
        <v>977</v>
      </c>
      <c r="N27" s="12" t="s">
        <v>194</v>
      </c>
      <c r="O27" s="11" t="s">
        <v>26</v>
      </c>
      <c r="P27" s="19">
        <v>1</v>
      </c>
      <c r="Q27" s="19">
        <f t="shared" si="2"/>
        <v>5</v>
      </c>
      <c r="R27" s="19">
        <f t="shared" si="3"/>
        <v>5</v>
      </c>
      <c r="S27" s="22">
        <f t="shared" si="4"/>
        <v>5</v>
      </c>
      <c r="T27" s="12" t="str">
        <f t="shared" si="5"/>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6"/>
        <v>447</v>
      </c>
      <c r="B28" s="12" t="s">
        <v>1716</v>
      </c>
      <c r="C28" s="71" t="s">
        <v>2494</v>
      </c>
      <c r="D28" s="72" t="s">
        <v>2522</v>
      </c>
      <c r="E28" s="72" t="s">
        <v>2496</v>
      </c>
      <c r="F28" s="12" t="s">
        <v>197</v>
      </c>
      <c r="G28" s="12" t="s">
        <v>198</v>
      </c>
      <c r="H28" s="19">
        <v>4</v>
      </c>
      <c r="I28" s="19">
        <v>5</v>
      </c>
      <c r="J28" s="20">
        <f t="shared" si="1"/>
        <v>20</v>
      </c>
      <c r="K28" s="21">
        <f t="shared" si="7"/>
        <v>2</v>
      </c>
      <c r="L28" s="74" t="s">
        <v>978</v>
      </c>
      <c r="M28" s="72" t="s">
        <v>979</v>
      </c>
      <c r="N28" s="12" t="s">
        <v>194</v>
      </c>
      <c r="O28" s="11" t="s">
        <v>26</v>
      </c>
      <c r="P28" s="19">
        <v>1</v>
      </c>
      <c r="Q28" s="19">
        <f t="shared" si="2"/>
        <v>5</v>
      </c>
      <c r="R28" s="19">
        <f t="shared" si="3"/>
        <v>5</v>
      </c>
      <c r="S28" s="22">
        <f t="shared" si="4"/>
        <v>5</v>
      </c>
      <c r="T28" s="12" t="str">
        <f t="shared" si="5"/>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6"/>
        <v>448</v>
      </c>
      <c r="B29" s="12" t="s">
        <v>1716</v>
      </c>
      <c r="C29" s="71" t="s">
        <v>2494</v>
      </c>
      <c r="D29" s="72" t="s">
        <v>2523</v>
      </c>
      <c r="E29" s="72" t="s">
        <v>2496</v>
      </c>
      <c r="F29" s="12" t="s">
        <v>197</v>
      </c>
      <c r="G29" s="12" t="s">
        <v>198</v>
      </c>
      <c r="H29" s="19">
        <v>4</v>
      </c>
      <c r="I29" s="19">
        <v>5</v>
      </c>
      <c r="J29" s="20">
        <f t="shared" si="1"/>
        <v>20</v>
      </c>
      <c r="K29" s="21">
        <f t="shared" si="7"/>
        <v>2</v>
      </c>
      <c r="L29" s="74" t="s">
        <v>743</v>
      </c>
      <c r="M29" s="72" t="s">
        <v>980</v>
      </c>
      <c r="N29" s="12" t="s">
        <v>194</v>
      </c>
      <c r="O29" s="11" t="s">
        <v>26</v>
      </c>
      <c r="P29" s="19">
        <v>1</v>
      </c>
      <c r="Q29" s="19">
        <f t="shared" si="2"/>
        <v>5</v>
      </c>
      <c r="R29" s="19">
        <f t="shared" si="3"/>
        <v>5</v>
      </c>
      <c r="S29" s="22">
        <f t="shared" si="4"/>
        <v>5</v>
      </c>
      <c r="T29" s="12" t="str">
        <f t="shared" si="5"/>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6"/>
        <v>449</v>
      </c>
      <c r="B30" s="12" t="s">
        <v>1716</v>
      </c>
      <c r="C30" s="71" t="s">
        <v>2494</v>
      </c>
      <c r="D30" s="72" t="s">
        <v>2524</v>
      </c>
      <c r="E30" s="72" t="s">
        <v>2496</v>
      </c>
      <c r="F30" s="12" t="s">
        <v>197</v>
      </c>
      <c r="G30" s="12" t="s">
        <v>198</v>
      </c>
      <c r="H30" s="19">
        <v>4</v>
      </c>
      <c r="I30" s="19">
        <v>5</v>
      </c>
      <c r="J30" s="20">
        <f t="shared" si="1"/>
        <v>20</v>
      </c>
      <c r="K30" s="21">
        <f t="shared" si="7"/>
        <v>2</v>
      </c>
      <c r="L30" s="74" t="s">
        <v>981</v>
      </c>
      <c r="M30" s="72" t="s">
        <v>982</v>
      </c>
      <c r="N30" s="12" t="s">
        <v>194</v>
      </c>
      <c r="O30" s="11" t="s">
        <v>26</v>
      </c>
      <c r="P30" s="19">
        <v>1</v>
      </c>
      <c r="Q30" s="19">
        <f t="shared" si="2"/>
        <v>5</v>
      </c>
      <c r="R30" s="19">
        <f t="shared" si="3"/>
        <v>5</v>
      </c>
      <c r="S30" s="22">
        <f t="shared" si="4"/>
        <v>5</v>
      </c>
      <c r="T30" s="12" t="str">
        <f t="shared" si="5"/>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6"/>
        <v>450</v>
      </c>
      <c r="B31" s="12" t="s">
        <v>1716</v>
      </c>
      <c r="C31" s="71" t="s">
        <v>2494</v>
      </c>
      <c r="D31" s="72" t="s">
        <v>2525</v>
      </c>
      <c r="E31" s="72" t="s">
        <v>2496</v>
      </c>
      <c r="F31" s="12" t="s">
        <v>197</v>
      </c>
      <c r="G31" s="12" t="s">
        <v>198</v>
      </c>
      <c r="H31" s="19">
        <v>4</v>
      </c>
      <c r="I31" s="19">
        <v>5</v>
      </c>
      <c r="J31" s="20">
        <f>(H31*I31)</f>
        <v>20</v>
      </c>
      <c r="K31" s="21">
        <f t="shared" si="7"/>
        <v>2</v>
      </c>
      <c r="L31" s="74" t="s">
        <v>743</v>
      </c>
      <c r="M31" s="72" t="s">
        <v>983</v>
      </c>
      <c r="N31" s="12" t="s">
        <v>194</v>
      </c>
      <c r="O31" s="11" t="s">
        <v>26</v>
      </c>
      <c r="P31" s="19">
        <v>1</v>
      </c>
      <c r="Q31" s="19">
        <f t="shared" si="2"/>
        <v>5</v>
      </c>
      <c r="R31" s="19">
        <f t="shared" si="3"/>
        <v>5</v>
      </c>
      <c r="S31" s="22">
        <f t="shared" si="4"/>
        <v>5</v>
      </c>
      <c r="T31" s="12" t="str">
        <f t="shared" si="5"/>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6"/>
        <v>451</v>
      </c>
      <c r="B32" s="12" t="s">
        <v>1716</v>
      </c>
      <c r="C32" s="71" t="s">
        <v>2494</v>
      </c>
      <c r="D32" s="72" t="s">
        <v>3706</v>
      </c>
      <c r="E32" s="72" t="s">
        <v>2496</v>
      </c>
      <c r="F32" s="12" t="s">
        <v>197</v>
      </c>
      <c r="G32" s="12" t="s">
        <v>198</v>
      </c>
      <c r="H32" s="19">
        <v>4</v>
      </c>
      <c r="I32" s="19">
        <v>5</v>
      </c>
      <c r="J32" s="20">
        <f>(H32*I32)</f>
        <v>20</v>
      </c>
      <c r="K32" s="21">
        <f t="shared" si="7"/>
        <v>2</v>
      </c>
      <c r="L32" s="74" t="s">
        <v>743</v>
      </c>
      <c r="M32" s="72" t="s">
        <v>3707</v>
      </c>
      <c r="N32" s="12" t="s">
        <v>194</v>
      </c>
      <c r="O32" s="11" t="s">
        <v>26</v>
      </c>
      <c r="P32" s="19">
        <v>1</v>
      </c>
      <c r="Q32" s="19">
        <f t="shared" si="2"/>
        <v>5</v>
      </c>
      <c r="R32" s="19">
        <f t="shared" si="3"/>
        <v>5</v>
      </c>
      <c r="S32" s="22">
        <f t="shared" si="4"/>
        <v>5</v>
      </c>
      <c r="T32"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32">
    <cfRule type="expression" dxfId="359" priority="1">
      <formula>K2=5</formula>
    </cfRule>
    <cfRule type="expression" dxfId="358" priority="2">
      <formula>K2=4</formula>
    </cfRule>
    <cfRule type="expression" dxfId="357" priority="3">
      <formula>K2=3</formula>
    </cfRule>
    <cfRule type="expression" dxfId="356" priority="4">
      <formula>K2=2</formula>
    </cfRule>
    <cfRule type="expression" dxfId="355" priority="5">
      <formula>K2=1</formula>
    </cfRule>
  </conditionalFormatting>
  <conditionalFormatting sqref="S2:S32">
    <cfRule type="expression" dxfId="354" priority="6">
      <formula>S2=5</formula>
    </cfRule>
    <cfRule type="expression" dxfId="353" priority="7">
      <formula>S2=4</formula>
    </cfRule>
    <cfRule type="expression" dxfId="352" priority="8">
      <formula>S2=3</formula>
    </cfRule>
    <cfRule type="expression" dxfId="351" priority="9">
      <formula>S2=2</formula>
    </cfRule>
    <cfRule type="expression" dxfId="350" priority="10">
      <formula>S2=1</formula>
    </cfRule>
  </conditionalFormatting>
  <pageMargins left="0.70866141732283472" right="0.70866141732283472" top="0.74803149606299213" bottom="1.0236220472440944" header="0.31496062992125984" footer="0.31496062992125984"/>
  <pageSetup paperSize="9" scale="58" orientation="landscape" r:id="rId1"/>
  <rowBreaks count="1" manualBreakCount="1">
    <brk id="24" max="19"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13"/>
  <sheetViews>
    <sheetView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'ELEKTRİK İLE İLGİLİ ÇALIŞMALAR'!A32+1</f>
        <v>452</v>
      </c>
      <c r="B2" s="70" t="s">
        <v>1206</v>
      </c>
      <c r="C2" s="71" t="s">
        <v>720</v>
      </c>
      <c r="D2" s="78" t="s">
        <v>1207</v>
      </c>
      <c r="E2" s="72" t="s">
        <v>1189</v>
      </c>
      <c r="F2" s="12" t="s">
        <v>197</v>
      </c>
      <c r="G2" s="12" t="s">
        <v>198</v>
      </c>
      <c r="H2" s="19">
        <v>4</v>
      </c>
      <c r="I2" s="19">
        <v>5</v>
      </c>
      <c r="J2" s="20">
        <f t="shared" ref="J2" si="0">(H2*I2)</f>
        <v>20</v>
      </c>
      <c r="K2" s="21">
        <f>IF((H2*I2)=0,0,IF(J2&lt;6,5,IF(J2&lt;10,4,IF(J2&lt;16,3,IF(J2&lt;25,2,1)))))</f>
        <v>2</v>
      </c>
      <c r="L2" s="79" t="s">
        <v>743</v>
      </c>
      <c r="M2" s="56" t="s">
        <v>1208</v>
      </c>
      <c r="N2" s="12" t="s">
        <v>194</v>
      </c>
      <c r="O2" s="11" t="s">
        <v>26</v>
      </c>
      <c r="P2" s="19">
        <v>1</v>
      </c>
      <c r="Q2" s="19">
        <f t="shared" ref="Q2" si="1">I2</f>
        <v>5</v>
      </c>
      <c r="R2" s="19">
        <f t="shared" ref="R2" si="2">(P2*Q2)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453</v>
      </c>
      <c r="B3" s="70" t="s">
        <v>1206</v>
      </c>
      <c r="C3" s="7" t="s">
        <v>1838</v>
      </c>
      <c r="D3" s="7" t="s">
        <v>1839</v>
      </c>
      <c r="E3" s="7" t="s">
        <v>1840</v>
      </c>
      <c r="F3" s="12" t="s">
        <v>197</v>
      </c>
      <c r="G3" s="12" t="s">
        <v>198</v>
      </c>
      <c r="H3" s="19">
        <v>4</v>
      </c>
      <c r="I3" s="19">
        <v>5</v>
      </c>
      <c r="J3" s="20">
        <f t="shared" ref="J3:J13" si="3">(H3*I3)</f>
        <v>20</v>
      </c>
      <c r="K3" s="21">
        <f t="shared" ref="K3:K13" si="4">IF((H3*I3)=0,0,IF(J3&lt;6,5,IF(J3&lt;10,4,IF(J3&lt;16,3,IF(J3&lt;25,2,1)))))</f>
        <v>2</v>
      </c>
      <c r="L3" s="18"/>
      <c r="M3" s="7" t="s">
        <v>1851</v>
      </c>
      <c r="N3" s="12" t="s">
        <v>194</v>
      </c>
      <c r="O3" s="11" t="s">
        <v>26</v>
      </c>
      <c r="P3" s="19">
        <v>1</v>
      </c>
      <c r="Q3" s="19">
        <f>I3</f>
        <v>5</v>
      </c>
      <c r="R3" s="19">
        <f t="shared" ref="R3:R13" si="5">(P3*Q3)</f>
        <v>5</v>
      </c>
      <c r="S3" s="22">
        <f>IF((P3*Q3)=0,0,IF(R3&lt;6,5,IF(R3&lt;10,4,IF(R3&lt;16,3,IF(R3&lt;25,2,1)))))</f>
        <v>5</v>
      </c>
      <c r="T3" s="12" t="str">
        <f t="shared" ref="T3:T13"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13" si="7">A3+1</f>
        <v>454</v>
      </c>
      <c r="B4" s="70" t="s">
        <v>1206</v>
      </c>
      <c r="C4" s="7" t="s">
        <v>1838</v>
      </c>
      <c r="D4" s="7" t="s">
        <v>1839</v>
      </c>
      <c r="E4" s="7" t="s">
        <v>1841</v>
      </c>
      <c r="F4" s="12" t="s">
        <v>197</v>
      </c>
      <c r="G4" s="12" t="s">
        <v>198</v>
      </c>
      <c r="H4" s="19">
        <v>4</v>
      </c>
      <c r="I4" s="19">
        <v>5</v>
      </c>
      <c r="J4" s="20">
        <f t="shared" si="3"/>
        <v>20</v>
      </c>
      <c r="K4" s="21">
        <f t="shared" si="4"/>
        <v>2</v>
      </c>
      <c r="L4" s="18"/>
      <c r="M4" s="7" t="s">
        <v>1852</v>
      </c>
      <c r="N4" s="12" t="s">
        <v>194</v>
      </c>
      <c r="O4" s="11" t="s">
        <v>26</v>
      </c>
      <c r="P4" s="19">
        <v>1</v>
      </c>
      <c r="Q4" s="19">
        <f t="shared" ref="Q4:Q6" si="8">I4</f>
        <v>5</v>
      </c>
      <c r="R4" s="19">
        <f t="shared" si="5"/>
        <v>5</v>
      </c>
      <c r="S4" s="22">
        <f t="shared" ref="S4:S13" si="9">IF((P4*Q4)=0,0,IF(R4&lt;6,5,IF(R4&lt;10,4,IF(R4&lt;16,3,IF(R4&lt;25,2,1)))))</f>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455</v>
      </c>
      <c r="B5" s="70" t="s">
        <v>1206</v>
      </c>
      <c r="C5" s="7" t="s">
        <v>1838</v>
      </c>
      <c r="D5" s="7" t="s">
        <v>1839</v>
      </c>
      <c r="E5" s="7" t="s">
        <v>1842</v>
      </c>
      <c r="F5" s="12" t="s">
        <v>197</v>
      </c>
      <c r="G5" s="12" t="s">
        <v>198</v>
      </c>
      <c r="H5" s="19">
        <v>4</v>
      </c>
      <c r="I5" s="19">
        <v>5</v>
      </c>
      <c r="J5" s="20">
        <f t="shared" si="3"/>
        <v>20</v>
      </c>
      <c r="K5" s="21">
        <f t="shared" si="4"/>
        <v>2</v>
      </c>
      <c r="L5" s="18"/>
      <c r="M5" s="7" t="s">
        <v>1852</v>
      </c>
      <c r="N5" s="12" t="s">
        <v>194</v>
      </c>
      <c r="O5" s="11" t="s">
        <v>26</v>
      </c>
      <c r="P5" s="19">
        <v>1</v>
      </c>
      <c r="Q5" s="19">
        <f t="shared" si="8"/>
        <v>5</v>
      </c>
      <c r="R5" s="19">
        <f t="shared" si="5"/>
        <v>5</v>
      </c>
      <c r="S5" s="22">
        <f t="shared" si="9"/>
        <v>5</v>
      </c>
      <c r="T5" s="12" t="str">
        <f t="shared" si="6"/>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456</v>
      </c>
      <c r="B6" s="70" t="s">
        <v>1206</v>
      </c>
      <c r="C6" s="57" t="s">
        <v>1838</v>
      </c>
      <c r="D6" s="7" t="s">
        <v>1839</v>
      </c>
      <c r="E6" s="7" t="s">
        <v>1843</v>
      </c>
      <c r="F6" s="12" t="s">
        <v>197</v>
      </c>
      <c r="G6" s="12" t="s">
        <v>198</v>
      </c>
      <c r="H6" s="19">
        <v>4</v>
      </c>
      <c r="I6" s="19">
        <v>5</v>
      </c>
      <c r="J6" s="20">
        <f t="shared" si="3"/>
        <v>20</v>
      </c>
      <c r="K6" s="21">
        <f t="shared" si="4"/>
        <v>2</v>
      </c>
      <c r="L6" s="18"/>
      <c r="M6" s="7" t="s">
        <v>1853</v>
      </c>
      <c r="N6" s="12" t="s">
        <v>194</v>
      </c>
      <c r="O6" s="11" t="s">
        <v>26</v>
      </c>
      <c r="P6" s="19">
        <v>1</v>
      </c>
      <c r="Q6" s="19">
        <f t="shared" si="8"/>
        <v>5</v>
      </c>
      <c r="R6" s="19">
        <f t="shared" si="5"/>
        <v>5</v>
      </c>
      <c r="S6" s="22">
        <f t="shared" si="9"/>
        <v>5</v>
      </c>
      <c r="T6" s="12" t="str">
        <f t="shared" si="6"/>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457</v>
      </c>
      <c r="B7" s="70" t="s">
        <v>1206</v>
      </c>
      <c r="C7" s="57" t="s">
        <v>1838</v>
      </c>
      <c r="D7" s="7" t="s">
        <v>1839</v>
      </c>
      <c r="E7" s="7" t="s">
        <v>1844</v>
      </c>
      <c r="F7" s="12" t="s">
        <v>197</v>
      </c>
      <c r="G7" s="12" t="s">
        <v>198</v>
      </c>
      <c r="H7" s="19">
        <v>4</v>
      </c>
      <c r="I7" s="19">
        <v>5</v>
      </c>
      <c r="J7" s="20">
        <f t="shared" si="3"/>
        <v>20</v>
      </c>
      <c r="K7" s="21">
        <f t="shared" si="4"/>
        <v>2</v>
      </c>
      <c r="L7" s="18"/>
      <c r="M7" s="7" t="s">
        <v>1854</v>
      </c>
      <c r="N7" s="12" t="s">
        <v>194</v>
      </c>
      <c r="O7" s="11" t="s">
        <v>26</v>
      </c>
      <c r="P7" s="19">
        <v>1</v>
      </c>
      <c r="Q7" s="19">
        <f t="shared" ref="Q7:Q13" si="10">I7</f>
        <v>5</v>
      </c>
      <c r="R7" s="19">
        <f t="shared" si="5"/>
        <v>5</v>
      </c>
      <c r="S7" s="22">
        <f t="shared" si="9"/>
        <v>5</v>
      </c>
      <c r="T7" s="12" t="str">
        <f t="shared" si="6"/>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458</v>
      </c>
      <c r="B8" s="70" t="s">
        <v>1206</v>
      </c>
      <c r="C8" s="57" t="s">
        <v>1838</v>
      </c>
      <c r="D8" s="7" t="s">
        <v>1839</v>
      </c>
      <c r="E8" s="7" t="s">
        <v>1845</v>
      </c>
      <c r="F8" s="12" t="s">
        <v>197</v>
      </c>
      <c r="G8" s="12" t="s">
        <v>198</v>
      </c>
      <c r="H8" s="19">
        <v>4</v>
      </c>
      <c r="I8" s="19">
        <v>5</v>
      </c>
      <c r="J8" s="20">
        <f t="shared" si="3"/>
        <v>20</v>
      </c>
      <c r="K8" s="21">
        <f t="shared" si="4"/>
        <v>2</v>
      </c>
      <c r="L8" s="18"/>
      <c r="M8" s="7" t="s">
        <v>1855</v>
      </c>
      <c r="N8" s="12" t="s">
        <v>194</v>
      </c>
      <c r="O8" s="11" t="s">
        <v>26</v>
      </c>
      <c r="P8" s="19">
        <v>1</v>
      </c>
      <c r="Q8" s="19">
        <f t="shared" si="10"/>
        <v>5</v>
      </c>
      <c r="R8" s="19">
        <f t="shared" si="5"/>
        <v>5</v>
      </c>
      <c r="S8" s="22">
        <f t="shared" si="9"/>
        <v>5</v>
      </c>
      <c r="T8" s="12" t="str">
        <f t="shared" si="6"/>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459</v>
      </c>
      <c r="B9" s="70" t="s">
        <v>1206</v>
      </c>
      <c r="C9" s="57" t="s">
        <v>1838</v>
      </c>
      <c r="D9" s="7" t="s">
        <v>1839</v>
      </c>
      <c r="E9" s="7" t="s">
        <v>1846</v>
      </c>
      <c r="F9" s="12" t="s">
        <v>197</v>
      </c>
      <c r="G9" s="12" t="s">
        <v>198</v>
      </c>
      <c r="H9" s="19">
        <v>4</v>
      </c>
      <c r="I9" s="19">
        <v>5</v>
      </c>
      <c r="J9" s="20">
        <f t="shared" si="3"/>
        <v>20</v>
      </c>
      <c r="K9" s="21">
        <f t="shared" si="4"/>
        <v>2</v>
      </c>
      <c r="L9" s="18"/>
      <c r="M9" s="7" t="s">
        <v>1856</v>
      </c>
      <c r="N9" s="12" t="s">
        <v>194</v>
      </c>
      <c r="O9" s="11" t="s">
        <v>26</v>
      </c>
      <c r="P9" s="19">
        <v>1</v>
      </c>
      <c r="Q9" s="19">
        <f t="shared" si="10"/>
        <v>5</v>
      </c>
      <c r="R9" s="19">
        <f t="shared" si="5"/>
        <v>5</v>
      </c>
      <c r="S9" s="22">
        <f t="shared" si="9"/>
        <v>5</v>
      </c>
      <c r="T9" s="12" t="str">
        <f t="shared" si="6"/>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460</v>
      </c>
      <c r="B10" s="70" t="s">
        <v>1206</v>
      </c>
      <c r="C10" s="57" t="s">
        <v>1838</v>
      </c>
      <c r="D10" s="7" t="s">
        <v>1839</v>
      </c>
      <c r="E10" s="7" t="s">
        <v>1847</v>
      </c>
      <c r="F10" s="12" t="s">
        <v>197</v>
      </c>
      <c r="G10" s="12" t="s">
        <v>198</v>
      </c>
      <c r="H10" s="19">
        <v>4</v>
      </c>
      <c r="I10" s="19">
        <v>5</v>
      </c>
      <c r="J10" s="20">
        <f t="shared" si="3"/>
        <v>20</v>
      </c>
      <c r="K10" s="21">
        <f t="shared" si="4"/>
        <v>2</v>
      </c>
      <c r="L10" s="18"/>
      <c r="M10" s="7" t="s">
        <v>1857</v>
      </c>
      <c r="N10" s="12" t="s">
        <v>194</v>
      </c>
      <c r="O10" s="11" t="s">
        <v>26</v>
      </c>
      <c r="P10" s="19">
        <v>1</v>
      </c>
      <c r="Q10" s="19">
        <f t="shared" si="10"/>
        <v>5</v>
      </c>
      <c r="R10" s="19">
        <f t="shared" si="5"/>
        <v>5</v>
      </c>
      <c r="S10" s="22">
        <f t="shared" si="9"/>
        <v>5</v>
      </c>
      <c r="T10" s="12" t="str">
        <f t="shared" si="6"/>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461</v>
      </c>
      <c r="B11" s="70" t="s">
        <v>1206</v>
      </c>
      <c r="C11" s="57" t="s">
        <v>1838</v>
      </c>
      <c r="D11" s="7" t="s">
        <v>1839</v>
      </c>
      <c r="E11" s="7" t="s">
        <v>1848</v>
      </c>
      <c r="F11" s="12" t="s">
        <v>197</v>
      </c>
      <c r="G11" s="12" t="s">
        <v>198</v>
      </c>
      <c r="H11" s="19">
        <v>4</v>
      </c>
      <c r="I11" s="19">
        <v>5</v>
      </c>
      <c r="J11" s="20">
        <f t="shared" si="3"/>
        <v>20</v>
      </c>
      <c r="K11" s="21">
        <f t="shared" si="4"/>
        <v>2</v>
      </c>
      <c r="L11" s="18"/>
      <c r="M11" s="7" t="s">
        <v>1858</v>
      </c>
      <c r="N11" s="12" t="s">
        <v>194</v>
      </c>
      <c r="O11" s="11" t="s">
        <v>26</v>
      </c>
      <c r="P11" s="19">
        <v>1</v>
      </c>
      <c r="Q11" s="19">
        <f t="shared" si="10"/>
        <v>5</v>
      </c>
      <c r="R11" s="19">
        <f t="shared" si="5"/>
        <v>5</v>
      </c>
      <c r="S11" s="22">
        <f t="shared" si="9"/>
        <v>5</v>
      </c>
      <c r="T11" s="12" t="str">
        <f t="shared" si="6"/>
        <v>Gelecekte önemli bir tehlikeyi oluşturmaması için, incelenir ve gerekirse önlemler planlanan uygulamalar kısmında tarif edilir, uygulama kontrolleri yapılır ve personele ihtiyaç duyulan eğitimler verilir.</v>
      </c>
    </row>
    <row r="12" spans="1:20" ht="90" x14ac:dyDescent="0.2">
      <c r="A12" s="14">
        <f t="shared" si="7"/>
        <v>462</v>
      </c>
      <c r="B12" s="70" t="s">
        <v>1206</v>
      </c>
      <c r="C12" s="57" t="s">
        <v>1838</v>
      </c>
      <c r="D12" s="7" t="s">
        <v>1839</v>
      </c>
      <c r="E12" s="7" t="s">
        <v>1849</v>
      </c>
      <c r="F12" s="12" t="s">
        <v>197</v>
      </c>
      <c r="G12" s="12" t="s">
        <v>198</v>
      </c>
      <c r="H12" s="19">
        <v>4</v>
      </c>
      <c r="I12" s="19">
        <v>5</v>
      </c>
      <c r="J12" s="20">
        <f t="shared" si="3"/>
        <v>20</v>
      </c>
      <c r="K12" s="21">
        <f t="shared" si="4"/>
        <v>2</v>
      </c>
      <c r="L12" s="18"/>
      <c r="M12" s="7" t="s">
        <v>1859</v>
      </c>
      <c r="N12" s="12" t="s">
        <v>194</v>
      </c>
      <c r="O12" s="11" t="s">
        <v>26</v>
      </c>
      <c r="P12" s="19">
        <v>1</v>
      </c>
      <c r="Q12" s="19">
        <f t="shared" si="10"/>
        <v>5</v>
      </c>
      <c r="R12" s="19">
        <f t="shared" si="5"/>
        <v>5</v>
      </c>
      <c r="S12" s="22">
        <f t="shared" si="9"/>
        <v>5</v>
      </c>
      <c r="T12" s="12" t="str">
        <f t="shared" si="6"/>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463</v>
      </c>
      <c r="B13" s="70" t="s">
        <v>1206</v>
      </c>
      <c r="C13" s="57" t="s">
        <v>1838</v>
      </c>
      <c r="D13" s="7" t="s">
        <v>1839</v>
      </c>
      <c r="E13" s="7" t="s">
        <v>1850</v>
      </c>
      <c r="F13" s="12" t="s">
        <v>197</v>
      </c>
      <c r="G13" s="12" t="s">
        <v>198</v>
      </c>
      <c r="H13" s="19">
        <v>4</v>
      </c>
      <c r="I13" s="19">
        <v>5</v>
      </c>
      <c r="J13" s="20">
        <f t="shared" si="3"/>
        <v>20</v>
      </c>
      <c r="K13" s="21">
        <f t="shared" si="4"/>
        <v>2</v>
      </c>
      <c r="L13" s="18"/>
      <c r="M13" s="7" t="s">
        <v>1860</v>
      </c>
      <c r="N13" s="12" t="s">
        <v>194</v>
      </c>
      <c r="O13" s="11" t="s">
        <v>26</v>
      </c>
      <c r="P13" s="19">
        <v>1</v>
      </c>
      <c r="Q13" s="19">
        <f t="shared" si="10"/>
        <v>5</v>
      </c>
      <c r="R13" s="19">
        <f t="shared" si="5"/>
        <v>5</v>
      </c>
      <c r="S13" s="22">
        <f t="shared" si="9"/>
        <v>5</v>
      </c>
      <c r="T13" s="12" t="str">
        <f t="shared" si="6"/>
        <v>Gelecekte önemli bir tehlikeyi oluşturmaması için, incelenir ve gerekirse önlemler planlanan uygulamalar kısmında tarif edilir, uygulama kontrolleri yapılır ve personele ihtiyaç duyulan eğitimler verilir.</v>
      </c>
    </row>
  </sheetData>
  <conditionalFormatting sqref="K2:K13">
    <cfRule type="expression" dxfId="349" priority="1">
      <formula>K2=5</formula>
    </cfRule>
    <cfRule type="expression" dxfId="348" priority="2">
      <formula>K2=4</formula>
    </cfRule>
    <cfRule type="expression" dxfId="347" priority="3">
      <formula>K2=3</formula>
    </cfRule>
    <cfRule type="expression" dxfId="346" priority="4">
      <formula>K2=2</formula>
    </cfRule>
    <cfRule type="expression" dxfId="345" priority="5">
      <formula>K2=1</formula>
    </cfRule>
  </conditionalFormatting>
  <conditionalFormatting sqref="S2:S13">
    <cfRule type="expression" dxfId="344" priority="6">
      <formula>S2=5</formula>
    </cfRule>
    <cfRule type="expression" dxfId="343" priority="7">
      <formula>S2=4</formula>
    </cfRule>
    <cfRule type="expression" dxfId="342" priority="8">
      <formula>S2=3</formula>
    </cfRule>
    <cfRule type="expression" dxfId="341" priority="9">
      <formula>S2=2</formula>
    </cfRule>
    <cfRule type="expression" dxfId="340" priority="10">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12"/>
  <sheetViews>
    <sheetView topLeftCell="A8"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'KOMPRESÖR BASINÇLI HAVA TANKI'!A13+1</f>
        <v>464</v>
      </c>
      <c r="B2" s="70" t="s">
        <v>721</v>
      </c>
      <c r="C2" s="71" t="s">
        <v>11</v>
      </c>
      <c r="D2" s="71" t="s">
        <v>2636</v>
      </c>
      <c r="E2" s="71" t="s">
        <v>2372</v>
      </c>
      <c r="F2" s="12" t="s">
        <v>197</v>
      </c>
      <c r="G2" s="12" t="s">
        <v>198</v>
      </c>
      <c r="H2" s="19">
        <v>4</v>
      </c>
      <c r="I2" s="19">
        <v>5</v>
      </c>
      <c r="J2" s="20">
        <f>H2*I2</f>
        <v>20</v>
      </c>
      <c r="K2" s="21">
        <f>IF((H2*I2)=0,0,IF(J2&lt;6,5,IF(J2&lt;10,4,IF(J2&lt;16,3,IF(J2&lt;25,2,1)))))</f>
        <v>2</v>
      </c>
      <c r="L2" s="74" t="s">
        <v>722</v>
      </c>
      <c r="M2" s="72" t="s">
        <v>723</v>
      </c>
      <c r="N2" s="12" t="s">
        <v>194</v>
      </c>
      <c r="O2" s="11" t="s">
        <v>26</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465</v>
      </c>
      <c r="B3" s="70" t="s">
        <v>721</v>
      </c>
      <c r="C3" s="71" t="s">
        <v>11</v>
      </c>
      <c r="D3" s="71" t="s">
        <v>2637</v>
      </c>
      <c r="E3" s="71" t="s">
        <v>2372</v>
      </c>
      <c r="F3" s="12" t="s">
        <v>197</v>
      </c>
      <c r="G3" s="12" t="s">
        <v>198</v>
      </c>
      <c r="H3" s="19">
        <v>4</v>
      </c>
      <c r="I3" s="19">
        <v>5</v>
      </c>
      <c r="J3" s="20">
        <f t="shared" ref="J3:J12" si="0">H3*I3</f>
        <v>20</v>
      </c>
      <c r="K3" s="21">
        <f t="shared" ref="K3:K12" si="1">IF((H3*I3)=0,0,IF(J3&lt;6,5,IF(J3&lt;10,4,IF(J3&lt;16,3,IF(J3&lt;25,2,1)))))</f>
        <v>2</v>
      </c>
      <c r="L3" s="74" t="s">
        <v>724</v>
      </c>
      <c r="M3" s="72" t="s">
        <v>725</v>
      </c>
      <c r="N3" s="12" t="s">
        <v>194</v>
      </c>
      <c r="O3" s="11" t="s">
        <v>26</v>
      </c>
      <c r="P3" s="19">
        <v>1</v>
      </c>
      <c r="Q3" s="19">
        <v>5</v>
      </c>
      <c r="R3" s="20">
        <f t="shared" ref="R3:R10" si="2">P3*Q3</f>
        <v>5</v>
      </c>
      <c r="S3" s="21">
        <f t="shared" ref="S3:S10" si="3">IF((P3*Q3)=0,0,IF(R3&lt;6,5,IF(R3&lt;10,4,IF(R3&lt;16,3,IF(R3&lt;25,2,1)))))</f>
        <v>5</v>
      </c>
      <c r="T3" s="12" t="str">
        <f t="shared" ref="T3:T12" si="4">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90" x14ac:dyDescent="0.2">
      <c r="A4" s="14">
        <f t="shared" ref="A4:A12" si="5">A3+1</f>
        <v>466</v>
      </c>
      <c r="B4" s="70" t="s">
        <v>721</v>
      </c>
      <c r="C4" s="71" t="s">
        <v>11</v>
      </c>
      <c r="D4" s="71" t="s">
        <v>2638</v>
      </c>
      <c r="E4" s="71" t="s">
        <v>2372</v>
      </c>
      <c r="F4" s="12" t="s">
        <v>197</v>
      </c>
      <c r="G4" s="12" t="s">
        <v>198</v>
      </c>
      <c r="H4" s="19">
        <v>4</v>
      </c>
      <c r="I4" s="19">
        <v>5</v>
      </c>
      <c r="J4" s="20">
        <f t="shared" si="0"/>
        <v>20</v>
      </c>
      <c r="K4" s="21">
        <f t="shared" si="1"/>
        <v>2</v>
      </c>
      <c r="L4" s="74" t="s">
        <v>726</v>
      </c>
      <c r="M4" s="72" t="s">
        <v>727</v>
      </c>
      <c r="N4" s="12" t="s">
        <v>194</v>
      </c>
      <c r="O4" s="11" t="s">
        <v>26</v>
      </c>
      <c r="P4" s="19">
        <v>1</v>
      </c>
      <c r="Q4" s="19">
        <v>5</v>
      </c>
      <c r="R4" s="20">
        <f t="shared" si="2"/>
        <v>5</v>
      </c>
      <c r="S4" s="21">
        <f t="shared" si="3"/>
        <v>5</v>
      </c>
      <c r="T4" s="12" t="str">
        <f t="shared" si="4"/>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5"/>
        <v>467</v>
      </c>
      <c r="B5" s="70" t="s">
        <v>721</v>
      </c>
      <c r="C5" s="71" t="s">
        <v>11</v>
      </c>
      <c r="D5" s="71" t="s">
        <v>2639</v>
      </c>
      <c r="E5" s="71" t="s">
        <v>2372</v>
      </c>
      <c r="F5" s="12" t="s">
        <v>197</v>
      </c>
      <c r="G5" s="12" t="s">
        <v>198</v>
      </c>
      <c r="H5" s="19">
        <v>4</v>
      </c>
      <c r="I5" s="19">
        <v>5</v>
      </c>
      <c r="J5" s="20">
        <f t="shared" si="0"/>
        <v>20</v>
      </c>
      <c r="K5" s="21">
        <f t="shared" si="1"/>
        <v>2</v>
      </c>
      <c r="L5" s="74" t="s">
        <v>728</v>
      </c>
      <c r="M5" s="72" t="s">
        <v>729</v>
      </c>
      <c r="N5" s="12" t="s">
        <v>194</v>
      </c>
      <c r="O5" s="11" t="s">
        <v>26</v>
      </c>
      <c r="P5" s="19">
        <v>1</v>
      </c>
      <c r="Q5" s="19">
        <v>5</v>
      </c>
      <c r="R5" s="20">
        <f t="shared" si="2"/>
        <v>5</v>
      </c>
      <c r="S5" s="21">
        <f t="shared" si="3"/>
        <v>5</v>
      </c>
      <c r="T5" s="12" t="str">
        <f t="shared" si="4"/>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5"/>
        <v>468</v>
      </c>
      <c r="B6" s="70" t="s">
        <v>721</v>
      </c>
      <c r="C6" s="71" t="s">
        <v>11</v>
      </c>
      <c r="D6" s="71" t="s">
        <v>2173</v>
      </c>
      <c r="E6" s="71" t="s">
        <v>2184</v>
      </c>
      <c r="F6" s="12" t="s">
        <v>197</v>
      </c>
      <c r="G6" s="12" t="s">
        <v>198</v>
      </c>
      <c r="H6" s="19">
        <v>4</v>
      </c>
      <c r="I6" s="19">
        <v>5</v>
      </c>
      <c r="J6" s="20">
        <f t="shared" si="0"/>
        <v>20</v>
      </c>
      <c r="K6" s="21">
        <f t="shared" si="1"/>
        <v>2</v>
      </c>
      <c r="L6" s="71" t="s">
        <v>730</v>
      </c>
      <c r="M6" s="72" t="s">
        <v>731</v>
      </c>
      <c r="N6" s="12" t="s">
        <v>194</v>
      </c>
      <c r="O6" s="11" t="s">
        <v>26</v>
      </c>
      <c r="P6" s="19">
        <v>1</v>
      </c>
      <c r="Q6" s="19">
        <v>5</v>
      </c>
      <c r="R6" s="20">
        <f t="shared" si="2"/>
        <v>5</v>
      </c>
      <c r="S6" s="21">
        <f t="shared" si="3"/>
        <v>5</v>
      </c>
      <c r="T6" s="12" t="str">
        <f t="shared" si="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5"/>
        <v>469</v>
      </c>
      <c r="B7" s="70" t="s">
        <v>721</v>
      </c>
      <c r="C7" s="71" t="s">
        <v>11</v>
      </c>
      <c r="D7" s="71" t="s">
        <v>2640</v>
      </c>
      <c r="E7" s="71" t="s">
        <v>2641</v>
      </c>
      <c r="F7" s="12" t="s">
        <v>197</v>
      </c>
      <c r="G7" s="12" t="s">
        <v>198</v>
      </c>
      <c r="H7" s="19">
        <v>4</v>
      </c>
      <c r="I7" s="19">
        <v>5</v>
      </c>
      <c r="J7" s="20">
        <f t="shared" si="0"/>
        <v>20</v>
      </c>
      <c r="K7" s="21">
        <f t="shared" si="1"/>
        <v>2</v>
      </c>
      <c r="L7" s="71" t="s">
        <v>732</v>
      </c>
      <c r="M7" s="72" t="s">
        <v>733</v>
      </c>
      <c r="N7" s="12" t="s">
        <v>194</v>
      </c>
      <c r="O7" s="11" t="s">
        <v>26</v>
      </c>
      <c r="P7" s="19">
        <v>1</v>
      </c>
      <c r="Q7" s="19">
        <v>5</v>
      </c>
      <c r="R7" s="20">
        <f t="shared" si="2"/>
        <v>5</v>
      </c>
      <c r="S7" s="21">
        <f t="shared" si="3"/>
        <v>5</v>
      </c>
      <c r="T7" s="12" t="str">
        <f t="shared" si="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5"/>
        <v>470</v>
      </c>
      <c r="B8" s="70" t="s">
        <v>721</v>
      </c>
      <c r="C8" s="71" t="s">
        <v>11</v>
      </c>
      <c r="D8" s="71" t="s">
        <v>2642</v>
      </c>
      <c r="E8" s="71" t="s">
        <v>2372</v>
      </c>
      <c r="F8" s="12" t="s">
        <v>197</v>
      </c>
      <c r="G8" s="12" t="s">
        <v>198</v>
      </c>
      <c r="H8" s="19">
        <v>4</v>
      </c>
      <c r="I8" s="19">
        <v>5</v>
      </c>
      <c r="J8" s="20">
        <f t="shared" si="0"/>
        <v>20</v>
      </c>
      <c r="K8" s="21">
        <f t="shared" si="1"/>
        <v>2</v>
      </c>
      <c r="L8" s="71" t="s">
        <v>748</v>
      </c>
      <c r="M8" s="72" t="s">
        <v>749</v>
      </c>
      <c r="N8" s="12" t="s">
        <v>194</v>
      </c>
      <c r="O8" s="11" t="s">
        <v>26</v>
      </c>
      <c r="P8" s="19">
        <v>1</v>
      </c>
      <c r="Q8" s="19">
        <v>5</v>
      </c>
      <c r="R8" s="20">
        <f t="shared" si="2"/>
        <v>5</v>
      </c>
      <c r="S8" s="21">
        <f t="shared" si="3"/>
        <v>5</v>
      </c>
      <c r="T8" s="12" t="str">
        <f t="shared" si="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5"/>
        <v>471</v>
      </c>
      <c r="B9" s="70" t="s">
        <v>721</v>
      </c>
      <c r="C9" s="71" t="s">
        <v>11</v>
      </c>
      <c r="D9" s="71" t="s">
        <v>2643</v>
      </c>
      <c r="E9" s="71" t="s">
        <v>2372</v>
      </c>
      <c r="F9" s="12" t="s">
        <v>197</v>
      </c>
      <c r="G9" s="12" t="s">
        <v>198</v>
      </c>
      <c r="H9" s="19">
        <v>4</v>
      </c>
      <c r="I9" s="19">
        <v>5</v>
      </c>
      <c r="J9" s="20">
        <f t="shared" si="0"/>
        <v>20</v>
      </c>
      <c r="K9" s="21">
        <f t="shared" si="1"/>
        <v>2</v>
      </c>
      <c r="L9" s="71" t="s">
        <v>750</v>
      </c>
      <c r="M9" s="72" t="s">
        <v>751</v>
      </c>
      <c r="N9" s="12" t="s">
        <v>194</v>
      </c>
      <c r="O9" s="11" t="s">
        <v>26</v>
      </c>
      <c r="P9" s="19">
        <v>1</v>
      </c>
      <c r="Q9" s="19">
        <v>5</v>
      </c>
      <c r="R9" s="20">
        <f t="shared" si="2"/>
        <v>5</v>
      </c>
      <c r="S9" s="21">
        <f t="shared" si="3"/>
        <v>5</v>
      </c>
      <c r="T9" s="12" t="str">
        <f t="shared" si="4"/>
        <v>Gelecekte önemli bir tehlikeyi oluşturmaması için, incelenir ve gerekirse önlemler planlanan uygulamalar kısmında tarif edilir, uygulama kontrolleri yapılır ve personele ihtiyaç duyulan eğitimler verilir.</v>
      </c>
    </row>
    <row r="10" spans="1:20" ht="101.25" x14ac:dyDescent="0.2">
      <c r="A10" s="14">
        <f t="shared" si="5"/>
        <v>472</v>
      </c>
      <c r="B10" s="70" t="s">
        <v>721</v>
      </c>
      <c r="C10" s="71" t="s">
        <v>11</v>
      </c>
      <c r="D10" s="71" t="s">
        <v>2644</v>
      </c>
      <c r="E10" s="71" t="s">
        <v>2372</v>
      </c>
      <c r="F10" s="12" t="s">
        <v>197</v>
      </c>
      <c r="G10" s="12" t="s">
        <v>198</v>
      </c>
      <c r="H10" s="19">
        <v>4</v>
      </c>
      <c r="I10" s="19">
        <v>5</v>
      </c>
      <c r="J10" s="20">
        <f t="shared" si="0"/>
        <v>20</v>
      </c>
      <c r="K10" s="21">
        <f t="shared" si="1"/>
        <v>2</v>
      </c>
      <c r="L10" s="71" t="s">
        <v>752</v>
      </c>
      <c r="M10" s="72" t="s">
        <v>753</v>
      </c>
      <c r="N10" s="12" t="s">
        <v>194</v>
      </c>
      <c r="O10" s="11" t="s">
        <v>26</v>
      </c>
      <c r="P10" s="19">
        <v>1</v>
      </c>
      <c r="Q10" s="19">
        <v>5</v>
      </c>
      <c r="R10" s="20">
        <f t="shared" si="2"/>
        <v>5</v>
      </c>
      <c r="S10" s="21">
        <f t="shared" si="3"/>
        <v>5</v>
      </c>
      <c r="T10" s="12" t="str">
        <f t="shared" si="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5"/>
        <v>473</v>
      </c>
      <c r="B11" s="70" t="s">
        <v>721</v>
      </c>
      <c r="C11" s="71" t="s">
        <v>11</v>
      </c>
      <c r="D11" s="71" t="s">
        <v>2645</v>
      </c>
      <c r="E11" s="71" t="s">
        <v>2646</v>
      </c>
      <c r="F11" s="12" t="s">
        <v>197</v>
      </c>
      <c r="G11" s="12" t="s">
        <v>198</v>
      </c>
      <c r="H11" s="19">
        <v>4</v>
      </c>
      <c r="I11" s="19">
        <v>5</v>
      </c>
      <c r="J11" s="20">
        <f t="shared" si="0"/>
        <v>20</v>
      </c>
      <c r="K11" s="21">
        <f t="shared" si="1"/>
        <v>2</v>
      </c>
      <c r="L11" s="71" t="s">
        <v>766</v>
      </c>
      <c r="M11" s="72" t="s">
        <v>833</v>
      </c>
      <c r="N11" s="12" t="s">
        <v>194</v>
      </c>
      <c r="O11" s="11" t="s">
        <v>26</v>
      </c>
      <c r="P11" s="19">
        <v>1</v>
      </c>
      <c r="Q11" s="19">
        <v>5</v>
      </c>
      <c r="R11" s="20">
        <f t="shared" ref="R11:R12" si="6">P11*Q11</f>
        <v>5</v>
      </c>
      <c r="S11" s="21">
        <f t="shared" ref="S11:S12" si="7">IF((P11*Q11)=0,0,IF(R11&lt;6,5,IF(R11&lt;10,4,IF(R11&lt;16,3,IF(R11&lt;25,2,1)))))</f>
        <v>5</v>
      </c>
      <c r="T11" s="12" t="str">
        <f t="shared" si="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5"/>
        <v>474</v>
      </c>
      <c r="B12" s="70" t="s">
        <v>721</v>
      </c>
      <c r="C12" s="71" t="s">
        <v>11</v>
      </c>
      <c r="D12" s="71" t="s">
        <v>2647</v>
      </c>
      <c r="E12" s="71" t="s">
        <v>2648</v>
      </c>
      <c r="F12" s="12" t="s">
        <v>197</v>
      </c>
      <c r="G12" s="12" t="s">
        <v>198</v>
      </c>
      <c r="H12" s="19">
        <v>4</v>
      </c>
      <c r="I12" s="19">
        <v>5</v>
      </c>
      <c r="J12" s="20">
        <f t="shared" si="0"/>
        <v>20</v>
      </c>
      <c r="K12" s="21">
        <f t="shared" si="1"/>
        <v>2</v>
      </c>
      <c r="L12" s="71" t="s">
        <v>766</v>
      </c>
      <c r="M12" s="72" t="s">
        <v>834</v>
      </c>
      <c r="N12" s="12" t="s">
        <v>194</v>
      </c>
      <c r="O12" s="11" t="s">
        <v>26</v>
      </c>
      <c r="P12" s="19">
        <v>1</v>
      </c>
      <c r="Q12" s="19">
        <v>5</v>
      </c>
      <c r="R12" s="20">
        <f t="shared" si="6"/>
        <v>5</v>
      </c>
      <c r="S12" s="21">
        <f t="shared" si="7"/>
        <v>5</v>
      </c>
      <c r="T12" s="12" t="str">
        <f t="shared" si="4"/>
        <v>Gelecekte önemli bir tehlikeyi oluşturmaması için, incelenir ve gerekirse önlemler planlanan uygulamalar kısmında tarif edilir, uygulama kontrolleri yapılır ve personele ihtiyaç duyulan eğitimler verilir.</v>
      </c>
    </row>
  </sheetData>
  <conditionalFormatting sqref="K2:K12">
    <cfRule type="expression" dxfId="339" priority="11">
      <formula>K2=5</formula>
    </cfRule>
    <cfRule type="expression" dxfId="338" priority="12">
      <formula>K2=4</formula>
    </cfRule>
    <cfRule type="expression" dxfId="337" priority="13">
      <formula>K2=3</formula>
    </cfRule>
    <cfRule type="expression" dxfId="336" priority="14">
      <formula>K2=2</formula>
    </cfRule>
    <cfRule type="expression" dxfId="335" priority="15">
      <formula>K2=1</formula>
    </cfRule>
  </conditionalFormatting>
  <conditionalFormatting sqref="S2:S12">
    <cfRule type="expression" dxfId="334" priority="1">
      <formula>S2=5</formula>
    </cfRule>
    <cfRule type="expression" dxfId="333" priority="2">
      <formula>S2=4</formula>
    </cfRule>
    <cfRule type="expression" dxfId="332" priority="3">
      <formula>S2=3</formula>
    </cfRule>
    <cfRule type="expression" dxfId="331" priority="4">
      <formula>S2=2</formula>
    </cfRule>
    <cfRule type="expression" dxfId="33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4"/>
  <sheetViews>
    <sheetView topLeftCell="A20" zoomScaleNormal="100" zoomScaleSheetLayoutView="8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style="48"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90" x14ac:dyDescent="0.2">
      <c r="A2" s="14">
        <f>'EĞİTİM ÖZLÜK'!A12+1</f>
        <v>12</v>
      </c>
      <c r="B2" s="23" t="s">
        <v>18</v>
      </c>
      <c r="C2" s="23" t="s">
        <v>1414</v>
      </c>
      <c r="D2" s="12" t="s">
        <v>3711</v>
      </c>
      <c r="E2" s="12" t="s">
        <v>1391</v>
      </c>
      <c r="F2" s="12" t="s">
        <v>197</v>
      </c>
      <c r="G2" s="12" t="s">
        <v>198</v>
      </c>
      <c r="H2" s="19">
        <v>4</v>
      </c>
      <c r="I2" s="19">
        <v>5</v>
      </c>
      <c r="J2" s="20">
        <f t="shared" ref="J2" si="0">(H2*I2)</f>
        <v>20</v>
      </c>
      <c r="K2" s="21">
        <f>IF((H2*I2)=0,0,IF(J2&lt;6,5,IF(J2&lt;10,4,IF(J2&lt;16,3,IF(J2&lt;25,2,1)))))</f>
        <v>2</v>
      </c>
      <c r="L2" s="18" t="s">
        <v>1446</v>
      </c>
      <c r="M2" s="25" t="s">
        <v>2003</v>
      </c>
      <c r="N2" s="12" t="s">
        <v>194</v>
      </c>
      <c r="O2" s="11" t="s">
        <v>26</v>
      </c>
      <c r="P2" s="19">
        <v>1</v>
      </c>
      <c r="Q2" s="19">
        <f>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13</v>
      </c>
      <c r="B3" s="23" t="s">
        <v>18</v>
      </c>
      <c r="C3" s="23" t="s">
        <v>1415</v>
      </c>
      <c r="D3" s="23" t="s">
        <v>1416</v>
      </c>
      <c r="E3" s="12" t="s">
        <v>1397</v>
      </c>
      <c r="F3" s="12" t="s">
        <v>197</v>
      </c>
      <c r="G3" s="12" t="s">
        <v>198</v>
      </c>
      <c r="H3" s="19">
        <v>4</v>
      </c>
      <c r="I3" s="19">
        <v>5</v>
      </c>
      <c r="J3" s="20">
        <f t="shared" ref="J3:J24" si="2">(H3*I3)</f>
        <v>20</v>
      </c>
      <c r="K3" s="21">
        <f t="shared" ref="K3:K24" si="3">IF((H3*I3)=0,0,IF(J3&lt;6,5,IF(J3&lt;10,4,IF(J3&lt;16,3,IF(J3&lt;25,2,1)))))</f>
        <v>2</v>
      </c>
      <c r="L3" s="18" t="s">
        <v>1446</v>
      </c>
      <c r="M3" s="28" t="s">
        <v>1432</v>
      </c>
      <c r="N3" s="12" t="s">
        <v>194</v>
      </c>
      <c r="O3" s="11" t="s">
        <v>26</v>
      </c>
      <c r="P3" s="19">
        <v>1</v>
      </c>
      <c r="Q3" s="19">
        <f t="shared" ref="Q3:Q4" si="4">I3</f>
        <v>5</v>
      </c>
      <c r="R3" s="19">
        <f t="shared" ref="R3:R4" si="5">(P3*Q3)</f>
        <v>5</v>
      </c>
      <c r="S3" s="22">
        <f t="shared" ref="S3:S4" si="6">IF((P3*Q3)=0,0,IF(R3&lt;6,5,IF(R3&lt;10,4,IF(R3&lt;16,3,IF(R3&lt;25,2,1)))))</f>
        <v>5</v>
      </c>
      <c r="T3" s="12" t="str">
        <f t="shared" ref="T3:T24" si="7">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24" si="8">A3+1</f>
        <v>14</v>
      </c>
      <c r="B4" s="23" t="s">
        <v>18</v>
      </c>
      <c r="C4" s="23" t="s">
        <v>1417</v>
      </c>
      <c r="D4" s="23" t="s">
        <v>1418</v>
      </c>
      <c r="E4" s="12" t="s">
        <v>1419</v>
      </c>
      <c r="F4" s="12" t="s">
        <v>197</v>
      </c>
      <c r="G4" s="12" t="s">
        <v>198</v>
      </c>
      <c r="H4" s="19">
        <v>4</v>
      </c>
      <c r="I4" s="19">
        <v>5</v>
      </c>
      <c r="J4" s="20">
        <f t="shared" si="2"/>
        <v>20</v>
      </c>
      <c r="K4" s="21">
        <f t="shared" si="3"/>
        <v>2</v>
      </c>
      <c r="L4" s="18" t="s">
        <v>1446</v>
      </c>
      <c r="M4" s="28" t="s">
        <v>1433</v>
      </c>
      <c r="N4" s="12" t="s">
        <v>194</v>
      </c>
      <c r="O4" s="11" t="s">
        <v>26</v>
      </c>
      <c r="P4" s="19">
        <v>1</v>
      </c>
      <c r="Q4" s="19">
        <f t="shared" si="4"/>
        <v>5</v>
      </c>
      <c r="R4" s="19">
        <f t="shared" si="5"/>
        <v>5</v>
      </c>
      <c r="S4" s="22">
        <f t="shared" si="6"/>
        <v>5</v>
      </c>
      <c r="T4" s="12" t="str">
        <f t="shared" si="7"/>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8"/>
        <v>15</v>
      </c>
      <c r="B5" s="23" t="s">
        <v>18</v>
      </c>
      <c r="C5" s="23" t="s">
        <v>18</v>
      </c>
      <c r="D5" s="23" t="s">
        <v>3712</v>
      </c>
      <c r="E5" s="12" t="s">
        <v>1420</v>
      </c>
      <c r="F5" s="12" t="s">
        <v>197</v>
      </c>
      <c r="G5" s="12" t="s">
        <v>198</v>
      </c>
      <c r="H5" s="19">
        <v>4</v>
      </c>
      <c r="I5" s="19">
        <v>5</v>
      </c>
      <c r="J5" s="20">
        <f t="shared" si="2"/>
        <v>20</v>
      </c>
      <c r="K5" s="21">
        <f t="shared" si="3"/>
        <v>2</v>
      </c>
      <c r="L5" s="18" t="s">
        <v>1446</v>
      </c>
      <c r="M5" s="28" t="s">
        <v>1434</v>
      </c>
      <c r="N5" s="12" t="s">
        <v>194</v>
      </c>
      <c r="O5" s="11" t="s">
        <v>26</v>
      </c>
      <c r="P5" s="19">
        <v>1</v>
      </c>
      <c r="Q5" s="19">
        <f t="shared" ref="Q5:Q24" si="9">I5</f>
        <v>5</v>
      </c>
      <c r="R5" s="19">
        <f t="shared" ref="R5:R24" si="10">(P5*Q5)</f>
        <v>5</v>
      </c>
      <c r="S5" s="22">
        <f t="shared" ref="S5:S24" si="11">IF((P5*Q5)=0,0,IF(R5&lt;6,5,IF(R5&lt;10,4,IF(R5&lt;16,3,IF(R5&lt;25,2,1)))))</f>
        <v>5</v>
      </c>
      <c r="T5" s="12" t="str">
        <f t="shared" si="7"/>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8"/>
        <v>16</v>
      </c>
      <c r="B6" s="23" t="s">
        <v>18</v>
      </c>
      <c r="C6" s="23" t="s">
        <v>18</v>
      </c>
      <c r="D6" s="23" t="s">
        <v>1421</v>
      </c>
      <c r="E6" s="12" t="s">
        <v>1422</v>
      </c>
      <c r="F6" s="12" t="s">
        <v>197</v>
      </c>
      <c r="G6" s="12" t="s">
        <v>198</v>
      </c>
      <c r="H6" s="19">
        <v>4</v>
      </c>
      <c r="I6" s="19">
        <v>5</v>
      </c>
      <c r="J6" s="20">
        <f t="shared" si="2"/>
        <v>20</v>
      </c>
      <c r="K6" s="21">
        <f t="shared" si="3"/>
        <v>2</v>
      </c>
      <c r="L6" s="18" t="s">
        <v>1446</v>
      </c>
      <c r="M6" s="28" t="s">
        <v>1435</v>
      </c>
      <c r="N6" s="12" t="s">
        <v>194</v>
      </c>
      <c r="O6" s="11" t="s">
        <v>26</v>
      </c>
      <c r="P6" s="19">
        <v>1</v>
      </c>
      <c r="Q6" s="19">
        <f t="shared" si="9"/>
        <v>5</v>
      </c>
      <c r="R6" s="19">
        <f t="shared" si="10"/>
        <v>5</v>
      </c>
      <c r="S6" s="22">
        <f t="shared" si="11"/>
        <v>5</v>
      </c>
      <c r="T6" s="12" t="str">
        <f t="shared" si="7"/>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8"/>
        <v>17</v>
      </c>
      <c r="B7" s="23" t="s">
        <v>18</v>
      </c>
      <c r="C7" s="23" t="s">
        <v>18</v>
      </c>
      <c r="D7" s="23" t="s">
        <v>1423</v>
      </c>
      <c r="E7" s="12" t="s">
        <v>1424</v>
      </c>
      <c r="F7" s="12" t="s">
        <v>197</v>
      </c>
      <c r="G7" s="12" t="s">
        <v>198</v>
      </c>
      <c r="H7" s="19">
        <v>4</v>
      </c>
      <c r="I7" s="19">
        <v>5</v>
      </c>
      <c r="J7" s="20">
        <f t="shared" si="2"/>
        <v>20</v>
      </c>
      <c r="K7" s="21">
        <f t="shared" si="3"/>
        <v>2</v>
      </c>
      <c r="L7" s="18" t="s">
        <v>1446</v>
      </c>
      <c r="M7" s="28" t="s">
        <v>1436</v>
      </c>
      <c r="N7" s="12" t="s">
        <v>194</v>
      </c>
      <c r="O7" s="11" t="s">
        <v>26</v>
      </c>
      <c r="P7" s="19">
        <v>1</v>
      </c>
      <c r="Q7" s="19">
        <f t="shared" si="9"/>
        <v>5</v>
      </c>
      <c r="R7" s="19">
        <f t="shared" si="10"/>
        <v>5</v>
      </c>
      <c r="S7" s="22">
        <f t="shared" si="11"/>
        <v>5</v>
      </c>
      <c r="T7" s="12" t="str">
        <f t="shared" si="7"/>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8"/>
        <v>18</v>
      </c>
      <c r="B8" s="23" t="s">
        <v>18</v>
      </c>
      <c r="C8" s="23" t="s">
        <v>18</v>
      </c>
      <c r="D8" s="23" t="s">
        <v>1425</v>
      </c>
      <c r="E8" s="12" t="s">
        <v>1426</v>
      </c>
      <c r="F8" s="12" t="s">
        <v>197</v>
      </c>
      <c r="G8" s="12" t="s">
        <v>198</v>
      </c>
      <c r="H8" s="19">
        <v>4</v>
      </c>
      <c r="I8" s="19">
        <v>5</v>
      </c>
      <c r="J8" s="20">
        <f t="shared" si="2"/>
        <v>20</v>
      </c>
      <c r="K8" s="21">
        <f t="shared" si="3"/>
        <v>2</v>
      </c>
      <c r="L8" s="18" t="s">
        <v>1446</v>
      </c>
      <c r="M8" s="28" t="s">
        <v>1437</v>
      </c>
      <c r="N8" s="12" t="s">
        <v>194</v>
      </c>
      <c r="O8" s="11" t="s">
        <v>26</v>
      </c>
      <c r="P8" s="19">
        <v>1</v>
      </c>
      <c r="Q8" s="19">
        <f t="shared" si="9"/>
        <v>5</v>
      </c>
      <c r="R8" s="19">
        <f t="shared" si="10"/>
        <v>5</v>
      </c>
      <c r="S8" s="22">
        <f t="shared" si="11"/>
        <v>5</v>
      </c>
      <c r="T8" s="12" t="str">
        <f t="shared" si="7"/>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8"/>
        <v>19</v>
      </c>
      <c r="B9" s="23" t="s">
        <v>18</v>
      </c>
      <c r="C9" s="23" t="s">
        <v>18</v>
      </c>
      <c r="D9" s="23" t="s">
        <v>1427</v>
      </c>
      <c r="E9" s="12" t="s">
        <v>1420</v>
      </c>
      <c r="F9" s="12" t="s">
        <v>197</v>
      </c>
      <c r="G9" s="12" t="s">
        <v>198</v>
      </c>
      <c r="H9" s="19">
        <v>4</v>
      </c>
      <c r="I9" s="19">
        <v>5</v>
      </c>
      <c r="J9" s="20">
        <f t="shared" si="2"/>
        <v>20</v>
      </c>
      <c r="K9" s="21">
        <f t="shared" si="3"/>
        <v>2</v>
      </c>
      <c r="L9" s="18" t="s">
        <v>1446</v>
      </c>
      <c r="M9" s="28" t="s">
        <v>1438</v>
      </c>
      <c r="N9" s="12" t="s">
        <v>194</v>
      </c>
      <c r="O9" s="11" t="s">
        <v>26</v>
      </c>
      <c r="P9" s="19">
        <v>1</v>
      </c>
      <c r="Q9" s="19">
        <f t="shared" si="9"/>
        <v>5</v>
      </c>
      <c r="R9" s="19">
        <f t="shared" si="10"/>
        <v>5</v>
      </c>
      <c r="S9" s="22">
        <f t="shared" si="11"/>
        <v>5</v>
      </c>
      <c r="T9" s="12" t="str">
        <f t="shared" si="7"/>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8"/>
        <v>20</v>
      </c>
      <c r="B10" s="23" t="s">
        <v>18</v>
      </c>
      <c r="C10" s="23" t="s">
        <v>18</v>
      </c>
      <c r="D10" s="23" t="s">
        <v>1428</v>
      </c>
      <c r="E10" s="12" t="s">
        <v>1429</v>
      </c>
      <c r="F10" s="12" t="s">
        <v>197</v>
      </c>
      <c r="G10" s="12" t="s">
        <v>198</v>
      </c>
      <c r="H10" s="19">
        <v>4</v>
      </c>
      <c r="I10" s="19">
        <v>5</v>
      </c>
      <c r="J10" s="20">
        <f t="shared" si="2"/>
        <v>20</v>
      </c>
      <c r="K10" s="21">
        <f t="shared" si="3"/>
        <v>2</v>
      </c>
      <c r="L10" s="18" t="s">
        <v>1446</v>
      </c>
      <c r="M10" s="28" t="s">
        <v>1439</v>
      </c>
      <c r="N10" s="12" t="s">
        <v>194</v>
      </c>
      <c r="O10" s="11" t="s">
        <v>26</v>
      </c>
      <c r="P10" s="19">
        <v>1</v>
      </c>
      <c r="Q10" s="19">
        <f t="shared" si="9"/>
        <v>5</v>
      </c>
      <c r="R10" s="19">
        <f t="shared" si="10"/>
        <v>5</v>
      </c>
      <c r="S10" s="22">
        <f t="shared" si="11"/>
        <v>5</v>
      </c>
      <c r="T10" s="12" t="str">
        <f t="shared" si="7"/>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8"/>
        <v>21</v>
      </c>
      <c r="B11" s="23" t="s">
        <v>18</v>
      </c>
      <c r="C11" s="23" t="s">
        <v>18</v>
      </c>
      <c r="D11" s="23" t="s">
        <v>1430</v>
      </c>
      <c r="E11" s="12" t="s">
        <v>1431</v>
      </c>
      <c r="F11" s="12" t="s">
        <v>197</v>
      </c>
      <c r="G11" s="12" t="s">
        <v>198</v>
      </c>
      <c r="H11" s="19">
        <v>4</v>
      </c>
      <c r="I11" s="19">
        <v>5</v>
      </c>
      <c r="J11" s="20">
        <f t="shared" si="2"/>
        <v>20</v>
      </c>
      <c r="K11" s="21">
        <f t="shared" si="3"/>
        <v>2</v>
      </c>
      <c r="L11" s="18" t="s">
        <v>1446</v>
      </c>
      <c r="M11" s="28" t="s">
        <v>1440</v>
      </c>
      <c r="N11" s="12" t="s">
        <v>194</v>
      </c>
      <c r="O11" s="11" t="s">
        <v>26</v>
      </c>
      <c r="P11" s="19">
        <v>1</v>
      </c>
      <c r="Q11" s="19">
        <f t="shared" si="9"/>
        <v>5</v>
      </c>
      <c r="R11" s="19">
        <f t="shared" si="10"/>
        <v>5</v>
      </c>
      <c r="S11" s="22">
        <f t="shared" si="11"/>
        <v>5</v>
      </c>
      <c r="T11" s="12" t="str">
        <f t="shared" si="7"/>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8"/>
        <v>22</v>
      </c>
      <c r="B12" s="23" t="s">
        <v>18</v>
      </c>
      <c r="C12" s="76" t="s">
        <v>1070</v>
      </c>
      <c r="D12" s="76" t="s">
        <v>2172</v>
      </c>
      <c r="E12" s="76" t="s">
        <v>2183</v>
      </c>
      <c r="F12" s="12" t="s">
        <v>197</v>
      </c>
      <c r="G12" s="12" t="s">
        <v>198</v>
      </c>
      <c r="H12" s="19">
        <v>4</v>
      </c>
      <c r="I12" s="19">
        <v>5</v>
      </c>
      <c r="J12" s="20">
        <f t="shared" si="2"/>
        <v>20</v>
      </c>
      <c r="K12" s="21">
        <f t="shared" si="3"/>
        <v>2</v>
      </c>
      <c r="L12" s="74" t="s">
        <v>1071</v>
      </c>
      <c r="M12" s="77" t="s">
        <v>1072</v>
      </c>
      <c r="N12" s="12" t="s">
        <v>194</v>
      </c>
      <c r="O12" s="11" t="s">
        <v>26</v>
      </c>
      <c r="P12" s="19">
        <v>1</v>
      </c>
      <c r="Q12" s="19">
        <f t="shared" si="9"/>
        <v>5</v>
      </c>
      <c r="R12" s="19">
        <f t="shared" si="10"/>
        <v>5</v>
      </c>
      <c r="S12" s="22">
        <f t="shared" si="11"/>
        <v>5</v>
      </c>
      <c r="T12" s="12" t="str">
        <f t="shared" si="7"/>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8"/>
        <v>23</v>
      </c>
      <c r="B13" s="23" t="s">
        <v>18</v>
      </c>
      <c r="C13" s="71" t="s">
        <v>736</v>
      </c>
      <c r="D13" s="71" t="s">
        <v>2173</v>
      </c>
      <c r="E13" s="72" t="s">
        <v>2184</v>
      </c>
      <c r="F13" s="12" t="s">
        <v>197</v>
      </c>
      <c r="G13" s="12" t="s">
        <v>198</v>
      </c>
      <c r="H13" s="19">
        <v>4</v>
      </c>
      <c r="I13" s="19">
        <v>5</v>
      </c>
      <c r="J13" s="20">
        <f t="shared" si="2"/>
        <v>20</v>
      </c>
      <c r="K13" s="21">
        <f t="shared" si="3"/>
        <v>2</v>
      </c>
      <c r="L13" s="74" t="s">
        <v>730</v>
      </c>
      <c r="M13" s="72" t="s">
        <v>737</v>
      </c>
      <c r="N13" s="12" t="s">
        <v>194</v>
      </c>
      <c r="O13" s="11" t="s">
        <v>26</v>
      </c>
      <c r="P13" s="19">
        <v>1</v>
      </c>
      <c r="Q13" s="19">
        <f t="shared" si="9"/>
        <v>5</v>
      </c>
      <c r="R13" s="19">
        <f t="shared" si="10"/>
        <v>5</v>
      </c>
      <c r="S13" s="22">
        <f t="shared" si="11"/>
        <v>5</v>
      </c>
      <c r="T13" s="12" t="str">
        <f t="shared" si="7"/>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8"/>
        <v>24</v>
      </c>
      <c r="B14" s="23" t="s">
        <v>18</v>
      </c>
      <c r="C14" s="71" t="s">
        <v>736</v>
      </c>
      <c r="D14" s="71" t="s">
        <v>2174</v>
      </c>
      <c r="E14" s="72" t="s">
        <v>2185</v>
      </c>
      <c r="F14" s="12" t="s">
        <v>197</v>
      </c>
      <c r="G14" s="12" t="s">
        <v>198</v>
      </c>
      <c r="H14" s="19">
        <v>4</v>
      </c>
      <c r="I14" s="19">
        <v>5</v>
      </c>
      <c r="J14" s="20">
        <f t="shared" si="2"/>
        <v>20</v>
      </c>
      <c r="K14" s="21">
        <f t="shared" si="3"/>
        <v>2</v>
      </c>
      <c r="L14" s="74" t="s">
        <v>738</v>
      </c>
      <c r="M14" s="72" t="s">
        <v>739</v>
      </c>
      <c r="N14" s="12" t="s">
        <v>194</v>
      </c>
      <c r="O14" s="11" t="s">
        <v>26</v>
      </c>
      <c r="P14" s="19">
        <v>1</v>
      </c>
      <c r="Q14" s="19">
        <f t="shared" si="9"/>
        <v>5</v>
      </c>
      <c r="R14" s="19">
        <f t="shared" si="10"/>
        <v>5</v>
      </c>
      <c r="S14" s="22">
        <f t="shared" si="11"/>
        <v>5</v>
      </c>
      <c r="T14" s="12" t="str">
        <f t="shared" si="7"/>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8"/>
        <v>25</v>
      </c>
      <c r="B15" s="23" t="s">
        <v>18</v>
      </c>
      <c r="C15" s="71" t="s">
        <v>736</v>
      </c>
      <c r="D15" s="70" t="s">
        <v>2175</v>
      </c>
      <c r="E15" s="56" t="s">
        <v>2186</v>
      </c>
      <c r="F15" s="12" t="s">
        <v>197</v>
      </c>
      <c r="G15" s="12" t="s">
        <v>198</v>
      </c>
      <c r="H15" s="19">
        <v>4</v>
      </c>
      <c r="I15" s="19">
        <v>5</v>
      </c>
      <c r="J15" s="20">
        <f t="shared" si="2"/>
        <v>20</v>
      </c>
      <c r="K15" s="21">
        <f t="shared" si="3"/>
        <v>2</v>
      </c>
      <c r="L15" s="79" t="s">
        <v>743</v>
      </c>
      <c r="M15" s="56" t="s">
        <v>759</v>
      </c>
      <c r="N15" s="12" t="s">
        <v>194</v>
      </c>
      <c r="O15" s="11" t="s">
        <v>26</v>
      </c>
      <c r="P15" s="19">
        <v>1</v>
      </c>
      <c r="Q15" s="19">
        <f t="shared" si="9"/>
        <v>5</v>
      </c>
      <c r="R15" s="19">
        <f t="shared" si="10"/>
        <v>5</v>
      </c>
      <c r="S15" s="22">
        <f t="shared" si="11"/>
        <v>5</v>
      </c>
      <c r="T15" s="12" t="str">
        <f t="shared" si="7"/>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8"/>
        <v>26</v>
      </c>
      <c r="B16" s="23" t="s">
        <v>18</v>
      </c>
      <c r="C16" s="71" t="s">
        <v>736</v>
      </c>
      <c r="D16" s="71" t="s">
        <v>2176</v>
      </c>
      <c r="E16" s="72" t="s">
        <v>2187</v>
      </c>
      <c r="F16" s="12" t="s">
        <v>197</v>
      </c>
      <c r="G16" s="12" t="s">
        <v>198</v>
      </c>
      <c r="H16" s="19">
        <v>4</v>
      </c>
      <c r="I16" s="19">
        <v>5</v>
      </c>
      <c r="J16" s="20">
        <f t="shared" si="2"/>
        <v>20</v>
      </c>
      <c r="K16" s="21">
        <f t="shared" si="3"/>
        <v>2</v>
      </c>
      <c r="L16" s="74" t="s">
        <v>760</v>
      </c>
      <c r="M16" s="72" t="s">
        <v>761</v>
      </c>
      <c r="N16" s="12" t="s">
        <v>194</v>
      </c>
      <c r="O16" s="11" t="s">
        <v>26</v>
      </c>
      <c r="P16" s="19">
        <v>1</v>
      </c>
      <c r="Q16" s="19">
        <f t="shared" si="9"/>
        <v>5</v>
      </c>
      <c r="R16" s="19">
        <f t="shared" si="10"/>
        <v>5</v>
      </c>
      <c r="S16" s="22">
        <f t="shared" si="11"/>
        <v>5</v>
      </c>
      <c r="T16" s="12" t="str">
        <f t="shared" si="7"/>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8"/>
        <v>27</v>
      </c>
      <c r="B17" s="23" t="s">
        <v>18</v>
      </c>
      <c r="C17" s="71" t="s">
        <v>736</v>
      </c>
      <c r="D17" s="71" t="s">
        <v>2177</v>
      </c>
      <c r="E17" s="56" t="s">
        <v>2188</v>
      </c>
      <c r="F17" s="12" t="s">
        <v>197</v>
      </c>
      <c r="G17" s="12" t="s">
        <v>198</v>
      </c>
      <c r="H17" s="19">
        <v>4</v>
      </c>
      <c r="I17" s="19">
        <v>5</v>
      </c>
      <c r="J17" s="20">
        <f t="shared" si="2"/>
        <v>20</v>
      </c>
      <c r="K17" s="21">
        <f t="shared" si="3"/>
        <v>2</v>
      </c>
      <c r="L17" s="74" t="s">
        <v>775</v>
      </c>
      <c r="M17" s="72" t="s">
        <v>776</v>
      </c>
      <c r="N17" s="12" t="s">
        <v>194</v>
      </c>
      <c r="O17" s="11" t="s">
        <v>26</v>
      </c>
      <c r="P17" s="19">
        <v>1</v>
      </c>
      <c r="Q17" s="19">
        <f t="shared" si="9"/>
        <v>5</v>
      </c>
      <c r="R17" s="19">
        <f t="shared" si="10"/>
        <v>5</v>
      </c>
      <c r="S17" s="22">
        <f t="shared" si="11"/>
        <v>5</v>
      </c>
      <c r="T17" s="12" t="str">
        <f t="shared" si="7"/>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8"/>
        <v>28</v>
      </c>
      <c r="B18" s="23" t="s">
        <v>18</v>
      </c>
      <c r="C18" s="71" t="s">
        <v>736</v>
      </c>
      <c r="D18" s="71" t="s">
        <v>2178</v>
      </c>
      <c r="E18" s="72" t="s">
        <v>2189</v>
      </c>
      <c r="F18" s="12" t="s">
        <v>197</v>
      </c>
      <c r="G18" s="12" t="s">
        <v>198</v>
      </c>
      <c r="H18" s="19">
        <v>4</v>
      </c>
      <c r="I18" s="19">
        <v>5</v>
      </c>
      <c r="J18" s="20">
        <f t="shared" si="2"/>
        <v>20</v>
      </c>
      <c r="K18" s="21">
        <f t="shared" si="3"/>
        <v>2</v>
      </c>
      <c r="L18" s="74" t="s">
        <v>826</v>
      </c>
      <c r="M18" s="72" t="s">
        <v>827</v>
      </c>
      <c r="N18" s="12" t="s">
        <v>194</v>
      </c>
      <c r="O18" s="11" t="s">
        <v>26</v>
      </c>
      <c r="P18" s="19">
        <v>1</v>
      </c>
      <c r="Q18" s="19">
        <f t="shared" si="9"/>
        <v>5</v>
      </c>
      <c r="R18" s="19">
        <f t="shared" si="10"/>
        <v>5</v>
      </c>
      <c r="S18" s="22">
        <f t="shared" si="11"/>
        <v>5</v>
      </c>
      <c r="T18" s="12" t="str">
        <f t="shared" si="7"/>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8"/>
        <v>29</v>
      </c>
      <c r="B19" s="23" t="s">
        <v>18</v>
      </c>
      <c r="C19" s="71" t="s">
        <v>736</v>
      </c>
      <c r="D19" s="71" t="s">
        <v>2179</v>
      </c>
      <c r="E19" s="72" t="s">
        <v>2187</v>
      </c>
      <c r="F19" s="12" t="s">
        <v>197</v>
      </c>
      <c r="G19" s="12" t="s">
        <v>198</v>
      </c>
      <c r="H19" s="19">
        <v>4</v>
      </c>
      <c r="I19" s="19">
        <v>5</v>
      </c>
      <c r="J19" s="20">
        <f t="shared" si="2"/>
        <v>20</v>
      </c>
      <c r="K19" s="21">
        <f t="shared" si="3"/>
        <v>2</v>
      </c>
      <c r="L19" s="74" t="s">
        <v>3713</v>
      </c>
      <c r="M19" s="72" t="s">
        <v>828</v>
      </c>
      <c r="N19" s="12" t="s">
        <v>194</v>
      </c>
      <c r="O19" s="11" t="s">
        <v>26</v>
      </c>
      <c r="P19" s="19">
        <v>1</v>
      </c>
      <c r="Q19" s="19">
        <f t="shared" si="9"/>
        <v>5</v>
      </c>
      <c r="R19" s="19">
        <f t="shared" si="10"/>
        <v>5</v>
      </c>
      <c r="S19" s="22">
        <f t="shared" si="11"/>
        <v>5</v>
      </c>
      <c r="T19" s="12" t="str">
        <f t="shared" si="7"/>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8"/>
        <v>30</v>
      </c>
      <c r="B20" s="23" t="s">
        <v>18</v>
      </c>
      <c r="C20" s="71" t="s">
        <v>736</v>
      </c>
      <c r="D20" s="71" t="s">
        <v>2180</v>
      </c>
      <c r="E20" s="72" t="s">
        <v>2190</v>
      </c>
      <c r="F20" s="12" t="s">
        <v>197</v>
      </c>
      <c r="G20" s="12" t="s">
        <v>198</v>
      </c>
      <c r="H20" s="19">
        <v>4</v>
      </c>
      <c r="I20" s="19">
        <v>5</v>
      </c>
      <c r="J20" s="20">
        <f t="shared" si="2"/>
        <v>20</v>
      </c>
      <c r="K20" s="21">
        <f t="shared" si="3"/>
        <v>2</v>
      </c>
      <c r="L20" s="74" t="s">
        <v>829</v>
      </c>
      <c r="M20" s="72" t="s">
        <v>830</v>
      </c>
      <c r="N20" s="12" t="s">
        <v>194</v>
      </c>
      <c r="O20" s="11" t="s">
        <v>26</v>
      </c>
      <c r="P20" s="19">
        <v>1</v>
      </c>
      <c r="Q20" s="19">
        <f t="shared" si="9"/>
        <v>5</v>
      </c>
      <c r="R20" s="19">
        <f t="shared" si="10"/>
        <v>5</v>
      </c>
      <c r="S20" s="22">
        <f t="shared" si="11"/>
        <v>5</v>
      </c>
      <c r="T20" s="12" t="str">
        <f t="shared" si="7"/>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8"/>
        <v>31</v>
      </c>
      <c r="B21" s="23" t="s">
        <v>18</v>
      </c>
      <c r="C21" s="71" t="s">
        <v>736</v>
      </c>
      <c r="D21" s="71" t="s">
        <v>2181</v>
      </c>
      <c r="E21" s="72" t="s">
        <v>2191</v>
      </c>
      <c r="F21" s="12" t="s">
        <v>197</v>
      </c>
      <c r="G21" s="12" t="s">
        <v>198</v>
      </c>
      <c r="H21" s="19">
        <v>4</v>
      </c>
      <c r="I21" s="19">
        <v>5</v>
      </c>
      <c r="J21" s="20">
        <f t="shared" si="2"/>
        <v>20</v>
      </c>
      <c r="K21" s="21">
        <f t="shared" si="3"/>
        <v>2</v>
      </c>
      <c r="L21" s="74" t="s">
        <v>835</v>
      </c>
      <c r="M21" s="72" t="s">
        <v>836</v>
      </c>
      <c r="N21" s="12" t="s">
        <v>194</v>
      </c>
      <c r="O21" s="11" t="s">
        <v>26</v>
      </c>
      <c r="P21" s="19">
        <v>1</v>
      </c>
      <c r="Q21" s="19">
        <f t="shared" si="9"/>
        <v>5</v>
      </c>
      <c r="R21" s="19">
        <f t="shared" si="10"/>
        <v>5</v>
      </c>
      <c r="S21" s="22">
        <f t="shared" si="11"/>
        <v>5</v>
      </c>
      <c r="T21" s="12" t="str">
        <f t="shared" si="7"/>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8"/>
        <v>32</v>
      </c>
      <c r="B22" s="23" t="s">
        <v>18</v>
      </c>
      <c r="C22" s="71" t="s">
        <v>736</v>
      </c>
      <c r="D22" s="71" t="s">
        <v>2182</v>
      </c>
      <c r="E22" s="72" t="s">
        <v>2192</v>
      </c>
      <c r="F22" s="12" t="s">
        <v>197</v>
      </c>
      <c r="G22" s="12" t="s">
        <v>198</v>
      </c>
      <c r="H22" s="19">
        <v>4</v>
      </c>
      <c r="I22" s="19">
        <v>5</v>
      </c>
      <c r="J22" s="20">
        <f t="shared" si="2"/>
        <v>20</v>
      </c>
      <c r="K22" s="21">
        <f t="shared" si="3"/>
        <v>2</v>
      </c>
      <c r="L22" s="74" t="s">
        <v>846</v>
      </c>
      <c r="M22" s="72" t="s">
        <v>847</v>
      </c>
      <c r="N22" s="12" t="s">
        <v>194</v>
      </c>
      <c r="O22" s="11" t="s">
        <v>26</v>
      </c>
      <c r="P22" s="19">
        <v>1</v>
      </c>
      <c r="Q22" s="19">
        <f t="shared" si="9"/>
        <v>5</v>
      </c>
      <c r="R22" s="19">
        <f t="shared" si="10"/>
        <v>5</v>
      </c>
      <c r="S22" s="22">
        <f t="shared" si="11"/>
        <v>5</v>
      </c>
      <c r="T22" s="12" t="str">
        <f t="shared" si="7"/>
        <v>Gelecekte önemli bir tehlikeyi oluşturmaması için, incelenir ve gerekirse önlemler planlanan uygulamalar kısmında tarif edilir, uygulama kontrolleri yapılır ve personele ihtiyaç duyulan eğitimler verilir.</v>
      </c>
    </row>
    <row r="23" spans="1:20" ht="90" x14ac:dyDescent="0.2">
      <c r="A23" s="14">
        <f t="shared" si="8"/>
        <v>33</v>
      </c>
      <c r="B23" s="23" t="s">
        <v>18</v>
      </c>
      <c r="C23" s="70" t="s">
        <v>1225</v>
      </c>
      <c r="D23" s="71" t="s">
        <v>2211</v>
      </c>
      <c r="E23" s="72" t="s">
        <v>1188</v>
      </c>
      <c r="F23" s="12" t="s">
        <v>197</v>
      </c>
      <c r="G23" s="12" t="s">
        <v>198</v>
      </c>
      <c r="H23" s="19">
        <v>4</v>
      </c>
      <c r="I23" s="19">
        <v>5</v>
      </c>
      <c r="J23" s="20">
        <f t="shared" si="2"/>
        <v>20</v>
      </c>
      <c r="K23" s="21">
        <f t="shared" si="3"/>
        <v>2</v>
      </c>
      <c r="L23" s="74" t="s">
        <v>743</v>
      </c>
      <c r="M23" s="72" t="s">
        <v>1226</v>
      </c>
      <c r="N23" s="12" t="s">
        <v>194</v>
      </c>
      <c r="O23" s="11" t="s">
        <v>26</v>
      </c>
      <c r="P23" s="19">
        <v>1</v>
      </c>
      <c r="Q23" s="19">
        <f t="shared" si="9"/>
        <v>5</v>
      </c>
      <c r="R23" s="19">
        <f t="shared" si="10"/>
        <v>5</v>
      </c>
      <c r="S23" s="22">
        <f t="shared" si="11"/>
        <v>5</v>
      </c>
      <c r="T23" s="12" t="str">
        <f t="shared" si="7"/>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8"/>
        <v>34</v>
      </c>
      <c r="B24" s="23" t="s">
        <v>18</v>
      </c>
      <c r="C24" s="70" t="s">
        <v>1225</v>
      </c>
      <c r="D24" s="71" t="s">
        <v>2212</v>
      </c>
      <c r="E24" s="72" t="s">
        <v>1188</v>
      </c>
      <c r="F24" s="12" t="s">
        <v>197</v>
      </c>
      <c r="G24" s="12" t="s">
        <v>198</v>
      </c>
      <c r="H24" s="19">
        <v>4</v>
      </c>
      <c r="I24" s="19">
        <v>5</v>
      </c>
      <c r="J24" s="20">
        <f t="shared" si="2"/>
        <v>20</v>
      </c>
      <c r="K24" s="21">
        <f t="shared" si="3"/>
        <v>2</v>
      </c>
      <c r="L24" s="74" t="s">
        <v>743</v>
      </c>
      <c r="M24" s="72" t="s">
        <v>1227</v>
      </c>
      <c r="N24" s="12" t="s">
        <v>194</v>
      </c>
      <c r="O24" s="11" t="s">
        <v>26</v>
      </c>
      <c r="P24" s="19">
        <v>1</v>
      </c>
      <c r="Q24" s="19">
        <f t="shared" si="9"/>
        <v>5</v>
      </c>
      <c r="R24" s="19">
        <f t="shared" si="10"/>
        <v>5</v>
      </c>
      <c r="S24" s="22">
        <f t="shared" si="11"/>
        <v>5</v>
      </c>
      <c r="T24" s="12" t="str">
        <f t="shared" si="7"/>
        <v>Gelecekte önemli bir tehlikeyi oluşturmaması için, incelenir ve gerekirse önlemler planlanan uygulamalar kısmında tarif edilir, uygulama kontrolleri yapılır ve personele ihtiyaç duyulan eğitimler verilir.</v>
      </c>
    </row>
  </sheetData>
  <conditionalFormatting sqref="K2:K24">
    <cfRule type="expression" dxfId="489" priority="41">
      <formula>K2=5</formula>
    </cfRule>
    <cfRule type="expression" dxfId="488" priority="42">
      <formula>K2=4</formula>
    </cfRule>
    <cfRule type="expression" dxfId="487" priority="43">
      <formula>K2=3</formula>
    </cfRule>
    <cfRule type="expression" dxfId="486" priority="44">
      <formula>K2=2</formula>
    </cfRule>
    <cfRule type="expression" dxfId="485" priority="45">
      <formula>K2=1</formula>
    </cfRule>
  </conditionalFormatting>
  <conditionalFormatting sqref="S2:S24">
    <cfRule type="expression" dxfId="484" priority="1">
      <formula>S2=5</formula>
    </cfRule>
    <cfRule type="expression" dxfId="483" priority="2">
      <formula>S2=4</formula>
    </cfRule>
    <cfRule type="expression" dxfId="482" priority="3">
      <formula>S2=3</formula>
    </cfRule>
    <cfRule type="expression" dxfId="481" priority="4">
      <formula>S2=2</formula>
    </cfRule>
    <cfRule type="expression" dxfId="48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28"/>
  <sheetViews>
    <sheetView topLeftCell="A27"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78" customHeight="1" x14ac:dyDescent="0.2">
      <c r="A2" s="90">
        <f>DEPOLAMA!A12+1</f>
        <v>475</v>
      </c>
      <c r="B2" s="70" t="s">
        <v>854</v>
      </c>
      <c r="C2" s="71" t="s">
        <v>2553</v>
      </c>
      <c r="D2" s="71" t="s">
        <v>3701</v>
      </c>
      <c r="E2" s="71" t="s">
        <v>3668</v>
      </c>
      <c r="F2" s="12" t="s">
        <v>197</v>
      </c>
      <c r="G2" s="12" t="s">
        <v>198</v>
      </c>
      <c r="H2" s="19">
        <v>4</v>
      </c>
      <c r="I2" s="19">
        <v>5</v>
      </c>
      <c r="J2" s="20">
        <f>H2*I2</f>
        <v>20</v>
      </c>
      <c r="K2" s="21">
        <f>IF((H2*I2)=0,0,IF(J2&lt;6,5,IF(J2&lt;10,4,IF(J2&lt;16,3,IF(J2&lt;25,2,1)))))</f>
        <v>2</v>
      </c>
      <c r="L2" s="74" t="s">
        <v>3703</v>
      </c>
      <c r="M2" s="71" t="s">
        <v>3702</v>
      </c>
      <c r="N2" s="12" t="s">
        <v>194</v>
      </c>
      <c r="O2" s="11" t="s">
        <v>26</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476</v>
      </c>
      <c r="B3" s="70" t="s">
        <v>854</v>
      </c>
      <c r="C3" s="71" t="s">
        <v>2526</v>
      </c>
      <c r="D3" s="72" t="s">
        <v>2527</v>
      </c>
      <c r="E3" s="72" t="s">
        <v>2528</v>
      </c>
      <c r="F3" s="12" t="s">
        <v>197</v>
      </c>
      <c r="G3" s="12" t="s">
        <v>198</v>
      </c>
      <c r="H3" s="19">
        <v>4</v>
      </c>
      <c r="I3" s="19">
        <v>5</v>
      </c>
      <c r="J3" s="20">
        <f t="shared" ref="J3:J28" si="0">H3*I3</f>
        <v>20</v>
      </c>
      <c r="K3" s="21">
        <f t="shared" ref="K3:K28" si="1">IF((H3*I3)=0,0,IF(J3&lt;6,5,IF(J3&lt;10,4,IF(J3&lt;16,3,IF(J3&lt;25,2,1)))))</f>
        <v>2</v>
      </c>
      <c r="L3" s="74" t="s">
        <v>855</v>
      </c>
      <c r="M3" s="72" t="s">
        <v>856</v>
      </c>
      <c r="N3" s="12" t="s">
        <v>194</v>
      </c>
      <c r="O3" s="11" t="s">
        <v>26</v>
      </c>
      <c r="P3" s="19">
        <v>1</v>
      </c>
      <c r="Q3" s="19">
        <v>5</v>
      </c>
      <c r="R3" s="20">
        <f t="shared" ref="R3:R26" si="2">P3*Q3</f>
        <v>5</v>
      </c>
      <c r="S3" s="21">
        <f t="shared" ref="S3:S26" si="3">IF((P3*Q3)=0,0,IF(R3&lt;6,5,IF(R3&lt;10,4,IF(R3&lt;16,3,IF(R3&lt;25,2,1)))))</f>
        <v>5</v>
      </c>
      <c r="T3" s="12" t="str">
        <f t="shared" ref="T3:T28" si="4">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A3+1</f>
        <v>477</v>
      </c>
      <c r="B4" s="70" t="s">
        <v>854</v>
      </c>
      <c r="C4" s="71" t="s">
        <v>2526</v>
      </c>
      <c r="D4" s="72" t="s">
        <v>2529</v>
      </c>
      <c r="E4" s="72" t="s">
        <v>2528</v>
      </c>
      <c r="F4" s="12" t="s">
        <v>197</v>
      </c>
      <c r="G4" s="12" t="s">
        <v>198</v>
      </c>
      <c r="H4" s="19">
        <v>4</v>
      </c>
      <c r="I4" s="19">
        <v>5</v>
      </c>
      <c r="J4" s="20">
        <f t="shared" si="0"/>
        <v>20</v>
      </c>
      <c r="K4" s="21">
        <f t="shared" si="1"/>
        <v>2</v>
      </c>
      <c r="L4" s="74" t="s">
        <v>857</v>
      </c>
      <c r="M4" s="72" t="s">
        <v>858</v>
      </c>
      <c r="N4" s="12" t="s">
        <v>194</v>
      </c>
      <c r="O4" s="11" t="s">
        <v>26</v>
      </c>
      <c r="P4" s="19">
        <v>1</v>
      </c>
      <c r="Q4" s="19">
        <v>5</v>
      </c>
      <c r="R4" s="20">
        <f t="shared" si="2"/>
        <v>5</v>
      </c>
      <c r="S4" s="21">
        <f t="shared" si="3"/>
        <v>5</v>
      </c>
      <c r="T4" s="12" t="str">
        <f t="shared" si="4"/>
        <v>Gelecekte önemli bir tehlikeyi oluşturmaması için, incelenir ve gerekirse önlemler planlanan uygulamalar kısmında tarif edilir, uygulama kontrolleri yapılır ve personele ihtiyaç duyulan eğitimler verilir.</v>
      </c>
    </row>
    <row r="5" spans="1:20" ht="90" x14ac:dyDescent="0.2">
      <c r="A5" s="14">
        <f t="shared" ref="A5:A28" si="5">A4+1</f>
        <v>478</v>
      </c>
      <c r="B5" s="70" t="s">
        <v>854</v>
      </c>
      <c r="C5" s="71" t="s">
        <v>2526</v>
      </c>
      <c r="D5" s="72" t="s">
        <v>2530</v>
      </c>
      <c r="E5" s="72" t="s">
        <v>2528</v>
      </c>
      <c r="F5" s="12" t="s">
        <v>197</v>
      </c>
      <c r="G5" s="12" t="s">
        <v>198</v>
      </c>
      <c r="H5" s="19">
        <v>4</v>
      </c>
      <c r="I5" s="19">
        <v>5</v>
      </c>
      <c r="J5" s="20">
        <f t="shared" si="0"/>
        <v>20</v>
      </c>
      <c r="K5" s="21">
        <f t="shared" si="1"/>
        <v>2</v>
      </c>
      <c r="L5" s="74" t="s">
        <v>859</v>
      </c>
      <c r="M5" s="72" t="s">
        <v>860</v>
      </c>
      <c r="N5" s="12" t="s">
        <v>194</v>
      </c>
      <c r="O5" s="11" t="s">
        <v>26</v>
      </c>
      <c r="P5" s="19">
        <v>1</v>
      </c>
      <c r="Q5" s="19">
        <v>5</v>
      </c>
      <c r="R5" s="20">
        <f t="shared" si="2"/>
        <v>5</v>
      </c>
      <c r="S5" s="21">
        <f t="shared" si="3"/>
        <v>5</v>
      </c>
      <c r="T5" s="12" t="str">
        <f t="shared" si="4"/>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5"/>
        <v>479</v>
      </c>
      <c r="B6" s="70" t="s">
        <v>854</v>
      </c>
      <c r="C6" s="71" t="s">
        <v>2526</v>
      </c>
      <c r="D6" s="72" t="s">
        <v>2531</v>
      </c>
      <c r="E6" s="72" t="s">
        <v>2532</v>
      </c>
      <c r="F6" s="12" t="s">
        <v>197</v>
      </c>
      <c r="G6" s="12" t="s">
        <v>198</v>
      </c>
      <c r="H6" s="19">
        <v>4</v>
      </c>
      <c r="I6" s="19">
        <v>5</v>
      </c>
      <c r="J6" s="20">
        <f t="shared" si="0"/>
        <v>20</v>
      </c>
      <c r="K6" s="21">
        <f t="shared" si="1"/>
        <v>2</v>
      </c>
      <c r="L6" s="74" t="s">
        <v>861</v>
      </c>
      <c r="M6" s="72" t="s">
        <v>862</v>
      </c>
      <c r="N6" s="12" t="s">
        <v>194</v>
      </c>
      <c r="O6" s="11" t="s">
        <v>26</v>
      </c>
      <c r="P6" s="19">
        <v>1</v>
      </c>
      <c r="Q6" s="19">
        <v>5</v>
      </c>
      <c r="R6" s="20">
        <f t="shared" si="2"/>
        <v>5</v>
      </c>
      <c r="S6" s="21">
        <f t="shared" si="3"/>
        <v>5</v>
      </c>
      <c r="T6" s="12" t="str">
        <f t="shared" si="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5"/>
        <v>480</v>
      </c>
      <c r="B7" s="70" t="s">
        <v>854</v>
      </c>
      <c r="C7" s="71" t="s">
        <v>2526</v>
      </c>
      <c r="D7" s="72" t="s">
        <v>2533</v>
      </c>
      <c r="E7" s="72" t="s">
        <v>2532</v>
      </c>
      <c r="F7" s="12" t="s">
        <v>197</v>
      </c>
      <c r="G7" s="12" t="s">
        <v>198</v>
      </c>
      <c r="H7" s="19">
        <v>4</v>
      </c>
      <c r="I7" s="19">
        <v>5</v>
      </c>
      <c r="J7" s="20">
        <f t="shared" si="0"/>
        <v>20</v>
      </c>
      <c r="K7" s="21">
        <f t="shared" si="1"/>
        <v>2</v>
      </c>
      <c r="L7" s="74" t="s">
        <v>863</v>
      </c>
      <c r="M7" s="72" t="s">
        <v>864</v>
      </c>
      <c r="N7" s="12" t="s">
        <v>194</v>
      </c>
      <c r="O7" s="11" t="s">
        <v>26</v>
      </c>
      <c r="P7" s="19">
        <v>1</v>
      </c>
      <c r="Q7" s="19">
        <v>5</v>
      </c>
      <c r="R7" s="20">
        <f t="shared" si="2"/>
        <v>5</v>
      </c>
      <c r="S7" s="21">
        <f t="shared" si="3"/>
        <v>5</v>
      </c>
      <c r="T7" s="12" t="str">
        <f t="shared" si="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5"/>
        <v>481</v>
      </c>
      <c r="B8" s="70" t="s">
        <v>854</v>
      </c>
      <c r="C8" s="71" t="s">
        <v>2526</v>
      </c>
      <c r="D8" s="72" t="s">
        <v>2534</v>
      </c>
      <c r="E8" s="72" t="s">
        <v>2535</v>
      </c>
      <c r="F8" s="12" t="s">
        <v>197</v>
      </c>
      <c r="G8" s="12" t="s">
        <v>198</v>
      </c>
      <c r="H8" s="19">
        <v>4</v>
      </c>
      <c r="I8" s="19">
        <v>5</v>
      </c>
      <c r="J8" s="20">
        <f t="shared" si="0"/>
        <v>20</v>
      </c>
      <c r="K8" s="21">
        <f t="shared" si="1"/>
        <v>2</v>
      </c>
      <c r="L8" s="74" t="s">
        <v>865</v>
      </c>
      <c r="M8" s="72" t="s">
        <v>866</v>
      </c>
      <c r="N8" s="12" t="s">
        <v>194</v>
      </c>
      <c r="O8" s="11" t="s">
        <v>26</v>
      </c>
      <c r="P8" s="19">
        <v>1</v>
      </c>
      <c r="Q8" s="19">
        <v>5</v>
      </c>
      <c r="R8" s="20">
        <f t="shared" si="2"/>
        <v>5</v>
      </c>
      <c r="S8" s="21">
        <f t="shared" si="3"/>
        <v>5</v>
      </c>
      <c r="T8" s="12" t="str">
        <f t="shared" si="4"/>
        <v>Gelecekte önemli bir tehlikeyi oluşturmaması için, incelenir ve gerekirse önlemler planlanan uygulamalar kısmında tarif edilir, uygulama kontrolleri yapılır ve personele ihtiyaç duyulan eğitimler verilir.</v>
      </c>
    </row>
    <row r="9" spans="1:20" ht="101.25" x14ac:dyDescent="0.2">
      <c r="A9" s="14">
        <f t="shared" si="5"/>
        <v>482</v>
      </c>
      <c r="B9" s="70" t="s">
        <v>854</v>
      </c>
      <c r="C9" s="71" t="s">
        <v>2526</v>
      </c>
      <c r="D9" s="72" t="s">
        <v>2536</v>
      </c>
      <c r="E9" s="72" t="s">
        <v>2537</v>
      </c>
      <c r="F9" s="12" t="s">
        <v>197</v>
      </c>
      <c r="G9" s="12" t="s">
        <v>198</v>
      </c>
      <c r="H9" s="19">
        <v>4</v>
      </c>
      <c r="I9" s="19">
        <v>5</v>
      </c>
      <c r="J9" s="20">
        <f t="shared" si="0"/>
        <v>20</v>
      </c>
      <c r="K9" s="21">
        <f t="shared" si="1"/>
        <v>2</v>
      </c>
      <c r="L9" s="74" t="s">
        <v>867</v>
      </c>
      <c r="M9" s="72" t="s">
        <v>868</v>
      </c>
      <c r="N9" s="12" t="s">
        <v>194</v>
      </c>
      <c r="O9" s="11" t="s">
        <v>26</v>
      </c>
      <c r="P9" s="19">
        <v>1</v>
      </c>
      <c r="Q9" s="19">
        <v>5</v>
      </c>
      <c r="R9" s="20">
        <f t="shared" si="2"/>
        <v>5</v>
      </c>
      <c r="S9" s="21">
        <f t="shared" si="3"/>
        <v>5</v>
      </c>
      <c r="T9" s="12" t="str">
        <f t="shared" si="4"/>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5"/>
        <v>483</v>
      </c>
      <c r="B10" s="70" t="s">
        <v>854</v>
      </c>
      <c r="C10" s="71" t="s">
        <v>2526</v>
      </c>
      <c r="D10" s="72" t="s">
        <v>2536</v>
      </c>
      <c r="E10" s="72" t="s">
        <v>2537</v>
      </c>
      <c r="F10" s="12" t="s">
        <v>197</v>
      </c>
      <c r="G10" s="12" t="s">
        <v>198</v>
      </c>
      <c r="H10" s="19">
        <v>4</v>
      </c>
      <c r="I10" s="19">
        <v>5</v>
      </c>
      <c r="J10" s="20">
        <f t="shared" si="0"/>
        <v>20</v>
      </c>
      <c r="K10" s="21">
        <f t="shared" si="1"/>
        <v>2</v>
      </c>
      <c r="L10" s="74" t="s">
        <v>869</v>
      </c>
      <c r="M10" s="72" t="s">
        <v>870</v>
      </c>
      <c r="N10" s="12" t="s">
        <v>194</v>
      </c>
      <c r="O10" s="11" t="s">
        <v>26</v>
      </c>
      <c r="P10" s="19">
        <v>1</v>
      </c>
      <c r="Q10" s="19">
        <v>5</v>
      </c>
      <c r="R10" s="20">
        <f t="shared" si="2"/>
        <v>5</v>
      </c>
      <c r="S10" s="21">
        <f t="shared" si="3"/>
        <v>5</v>
      </c>
      <c r="T10" s="12" t="str">
        <f t="shared" si="4"/>
        <v>Gelecekte önemli bir tehlikeyi oluşturmaması için, incelenir ve gerekirse önlemler planlanan uygulamalar kısmında tarif edilir, uygulama kontrolleri yapılır ve personele ihtiyaç duyulan eğitimler verilir.</v>
      </c>
    </row>
    <row r="11" spans="1:20" ht="101.25" x14ac:dyDescent="0.2">
      <c r="A11" s="14">
        <f t="shared" si="5"/>
        <v>484</v>
      </c>
      <c r="B11" s="70" t="s">
        <v>854</v>
      </c>
      <c r="C11" s="71" t="s">
        <v>2526</v>
      </c>
      <c r="D11" s="72" t="s">
        <v>2538</v>
      </c>
      <c r="E11" s="72" t="s">
        <v>2472</v>
      </c>
      <c r="F11" s="12" t="s">
        <v>197</v>
      </c>
      <c r="G11" s="12" t="s">
        <v>198</v>
      </c>
      <c r="H11" s="19">
        <v>4</v>
      </c>
      <c r="I11" s="19">
        <v>5</v>
      </c>
      <c r="J11" s="20">
        <f t="shared" si="0"/>
        <v>20</v>
      </c>
      <c r="K11" s="21">
        <f t="shared" si="1"/>
        <v>2</v>
      </c>
      <c r="L11" s="74" t="s">
        <v>871</v>
      </c>
      <c r="M11" s="72" t="s">
        <v>872</v>
      </c>
      <c r="N11" s="12" t="s">
        <v>194</v>
      </c>
      <c r="O11" s="11" t="s">
        <v>26</v>
      </c>
      <c r="P11" s="19">
        <v>1</v>
      </c>
      <c r="Q11" s="19">
        <v>5</v>
      </c>
      <c r="R11" s="20">
        <f t="shared" si="2"/>
        <v>5</v>
      </c>
      <c r="S11" s="21">
        <f t="shared" si="3"/>
        <v>5</v>
      </c>
      <c r="T11" s="12" t="str">
        <f t="shared" si="4"/>
        <v>Gelecekte önemli bir tehlikeyi oluşturmaması için, incelenir ve gerekirse önlemler planlanan uygulamalar kısmında tarif edilir, uygulama kontrolleri yapılır ve personele ihtiyaç duyulan eğitimler verilir.</v>
      </c>
    </row>
    <row r="12" spans="1:20" ht="157.5" x14ac:dyDescent="0.2">
      <c r="A12" s="14">
        <f t="shared" si="5"/>
        <v>485</v>
      </c>
      <c r="B12" s="70" t="s">
        <v>854</v>
      </c>
      <c r="C12" s="71" t="s">
        <v>2526</v>
      </c>
      <c r="D12" s="72" t="s">
        <v>2539</v>
      </c>
      <c r="E12" s="72" t="s">
        <v>2472</v>
      </c>
      <c r="F12" s="12" t="s">
        <v>197</v>
      </c>
      <c r="G12" s="12" t="s">
        <v>198</v>
      </c>
      <c r="H12" s="19">
        <v>4</v>
      </c>
      <c r="I12" s="19">
        <v>5</v>
      </c>
      <c r="J12" s="20">
        <f t="shared" si="0"/>
        <v>20</v>
      </c>
      <c r="K12" s="21">
        <f t="shared" si="1"/>
        <v>2</v>
      </c>
      <c r="L12" s="74" t="s">
        <v>873</v>
      </c>
      <c r="M12" s="72" t="s">
        <v>874</v>
      </c>
      <c r="N12" s="12" t="s">
        <v>194</v>
      </c>
      <c r="O12" s="11" t="s">
        <v>26</v>
      </c>
      <c r="P12" s="19">
        <v>1</v>
      </c>
      <c r="Q12" s="19">
        <v>5</v>
      </c>
      <c r="R12" s="20">
        <f t="shared" si="2"/>
        <v>5</v>
      </c>
      <c r="S12" s="21">
        <f t="shared" si="3"/>
        <v>5</v>
      </c>
      <c r="T12" s="12" t="str">
        <f t="shared" si="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5"/>
        <v>486</v>
      </c>
      <c r="B13" s="70" t="s">
        <v>854</v>
      </c>
      <c r="C13" s="71" t="s">
        <v>2526</v>
      </c>
      <c r="D13" s="72" t="s">
        <v>2540</v>
      </c>
      <c r="E13" s="72" t="s">
        <v>2541</v>
      </c>
      <c r="F13" s="12" t="s">
        <v>197</v>
      </c>
      <c r="G13" s="12" t="s">
        <v>198</v>
      </c>
      <c r="H13" s="19">
        <v>4</v>
      </c>
      <c r="I13" s="19">
        <v>5</v>
      </c>
      <c r="J13" s="20">
        <f t="shared" si="0"/>
        <v>20</v>
      </c>
      <c r="K13" s="21">
        <f t="shared" si="1"/>
        <v>2</v>
      </c>
      <c r="L13" s="74" t="s">
        <v>875</v>
      </c>
      <c r="M13" s="72" t="s">
        <v>876</v>
      </c>
      <c r="N13" s="12" t="s">
        <v>194</v>
      </c>
      <c r="O13" s="11" t="s">
        <v>26</v>
      </c>
      <c r="P13" s="19">
        <v>1</v>
      </c>
      <c r="Q13" s="19">
        <v>5</v>
      </c>
      <c r="R13" s="20">
        <f t="shared" si="2"/>
        <v>5</v>
      </c>
      <c r="S13" s="21">
        <f t="shared" si="3"/>
        <v>5</v>
      </c>
      <c r="T13" s="12" t="str">
        <f t="shared" si="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5"/>
        <v>487</v>
      </c>
      <c r="B14" s="70" t="s">
        <v>854</v>
      </c>
      <c r="C14" s="71" t="s">
        <v>2526</v>
      </c>
      <c r="D14" s="72" t="s">
        <v>2542</v>
      </c>
      <c r="E14" s="72" t="s">
        <v>2528</v>
      </c>
      <c r="F14" s="12" t="s">
        <v>197</v>
      </c>
      <c r="G14" s="12" t="s">
        <v>198</v>
      </c>
      <c r="H14" s="19">
        <v>4</v>
      </c>
      <c r="I14" s="19">
        <v>5</v>
      </c>
      <c r="J14" s="20">
        <f t="shared" si="0"/>
        <v>20</v>
      </c>
      <c r="K14" s="21">
        <f t="shared" si="1"/>
        <v>2</v>
      </c>
      <c r="L14" s="74" t="s">
        <v>877</v>
      </c>
      <c r="M14" s="72" t="s">
        <v>878</v>
      </c>
      <c r="N14" s="12" t="s">
        <v>194</v>
      </c>
      <c r="O14" s="11" t="s">
        <v>26</v>
      </c>
      <c r="P14" s="19">
        <v>1</v>
      </c>
      <c r="Q14" s="19">
        <v>5</v>
      </c>
      <c r="R14" s="20">
        <f t="shared" si="2"/>
        <v>5</v>
      </c>
      <c r="S14" s="21">
        <f t="shared" si="3"/>
        <v>5</v>
      </c>
      <c r="T14" s="12" t="str">
        <f t="shared" si="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5"/>
        <v>488</v>
      </c>
      <c r="B15" s="70" t="s">
        <v>854</v>
      </c>
      <c r="C15" s="71" t="s">
        <v>2526</v>
      </c>
      <c r="D15" s="72" t="s">
        <v>2543</v>
      </c>
      <c r="E15" s="72" t="s">
        <v>2528</v>
      </c>
      <c r="F15" s="12" t="s">
        <v>197</v>
      </c>
      <c r="G15" s="12" t="s">
        <v>198</v>
      </c>
      <c r="H15" s="19">
        <v>4</v>
      </c>
      <c r="I15" s="19">
        <v>5</v>
      </c>
      <c r="J15" s="20">
        <f t="shared" si="0"/>
        <v>20</v>
      </c>
      <c r="K15" s="21">
        <f t="shared" si="1"/>
        <v>2</v>
      </c>
      <c r="L15" s="74" t="s">
        <v>861</v>
      </c>
      <c r="M15" s="72" t="s">
        <v>879</v>
      </c>
      <c r="N15" s="12" t="s">
        <v>194</v>
      </c>
      <c r="O15" s="11" t="s">
        <v>26</v>
      </c>
      <c r="P15" s="19">
        <v>1</v>
      </c>
      <c r="Q15" s="19">
        <v>5</v>
      </c>
      <c r="R15" s="20">
        <f t="shared" si="2"/>
        <v>5</v>
      </c>
      <c r="S15" s="21">
        <f t="shared" si="3"/>
        <v>5</v>
      </c>
      <c r="T15" s="12" t="str">
        <f t="shared" si="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5"/>
        <v>489</v>
      </c>
      <c r="B16" s="70" t="s">
        <v>854</v>
      </c>
      <c r="C16" s="71" t="s">
        <v>2526</v>
      </c>
      <c r="D16" s="72" t="s">
        <v>2544</v>
      </c>
      <c r="E16" s="72" t="s">
        <v>2528</v>
      </c>
      <c r="F16" s="12" t="s">
        <v>197</v>
      </c>
      <c r="G16" s="12" t="s">
        <v>198</v>
      </c>
      <c r="H16" s="19">
        <v>4</v>
      </c>
      <c r="I16" s="19">
        <v>5</v>
      </c>
      <c r="J16" s="20">
        <f t="shared" si="0"/>
        <v>20</v>
      </c>
      <c r="K16" s="21">
        <f t="shared" si="1"/>
        <v>2</v>
      </c>
      <c r="L16" s="74" t="s">
        <v>881</v>
      </c>
      <c r="M16" s="72" t="s">
        <v>882</v>
      </c>
      <c r="N16" s="12" t="s">
        <v>194</v>
      </c>
      <c r="O16" s="11" t="s">
        <v>26</v>
      </c>
      <c r="P16" s="19">
        <v>1</v>
      </c>
      <c r="Q16" s="19">
        <v>5</v>
      </c>
      <c r="R16" s="20">
        <f t="shared" si="2"/>
        <v>5</v>
      </c>
      <c r="S16" s="21">
        <f t="shared" si="3"/>
        <v>5</v>
      </c>
      <c r="T16" s="12" t="str">
        <f t="shared" si="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5"/>
        <v>490</v>
      </c>
      <c r="B17" s="70" t="s">
        <v>854</v>
      </c>
      <c r="C17" s="71" t="s">
        <v>2526</v>
      </c>
      <c r="D17" s="72" t="s">
        <v>2545</v>
      </c>
      <c r="E17" s="72" t="s">
        <v>2472</v>
      </c>
      <c r="F17" s="12" t="s">
        <v>197</v>
      </c>
      <c r="G17" s="12" t="s">
        <v>198</v>
      </c>
      <c r="H17" s="19">
        <v>4</v>
      </c>
      <c r="I17" s="19">
        <v>5</v>
      </c>
      <c r="J17" s="20">
        <f t="shared" si="0"/>
        <v>20</v>
      </c>
      <c r="K17" s="21">
        <f t="shared" si="1"/>
        <v>2</v>
      </c>
      <c r="L17" s="74" t="s">
        <v>743</v>
      </c>
      <c r="M17" s="72" t="s">
        <v>883</v>
      </c>
      <c r="N17" s="12" t="s">
        <v>194</v>
      </c>
      <c r="O17" s="11" t="s">
        <v>26</v>
      </c>
      <c r="P17" s="19">
        <v>1</v>
      </c>
      <c r="Q17" s="19">
        <v>5</v>
      </c>
      <c r="R17" s="20">
        <f t="shared" si="2"/>
        <v>5</v>
      </c>
      <c r="S17" s="21">
        <f t="shared" si="3"/>
        <v>5</v>
      </c>
      <c r="T17" s="12" t="str">
        <f t="shared" si="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5"/>
        <v>491</v>
      </c>
      <c r="B18" s="70" t="s">
        <v>854</v>
      </c>
      <c r="C18" s="71" t="s">
        <v>2526</v>
      </c>
      <c r="D18" s="72" t="s">
        <v>2546</v>
      </c>
      <c r="E18" s="72" t="s">
        <v>2547</v>
      </c>
      <c r="F18" s="12" t="s">
        <v>197</v>
      </c>
      <c r="G18" s="12" t="s">
        <v>198</v>
      </c>
      <c r="H18" s="19">
        <v>4</v>
      </c>
      <c r="I18" s="19">
        <v>5</v>
      </c>
      <c r="J18" s="20">
        <f t="shared" si="0"/>
        <v>20</v>
      </c>
      <c r="K18" s="21">
        <f t="shared" si="1"/>
        <v>2</v>
      </c>
      <c r="L18" s="74" t="s">
        <v>743</v>
      </c>
      <c r="M18" s="72" t="s">
        <v>884</v>
      </c>
      <c r="N18" s="12" t="s">
        <v>194</v>
      </c>
      <c r="O18" s="11" t="s">
        <v>26</v>
      </c>
      <c r="P18" s="19">
        <v>1</v>
      </c>
      <c r="Q18" s="19">
        <v>5</v>
      </c>
      <c r="R18" s="20">
        <f t="shared" si="2"/>
        <v>5</v>
      </c>
      <c r="S18" s="21">
        <f t="shared" si="3"/>
        <v>5</v>
      </c>
      <c r="T18" s="12" t="str">
        <f t="shared" si="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5"/>
        <v>492</v>
      </c>
      <c r="B19" s="70" t="s">
        <v>854</v>
      </c>
      <c r="C19" s="71" t="s">
        <v>2526</v>
      </c>
      <c r="D19" s="72" t="s">
        <v>2548</v>
      </c>
      <c r="E19" s="72" t="s">
        <v>2549</v>
      </c>
      <c r="F19" s="12" t="s">
        <v>197</v>
      </c>
      <c r="G19" s="12" t="s">
        <v>198</v>
      </c>
      <c r="H19" s="19">
        <v>4</v>
      </c>
      <c r="I19" s="19">
        <v>5</v>
      </c>
      <c r="J19" s="20">
        <f t="shared" si="0"/>
        <v>20</v>
      </c>
      <c r="K19" s="21">
        <f t="shared" si="1"/>
        <v>2</v>
      </c>
      <c r="L19" s="74" t="s">
        <v>885</v>
      </c>
      <c r="M19" s="72" t="s">
        <v>886</v>
      </c>
      <c r="N19" s="12" t="s">
        <v>194</v>
      </c>
      <c r="O19" s="11" t="s">
        <v>26</v>
      </c>
      <c r="P19" s="19">
        <v>1</v>
      </c>
      <c r="Q19" s="19">
        <v>5</v>
      </c>
      <c r="R19" s="20">
        <f t="shared" si="2"/>
        <v>5</v>
      </c>
      <c r="S19" s="21">
        <f t="shared" si="3"/>
        <v>5</v>
      </c>
      <c r="T19" s="12" t="str">
        <f t="shared" si="4"/>
        <v>Gelecekte önemli bir tehlikeyi oluşturmaması için, incelenir ve gerekirse önlemler planlanan uygulamalar kısmında tarif edilir, uygulama kontrolleri yapılır ve personele ihtiyaç duyulan eğitimler verilir.</v>
      </c>
    </row>
    <row r="20" spans="1:20" ht="101.25" x14ac:dyDescent="0.2">
      <c r="A20" s="14">
        <f t="shared" si="5"/>
        <v>493</v>
      </c>
      <c r="B20" s="70" t="s">
        <v>854</v>
      </c>
      <c r="C20" s="71" t="s">
        <v>2526</v>
      </c>
      <c r="D20" s="72" t="s">
        <v>2538</v>
      </c>
      <c r="E20" s="72" t="s">
        <v>2472</v>
      </c>
      <c r="F20" s="12" t="s">
        <v>197</v>
      </c>
      <c r="G20" s="12" t="s">
        <v>198</v>
      </c>
      <c r="H20" s="19">
        <v>4</v>
      </c>
      <c r="I20" s="19">
        <v>5</v>
      </c>
      <c r="J20" s="20">
        <f t="shared" si="0"/>
        <v>20</v>
      </c>
      <c r="K20" s="21">
        <f t="shared" si="1"/>
        <v>2</v>
      </c>
      <c r="L20" s="74" t="s">
        <v>887</v>
      </c>
      <c r="M20" s="72" t="s">
        <v>888</v>
      </c>
      <c r="N20" s="12" t="s">
        <v>194</v>
      </c>
      <c r="O20" s="11" t="s">
        <v>26</v>
      </c>
      <c r="P20" s="19">
        <v>1</v>
      </c>
      <c r="Q20" s="19">
        <v>5</v>
      </c>
      <c r="R20" s="20">
        <f t="shared" si="2"/>
        <v>5</v>
      </c>
      <c r="S20" s="21">
        <f t="shared" si="3"/>
        <v>5</v>
      </c>
      <c r="T20" s="12" t="str">
        <f t="shared" si="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5"/>
        <v>494</v>
      </c>
      <c r="B21" s="70" t="s">
        <v>854</v>
      </c>
      <c r="C21" s="71" t="s">
        <v>2526</v>
      </c>
      <c r="D21" s="72" t="s">
        <v>2538</v>
      </c>
      <c r="E21" s="72" t="s">
        <v>2472</v>
      </c>
      <c r="F21" s="12" t="s">
        <v>197</v>
      </c>
      <c r="G21" s="12" t="s">
        <v>198</v>
      </c>
      <c r="H21" s="19">
        <v>4</v>
      </c>
      <c r="I21" s="19">
        <v>5</v>
      </c>
      <c r="J21" s="20">
        <f t="shared" si="0"/>
        <v>20</v>
      </c>
      <c r="K21" s="21">
        <f t="shared" si="1"/>
        <v>2</v>
      </c>
      <c r="L21" s="74" t="s">
        <v>887</v>
      </c>
      <c r="M21" s="72" t="s">
        <v>889</v>
      </c>
      <c r="N21" s="12" t="s">
        <v>194</v>
      </c>
      <c r="O21" s="11" t="s">
        <v>26</v>
      </c>
      <c r="P21" s="19">
        <v>1</v>
      </c>
      <c r="Q21" s="19">
        <v>5</v>
      </c>
      <c r="R21" s="20">
        <f t="shared" si="2"/>
        <v>5</v>
      </c>
      <c r="S21" s="21">
        <f t="shared" si="3"/>
        <v>5</v>
      </c>
      <c r="T21" s="12" t="str">
        <f t="shared" si="4"/>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5"/>
        <v>495</v>
      </c>
      <c r="B22" s="70" t="s">
        <v>854</v>
      </c>
      <c r="C22" s="71" t="s">
        <v>2526</v>
      </c>
      <c r="D22" s="72" t="s">
        <v>2550</v>
      </c>
      <c r="E22" s="72" t="s">
        <v>2472</v>
      </c>
      <c r="F22" s="12" t="s">
        <v>197</v>
      </c>
      <c r="G22" s="12" t="s">
        <v>198</v>
      </c>
      <c r="H22" s="19">
        <v>4</v>
      </c>
      <c r="I22" s="19">
        <v>5</v>
      </c>
      <c r="J22" s="20">
        <f t="shared" si="0"/>
        <v>20</v>
      </c>
      <c r="K22" s="21">
        <f t="shared" si="1"/>
        <v>2</v>
      </c>
      <c r="L22" s="74" t="s">
        <v>890</v>
      </c>
      <c r="M22" s="72" t="s">
        <v>891</v>
      </c>
      <c r="N22" s="12" t="s">
        <v>194</v>
      </c>
      <c r="O22" s="11" t="s">
        <v>26</v>
      </c>
      <c r="P22" s="19">
        <v>1</v>
      </c>
      <c r="Q22" s="19">
        <v>5</v>
      </c>
      <c r="R22" s="20">
        <f t="shared" si="2"/>
        <v>5</v>
      </c>
      <c r="S22" s="21">
        <f t="shared" si="3"/>
        <v>5</v>
      </c>
      <c r="T22" s="12" t="str">
        <f t="shared" si="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5"/>
        <v>496</v>
      </c>
      <c r="B23" s="70" t="s">
        <v>854</v>
      </c>
      <c r="C23" s="71" t="s">
        <v>2526</v>
      </c>
      <c r="D23" s="72" t="s">
        <v>2551</v>
      </c>
      <c r="E23" s="72" t="s">
        <v>2472</v>
      </c>
      <c r="F23" s="12" t="s">
        <v>197</v>
      </c>
      <c r="G23" s="12" t="s">
        <v>198</v>
      </c>
      <c r="H23" s="19">
        <v>4</v>
      </c>
      <c r="I23" s="19">
        <v>5</v>
      </c>
      <c r="J23" s="20">
        <f t="shared" si="0"/>
        <v>20</v>
      </c>
      <c r="K23" s="21">
        <f t="shared" si="1"/>
        <v>2</v>
      </c>
      <c r="L23" s="74" t="s">
        <v>892</v>
      </c>
      <c r="M23" s="72" t="s">
        <v>893</v>
      </c>
      <c r="N23" s="12" t="s">
        <v>194</v>
      </c>
      <c r="O23" s="11" t="s">
        <v>26</v>
      </c>
      <c r="P23" s="19">
        <v>1</v>
      </c>
      <c r="Q23" s="19">
        <v>5</v>
      </c>
      <c r="R23" s="20">
        <f t="shared" si="2"/>
        <v>5</v>
      </c>
      <c r="S23" s="21">
        <f t="shared" si="3"/>
        <v>5</v>
      </c>
      <c r="T23" s="12" t="str">
        <f t="shared" si="4"/>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5"/>
        <v>497</v>
      </c>
      <c r="B24" s="70" t="s">
        <v>854</v>
      </c>
      <c r="C24" s="71" t="s">
        <v>2526</v>
      </c>
      <c r="D24" s="72" t="s">
        <v>2552</v>
      </c>
      <c r="E24" s="72" t="s">
        <v>2472</v>
      </c>
      <c r="F24" s="12" t="s">
        <v>197</v>
      </c>
      <c r="G24" s="12" t="s">
        <v>198</v>
      </c>
      <c r="H24" s="19">
        <v>4</v>
      </c>
      <c r="I24" s="19">
        <v>5</v>
      </c>
      <c r="J24" s="20">
        <f t="shared" si="0"/>
        <v>20</v>
      </c>
      <c r="K24" s="21">
        <f t="shared" si="1"/>
        <v>2</v>
      </c>
      <c r="L24" s="74" t="s">
        <v>743</v>
      </c>
      <c r="M24" s="72" t="s">
        <v>894</v>
      </c>
      <c r="N24" s="12" t="s">
        <v>194</v>
      </c>
      <c r="O24" s="11" t="s">
        <v>26</v>
      </c>
      <c r="P24" s="19">
        <v>1</v>
      </c>
      <c r="Q24" s="19">
        <v>5</v>
      </c>
      <c r="R24" s="20">
        <f t="shared" si="2"/>
        <v>5</v>
      </c>
      <c r="S24" s="21">
        <f t="shared" si="3"/>
        <v>5</v>
      </c>
      <c r="T24" s="12" t="str">
        <f t="shared" si="4"/>
        <v>Gelecekte önemli bir tehlikeyi oluşturmaması için, incelenir ve gerekirse önlemler planlanan uygulamalar kısmında tarif edilir, uygulama kontrolleri yapılır ve personele ihtiyaç duyulan eğitimler verilir.</v>
      </c>
    </row>
    <row r="25" spans="1:20" ht="90" x14ac:dyDescent="0.2">
      <c r="A25" s="14">
        <f t="shared" si="5"/>
        <v>498</v>
      </c>
      <c r="B25" s="12" t="s">
        <v>1065</v>
      </c>
      <c r="C25" s="24" t="s">
        <v>2553</v>
      </c>
      <c r="D25" s="24" t="s">
        <v>2554</v>
      </c>
      <c r="E25" s="24" t="s">
        <v>2555</v>
      </c>
      <c r="F25" s="12" t="s">
        <v>197</v>
      </c>
      <c r="G25" s="12" t="s">
        <v>198</v>
      </c>
      <c r="H25" s="19">
        <v>4</v>
      </c>
      <c r="I25" s="19">
        <v>5</v>
      </c>
      <c r="J25" s="20">
        <f t="shared" si="0"/>
        <v>20</v>
      </c>
      <c r="K25" s="21">
        <f t="shared" si="1"/>
        <v>2</v>
      </c>
      <c r="L25" s="74" t="s">
        <v>743</v>
      </c>
      <c r="M25" s="24" t="s">
        <v>1066</v>
      </c>
      <c r="N25" s="12" t="s">
        <v>194</v>
      </c>
      <c r="O25" s="11" t="s">
        <v>26</v>
      </c>
      <c r="P25" s="19">
        <v>1</v>
      </c>
      <c r="Q25" s="19">
        <v>5</v>
      </c>
      <c r="R25" s="20">
        <f t="shared" si="2"/>
        <v>5</v>
      </c>
      <c r="S25" s="21">
        <f t="shared" si="3"/>
        <v>5</v>
      </c>
      <c r="T25" s="12" t="str">
        <f t="shared" si="4"/>
        <v>Gelecekte önemli bir tehlikeyi oluşturmaması için, incelenir ve gerekirse önlemler planlanan uygulamalar kısmında tarif edilir, uygulama kontrolleri yapılır ve personele ihtiyaç duyulan eğitimler verilir.</v>
      </c>
    </row>
    <row r="26" spans="1:20" ht="337.5" x14ac:dyDescent="0.2">
      <c r="A26" s="14">
        <f t="shared" si="5"/>
        <v>499</v>
      </c>
      <c r="B26" s="12" t="s">
        <v>1065</v>
      </c>
      <c r="C26" s="24" t="s">
        <v>2553</v>
      </c>
      <c r="D26" s="24" t="s">
        <v>2556</v>
      </c>
      <c r="E26" s="24" t="s">
        <v>2557</v>
      </c>
      <c r="F26" s="12" t="s">
        <v>197</v>
      </c>
      <c r="G26" s="12" t="s">
        <v>198</v>
      </c>
      <c r="H26" s="19">
        <v>4</v>
      </c>
      <c r="I26" s="19">
        <v>5</v>
      </c>
      <c r="J26" s="20">
        <f t="shared" si="0"/>
        <v>20</v>
      </c>
      <c r="K26" s="21">
        <f t="shared" si="1"/>
        <v>2</v>
      </c>
      <c r="L26" s="74" t="s">
        <v>743</v>
      </c>
      <c r="M26" s="24" t="s">
        <v>1067</v>
      </c>
      <c r="N26" s="12" t="s">
        <v>194</v>
      </c>
      <c r="O26" s="11" t="s">
        <v>26</v>
      </c>
      <c r="P26" s="19">
        <v>1</v>
      </c>
      <c r="Q26" s="19">
        <v>5</v>
      </c>
      <c r="R26" s="20">
        <f t="shared" si="2"/>
        <v>5</v>
      </c>
      <c r="S26" s="21">
        <f t="shared" si="3"/>
        <v>5</v>
      </c>
      <c r="T26" s="12" t="str">
        <f t="shared" si="4"/>
        <v>Gelecekte önemli bir tehlikeyi oluşturmaması için, incelenir ve gerekirse önlemler planlanan uygulamalar kısmında tarif edilir, uygulama kontrolleri yapılır ve personele ihtiyaç duyulan eğitimler verilir.</v>
      </c>
    </row>
    <row r="27" spans="1:20" ht="168.75" x14ac:dyDescent="0.2">
      <c r="A27" s="14">
        <f t="shared" si="5"/>
        <v>500</v>
      </c>
      <c r="B27" s="12" t="s">
        <v>1065</v>
      </c>
      <c r="C27" s="24" t="s">
        <v>2553</v>
      </c>
      <c r="D27" s="24" t="s">
        <v>2558</v>
      </c>
      <c r="E27" s="24" t="s">
        <v>2559</v>
      </c>
      <c r="F27" s="12" t="s">
        <v>197</v>
      </c>
      <c r="G27" s="12" t="s">
        <v>198</v>
      </c>
      <c r="H27" s="19">
        <v>4</v>
      </c>
      <c r="I27" s="19">
        <v>5</v>
      </c>
      <c r="J27" s="20">
        <f t="shared" si="0"/>
        <v>20</v>
      </c>
      <c r="K27" s="21">
        <f t="shared" si="1"/>
        <v>2</v>
      </c>
      <c r="L27" s="74" t="s">
        <v>743</v>
      </c>
      <c r="M27" s="24" t="s">
        <v>1068</v>
      </c>
      <c r="N27" s="12" t="s">
        <v>194</v>
      </c>
      <c r="O27" s="11" t="s">
        <v>26</v>
      </c>
      <c r="P27" s="19">
        <v>1</v>
      </c>
      <c r="Q27" s="19">
        <v>5</v>
      </c>
      <c r="R27" s="20">
        <f>P27*Q27</f>
        <v>5</v>
      </c>
      <c r="S27" s="21">
        <f>IF((P27*Q27)=0,0,IF(R27&lt;6,5,IF(R27&lt;10,4,IF(R27&lt;16,3,IF(R27&lt;25,2,1)))))</f>
        <v>5</v>
      </c>
      <c r="T27" s="12" t="str">
        <f t="shared" si="4"/>
        <v>Gelecekte önemli bir tehlikeyi oluşturmaması için, incelenir ve gerekirse önlemler planlanan uygulamalar kısmında tarif edilir, uygulama kontrolleri yapılır ve personele ihtiyaç duyulan eğitimler verilir.</v>
      </c>
    </row>
    <row r="28" spans="1:20" ht="180" x14ac:dyDescent="0.2">
      <c r="A28" s="14">
        <f t="shared" si="5"/>
        <v>501</v>
      </c>
      <c r="B28" s="12" t="s">
        <v>1065</v>
      </c>
      <c r="C28" s="24" t="s">
        <v>2553</v>
      </c>
      <c r="D28" s="24" t="s">
        <v>2560</v>
      </c>
      <c r="E28" s="24" t="s">
        <v>2561</v>
      </c>
      <c r="F28" s="12" t="s">
        <v>197</v>
      </c>
      <c r="G28" s="12" t="s">
        <v>198</v>
      </c>
      <c r="H28" s="19">
        <v>4</v>
      </c>
      <c r="I28" s="19">
        <v>5</v>
      </c>
      <c r="J28" s="20">
        <f t="shared" si="0"/>
        <v>20</v>
      </c>
      <c r="K28" s="21">
        <f t="shared" si="1"/>
        <v>2</v>
      </c>
      <c r="L28" s="74" t="s">
        <v>743</v>
      </c>
      <c r="M28" s="24" t="s">
        <v>1069</v>
      </c>
      <c r="N28" s="12" t="s">
        <v>194</v>
      </c>
      <c r="O28" s="11" t="s">
        <v>26</v>
      </c>
      <c r="P28" s="19">
        <v>1</v>
      </c>
      <c r="Q28" s="19">
        <f t="shared" ref="Q28" si="6">I28</f>
        <v>5</v>
      </c>
      <c r="R28" s="20">
        <f t="shared" ref="R28" si="7">P28*Q28</f>
        <v>5</v>
      </c>
      <c r="S28" s="21">
        <f t="shared" ref="S28" si="8">IF((P28*Q28)=0,0,IF(R28&lt;6,5,IF(R28&lt;10,4,IF(R28&lt;16,3,IF(R28&lt;25,2,1)))))</f>
        <v>5</v>
      </c>
      <c r="T28" s="12" t="str">
        <f t="shared" si="4"/>
        <v>Gelecekte önemli bir tehlikeyi oluşturmaması için, incelenir ve gerekirse önlemler planlanan uygulamalar kısmında tarif edilir, uygulama kontrolleri yapılır ve personele ihtiyaç duyulan eğitimler verilir.</v>
      </c>
    </row>
  </sheetData>
  <conditionalFormatting sqref="K2:K28">
    <cfRule type="expression" dxfId="329" priority="11">
      <formula>K2=5</formula>
    </cfRule>
    <cfRule type="expression" dxfId="328" priority="12">
      <formula>K2=4</formula>
    </cfRule>
    <cfRule type="expression" dxfId="327" priority="13">
      <formula>K2=3</formula>
    </cfRule>
    <cfRule type="expression" dxfId="326" priority="14">
      <formula>K2=2</formula>
    </cfRule>
    <cfRule type="expression" dxfId="325" priority="15">
      <formula>K2=1</formula>
    </cfRule>
  </conditionalFormatting>
  <conditionalFormatting sqref="S2:S28">
    <cfRule type="expression" dxfId="324" priority="1">
      <formula>S2=5</formula>
    </cfRule>
    <cfRule type="expression" dxfId="323" priority="2">
      <formula>S2=4</formula>
    </cfRule>
    <cfRule type="expression" dxfId="322" priority="3">
      <formula>S2=3</formula>
    </cfRule>
    <cfRule type="expression" dxfId="321" priority="4">
      <formula>S2=2</formula>
    </cfRule>
    <cfRule type="expression" dxfId="32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7"/>
  <sheetViews>
    <sheetView topLeftCell="A12"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85546875" customWidth="1"/>
    <col min="4" max="4" width="28.28515625" bestFit="1" customWidth="1"/>
    <col min="5" max="5" width="19"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'MOBİL VİNÇ'!A28+1</f>
        <v>502</v>
      </c>
      <c r="B2" s="23" t="s">
        <v>547</v>
      </c>
      <c r="C2" s="24" t="s">
        <v>615</v>
      </c>
      <c r="D2" s="24" t="s">
        <v>616</v>
      </c>
      <c r="E2" s="24" t="s">
        <v>617</v>
      </c>
      <c r="F2" s="12" t="s">
        <v>197</v>
      </c>
      <c r="G2" s="12" t="s">
        <v>198</v>
      </c>
      <c r="H2" s="8">
        <v>4</v>
      </c>
      <c r="I2" s="8">
        <v>5</v>
      </c>
      <c r="J2" s="9">
        <f t="shared" ref="J2:J17" si="0">(H2*I2)</f>
        <v>20</v>
      </c>
      <c r="K2" s="10">
        <f>IF((H2*I2)=0,0,IF(J2&lt;6,5,IF(J2&lt;10,4,IF(J2&lt;16,3,IF(J2&lt;25,2,1)))))</f>
        <v>2</v>
      </c>
      <c r="L2" s="18" t="s">
        <v>1449</v>
      </c>
      <c r="M2" s="34" t="s">
        <v>642</v>
      </c>
      <c r="N2" s="12" t="s">
        <v>194</v>
      </c>
      <c r="O2" s="11" t="s">
        <v>26</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503</v>
      </c>
      <c r="B3" s="23" t="s">
        <v>547</v>
      </c>
      <c r="C3" s="24" t="s">
        <v>615</v>
      </c>
      <c r="D3" s="24" t="s">
        <v>618</v>
      </c>
      <c r="E3" s="24" t="s">
        <v>619</v>
      </c>
      <c r="F3" s="12" t="s">
        <v>197</v>
      </c>
      <c r="G3" s="12" t="s">
        <v>198</v>
      </c>
      <c r="H3" s="8">
        <v>4</v>
      </c>
      <c r="I3" s="8">
        <v>5</v>
      </c>
      <c r="J3" s="9">
        <f t="shared" si="0"/>
        <v>20</v>
      </c>
      <c r="K3" s="10">
        <f t="shared" ref="K3:K17" si="1">IF((H3*I3)=0,0,IF(J3&lt;6,5,IF(J3&lt;10,4,IF(J3&lt;16,3,IF(J3&lt;25,2,1)))))</f>
        <v>2</v>
      </c>
      <c r="L3" s="18" t="s">
        <v>1449</v>
      </c>
      <c r="M3" s="34" t="s">
        <v>643</v>
      </c>
      <c r="N3" s="12" t="s">
        <v>194</v>
      </c>
      <c r="O3" s="11" t="s">
        <v>26</v>
      </c>
      <c r="P3" s="8">
        <v>1</v>
      </c>
      <c r="Q3" s="8">
        <f>I3</f>
        <v>5</v>
      </c>
      <c r="R3" s="20">
        <f t="shared" ref="R3:R17" si="2">P3*Q3</f>
        <v>5</v>
      </c>
      <c r="S3" s="21">
        <f t="shared" ref="S3:S17" si="3">IF((P3*Q3)=0,0,IF(R3&lt;6,5,IF(R3&lt;10,4,IF(R3&lt;16,3,IF(R3&lt;25,2,1)))))</f>
        <v>5</v>
      </c>
      <c r="T3" s="12" t="str">
        <f t="shared" ref="T3:T17" si="4">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17" si="5">A3+1</f>
        <v>504</v>
      </c>
      <c r="B4" s="23" t="s">
        <v>547</v>
      </c>
      <c r="C4" s="24" t="s">
        <v>615</v>
      </c>
      <c r="D4" s="24" t="s">
        <v>620</v>
      </c>
      <c r="E4" s="24" t="s">
        <v>621</v>
      </c>
      <c r="F4" s="12" t="s">
        <v>197</v>
      </c>
      <c r="G4" s="12" t="s">
        <v>198</v>
      </c>
      <c r="H4" s="8">
        <v>4</v>
      </c>
      <c r="I4" s="8">
        <v>5</v>
      </c>
      <c r="J4" s="9">
        <f t="shared" si="0"/>
        <v>20</v>
      </c>
      <c r="K4" s="10">
        <f t="shared" si="1"/>
        <v>2</v>
      </c>
      <c r="L4" s="18" t="s">
        <v>1449</v>
      </c>
      <c r="M4" s="34" t="s">
        <v>644</v>
      </c>
      <c r="N4" s="12" t="s">
        <v>194</v>
      </c>
      <c r="O4" s="11" t="s">
        <v>26</v>
      </c>
      <c r="P4" s="8">
        <v>1</v>
      </c>
      <c r="Q4" s="8">
        <f t="shared" ref="Q4:Q17" si="6">I4</f>
        <v>5</v>
      </c>
      <c r="R4" s="20">
        <f t="shared" si="2"/>
        <v>5</v>
      </c>
      <c r="S4" s="21">
        <f t="shared" si="3"/>
        <v>5</v>
      </c>
      <c r="T4" s="12" t="str">
        <f t="shared" si="4"/>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5"/>
        <v>505</v>
      </c>
      <c r="B5" s="23" t="s">
        <v>547</v>
      </c>
      <c r="C5" s="24" t="s">
        <v>615</v>
      </c>
      <c r="D5" s="24" t="s">
        <v>622</v>
      </c>
      <c r="E5" s="24" t="s">
        <v>623</v>
      </c>
      <c r="F5" s="12" t="s">
        <v>197</v>
      </c>
      <c r="G5" s="12" t="s">
        <v>198</v>
      </c>
      <c r="H5" s="8">
        <v>4</v>
      </c>
      <c r="I5" s="8">
        <v>5</v>
      </c>
      <c r="J5" s="9">
        <f t="shared" si="0"/>
        <v>20</v>
      </c>
      <c r="K5" s="10">
        <f t="shared" si="1"/>
        <v>2</v>
      </c>
      <c r="L5" s="18" t="s">
        <v>1449</v>
      </c>
      <c r="M5" s="34" t="s">
        <v>645</v>
      </c>
      <c r="N5" s="12" t="s">
        <v>194</v>
      </c>
      <c r="O5" s="11" t="s">
        <v>26</v>
      </c>
      <c r="P5" s="8">
        <v>1</v>
      </c>
      <c r="Q5" s="8">
        <f t="shared" si="6"/>
        <v>5</v>
      </c>
      <c r="R5" s="20">
        <f t="shared" si="2"/>
        <v>5</v>
      </c>
      <c r="S5" s="21">
        <f t="shared" si="3"/>
        <v>5</v>
      </c>
      <c r="T5" s="12" t="str">
        <f t="shared" si="4"/>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5"/>
        <v>506</v>
      </c>
      <c r="B6" s="23" t="s">
        <v>547</v>
      </c>
      <c r="C6" s="24" t="s">
        <v>615</v>
      </c>
      <c r="D6" s="24" t="s">
        <v>624</v>
      </c>
      <c r="E6" s="24" t="s">
        <v>625</v>
      </c>
      <c r="F6" s="12" t="s">
        <v>197</v>
      </c>
      <c r="G6" s="12" t="s">
        <v>198</v>
      </c>
      <c r="H6" s="8">
        <v>4</v>
      </c>
      <c r="I6" s="8">
        <v>5</v>
      </c>
      <c r="J6" s="9">
        <f t="shared" si="0"/>
        <v>20</v>
      </c>
      <c r="K6" s="10">
        <f t="shared" si="1"/>
        <v>2</v>
      </c>
      <c r="L6" s="18" t="s">
        <v>1449</v>
      </c>
      <c r="M6" s="34" t="s">
        <v>646</v>
      </c>
      <c r="N6" s="12" t="s">
        <v>194</v>
      </c>
      <c r="O6" s="11" t="s">
        <v>26</v>
      </c>
      <c r="P6" s="8">
        <v>1</v>
      </c>
      <c r="Q6" s="8">
        <f t="shared" si="6"/>
        <v>5</v>
      </c>
      <c r="R6" s="20">
        <f t="shared" si="2"/>
        <v>5</v>
      </c>
      <c r="S6" s="21">
        <f t="shared" si="3"/>
        <v>5</v>
      </c>
      <c r="T6" s="12" t="str">
        <f t="shared" si="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5"/>
        <v>507</v>
      </c>
      <c r="B7" s="23" t="s">
        <v>547</v>
      </c>
      <c r="C7" s="24" t="s">
        <v>615</v>
      </c>
      <c r="D7" s="24" t="s">
        <v>626</v>
      </c>
      <c r="E7" s="24" t="s">
        <v>627</v>
      </c>
      <c r="F7" s="12" t="s">
        <v>197</v>
      </c>
      <c r="G7" s="12" t="s">
        <v>198</v>
      </c>
      <c r="H7" s="8">
        <v>4</v>
      </c>
      <c r="I7" s="8">
        <v>5</v>
      </c>
      <c r="J7" s="9">
        <f t="shared" si="0"/>
        <v>20</v>
      </c>
      <c r="K7" s="10">
        <f t="shared" si="1"/>
        <v>2</v>
      </c>
      <c r="L7" s="18" t="s">
        <v>1449</v>
      </c>
      <c r="M7" s="34" t="s">
        <v>647</v>
      </c>
      <c r="N7" s="12" t="s">
        <v>194</v>
      </c>
      <c r="O7" s="11" t="s">
        <v>26</v>
      </c>
      <c r="P7" s="8">
        <v>1</v>
      </c>
      <c r="Q7" s="8">
        <f t="shared" si="6"/>
        <v>5</v>
      </c>
      <c r="R7" s="20">
        <f t="shared" si="2"/>
        <v>5</v>
      </c>
      <c r="S7" s="21">
        <f t="shared" si="3"/>
        <v>5</v>
      </c>
      <c r="T7" s="12" t="str">
        <f t="shared" si="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5"/>
        <v>508</v>
      </c>
      <c r="B8" s="23" t="s">
        <v>547</v>
      </c>
      <c r="C8" s="24" t="s">
        <v>615</v>
      </c>
      <c r="D8" s="24" t="s">
        <v>628</v>
      </c>
      <c r="E8" s="24" t="s">
        <v>629</v>
      </c>
      <c r="F8" s="12" t="s">
        <v>197</v>
      </c>
      <c r="G8" s="12" t="s">
        <v>198</v>
      </c>
      <c r="H8" s="8">
        <v>4</v>
      </c>
      <c r="I8" s="8">
        <v>5</v>
      </c>
      <c r="J8" s="9">
        <f t="shared" si="0"/>
        <v>20</v>
      </c>
      <c r="K8" s="10">
        <f t="shared" si="1"/>
        <v>2</v>
      </c>
      <c r="L8" s="18" t="s">
        <v>1449</v>
      </c>
      <c r="M8" s="34" t="s">
        <v>648</v>
      </c>
      <c r="N8" s="12" t="s">
        <v>194</v>
      </c>
      <c r="O8" s="11" t="s">
        <v>26</v>
      </c>
      <c r="P8" s="8">
        <v>1</v>
      </c>
      <c r="Q8" s="8">
        <f t="shared" si="6"/>
        <v>5</v>
      </c>
      <c r="R8" s="20">
        <f t="shared" si="2"/>
        <v>5</v>
      </c>
      <c r="S8" s="21">
        <f t="shared" si="3"/>
        <v>5</v>
      </c>
      <c r="T8" s="12" t="str">
        <f t="shared" si="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5"/>
        <v>509</v>
      </c>
      <c r="B9" s="23" t="s">
        <v>547</v>
      </c>
      <c r="C9" s="24" t="s">
        <v>615</v>
      </c>
      <c r="D9" s="24" t="s">
        <v>630</v>
      </c>
      <c r="E9" s="24" t="s">
        <v>621</v>
      </c>
      <c r="F9" s="12" t="s">
        <v>197</v>
      </c>
      <c r="G9" s="12" t="s">
        <v>198</v>
      </c>
      <c r="H9" s="8">
        <v>4</v>
      </c>
      <c r="I9" s="8">
        <v>5</v>
      </c>
      <c r="J9" s="9">
        <f t="shared" si="0"/>
        <v>20</v>
      </c>
      <c r="K9" s="10">
        <f t="shared" si="1"/>
        <v>2</v>
      </c>
      <c r="L9" s="18" t="s">
        <v>1449</v>
      </c>
      <c r="M9" s="34" t="s">
        <v>649</v>
      </c>
      <c r="N9" s="12" t="s">
        <v>194</v>
      </c>
      <c r="O9" s="11" t="s">
        <v>26</v>
      </c>
      <c r="P9" s="8">
        <v>1</v>
      </c>
      <c r="Q9" s="8">
        <f t="shared" si="6"/>
        <v>5</v>
      </c>
      <c r="R9" s="20">
        <f t="shared" si="2"/>
        <v>5</v>
      </c>
      <c r="S9" s="21">
        <f t="shared" si="3"/>
        <v>5</v>
      </c>
      <c r="T9" s="12" t="str">
        <f t="shared" si="4"/>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5"/>
        <v>510</v>
      </c>
      <c r="B10" s="23" t="s">
        <v>547</v>
      </c>
      <c r="C10" s="24" t="s">
        <v>615</v>
      </c>
      <c r="D10" s="24" t="s">
        <v>631</v>
      </c>
      <c r="E10" s="24" t="s">
        <v>629</v>
      </c>
      <c r="F10" s="12" t="s">
        <v>197</v>
      </c>
      <c r="G10" s="12" t="s">
        <v>198</v>
      </c>
      <c r="H10" s="8">
        <v>4</v>
      </c>
      <c r="I10" s="8">
        <v>5</v>
      </c>
      <c r="J10" s="9">
        <f t="shared" si="0"/>
        <v>20</v>
      </c>
      <c r="K10" s="10">
        <f t="shared" si="1"/>
        <v>2</v>
      </c>
      <c r="L10" s="18" t="s">
        <v>1449</v>
      </c>
      <c r="M10" s="34" t="s">
        <v>650</v>
      </c>
      <c r="N10" s="12" t="s">
        <v>194</v>
      </c>
      <c r="O10" s="11" t="s">
        <v>26</v>
      </c>
      <c r="P10" s="8">
        <v>1</v>
      </c>
      <c r="Q10" s="8">
        <f t="shared" si="6"/>
        <v>5</v>
      </c>
      <c r="R10" s="20">
        <f t="shared" si="2"/>
        <v>5</v>
      </c>
      <c r="S10" s="21">
        <f t="shared" si="3"/>
        <v>5</v>
      </c>
      <c r="T10" s="12" t="str">
        <f t="shared" si="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5"/>
        <v>511</v>
      </c>
      <c r="B11" s="23" t="s">
        <v>547</v>
      </c>
      <c r="C11" s="24" t="s">
        <v>615</v>
      </c>
      <c r="D11" s="24" t="s">
        <v>618</v>
      </c>
      <c r="E11" s="24" t="s">
        <v>632</v>
      </c>
      <c r="F11" s="12" t="s">
        <v>197</v>
      </c>
      <c r="G11" s="12" t="s">
        <v>198</v>
      </c>
      <c r="H11" s="8">
        <v>4</v>
      </c>
      <c r="I11" s="8">
        <v>5</v>
      </c>
      <c r="J11" s="9">
        <f t="shared" si="0"/>
        <v>20</v>
      </c>
      <c r="K11" s="10">
        <f t="shared" si="1"/>
        <v>2</v>
      </c>
      <c r="L11" s="18" t="s">
        <v>1449</v>
      </c>
      <c r="M11" s="34" t="s">
        <v>651</v>
      </c>
      <c r="N11" s="12" t="s">
        <v>194</v>
      </c>
      <c r="O11" s="11" t="s">
        <v>26</v>
      </c>
      <c r="P11" s="8">
        <v>1</v>
      </c>
      <c r="Q11" s="8">
        <f t="shared" si="6"/>
        <v>5</v>
      </c>
      <c r="R11" s="20">
        <f t="shared" si="2"/>
        <v>5</v>
      </c>
      <c r="S11" s="21">
        <f t="shared" si="3"/>
        <v>5</v>
      </c>
      <c r="T11" s="12" t="str">
        <f t="shared" si="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5"/>
        <v>512</v>
      </c>
      <c r="B12" s="23" t="s">
        <v>547</v>
      </c>
      <c r="C12" s="24" t="s">
        <v>615</v>
      </c>
      <c r="D12" s="24" t="s">
        <v>618</v>
      </c>
      <c r="E12" s="24" t="s">
        <v>633</v>
      </c>
      <c r="F12" s="12" t="s">
        <v>197</v>
      </c>
      <c r="G12" s="12" t="s">
        <v>198</v>
      </c>
      <c r="H12" s="8">
        <v>4</v>
      </c>
      <c r="I12" s="8">
        <v>5</v>
      </c>
      <c r="J12" s="9">
        <f t="shared" si="0"/>
        <v>20</v>
      </c>
      <c r="K12" s="10">
        <f t="shared" si="1"/>
        <v>2</v>
      </c>
      <c r="L12" s="18" t="s">
        <v>1449</v>
      </c>
      <c r="M12" s="34" t="s">
        <v>652</v>
      </c>
      <c r="N12" s="12" t="s">
        <v>194</v>
      </c>
      <c r="O12" s="11" t="s">
        <v>26</v>
      </c>
      <c r="P12" s="8">
        <v>1</v>
      </c>
      <c r="Q12" s="8">
        <f t="shared" si="6"/>
        <v>5</v>
      </c>
      <c r="R12" s="20">
        <f t="shared" si="2"/>
        <v>5</v>
      </c>
      <c r="S12" s="21">
        <f t="shared" si="3"/>
        <v>5</v>
      </c>
      <c r="T12" s="12" t="str">
        <f t="shared" si="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5"/>
        <v>513</v>
      </c>
      <c r="B13" s="23" t="s">
        <v>547</v>
      </c>
      <c r="C13" s="24" t="s">
        <v>615</v>
      </c>
      <c r="D13" s="24" t="s">
        <v>634</v>
      </c>
      <c r="E13" s="24" t="s">
        <v>635</v>
      </c>
      <c r="F13" s="12" t="s">
        <v>197</v>
      </c>
      <c r="G13" s="12" t="s">
        <v>198</v>
      </c>
      <c r="H13" s="8">
        <v>4</v>
      </c>
      <c r="I13" s="8">
        <v>5</v>
      </c>
      <c r="J13" s="9">
        <f t="shared" si="0"/>
        <v>20</v>
      </c>
      <c r="K13" s="10">
        <f t="shared" si="1"/>
        <v>2</v>
      </c>
      <c r="L13" s="18" t="s">
        <v>1449</v>
      </c>
      <c r="M13" s="34" t="s">
        <v>653</v>
      </c>
      <c r="N13" s="12" t="s">
        <v>194</v>
      </c>
      <c r="O13" s="11" t="s">
        <v>26</v>
      </c>
      <c r="P13" s="8">
        <v>1</v>
      </c>
      <c r="Q13" s="8">
        <f t="shared" si="6"/>
        <v>5</v>
      </c>
      <c r="R13" s="20">
        <f t="shared" si="2"/>
        <v>5</v>
      </c>
      <c r="S13" s="21">
        <f t="shared" si="3"/>
        <v>5</v>
      </c>
      <c r="T13" s="12" t="str">
        <f t="shared" si="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5"/>
        <v>514</v>
      </c>
      <c r="B14" s="23" t="s">
        <v>547</v>
      </c>
      <c r="C14" s="24" t="s">
        <v>615</v>
      </c>
      <c r="D14" s="24" t="s">
        <v>618</v>
      </c>
      <c r="E14" s="24" t="s">
        <v>636</v>
      </c>
      <c r="F14" s="12" t="s">
        <v>197</v>
      </c>
      <c r="G14" s="12" t="s">
        <v>198</v>
      </c>
      <c r="H14" s="8">
        <v>4</v>
      </c>
      <c r="I14" s="8">
        <v>5</v>
      </c>
      <c r="J14" s="9">
        <f t="shared" si="0"/>
        <v>20</v>
      </c>
      <c r="K14" s="10">
        <f t="shared" si="1"/>
        <v>2</v>
      </c>
      <c r="L14" s="18" t="s">
        <v>1449</v>
      </c>
      <c r="M14" s="34" t="s">
        <v>654</v>
      </c>
      <c r="N14" s="12" t="s">
        <v>194</v>
      </c>
      <c r="O14" s="11" t="s">
        <v>26</v>
      </c>
      <c r="P14" s="8">
        <v>1</v>
      </c>
      <c r="Q14" s="8">
        <f t="shared" si="6"/>
        <v>5</v>
      </c>
      <c r="R14" s="20">
        <f t="shared" si="2"/>
        <v>5</v>
      </c>
      <c r="S14" s="21">
        <f t="shared" si="3"/>
        <v>5</v>
      </c>
      <c r="T14" s="12" t="str">
        <f t="shared" si="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5"/>
        <v>515</v>
      </c>
      <c r="B15" s="23" t="s">
        <v>547</v>
      </c>
      <c r="C15" s="24" t="s">
        <v>615</v>
      </c>
      <c r="D15" s="24" t="s">
        <v>637</v>
      </c>
      <c r="E15" s="24" t="s">
        <v>638</v>
      </c>
      <c r="F15" s="12" t="s">
        <v>197</v>
      </c>
      <c r="G15" s="12" t="s">
        <v>198</v>
      </c>
      <c r="H15" s="8">
        <v>4</v>
      </c>
      <c r="I15" s="8">
        <v>5</v>
      </c>
      <c r="J15" s="9">
        <f t="shared" si="0"/>
        <v>20</v>
      </c>
      <c r="K15" s="10">
        <f t="shared" si="1"/>
        <v>2</v>
      </c>
      <c r="L15" s="18" t="s">
        <v>1449</v>
      </c>
      <c r="M15" s="34" t="s">
        <v>655</v>
      </c>
      <c r="N15" s="12" t="s">
        <v>194</v>
      </c>
      <c r="O15" s="11" t="s">
        <v>26</v>
      </c>
      <c r="P15" s="8">
        <v>1</v>
      </c>
      <c r="Q15" s="8">
        <f t="shared" si="6"/>
        <v>5</v>
      </c>
      <c r="R15" s="20">
        <f t="shared" si="2"/>
        <v>5</v>
      </c>
      <c r="S15" s="21">
        <f t="shared" si="3"/>
        <v>5</v>
      </c>
      <c r="T15" s="12" t="str">
        <f t="shared" si="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5"/>
        <v>516</v>
      </c>
      <c r="B16" s="23" t="s">
        <v>547</v>
      </c>
      <c r="C16" s="24" t="s">
        <v>615</v>
      </c>
      <c r="D16" s="24" t="s">
        <v>639</v>
      </c>
      <c r="E16" s="24" t="s">
        <v>638</v>
      </c>
      <c r="F16" s="12" t="s">
        <v>197</v>
      </c>
      <c r="G16" s="12" t="s">
        <v>198</v>
      </c>
      <c r="H16" s="8">
        <v>4</v>
      </c>
      <c r="I16" s="8">
        <v>5</v>
      </c>
      <c r="J16" s="9">
        <f t="shared" si="0"/>
        <v>20</v>
      </c>
      <c r="K16" s="10">
        <f t="shared" si="1"/>
        <v>2</v>
      </c>
      <c r="L16" s="18" t="s">
        <v>1449</v>
      </c>
      <c r="M16" s="34" t="s">
        <v>656</v>
      </c>
      <c r="N16" s="12" t="s">
        <v>194</v>
      </c>
      <c r="O16" s="11" t="s">
        <v>26</v>
      </c>
      <c r="P16" s="8">
        <v>1</v>
      </c>
      <c r="Q16" s="8">
        <f t="shared" si="6"/>
        <v>5</v>
      </c>
      <c r="R16" s="20">
        <f t="shared" si="2"/>
        <v>5</v>
      </c>
      <c r="S16" s="21">
        <f t="shared" si="3"/>
        <v>5</v>
      </c>
      <c r="T16" s="12" t="str">
        <f t="shared" si="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5"/>
        <v>517</v>
      </c>
      <c r="B17" s="23" t="s">
        <v>547</v>
      </c>
      <c r="C17" s="24" t="s">
        <v>615</v>
      </c>
      <c r="D17" s="24" t="s">
        <v>640</v>
      </c>
      <c r="E17" s="24" t="s">
        <v>641</v>
      </c>
      <c r="F17" s="12" t="s">
        <v>197</v>
      </c>
      <c r="G17" s="12" t="s">
        <v>198</v>
      </c>
      <c r="H17" s="8">
        <v>4</v>
      </c>
      <c r="I17" s="8">
        <v>5</v>
      </c>
      <c r="J17" s="9">
        <f t="shared" si="0"/>
        <v>20</v>
      </c>
      <c r="K17" s="10">
        <f t="shared" si="1"/>
        <v>2</v>
      </c>
      <c r="L17" s="18" t="s">
        <v>1449</v>
      </c>
      <c r="M17" s="34" t="s">
        <v>657</v>
      </c>
      <c r="N17" s="12" t="s">
        <v>194</v>
      </c>
      <c r="O17" s="11" t="s">
        <v>26</v>
      </c>
      <c r="P17" s="8">
        <v>1</v>
      </c>
      <c r="Q17" s="8">
        <f t="shared" si="6"/>
        <v>5</v>
      </c>
      <c r="R17" s="20">
        <f t="shared" si="2"/>
        <v>5</v>
      </c>
      <c r="S17" s="21">
        <f t="shared" si="3"/>
        <v>5</v>
      </c>
      <c r="T17" s="12" t="str">
        <f t="shared" si="4"/>
        <v>Gelecekte önemli bir tehlikeyi oluşturmaması için, incelenir ve gerekirse önlemler planlanan uygulamalar kısmında tarif edilir, uygulama kontrolleri yapılır ve personele ihtiyaç duyulan eğitimler verilir.</v>
      </c>
    </row>
  </sheetData>
  <conditionalFormatting sqref="K2:K17">
    <cfRule type="expression" dxfId="319" priority="6">
      <formula>K2=5</formula>
    </cfRule>
    <cfRule type="expression" dxfId="318" priority="7">
      <formula>K2=4</formula>
    </cfRule>
    <cfRule type="expression" dxfId="317" priority="8">
      <formula>K2=3</formula>
    </cfRule>
    <cfRule type="expression" dxfId="316" priority="9">
      <formula>K2=2</formula>
    </cfRule>
    <cfRule type="expression" dxfId="315" priority="10">
      <formula>K2=1</formula>
    </cfRule>
  </conditionalFormatting>
  <conditionalFormatting sqref="S2:S17">
    <cfRule type="expression" dxfId="314" priority="1">
      <formula>S2=5</formula>
    </cfRule>
    <cfRule type="expression" dxfId="313" priority="2">
      <formula>S2=4</formula>
    </cfRule>
    <cfRule type="expression" dxfId="312" priority="3">
      <formula>S2=3</formula>
    </cfRule>
    <cfRule type="expression" dxfId="311" priority="4">
      <formula>S2=2</formula>
    </cfRule>
    <cfRule type="expression" dxfId="31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33"/>
  <sheetViews>
    <sheetView topLeftCell="A28"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7.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23.75" x14ac:dyDescent="0.2">
      <c r="A2" s="14">
        <f>'Kule Vinç'!A17+1</f>
        <v>518</v>
      </c>
      <c r="B2" s="70" t="s">
        <v>1232</v>
      </c>
      <c r="C2" s="71" t="s">
        <v>2566</v>
      </c>
      <c r="D2" s="71" t="s">
        <v>2567</v>
      </c>
      <c r="E2" s="71" t="s">
        <v>2568</v>
      </c>
      <c r="F2" s="12" t="s">
        <v>197</v>
      </c>
      <c r="G2" s="12" t="s">
        <v>198</v>
      </c>
      <c r="H2" s="8">
        <v>4</v>
      </c>
      <c r="I2" s="8">
        <v>5</v>
      </c>
      <c r="J2" s="9">
        <f t="shared" ref="J2" si="0">(H2*I2)</f>
        <v>20</v>
      </c>
      <c r="K2" s="10">
        <f>IF((H2*I2)=0,0,IF(J2&lt;6,5,IF(J2&lt;10,4,IF(J2&lt;16,3,IF(J2&lt;25,2,1)))))</f>
        <v>2</v>
      </c>
      <c r="L2" s="74"/>
      <c r="M2" s="72" t="s">
        <v>1233</v>
      </c>
      <c r="N2" s="12" t="s">
        <v>194</v>
      </c>
      <c r="O2" s="11" t="s">
        <v>26</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01.25" x14ac:dyDescent="0.2">
      <c r="A3" s="14">
        <f>A2+1</f>
        <v>519</v>
      </c>
      <c r="B3" s="70" t="s">
        <v>1232</v>
      </c>
      <c r="C3" s="71" t="s">
        <v>2566</v>
      </c>
      <c r="D3" s="71" t="s">
        <v>2569</v>
      </c>
      <c r="E3" s="71" t="s">
        <v>2570</v>
      </c>
      <c r="F3" s="12" t="s">
        <v>197</v>
      </c>
      <c r="G3" s="12" t="s">
        <v>198</v>
      </c>
      <c r="H3" s="19">
        <v>4</v>
      </c>
      <c r="I3" s="19">
        <v>5</v>
      </c>
      <c r="J3" s="20">
        <f t="shared" ref="J3:J33" si="1">H3*I3</f>
        <v>20</v>
      </c>
      <c r="K3" s="10">
        <f t="shared" ref="K3:K33" si="2">IF((H3*I3)=0,0,IF(J3&lt;6,5,IF(J3&lt;10,4,IF(J3&lt;16,3,IF(J3&lt;25,2,1)))))</f>
        <v>2</v>
      </c>
      <c r="L3" s="74"/>
      <c r="M3" s="72" t="s">
        <v>1234</v>
      </c>
      <c r="N3" s="12" t="s">
        <v>194</v>
      </c>
      <c r="O3" s="11" t="s">
        <v>26</v>
      </c>
      <c r="P3" s="19">
        <v>1</v>
      </c>
      <c r="Q3" s="19">
        <v>5</v>
      </c>
      <c r="R3" s="20">
        <f t="shared" ref="R3:R33" si="3">P3*Q3</f>
        <v>5</v>
      </c>
      <c r="S3" s="21">
        <f t="shared" ref="S3:S33" si="4">IF((P3*Q3)=0,0,IF(R3&lt;6,5,IF(R3&lt;10,4,IF(R3&lt;16,3,IF(R3&lt;25,2,1)))))</f>
        <v>5</v>
      </c>
      <c r="T3" s="12" t="str">
        <f t="shared" ref="T3:T33"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202.5" x14ac:dyDescent="0.2">
      <c r="A4" s="14">
        <f t="shared" ref="A4:A33" si="6">A3+1</f>
        <v>520</v>
      </c>
      <c r="B4" s="70" t="s">
        <v>1232</v>
      </c>
      <c r="C4" s="71" t="s">
        <v>2566</v>
      </c>
      <c r="D4" s="71" t="s">
        <v>2571</v>
      </c>
      <c r="E4" s="71" t="s">
        <v>2572</v>
      </c>
      <c r="F4" s="12" t="s">
        <v>197</v>
      </c>
      <c r="G4" s="12" t="s">
        <v>198</v>
      </c>
      <c r="H4" s="19">
        <v>4</v>
      </c>
      <c r="I4" s="19">
        <v>5</v>
      </c>
      <c r="J4" s="20">
        <f t="shared" si="1"/>
        <v>20</v>
      </c>
      <c r="K4" s="10">
        <f t="shared" si="2"/>
        <v>2</v>
      </c>
      <c r="L4" s="74"/>
      <c r="M4" s="72" t="s">
        <v>1235</v>
      </c>
      <c r="N4" s="12" t="s">
        <v>194</v>
      </c>
      <c r="O4" s="11" t="s">
        <v>26</v>
      </c>
      <c r="P4" s="19">
        <v>1</v>
      </c>
      <c r="Q4" s="19">
        <v>5</v>
      </c>
      <c r="R4" s="20">
        <f t="shared" si="3"/>
        <v>5</v>
      </c>
      <c r="S4" s="21">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123.75" x14ac:dyDescent="0.2">
      <c r="A5" s="14">
        <f t="shared" si="6"/>
        <v>521</v>
      </c>
      <c r="B5" s="70" t="s">
        <v>1232</v>
      </c>
      <c r="C5" s="71" t="s">
        <v>2566</v>
      </c>
      <c r="D5" s="71" t="s">
        <v>2573</v>
      </c>
      <c r="E5" s="71" t="s">
        <v>2572</v>
      </c>
      <c r="F5" s="12" t="s">
        <v>197</v>
      </c>
      <c r="G5" s="12" t="s">
        <v>198</v>
      </c>
      <c r="H5" s="19">
        <v>4</v>
      </c>
      <c r="I5" s="19">
        <v>5</v>
      </c>
      <c r="J5" s="20">
        <f t="shared" si="1"/>
        <v>20</v>
      </c>
      <c r="K5" s="10">
        <f t="shared" si="2"/>
        <v>2</v>
      </c>
      <c r="L5" s="74"/>
      <c r="M5" s="72" t="s">
        <v>1236</v>
      </c>
      <c r="N5" s="12" t="s">
        <v>194</v>
      </c>
      <c r="O5" s="11" t="s">
        <v>26</v>
      </c>
      <c r="P5" s="19">
        <v>1</v>
      </c>
      <c r="Q5" s="19">
        <v>5</v>
      </c>
      <c r="R5" s="20">
        <f t="shared" si="3"/>
        <v>5</v>
      </c>
      <c r="S5" s="21">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123.75" x14ac:dyDescent="0.2">
      <c r="A6" s="14">
        <f t="shared" si="6"/>
        <v>522</v>
      </c>
      <c r="B6" s="70" t="s">
        <v>1232</v>
      </c>
      <c r="C6" s="71" t="s">
        <v>2566</v>
      </c>
      <c r="D6" s="71" t="s">
        <v>2574</v>
      </c>
      <c r="E6" s="71" t="s">
        <v>2575</v>
      </c>
      <c r="F6" s="12" t="s">
        <v>197</v>
      </c>
      <c r="G6" s="12" t="s">
        <v>198</v>
      </c>
      <c r="H6" s="19">
        <v>4</v>
      </c>
      <c r="I6" s="19">
        <v>5</v>
      </c>
      <c r="J6" s="20">
        <f t="shared" si="1"/>
        <v>20</v>
      </c>
      <c r="K6" s="10">
        <f t="shared" si="2"/>
        <v>2</v>
      </c>
      <c r="L6" s="74"/>
      <c r="M6" s="72" t="s">
        <v>1237</v>
      </c>
      <c r="N6" s="12" t="s">
        <v>194</v>
      </c>
      <c r="O6" s="11" t="s">
        <v>26</v>
      </c>
      <c r="P6" s="19">
        <v>1</v>
      </c>
      <c r="Q6" s="19">
        <v>5</v>
      </c>
      <c r="R6" s="20">
        <f t="shared" si="3"/>
        <v>5</v>
      </c>
      <c r="S6" s="21">
        <f t="shared" si="4"/>
        <v>5</v>
      </c>
      <c r="T6" s="12" t="str">
        <f t="shared" si="5"/>
        <v>Gelecekte önemli bir tehlikeyi oluşturmaması için, incelenir ve gerekirse önlemler planlanan uygulamalar kısmında tarif edilir, uygulama kontrolleri yapılır ve personele ihtiyaç duyulan eğitimler verilir.</v>
      </c>
    </row>
    <row r="7" spans="1:20" ht="90" x14ac:dyDescent="0.2">
      <c r="A7" s="14">
        <f t="shared" si="6"/>
        <v>523</v>
      </c>
      <c r="B7" s="70" t="s">
        <v>1232</v>
      </c>
      <c r="C7" s="71" t="s">
        <v>2566</v>
      </c>
      <c r="D7" s="71" t="s">
        <v>2576</v>
      </c>
      <c r="E7" s="71" t="s">
        <v>2577</v>
      </c>
      <c r="F7" s="12" t="s">
        <v>197</v>
      </c>
      <c r="G7" s="12" t="s">
        <v>198</v>
      </c>
      <c r="H7" s="19">
        <v>4</v>
      </c>
      <c r="I7" s="19">
        <v>5</v>
      </c>
      <c r="J7" s="20">
        <f t="shared" si="1"/>
        <v>20</v>
      </c>
      <c r="K7" s="10">
        <f t="shared" si="2"/>
        <v>2</v>
      </c>
      <c r="L7" s="74"/>
      <c r="M7" s="72" t="s">
        <v>1238</v>
      </c>
      <c r="N7" s="12" t="s">
        <v>194</v>
      </c>
      <c r="O7" s="11" t="s">
        <v>26</v>
      </c>
      <c r="P7" s="19">
        <v>1</v>
      </c>
      <c r="Q7" s="19">
        <v>5</v>
      </c>
      <c r="R7" s="20">
        <f t="shared" si="3"/>
        <v>5</v>
      </c>
      <c r="S7" s="21">
        <f t="shared" si="4"/>
        <v>5</v>
      </c>
      <c r="T7" s="12" t="str">
        <f t="shared" si="5"/>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6"/>
        <v>524</v>
      </c>
      <c r="B8" s="70" t="s">
        <v>1232</v>
      </c>
      <c r="C8" s="71" t="s">
        <v>2566</v>
      </c>
      <c r="D8" s="71" t="s">
        <v>2578</v>
      </c>
      <c r="E8" s="71" t="s">
        <v>2579</v>
      </c>
      <c r="F8" s="12" t="s">
        <v>197</v>
      </c>
      <c r="G8" s="12" t="s">
        <v>198</v>
      </c>
      <c r="H8" s="19">
        <v>4</v>
      </c>
      <c r="I8" s="19">
        <v>5</v>
      </c>
      <c r="J8" s="20">
        <f t="shared" si="1"/>
        <v>20</v>
      </c>
      <c r="K8" s="10">
        <f t="shared" si="2"/>
        <v>2</v>
      </c>
      <c r="L8" s="74"/>
      <c r="M8" s="72" t="s">
        <v>1239</v>
      </c>
      <c r="N8" s="12" t="s">
        <v>194</v>
      </c>
      <c r="O8" s="11" t="s">
        <v>26</v>
      </c>
      <c r="P8" s="19">
        <v>1</v>
      </c>
      <c r="Q8" s="19">
        <v>5</v>
      </c>
      <c r="R8" s="20">
        <f t="shared" si="3"/>
        <v>5</v>
      </c>
      <c r="S8" s="21">
        <f t="shared" si="4"/>
        <v>5</v>
      </c>
      <c r="T8" s="12" t="str">
        <f t="shared" si="5"/>
        <v>Gelecekte önemli bir tehlikeyi oluşturmaması için, incelenir ve gerekirse önlemler planlanan uygulamalar kısmında tarif edilir, uygulama kontrolleri yapılır ve personele ihtiyaç duyulan eğitimler verilir.</v>
      </c>
    </row>
    <row r="9" spans="1:20" ht="90" x14ac:dyDescent="0.2">
      <c r="A9" s="14">
        <f t="shared" si="6"/>
        <v>525</v>
      </c>
      <c r="B9" s="70" t="s">
        <v>1232</v>
      </c>
      <c r="C9" s="71" t="s">
        <v>2566</v>
      </c>
      <c r="D9" s="71" t="s">
        <v>2580</v>
      </c>
      <c r="E9" s="71" t="s">
        <v>2581</v>
      </c>
      <c r="F9" s="12" t="s">
        <v>197</v>
      </c>
      <c r="G9" s="12" t="s">
        <v>198</v>
      </c>
      <c r="H9" s="19">
        <v>4</v>
      </c>
      <c r="I9" s="19">
        <v>5</v>
      </c>
      <c r="J9" s="20">
        <f t="shared" si="1"/>
        <v>20</v>
      </c>
      <c r="K9" s="10">
        <f t="shared" si="2"/>
        <v>2</v>
      </c>
      <c r="L9" s="74"/>
      <c r="M9" s="72" t="s">
        <v>1240</v>
      </c>
      <c r="N9" s="12" t="s">
        <v>194</v>
      </c>
      <c r="O9" s="11" t="s">
        <v>26</v>
      </c>
      <c r="P9" s="19">
        <v>1</v>
      </c>
      <c r="Q9" s="19">
        <v>5</v>
      </c>
      <c r="R9" s="20">
        <f t="shared" si="3"/>
        <v>5</v>
      </c>
      <c r="S9" s="21">
        <f t="shared" si="4"/>
        <v>5</v>
      </c>
      <c r="T9" s="12" t="str">
        <f t="shared" si="5"/>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6"/>
        <v>526</v>
      </c>
      <c r="B10" s="70" t="s">
        <v>1232</v>
      </c>
      <c r="C10" s="71" t="s">
        <v>2566</v>
      </c>
      <c r="D10" s="71" t="s">
        <v>2582</v>
      </c>
      <c r="E10" s="71" t="s">
        <v>2583</v>
      </c>
      <c r="F10" s="12" t="s">
        <v>197</v>
      </c>
      <c r="G10" s="12" t="s">
        <v>198</v>
      </c>
      <c r="H10" s="19">
        <v>4</v>
      </c>
      <c r="I10" s="19">
        <v>5</v>
      </c>
      <c r="J10" s="20">
        <f t="shared" si="1"/>
        <v>20</v>
      </c>
      <c r="K10" s="10">
        <f t="shared" si="2"/>
        <v>2</v>
      </c>
      <c r="L10" s="74"/>
      <c r="M10" s="72" t="s">
        <v>1241</v>
      </c>
      <c r="N10" s="12" t="s">
        <v>194</v>
      </c>
      <c r="O10" s="11" t="s">
        <v>26</v>
      </c>
      <c r="P10" s="19">
        <v>1</v>
      </c>
      <c r="Q10" s="19">
        <v>5</v>
      </c>
      <c r="R10" s="20">
        <f t="shared" si="3"/>
        <v>5</v>
      </c>
      <c r="S10" s="21">
        <f t="shared" si="4"/>
        <v>5</v>
      </c>
      <c r="T10" s="12" t="str">
        <f t="shared" si="5"/>
        <v>Gelecekte önemli bir tehlikeyi oluşturmaması için, incelenir ve gerekirse önlemler planlanan uygulamalar kısmında tarif edilir, uygulama kontrolleri yapılır ve personele ihtiyaç duyulan eğitimler verilir.</v>
      </c>
    </row>
    <row r="11" spans="1:20" ht="112.5" x14ac:dyDescent="0.2">
      <c r="A11" s="14">
        <f t="shared" si="6"/>
        <v>527</v>
      </c>
      <c r="B11" s="70" t="s">
        <v>1232</v>
      </c>
      <c r="C11" s="71" t="s">
        <v>2566</v>
      </c>
      <c r="D11" s="71" t="s">
        <v>2584</v>
      </c>
      <c r="E11" s="71" t="s">
        <v>2585</v>
      </c>
      <c r="F11" s="12" t="s">
        <v>197</v>
      </c>
      <c r="G11" s="12" t="s">
        <v>198</v>
      </c>
      <c r="H11" s="19">
        <v>4</v>
      </c>
      <c r="I11" s="19">
        <v>5</v>
      </c>
      <c r="J11" s="20">
        <f t="shared" si="1"/>
        <v>20</v>
      </c>
      <c r="K11" s="10">
        <f t="shared" si="2"/>
        <v>2</v>
      </c>
      <c r="L11" s="74"/>
      <c r="M11" s="72" t="s">
        <v>1242</v>
      </c>
      <c r="N11" s="12" t="s">
        <v>194</v>
      </c>
      <c r="O11" s="11" t="s">
        <v>26</v>
      </c>
      <c r="P11" s="19">
        <v>1</v>
      </c>
      <c r="Q11" s="19">
        <v>5</v>
      </c>
      <c r="R11" s="20">
        <f t="shared" si="3"/>
        <v>5</v>
      </c>
      <c r="S11" s="21">
        <f t="shared" si="4"/>
        <v>5</v>
      </c>
      <c r="T11" s="12" t="str">
        <f t="shared" si="5"/>
        <v>Gelecekte önemli bir tehlikeyi oluşturmaması için, incelenir ve gerekirse önlemler planlanan uygulamalar kısmında tarif edilir, uygulama kontrolleri yapılır ve personele ihtiyaç duyulan eğitimler verilir.</v>
      </c>
    </row>
    <row r="12" spans="1:20" ht="101.25" x14ac:dyDescent="0.2">
      <c r="A12" s="14">
        <f t="shared" si="6"/>
        <v>528</v>
      </c>
      <c r="B12" s="70" t="s">
        <v>1232</v>
      </c>
      <c r="C12" s="71" t="s">
        <v>2566</v>
      </c>
      <c r="D12" s="71" t="s">
        <v>2586</v>
      </c>
      <c r="E12" s="71" t="s">
        <v>2587</v>
      </c>
      <c r="F12" s="12" t="s">
        <v>197</v>
      </c>
      <c r="G12" s="12" t="s">
        <v>198</v>
      </c>
      <c r="H12" s="19">
        <v>4</v>
      </c>
      <c r="I12" s="19">
        <v>5</v>
      </c>
      <c r="J12" s="20">
        <f t="shared" si="1"/>
        <v>20</v>
      </c>
      <c r="K12" s="10">
        <f t="shared" si="2"/>
        <v>2</v>
      </c>
      <c r="L12" s="74"/>
      <c r="M12" s="72" t="s">
        <v>1243</v>
      </c>
      <c r="N12" s="12" t="s">
        <v>194</v>
      </c>
      <c r="O12" s="11" t="s">
        <v>26</v>
      </c>
      <c r="P12" s="19">
        <v>1</v>
      </c>
      <c r="Q12" s="19">
        <v>5</v>
      </c>
      <c r="R12" s="20">
        <f t="shared" si="3"/>
        <v>5</v>
      </c>
      <c r="S12" s="21">
        <f t="shared" si="4"/>
        <v>5</v>
      </c>
      <c r="T12" s="12" t="str">
        <f t="shared" si="5"/>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6"/>
        <v>529</v>
      </c>
      <c r="B13" s="70" t="s">
        <v>1232</v>
      </c>
      <c r="C13" s="71" t="s">
        <v>2566</v>
      </c>
      <c r="D13" s="71" t="s">
        <v>2588</v>
      </c>
      <c r="E13" s="71" t="s">
        <v>2589</v>
      </c>
      <c r="F13" s="12" t="s">
        <v>197</v>
      </c>
      <c r="G13" s="12" t="s">
        <v>198</v>
      </c>
      <c r="H13" s="19">
        <v>4</v>
      </c>
      <c r="I13" s="19">
        <v>5</v>
      </c>
      <c r="J13" s="20">
        <f t="shared" si="1"/>
        <v>20</v>
      </c>
      <c r="K13" s="10">
        <f t="shared" si="2"/>
        <v>2</v>
      </c>
      <c r="L13" s="74"/>
      <c r="M13" s="72" t="s">
        <v>1244</v>
      </c>
      <c r="N13" s="12" t="s">
        <v>194</v>
      </c>
      <c r="O13" s="11" t="s">
        <v>26</v>
      </c>
      <c r="P13" s="19">
        <v>1</v>
      </c>
      <c r="Q13" s="19">
        <v>5</v>
      </c>
      <c r="R13" s="20">
        <f t="shared" si="3"/>
        <v>5</v>
      </c>
      <c r="S13" s="21">
        <f t="shared" si="4"/>
        <v>5</v>
      </c>
      <c r="T13" s="12" t="str">
        <f t="shared" si="5"/>
        <v>Gelecekte önemli bir tehlikeyi oluşturmaması için, incelenir ve gerekirse önlemler planlanan uygulamalar kısmında tarif edilir, uygulama kontrolleri yapılır ve personele ihtiyaç duyulan eğitimler verilir.</v>
      </c>
    </row>
    <row r="14" spans="1:20" ht="146.25" x14ac:dyDescent="0.2">
      <c r="A14" s="14">
        <f t="shared" si="6"/>
        <v>530</v>
      </c>
      <c r="B14" s="70" t="s">
        <v>1232</v>
      </c>
      <c r="C14" s="71" t="s">
        <v>2566</v>
      </c>
      <c r="D14" s="71" t="s">
        <v>2590</v>
      </c>
      <c r="E14" s="71" t="s">
        <v>2591</v>
      </c>
      <c r="F14" s="12" t="s">
        <v>197</v>
      </c>
      <c r="G14" s="12" t="s">
        <v>198</v>
      </c>
      <c r="H14" s="19">
        <v>4</v>
      </c>
      <c r="I14" s="19">
        <v>5</v>
      </c>
      <c r="J14" s="20">
        <f t="shared" si="1"/>
        <v>20</v>
      </c>
      <c r="K14" s="10">
        <f t="shared" si="2"/>
        <v>2</v>
      </c>
      <c r="L14" s="74"/>
      <c r="M14" s="72" t="s">
        <v>1245</v>
      </c>
      <c r="N14" s="12" t="s">
        <v>194</v>
      </c>
      <c r="O14" s="11" t="s">
        <v>26</v>
      </c>
      <c r="P14" s="19">
        <v>1</v>
      </c>
      <c r="Q14" s="19">
        <v>5</v>
      </c>
      <c r="R14" s="20">
        <f t="shared" si="3"/>
        <v>5</v>
      </c>
      <c r="S14" s="21">
        <f t="shared" si="4"/>
        <v>5</v>
      </c>
      <c r="T14" s="12" t="str">
        <f t="shared" si="5"/>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6"/>
        <v>531</v>
      </c>
      <c r="B15" s="70" t="s">
        <v>1232</v>
      </c>
      <c r="C15" s="71" t="s">
        <v>2566</v>
      </c>
      <c r="D15" s="71" t="s">
        <v>2592</v>
      </c>
      <c r="E15" s="71" t="s">
        <v>2593</v>
      </c>
      <c r="F15" s="12" t="s">
        <v>197</v>
      </c>
      <c r="G15" s="12" t="s">
        <v>198</v>
      </c>
      <c r="H15" s="19">
        <v>4</v>
      </c>
      <c r="I15" s="19">
        <v>5</v>
      </c>
      <c r="J15" s="20">
        <f t="shared" si="1"/>
        <v>20</v>
      </c>
      <c r="K15" s="10">
        <f t="shared" si="2"/>
        <v>2</v>
      </c>
      <c r="L15" s="74"/>
      <c r="M15" s="72" t="s">
        <v>1246</v>
      </c>
      <c r="N15" s="12" t="s">
        <v>194</v>
      </c>
      <c r="O15" s="11" t="s">
        <v>26</v>
      </c>
      <c r="P15" s="19">
        <v>1</v>
      </c>
      <c r="Q15" s="19">
        <v>5</v>
      </c>
      <c r="R15" s="20">
        <f t="shared" si="3"/>
        <v>5</v>
      </c>
      <c r="S15" s="21">
        <f t="shared" si="4"/>
        <v>5</v>
      </c>
      <c r="T15" s="12" t="str">
        <f t="shared" si="5"/>
        <v>Gelecekte önemli bir tehlikeyi oluşturmaması için, incelenir ve gerekirse önlemler planlanan uygulamalar kısmında tarif edilir, uygulama kontrolleri yapılır ve personele ihtiyaç duyulan eğitimler verilir.</v>
      </c>
    </row>
    <row r="16" spans="1:20" ht="112.5" x14ac:dyDescent="0.2">
      <c r="A16" s="14">
        <f t="shared" si="6"/>
        <v>532</v>
      </c>
      <c r="B16" s="70" t="s">
        <v>1232</v>
      </c>
      <c r="C16" s="71" t="s">
        <v>2566</v>
      </c>
      <c r="D16" s="71" t="s">
        <v>2594</v>
      </c>
      <c r="E16" s="71" t="s">
        <v>2595</v>
      </c>
      <c r="F16" s="12" t="s">
        <v>197</v>
      </c>
      <c r="G16" s="12" t="s">
        <v>198</v>
      </c>
      <c r="H16" s="19">
        <v>4</v>
      </c>
      <c r="I16" s="19">
        <v>5</v>
      </c>
      <c r="J16" s="20">
        <f t="shared" si="1"/>
        <v>20</v>
      </c>
      <c r="K16" s="10">
        <f t="shared" si="2"/>
        <v>2</v>
      </c>
      <c r="L16" s="74"/>
      <c r="M16" s="72" t="s">
        <v>1247</v>
      </c>
      <c r="N16" s="12" t="s">
        <v>194</v>
      </c>
      <c r="O16" s="11" t="s">
        <v>26</v>
      </c>
      <c r="P16" s="19">
        <v>1</v>
      </c>
      <c r="Q16" s="19">
        <v>5</v>
      </c>
      <c r="R16" s="20">
        <f t="shared" si="3"/>
        <v>5</v>
      </c>
      <c r="S16" s="21">
        <f t="shared" si="4"/>
        <v>5</v>
      </c>
      <c r="T16" s="12" t="str">
        <f t="shared" si="5"/>
        <v>Gelecekte önemli bir tehlikeyi oluşturmaması için, incelenir ve gerekirse önlemler planlanan uygulamalar kısmında tarif edilir, uygulama kontrolleri yapılır ve personele ihtiyaç duyulan eğitimler verilir.</v>
      </c>
    </row>
    <row r="17" spans="1:20" ht="146.25" x14ac:dyDescent="0.2">
      <c r="A17" s="14">
        <f t="shared" si="6"/>
        <v>533</v>
      </c>
      <c r="B17" s="70" t="s">
        <v>1232</v>
      </c>
      <c r="C17" s="71" t="s">
        <v>2566</v>
      </c>
      <c r="D17" s="71" t="s">
        <v>2596</v>
      </c>
      <c r="E17" s="71" t="s">
        <v>2597</v>
      </c>
      <c r="F17" s="12" t="s">
        <v>197</v>
      </c>
      <c r="G17" s="12" t="s">
        <v>198</v>
      </c>
      <c r="H17" s="19">
        <v>4</v>
      </c>
      <c r="I17" s="19">
        <v>5</v>
      </c>
      <c r="J17" s="20">
        <f t="shared" si="1"/>
        <v>20</v>
      </c>
      <c r="K17" s="10">
        <f t="shared" si="2"/>
        <v>2</v>
      </c>
      <c r="L17" s="74"/>
      <c r="M17" s="72" t="s">
        <v>1248</v>
      </c>
      <c r="N17" s="12" t="s">
        <v>194</v>
      </c>
      <c r="O17" s="11" t="s">
        <v>26</v>
      </c>
      <c r="P17" s="19">
        <v>1</v>
      </c>
      <c r="Q17" s="19">
        <v>5</v>
      </c>
      <c r="R17" s="20">
        <f t="shared" si="3"/>
        <v>5</v>
      </c>
      <c r="S17" s="21">
        <f t="shared" si="4"/>
        <v>5</v>
      </c>
      <c r="T17" s="12" t="str">
        <f t="shared" si="5"/>
        <v>Gelecekte önemli bir tehlikeyi oluşturmaması için, incelenir ve gerekirse önlemler planlanan uygulamalar kısmında tarif edilir, uygulama kontrolleri yapılır ve personele ihtiyaç duyulan eğitimler verilir.</v>
      </c>
    </row>
    <row r="18" spans="1:20" ht="146.25" x14ac:dyDescent="0.2">
      <c r="A18" s="14">
        <f t="shared" si="6"/>
        <v>534</v>
      </c>
      <c r="B18" s="70" t="s">
        <v>1232</v>
      </c>
      <c r="C18" s="71" t="s">
        <v>2566</v>
      </c>
      <c r="D18" s="71" t="s">
        <v>2598</v>
      </c>
      <c r="E18" s="71" t="s">
        <v>2599</v>
      </c>
      <c r="F18" s="12" t="s">
        <v>197</v>
      </c>
      <c r="G18" s="12" t="s">
        <v>198</v>
      </c>
      <c r="H18" s="19">
        <v>4</v>
      </c>
      <c r="I18" s="19">
        <v>4</v>
      </c>
      <c r="J18" s="20">
        <f t="shared" si="1"/>
        <v>16</v>
      </c>
      <c r="K18" s="10">
        <f t="shared" si="2"/>
        <v>2</v>
      </c>
      <c r="L18" s="74"/>
      <c r="M18" s="72" t="s">
        <v>1249</v>
      </c>
      <c r="N18" s="12" t="s">
        <v>194</v>
      </c>
      <c r="O18" s="11" t="s">
        <v>26</v>
      </c>
      <c r="P18" s="19">
        <v>1</v>
      </c>
      <c r="Q18" s="19">
        <v>4</v>
      </c>
      <c r="R18" s="20">
        <f t="shared" si="3"/>
        <v>4</v>
      </c>
      <c r="S18" s="21">
        <f t="shared" si="4"/>
        <v>5</v>
      </c>
      <c r="T18" s="12" t="str">
        <f t="shared" si="5"/>
        <v>Gelecekte önemli bir tehlikeyi oluşturmaması için, incelenir ve gerekirse önlemler planlanan uygulamalar kısmında tarif edilir, uygulama kontrolleri yapılır ve personele ihtiyaç duyulan eğitimler verilir.</v>
      </c>
    </row>
    <row r="19" spans="1:20" ht="101.25" x14ac:dyDescent="0.2">
      <c r="A19" s="14">
        <f t="shared" si="6"/>
        <v>535</v>
      </c>
      <c r="B19" s="70" t="s">
        <v>1232</v>
      </c>
      <c r="C19" s="71" t="s">
        <v>2566</v>
      </c>
      <c r="D19" s="71" t="s">
        <v>2600</v>
      </c>
      <c r="E19" s="71" t="s">
        <v>2601</v>
      </c>
      <c r="F19" s="12" t="s">
        <v>197</v>
      </c>
      <c r="G19" s="12" t="s">
        <v>198</v>
      </c>
      <c r="H19" s="19">
        <v>4</v>
      </c>
      <c r="I19" s="19">
        <v>5</v>
      </c>
      <c r="J19" s="20">
        <f t="shared" si="1"/>
        <v>20</v>
      </c>
      <c r="K19" s="10">
        <f t="shared" si="2"/>
        <v>2</v>
      </c>
      <c r="L19" s="74"/>
      <c r="M19" s="72" t="s">
        <v>1250</v>
      </c>
      <c r="N19" s="12" t="s">
        <v>194</v>
      </c>
      <c r="O19" s="11" t="s">
        <v>26</v>
      </c>
      <c r="P19" s="19">
        <v>1</v>
      </c>
      <c r="Q19" s="19">
        <v>5</v>
      </c>
      <c r="R19" s="20">
        <f t="shared" si="3"/>
        <v>5</v>
      </c>
      <c r="S19" s="21">
        <f t="shared" si="4"/>
        <v>5</v>
      </c>
      <c r="T19" s="12" t="str">
        <f t="shared" si="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6"/>
        <v>536</v>
      </c>
      <c r="B20" s="70" t="s">
        <v>1232</v>
      </c>
      <c r="C20" s="71" t="s">
        <v>2566</v>
      </c>
      <c r="D20" s="71" t="s">
        <v>2602</v>
      </c>
      <c r="E20" s="71" t="s">
        <v>2603</v>
      </c>
      <c r="F20" s="12" t="s">
        <v>197</v>
      </c>
      <c r="G20" s="12" t="s">
        <v>198</v>
      </c>
      <c r="H20" s="19">
        <v>4</v>
      </c>
      <c r="I20" s="19">
        <v>5</v>
      </c>
      <c r="J20" s="20">
        <f t="shared" si="1"/>
        <v>20</v>
      </c>
      <c r="K20" s="10">
        <f t="shared" si="2"/>
        <v>2</v>
      </c>
      <c r="L20" s="74"/>
      <c r="M20" s="72" t="s">
        <v>1251</v>
      </c>
      <c r="N20" s="12" t="s">
        <v>194</v>
      </c>
      <c r="O20" s="11" t="s">
        <v>26</v>
      </c>
      <c r="P20" s="19">
        <v>1</v>
      </c>
      <c r="Q20" s="19">
        <v>5</v>
      </c>
      <c r="R20" s="20">
        <f t="shared" si="3"/>
        <v>5</v>
      </c>
      <c r="S20" s="21">
        <f t="shared" si="4"/>
        <v>5</v>
      </c>
      <c r="T20" s="12" t="str">
        <f t="shared" si="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6"/>
        <v>537</v>
      </c>
      <c r="B21" s="70" t="s">
        <v>1232</v>
      </c>
      <c r="C21" s="71" t="s">
        <v>2566</v>
      </c>
      <c r="D21" s="71" t="s">
        <v>2604</v>
      </c>
      <c r="E21" s="71" t="s">
        <v>2605</v>
      </c>
      <c r="F21" s="12" t="s">
        <v>197</v>
      </c>
      <c r="G21" s="12" t="s">
        <v>198</v>
      </c>
      <c r="H21" s="19">
        <v>4</v>
      </c>
      <c r="I21" s="19">
        <v>5</v>
      </c>
      <c r="J21" s="20">
        <f t="shared" si="1"/>
        <v>20</v>
      </c>
      <c r="K21" s="10">
        <f t="shared" si="2"/>
        <v>2</v>
      </c>
      <c r="L21" s="74"/>
      <c r="M21" s="72" t="s">
        <v>1252</v>
      </c>
      <c r="N21" s="12" t="s">
        <v>194</v>
      </c>
      <c r="O21" s="11" t="s">
        <v>26</v>
      </c>
      <c r="P21" s="19">
        <v>1</v>
      </c>
      <c r="Q21" s="19">
        <v>5</v>
      </c>
      <c r="R21" s="20">
        <f t="shared" si="3"/>
        <v>5</v>
      </c>
      <c r="S21" s="21">
        <f t="shared" si="4"/>
        <v>5</v>
      </c>
      <c r="T21" s="12" t="str">
        <f t="shared" si="5"/>
        <v>Gelecekte önemli bir tehlikeyi oluşturmaması için, incelenir ve gerekirse önlemler planlanan uygulamalar kısmında tarif edilir, uygulama kontrolleri yapılır ve personele ihtiyaç duyulan eğitimler verilir.</v>
      </c>
    </row>
    <row r="22" spans="1:20" ht="112.5" x14ac:dyDescent="0.2">
      <c r="A22" s="14">
        <f t="shared" si="6"/>
        <v>538</v>
      </c>
      <c r="B22" s="70" t="s">
        <v>1232</v>
      </c>
      <c r="C22" s="71" t="s">
        <v>2566</v>
      </c>
      <c r="D22" s="71" t="s">
        <v>2606</v>
      </c>
      <c r="E22" s="71" t="s">
        <v>2607</v>
      </c>
      <c r="F22" s="12" t="s">
        <v>197</v>
      </c>
      <c r="G22" s="12" t="s">
        <v>198</v>
      </c>
      <c r="H22" s="19">
        <v>4</v>
      </c>
      <c r="I22" s="19">
        <v>5</v>
      </c>
      <c r="J22" s="20">
        <f t="shared" si="1"/>
        <v>20</v>
      </c>
      <c r="K22" s="10">
        <f t="shared" si="2"/>
        <v>2</v>
      </c>
      <c r="L22" s="74"/>
      <c r="M22" s="72" t="s">
        <v>1253</v>
      </c>
      <c r="N22" s="12" t="s">
        <v>194</v>
      </c>
      <c r="O22" s="11" t="s">
        <v>26</v>
      </c>
      <c r="P22" s="19">
        <v>1</v>
      </c>
      <c r="Q22" s="19">
        <v>5</v>
      </c>
      <c r="R22" s="20">
        <f t="shared" si="3"/>
        <v>5</v>
      </c>
      <c r="S22" s="21">
        <f t="shared" si="4"/>
        <v>5</v>
      </c>
      <c r="T22" s="12" t="str">
        <f t="shared" si="5"/>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6"/>
        <v>539</v>
      </c>
      <c r="B23" s="70" t="s">
        <v>1232</v>
      </c>
      <c r="C23" s="71" t="s">
        <v>2566</v>
      </c>
      <c r="D23" s="71" t="s">
        <v>2608</v>
      </c>
      <c r="E23" s="71" t="s">
        <v>2609</v>
      </c>
      <c r="F23" s="12" t="s">
        <v>197</v>
      </c>
      <c r="G23" s="12" t="s">
        <v>198</v>
      </c>
      <c r="H23" s="19">
        <v>4</v>
      </c>
      <c r="I23" s="19">
        <v>5</v>
      </c>
      <c r="J23" s="20">
        <f t="shared" si="1"/>
        <v>20</v>
      </c>
      <c r="K23" s="10">
        <f t="shared" si="2"/>
        <v>2</v>
      </c>
      <c r="L23" s="74"/>
      <c r="M23" s="72" t="s">
        <v>1254</v>
      </c>
      <c r="N23" s="12" t="s">
        <v>194</v>
      </c>
      <c r="O23" s="11" t="s">
        <v>26</v>
      </c>
      <c r="P23" s="19">
        <v>1</v>
      </c>
      <c r="Q23" s="19">
        <v>5</v>
      </c>
      <c r="R23" s="20">
        <f t="shared" si="3"/>
        <v>5</v>
      </c>
      <c r="S23" s="21">
        <f t="shared" si="4"/>
        <v>5</v>
      </c>
      <c r="T23" s="12" t="str">
        <f t="shared" si="5"/>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6"/>
        <v>540</v>
      </c>
      <c r="B24" s="70" t="s">
        <v>1232</v>
      </c>
      <c r="C24" s="71" t="s">
        <v>2566</v>
      </c>
      <c r="D24" s="71" t="s">
        <v>2610</v>
      </c>
      <c r="E24" s="70" t="s">
        <v>2611</v>
      </c>
      <c r="F24" s="12" t="s">
        <v>197</v>
      </c>
      <c r="G24" s="12" t="s">
        <v>198</v>
      </c>
      <c r="H24" s="19">
        <v>4</v>
      </c>
      <c r="I24" s="19">
        <v>5</v>
      </c>
      <c r="J24" s="20">
        <f t="shared" si="1"/>
        <v>20</v>
      </c>
      <c r="K24" s="10">
        <f t="shared" si="2"/>
        <v>2</v>
      </c>
      <c r="L24" s="79"/>
      <c r="M24" s="56" t="s">
        <v>1255</v>
      </c>
      <c r="N24" s="12" t="s">
        <v>194</v>
      </c>
      <c r="O24" s="11" t="s">
        <v>26</v>
      </c>
      <c r="P24" s="19">
        <v>1</v>
      </c>
      <c r="Q24" s="19">
        <v>5</v>
      </c>
      <c r="R24" s="20">
        <f t="shared" si="3"/>
        <v>5</v>
      </c>
      <c r="S24" s="21">
        <f t="shared" si="4"/>
        <v>5</v>
      </c>
      <c r="T24" s="12" t="str">
        <f t="shared" si="5"/>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6"/>
        <v>541</v>
      </c>
      <c r="B25" s="70" t="s">
        <v>1232</v>
      </c>
      <c r="C25" s="71" t="s">
        <v>2566</v>
      </c>
      <c r="D25" s="71" t="s">
        <v>2612</v>
      </c>
      <c r="E25" s="71" t="s">
        <v>2613</v>
      </c>
      <c r="F25" s="12" t="s">
        <v>197</v>
      </c>
      <c r="G25" s="12" t="s">
        <v>198</v>
      </c>
      <c r="H25" s="19">
        <v>4</v>
      </c>
      <c r="I25" s="19">
        <v>5</v>
      </c>
      <c r="J25" s="20">
        <f t="shared" si="1"/>
        <v>20</v>
      </c>
      <c r="K25" s="10">
        <f t="shared" si="2"/>
        <v>2</v>
      </c>
      <c r="L25" s="74"/>
      <c r="M25" s="72" t="s">
        <v>1256</v>
      </c>
      <c r="N25" s="12" t="s">
        <v>194</v>
      </c>
      <c r="O25" s="11" t="s">
        <v>26</v>
      </c>
      <c r="P25" s="19">
        <v>1</v>
      </c>
      <c r="Q25" s="19">
        <v>5</v>
      </c>
      <c r="R25" s="20">
        <f t="shared" si="3"/>
        <v>5</v>
      </c>
      <c r="S25" s="21">
        <f t="shared" si="4"/>
        <v>5</v>
      </c>
      <c r="T25" s="12" t="str">
        <f t="shared" si="5"/>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6"/>
        <v>542</v>
      </c>
      <c r="B26" s="70" t="s">
        <v>1232</v>
      </c>
      <c r="C26" s="71" t="s">
        <v>2566</v>
      </c>
      <c r="D26" s="71" t="s">
        <v>2614</v>
      </c>
      <c r="E26" s="71" t="s">
        <v>2615</v>
      </c>
      <c r="F26" s="12" t="s">
        <v>197</v>
      </c>
      <c r="G26" s="12" t="s">
        <v>198</v>
      </c>
      <c r="H26" s="19">
        <v>4</v>
      </c>
      <c r="I26" s="19">
        <v>5</v>
      </c>
      <c r="J26" s="20">
        <f t="shared" si="1"/>
        <v>20</v>
      </c>
      <c r="K26" s="10">
        <f t="shared" si="2"/>
        <v>2</v>
      </c>
      <c r="L26" s="74"/>
      <c r="M26" s="72" t="s">
        <v>1257</v>
      </c>
      <c r="N26" s="12" t="s">
        <v>194</v>
      </c>
      <c r="O26" s="11" t="s">
        <v>26</v>
      </c>
      <c r="P26" s="19">
        <v>1</v>
      </c>
      <c r="Q26" s="19">
        <v>5</v>
      </c>
      <c r="R26" s="20">
        <f t="shared" si="3"/>
        <v>5</v>
      </c>
      <c r="S26" s="21">
        <f t="shared" si="4"/>
        <v>5</v>
      </c>
      <c r="T26" s="12" t="str">
        <f t="shared" si="5"/>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6"/>
        <v>543</v>
      </c>
      <c r="B27" s="70" t="s">
        <v>1232</v>
      </c>
      <c r="C27" s="71" t="s">
        <v>2566</v>
      </c>
      <c r="D27" s="71" t="s">
        <v>2616</v>
      </c>
      <c r="E27" s="71" t="s">
        <v>2617</v>
      </c>
      <c r="F27" s="12" t="s">
        <v>197</v>
      </c>
      <c r="G27" s="12" t="s">
        <v>198</v>
      </c>
      <c r="H27" s="19">
        <v>4</v>
      </c>
      <c r="I27" s="19">
        <v>5</v>
      </c>
      <c r="J27" s="20">
        <f t="shared" si="1"/>
        <v>20</v>
      </c>
      <c r="K27" s="10">
        <f t="shared" si="2"/>
        <v>2</v>
      </c>
      <c r="L27" s="74"/>
      <c r="M27" s="72" t="s">
        <v>1258</v>
      </c>
      <c r="N27" s="12" t="s">
        <v>194</v>
      </c>
      <c r="O27" s="11" t="s">
        <v>26</v>
      </c>
      <c r="P27" s="19">
        <v>1</v>
      </c>
      <c r="Q27" s="19">
        <v>5</v>
      </c>
      <c r="R27" s="20">
        <f t="shared" si="3"/>
        <v>5</v>
      </c>
      <c r="S27" s="21">
        <f t="shared" si="4"/>
        <v>5</v>
      </c>
      <c r="T27" s="12" t="str">
        <f t="shared" si="5"/>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6"/>
        <v>544</v>
      </c>
      <c r="B28" s="70" t="s">
        <v>1232</v>
      </c>
      <c r="C28" s="71" t="s">
        <v>2566</v>
      </c>
      <c r="D28" s="71" t="s">
        <v>2618</v>
      </c>
      <c r="E28" s="71" t="s">
        <v>2619</v>
      </c>
      <c r="F28" s="12" t="s">
        <v>197</v>
      </c>
      <c r="G28" s="12" t="s">
        <v>198</v>
      </c>
      <c r="H28" s="19">
        <v>4</v>
      </c>
      <c r="I28" s="19">
        <v>5</v>
      </c>
      <c r="J28" s="20">
        <f t="shared" si="1"/>
        <v>20</v>
      </c>
      <c r="K28" s="10">
        <f t="shared" si="2"/>
        <v>2</v>
      </c>
      <c r="L28" s="74"/>
      <c r="M28" s="72" t="s">
        <v>1259</v>
      </c>
      <c r="N28" s="12" t="s">
        <v>194</v>
      </c>
      <c r="O28" s="11" t="s">
        <v>26</v>
      </c>
      <c r="P28" s="19">
        <v>1</v>
      </c>
      <c r="Q28" s="19">
        <v>5</v>
      </c>
      <c r="R28" s="20">
        <f t="shared" si="3"/>
        <v>5</v>
      </c>
      <c r="S28" s="21">
        <f t="shared" si="4"/>
        <v>5</v>
      </c>
      <c r="T28" s="12" t="str">
        <f t="shared" si="5"/>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6"/>
        <v>545</v>
      </c>
      <c r="B29" s="70" t="s">
        <v>1232</v>
      </c>
      <c r="C29" s="71" t="s">
        <v>2566</v>
      </c>
      <c r="D29" s="71" t="s">
        <v>2620</v>
      </c>
      <c r="E29" s="71" t="s">
        <v>2621</v>
      </c>
      <c r="F29" s="12" t="s">
        <v>197</v>
      </c>
      <c r="G29" s="12" t="s">
        <v>198</v>
      </c>
      <c r="H29" s="19">
        <v>4</v>
      </c>
      <c r="I29" s="19">
        <v>5</v>
      </c>
      <c r="J29" s="20">
        <f t="shared" si="1"/>
        <v>20</v>
      </c>
      <c r="K29" s="10">
        <f t="shared" si="2"/>
        <v>2</v>
      </c>
      <c r="L29" s="74"/>
      <c r="M29" s="72" t="s">
        <v>1260</v>
      </c>
      <c r="N29" s="12" t="s">
        <v>194</v>
      </c>
      <c r="O29" s="11" t="s">
        <v>26</v>
      </c>
      <c r="P29" s="19">
        <v>1</v>
      </c>
      <c r="Q29" s="19">
        <v>3</v>
      </c>
      <c r="R29" s="20">
        <f t="shared" si="3"/>
        <v>3</v>
      </c>
      <c r="S29" s="21">
        <f t="shared" si="4"/>
        <v>5</v>
      </c>
      <c r="T29" s="12" t="str">
        <f t="shared" si="5"/>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6"/>
        <v>546</v>
      </c>
      <c r="B30" s="70" t="s">
        <v>1232</v>
      </c>
      <c r="C30" s="71" t="s">
        <v>2566</v>
      </c>
      <c r="D30" s="71" t="s">
        <v>2622</v>
      </c>
      <c r="E30" s="71" t="s">
        <v>2623</v>
      </c>
      <c r="F30" s="12" t="s">
        <v>197</v>
      </c>
      <c r="G30" s="12" t="s">
        <v>198</v>
      </c>
      <c r="H30" s="19">
        <v>4</v>
      </c>
      <c r="I30" s="19">
        <v>5</v>
      </c>
      <c r="J30" s="20">
        <f t="shared" si="1"/>
        <v>20</v>
      </c>
      <c r="K30" s="10">
        <f t="shared" si="2"/>
        <v>2</v>
      </c>
      <c r="L30" s="74"/>
      <c r="M30" s="72" t="s">
        <v>1261</v>
      </c>
      <c r="N30" s="12" t="s">
        <v>194</v>
      </c>
      <c r="O30" s="11" t="s">
        <v>26</v>
      </c>
      <c r="P30" s="19">
        <v>1</v>
      </c>
      <c r="Q30" s="19">
        <v>4</v>
      </c>
      <c r="R30" s="20">
        <f t="shared" si="3"/>
        <v>4</v>
      </c>
      <c r="S30" s="21">
        <f t="shared" si="4"/>
        <v>5</v>
      </c>
      <c r="T30" s="12" t="str">
        <f t="shared" si="5"/>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6"/>
        <v>547</v>
      </c>
      <c r="B31" s="70" t="s">
        <v>1232</v>
      </c>
      <c r="C31" s="71" t="s">
        <v>2566</v>
      </c>
      <c r="D31" s="71" t="s">
        <v>2624</v>
      </c>
      <c r="E31" s="71" t="s">
        <v>2625</v>
      </c>
      <c r="F31" s="12" t="s">
        <v>197</v>
      </c>
      <c r="G31" s="12" t="s">
        <v>198</v>
      </c>
      <c r="H31" s="19">
        <v>4</v>
      </c>
      <c r="I31" s="19">
        <v>5</v>
      </c>
      <c r="J31" s="20">
        <f t="shared" si="1"/>
        <v>20</v>
      </c>
      <c r="K31" s="10">
        <f t="shared" si="2"/>
        <v>2</v>
      </c>
      <c r="L31" s="74"/>
      <c r="M31" s="72" t="s">
        <v>1262</v>
      </c>
      <c r="N31" s="12" t="s">
        <v>194</v>
      </c>
      <c r="O31" s="11" t="s">
        <v>26</v>
      </c>
      <c r="P31" s="19">
        <v>1</v>
      </c>
      <c r="Q31" s="19">
        <v>3</v>
      </c>
      <c r="R31" s="20">
        <f t="shared" si="3"/>
        <v>3</v>
      </c>
      <c r="S31" s="21">
        <f t="shared" si="4"/>
        <v>5</v>
      </c>
      <c r="T31" s="12" t="str">
        <f t="shared" si="5"/>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6"/>
        <v>548</v>
      </c>
      <c r="B32" s="70" t="s">
        <v>1232</v>
      </c>
      <c r="C32" s="71" t="s">
        <v>2566</v>
      </c>
      <c r="D32" s="71" t="s">
        <v>2626</v>
      </c>
      <c r="E32" s="71" t="s">
        <v>2627</v>
      </c>
      <c r="F32" s="12" t="s">
        <v>197</v>
      </c>
      <c r="G32" s="12" t="s">
        <v>198</v>
      </c>
      <c r="H32" s="19">
        <v>4</v>
      </c>
      <c r="I32" s="19">
        <v>5</v>
      </c>
      <c r="J32" s="20">
        <f t="shared" si="1"/>
        <v>20</v>
      </c>
      <c r="K32" s="10">
        <f t="shared" si="2"/>
        <v>2</v>
      </c>
      <c r="L32" s="74"/>
      <c r="M32" s="72" t="s">
        <v>1263</v>
      </c>
      <c r="N32" s="12" t="s">
        <v>194</v>
      </c>
      <c r="O32" s="11" t="s">
        <v>26</v>
      </c>
      <c r="P32" s="19">
        <v>1</v>
      </c>
      <c r="Q32" s="19">
        <f t="shared" ref="Q32:Q33" si="7">I32</f>
        <v>5</v>
      </c>
      <c r="R32" s="20">
        <f t="shared" si="3"/>
        <v>5</v>
      </c>
      <c r="S32" s="21">
        <f t="shared" si="4"/>
        <v>5</v>
      </c>
      <c r="T32" s="12" t="str">
        <f t="shared" si="5"/>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6"/>
        <v>549</v>
      </c>
      <c r="B33" s="70" t="s">
        <v>1232</v>
      </c>
      <c r="C33" s="71" t="s">
        <v>2566</v>
      </c>
      <c r="D33" s="71" t="s">
        <v>2628</v>
      </c>
      <c r="E33" s="71" t="s">
        <v>2629</v>
      </c>
      <c r="F33" s="12" t="s">
        <v>197</v>
      </c>
      <c r="G33" s="12" t="s">
        <v>198</v>
      </c>
      <c r="H33" s="19">
        <v>4</v>
      </c>
      <c r="I33" s="19">
        <v>5</v>
      </c>
      <c r="J33" s="20">
        <f t="shared" si="1"/>
        <v>20</v>
      </c>
      <c r="K33" s="10">
        <f t="shared" si="2"/>
        <v>2</v>
      </c>
      <c r="L33" s="74"/>
      <c r="M33" s="72" t="s">
        <v>1264</v>
      </c>
      <c r="N33" s="12" t="s">
        <v>194</v>
      </c>
      <c r="O33" s="11" t="s">
        <v>26</v>
      </c>
      <c r="P33" s="19">
        <v>1</v>
      </c>
      <c r="Q33" s="19">
        <f t="shared" si="7"/>
        <v>5</v>
      </c>
      <c r="R33" s="20">
        <f t="shared" si="3"/>
        <v>5</v>
      </c>
      <c r="S33" s="21">
        <f t="shared" si="4"/>
        <v>5</v>
      </c>
      <c r="T33"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33">
    <cfRule type="expression" dxfId="309" priority="1">
      <formula>K2=5</formula>
    </cfRule>
    <cfRule type="expression" dxfId="308" priority="2">
      <formula>K2=4</formula>
    </cfRule>
    <cfRule type="expression" dxfId="307" priority="3">
      <formula>K2=3</formula>
    </cfRule>
    <cfRule type="expression" dxfId="306" priority="4">
      <formula>K2=2</formula>
    </cfRule>
    <cfRule type="expression" dxfId="305" priority="5">
      <formula>K2=1</formula>
    </cfRule>
  </conditionalFormatting>
  <conditionalFormatting sqref="S2:S33">
    <cfRule type="expression" dxfId="304" priority="6">
      <formula>S2=5</formula>
    </cfRule>
    <cfRule type="expression" dxfId="303" priority="7">
      <formula>S2=4</formula>
    </cfRule>
    <cfRule type="expression" dxfId="302" priority="8">
      <formula>S2=3</formula>
    </cfRule>
    <cfRule type="expression" dxfId="301" priority="9">
      <formula>S2=2</formula>
    </cfRule>
    <cfRule type="expression" dxfId="300" priority="10">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8"/>
  <sheetViews>
    <sheetView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'PATLAYICI MADDE'!A33+1</f>
        <v>550</v>
      </c>
      <c r="B2" s="70" t="s">
        <v>1187</v>
      </c>
      <c r="C2" s="71" t="s">
        <v>852</v>
      </c>
      <c r="D2" s="71" t="s">
        <v>2630</v>
      </c>
      <c r="E2" s="71" t="s">
        <v>2151</v>
      </c>
      <c r="F2" s="12" t="s">
        <v>197</v>
      </c>
      <c r="G2" s="12" t="s">
        <v>198</v>
      </c>
      <c r="H2" s="8">
        <v>4</v>
      </c>
      <c r="I2" s="8">
        <v>5</v>
      </c>
      <c r="J2" s="9">
        <f t="shared" ref="J2" si="0">(H2*I2)</f>
        <v>20</v>
      </c>
      <c r="K2" s="10">
        <f>IF((H2*I2)=0,0,IF(J2&lt;6,5,IF(J2&lt;10,4,IF(J2&lt;16,3,IF(J2&lt;25,2,1)))))</f>
        <v>2</v>
      </c>
      <c r="L2" s="74"/>
      <c r="M2" s="72" t="s">
        <v>3708</v>
      </c>
      <c r="N2" s="12" t="s">
        <v>194</v>
      </c>
      <c r="O2" s="11" t="s">
        <v>26</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551</v>
      </c>
      <c r="B3" s="70" t="s">
        <v>1187</v>
      </c>
      <c r="C3" s="71" t="s">
        <v>852</v>
      </c>
      <c r="D3" s="71" t="s">
        <v>2631</v>
      </c>
      <c r="E3" s="71" t="s">
        <v>2151</v>
      </c>
      <c r="F3" s="12" t="s">
        <v>197</v>
      </c>
      <c r="G3" s="12" t="s">
        <v>198</v>
      </c>
      <c r="H3" s="19">
        <v>4</v>
      </c>
      <c r="I3" s="19">
        <v>5</v>
      </c>
      <c r="J3" s="20">
        <f t="shared" ref="J3" si="1">H3*I3</f>
        <v>20</v>
      </c>
      <c r="K3" s="10">
        <f t="shared" ref="K3:K4" si="2">IF((H3*I3)=0,0,IF(J3&lt;6,5,IF(J3&lt;10,4,IF(J3&lt;16,3,IF(J3&lt;25,2,1)))))</f>
        <v>2</v>
      </c>
      <c r="L3" s="74" t="s">
        <v>743</v>
      </c>
      <c r="M3" s="72" t="s">
        <v>1190</v>
      </c>
      <c r="N3" s="12" t="s">
        <v>194</v>
      </c>
      <c r="O3" s="11" t="s">
        <v>26</v>
      </c>
      <c r="P3" s="19">
        <v>1</v>
      </c>
      <c r="Q3" s="19">
        <v>5</v>
      </c>
      <c r="R3" s="20">
        <f t="shared" ref="R3:R4" si="3">P3*Q3</f>
        <v>5</v>
      </c>
      <c r="S3" s="21">
        <f t="shared" ref="S3:S4" si="4">IF((P3*Q3)=0,0,IF(R3&lt;6,5,IF(R3&lt;10,4,IF(R3&lt;16,3,IF(R3&lt;25,2,1)))))</f>
        <v>5</v>
      </c>
      <c r="T3" s="12" t="str">
        <f t="shared" ref="T3:T8"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8" si="6">A3+1</f>
        <v>552</v>
      </c>
      <c r="B4" s="70" t="s">
        <v>1187</v>
      </c>
      <c r="C4" s="71" t="s">
        <v>852</v>
      </c>
      <c r="D4" s="71" t="s">
        <v>2632</v>
      </c>
      <c r="E4" s="71" t="s">
        <v>2151</v>
      </c>
      <c r="F4" s="12" t="s">
        <v>197</v>
      </c>
      <c r="G4" s="12" t="s">
        <v>198</v>
      </c>
      <c r="H4" s="8">
        <v>4</v>
      </c>
      <c r="I4" s="8">
        <v>5</v>
      </c>
      <c r="J4" s="9">
        <f t="shared" ref="J4" si="7">(H4*I4)</f>
        <v>20</v>
      </c>
      <c r="K4" s="10">
        <f t="shared" si="2"/>
        <v>2</v>
      </c>
      <c r="L4" s="74" t="s">
        <v>743</v>
      </c>
      <c r="M4" s="72" t="s">
        <v>1191</v>
      </c>
      <c r="N4" s="12" t="s">
        <v>194</v>
      </c>
      <c r="O4" s="11" t="s">
        <v>26</v>
      </c>
      <c r="P4" s="19">
        <v>1</v>
      </c>
      <c r="Q4" s="19">
        <v>5</v>
      </c>
      <c r="R4" s="20">
        <f t="shared" si="3"/>
        <v>5</v>
      </c>
      <c r="S4" s="21">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6"/>
        <v>553</v>
      </c>
      <c r="B5" s="70" t="s">
        <v>1187</v>
      </c>
      <c r="C5" s="71" t="s">
        <v>852</v>
      </c>
      <c r="D5" s="71" t="s">
        <v>2633</v>
      </c>
      <c r="E5" s="71" t="s">
        <v>2151</v>
      </c>
      <c r="F5" s="12" t="s">
        <v>197</v>
      </c>
      <c r="G5" s="12" t="s">
        <v>198</v>
      </c>
      <c r="H5" s="19">
        <v>4</v>
      </c>
      <c r="I5" s="19">
        <v>5</v>
      </c>
      <c r="J5" s="20">
        <f t="shared" ref="J5" si="8">H5*I5</f>
        <v>20</v>
      </c>
      <c r="K5" s="10">
        <f>IF((H5*I5)=0,0,IF(J5&lt;6,5,IF(J5&lt;10,4,IF(J5&lt;16,3,IF(J5&lt;25,2,1)))))</f>
        <v>2</v>
      </c>
      <c r="L5" s="74" t="s">
        <v>743</v>
      </c>
      <c r="M5" s="72" t="s">
        <v>1192</v>
      </c>
      <c r="N5" s="12" t="s">
        <v>194</v>
      </c>
      <c r="O5" s="11" t="s">
        <v>26</v>
      </c>
      <c r="P5" s="19">
        <v>1</v>
      </c>
      <c r="Q5" s="19">
        <v>5</v>
      </c>
      <c r="R5" s="20">
        <f t="shared" ref="R5:R8" si="9">P5*Q5</f>
        <v>5</v>
      </c>
      <c r="S5" s="21">
        <f t="shared" ref="S5:S8" si="10">IF((P5*Q5)=0,0,IF(R5&lt;6,5,IF(R5&lt;10,4,IF(R5&lt;16,3,IF(R5&lt;25,2,1)))))</f>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6"/>
        <v>554</v>
      </c>
      <c r="B6" s="70" t="s">
        <v>1187</v>
      </c>
      <c r="C6" s="71" t="s">
        <v>852</v>
      </c>
      <c r="D6" s="71" t="s">
        <v>2634</v>
      </c>
      <c r="E6" s="71" t="s">
        <v>2151</v>
      </c>
      <c r="F6" s="12" t="s">
        <v>197</v>
      </c>
      <c r="G6" s="12" t="s">
        <v>198</v>
      </c>
      <c r="H6" s="8">
        <v>4</v>
      </c>
      <c r="I6" s="8">
        <v>5</v>
      </c>
      <c r="J6" s="9">
        <f t="shared" ref="J6" si="11">(H6*I6)</f>
        <v>20</v>
      </c>
      <c r="K6" s="10">
        <f t="shared" ref="K6:K8" si="12">IF((H6*I6)=0,0,IF(J6&lt;6,5,IF(J6&lt;10,4,IF(J6&lt;16,3,IF(J6&lt;25,2,1)))))</f>
        <v>2</v>
      </c>
      <c r="L6" s="74" t="s">
        <v>743</v>
      </c>
      <c r="M6" s="72" t="s">
        <v>1193</v>
      </c>
      <c r="N6" s="12" t="s">
        <v>194</v>
      </c>
      <c r="O6" s="11" t="s">
        <v>26</v>
      </c>
      <c r="P6" s="19">
        <v>1</v>
      </c>
      <c r="Q6" s="19">
        <v>5</v>
      </c>
      <c r="R6" s="20">
        <f t="shared" si="9"/>
        <v>5</v>
      </c>
      <c r="S6" s="21">
        <f t="shared" si="10"/>
        <v>5</v>
      </c>
      <c r="T6" s="12" t="str">
        <f t="shared" si="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6"/>
        <v>555</v>
      </c>
      <c r="B7" s="70" t="s">
        <v>1187</v>
      </c>
      <c r="C7" s="71" t="s">
        <v>852</v>
      </c>
      <c r="D7" s="71" t="s">
        <v>2635</v>
      </c>
      <c r="E7" s="71" t="s">
        <v>2151</v>
      </c>
      <c r="F7" s="12" t="s">
        <v>197</v>
      </c>
      <c r="G7" s="12" t="s">
        <v>198</v>
      </c>
      <c r="H7" s="19">
        <v>4</v>
      </c>
      <c r="I7" s="19">
        <v>5</v>
      </c>
      <c r="J7" s="20">
        <f t="shared" ref="J7" si="13">H7*I7</f>
        <v>20</v>
      </c>
      <c r="K7" s="10">
        <f t="shared" si="12"/>
        <v>2</v>
      </c>
      <c r="L7" s="74" t="s">
        <v>743</v>
      </c>
      <c r="M7" s="72" t="s">
        <v>1194</v>
      </c>
      <c r="N7" s="12" t="s">
        <v>194</v>
      </c>
      <c r="O7" s="11" t="s">
        <v>26</v>
      </c>
      <c r="P7" s="19">
        <v>1</v>
      </c>
      <c r="Q7" s="19">
        <v>5</v>
      </c>
      <c r="R7" s="20">
        <f t="shared" si="9"/>
        <v>5</v>
      </c>
      <c r="S7" s="21">
        <f t="shared" si="10"/>
        <v>5</v>
      </c>
      <c r="T7" s="12" t="str">
        <f t="shared" si="5"/>
        <v>Gelecekte önemli bir tehlikeyi oluşturmaması için, incelenir ve gerekirse önlemler planlanan uygulamalar kısmında tarif edilir, uygulama kontrolleri yapılır ve personele ihtiyaç duyulan eğitimler verilir.</v>
      </c>
    </row>
    <row r="8" spans="1:20" ht="180" x14ac:dyDescent="0.2">
      <c r="A8" s="14">
        <f t="shared" si="6"/>
        <v>556</v>
      </c>
      <c r="B8" s="70" t="s">
        <v>1187</v>
      </c>
      <c r="C8" s="71" t="s">
        <v>852</v>
      </c>
      <c r="D8" s="71" t="s">
        <v>2092</v>
      </c>
      <c r="E8" s="71" t="s">
        <v>2151</v>
      </c>
      <c r="F8" s="12" t="s">
        <v>197</v>
      </c>
      <c r="G8" s="12" t="s">
        <v>198</v>
      </c>
      <c r="H8" s="8">
        <v>4</v>
      </c>
      <c r="I8" s="8">
        <v>5</v>
      </c>
      <c r="J8" s="9">
        <f t="shared" ref="J8" si="14">(H8*I8)</f>
        <v>20</v>
      </c>
      <c r="K8" s="10">
        <f t="shared" si="12"/>
        <v>2</v>
      </c>
      <c r="L8" s="2"/>
      <c r="M8" s="15" t="s">
        <v>2093</v>
      </c>
      <c r="N8" s="12" t="s">
        <v>194</v>
      </c>
      <c r="O8" s="11" t="s">
        <v>26</v>
      </c>
      <c r="P8" s="19">
        <v>1</v>
      </c>
      <c r="Q8" s="19">
        <v>5</v>
      </c>
      <c r="R8" s="20">
        <f t="shared" si="9"/>
        <v>5</v>
      </c>
      <c r="S8" s="21">
        <f t="shared" si="10"/>
        <v>5</v>
      </c>
      <c r="T8"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8">
    <cfRule type="expression" dxfId="299" priority="6">
      <formula>K2=5</formula>
    </cfRule>
    <cfRule type="expression" dxfId="298" priority="7">
      <formula>K2=4</formula>
    </cfRule>
    <cfRule type="expression" dxfId="297" priority="8">
      <formula>K2=3</formula>
    </cfRule>
    <cfRule type="expression" dxfId="296" priority="9">
      <formula>K2=2</formula>
    </cfRule>
    <cfRule type="expression" dxfId="295" priority="10">
      <formula>K2=1</formula>
    </cfRule>
  </conditionalFormatting>
  <conditionalFormatting sqref="S2:S8">
    <cfRule type="expression" dxfId="294" priority="1">
      <formula>S2=5</formula>
    </cfRule>
    <cfRule type="expression" dxfId="293" priority="2">
      <formula>S2=4</formula>
    </cfRule>
    <cfRule type="expression" dxfId="292" priority="3">
      <formula>S2=3</formula>
    </cfRule>
    <cfRule type="expression" dxfId="291" priority="4">
      <formula>S2=2</formula>
    </cfRule>
    <cfRule type="expression" dxfId="29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T34"/>
  <sheetViews>
    <sheetView topLeftCell="A29" zoomScaleNormal="100" zoomScaleSheetLayoutView="70" zoomScalePageLayoutView="7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'KAZI DOLGU FAALİYETLERİ'!A8+1</f>
        <v>557</v>
      </c>
      <c r="B2" s="57" t="s">
        <v>1291</v>
      </c>
      <c r="C2" s="7" t="s">
        <v>1323</v>
      </c>
      <c r="D2" s="7" t="s">
        <v>3116</v>
      </c>
      <c r="E2" s="7" t="s">
        <v>3116</v>
      </c>
      <c r="F2" s="12" t="s">
        <v>197</v>
      </c>
      <c r="G2" s="12" t="s">
        <v>198</v>
      </c>
      <c r="H2" s="8">
        <v>4</v>
      </c>
      <c r="I2" s="8">
        <v>5</v>
      </c>
      <c r="J2" s="9">
        <f t="shared" ref="J2" si="0">(H2*I2)</f>
        <v>20</v>
      </c>
      <c r="K2" s="10">
        <f>IF((H2*I2)=0,0,IF(J2&lt;6,5,IF(J2&lt;10,4,IF(J2&lt;16,3,IF(J2&lt;25,2,1)))))</f>
        <v>2</v>
      </c>
      <c r="L2" s="7" t="s">
        <v>1321</v>
      </c>
      <c r="M2" s="7" t="s">
        <v>1292</v>
      </c>
      <c r="N2" s="12" t="s">
        <v>194</v>
      </c>
      <c r="O2" s="11" t="s">
        <v>199</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558</v>
      </c>
      <c r="B3" s="57" t="s">
        <v>1291</v>
      </c>
      <c r="C3" s="7" t="s">
        <v>3117</v>
      </c>
      <c r="D3" s="7" t="s">
        <v>3118</v>
      </c>
      <c r="E3" s="7" t="s">
        <v>3118</v>
      </c>
      <c r="F3" s="12" t="s">
        <v>197</v>
      </c>
      <c r="G3" s="12" t="s">
        <v>198</v>
      </c>
      <c r="H3" s="19">
        <v>4</v>
      </c>
      <c r="I3" s="19">
        <v>5</v>
      </c>
      <c r="J3" s="20">
        <f t="shared" ref="J3" si="1">H3*I3</f>
        <v>20</v>
      </c>
      <c r="K3" s="10">
        <f t="shared" ref="K3:K6" si="2">IF((H3*I3)=0,0,IF(J3&lt;6,5,IF(J3&lt;10,4,IF(J3&lt;16,3,IF(J3&lt;25,2,1)))))</f>
        <v>2</v>
      </c>
      <c r="L3" s="7" t="s">
        <v>1321</v>
      </c>
      <c r="M3" s="7" t="s">
        <v>1293</v>
      </c>
      <c r="N3" s="12" t="s">
        <v>194</v>
      </c>
      <c r="O3" s="11" t="s">
        <v>199</v>
      </c>
      <c r="P3" s="19">
        <v>1</v>
      </c>
      <c r="Q3" s="19">
        <v>5</v>
      </c>
      <c r="R3" s="20">
        <f t="shared" ref="R3:R5" si="3">P3*Q3</f>
        <v>5</v>
      </c>
      <c r="S3" s="21">
        <f t="shared" ref="S3:S5" si="4">IF((P3*Q3)=0,0,IF(R3&lt;6,5,IF(R3&lt;10,4,IF(R3&lt;16,3,IF(R3&lt;25,2,1)))))</f>
        <v>5</v>
      </c>
      <c r="T3" s="12" t="str">
        <f t="shared" ref="T3:T34"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90" x14ac:dyDescent="0.2">
      <c r="A4" s="14">
        <f t="shared" ref="A4:A34" si="6">A3+1</f>
        <v>559</v>
      </c>
      <c r="B4" s="57" t="s">
        <v>1291</v>
      </c>
      <c r="C4" s="7" t="s">
        <v>3119</v>
      </c>
      <c r="D4" s="7" t="s">
        <v>2641</v>
      </c>
      <c r="E4" s="7" t="s">
        <v>2641</v>
      </c>
      <c r="F4" s="12" t="s">
        <v>197</v>
      </c>
      <c r="G4" s="12" t="s">
        <v>198</v>
      </c>
      <c r="H4" s="19">
        <v>4</v>
      </c>
      <c r="I4" s="19">
        <v>5</v>
      </c>
      <c r="J4" s="9">
        <f t="shared" ref="J4:J6" si="7">(H4*I4)</f>
        <v>20</v>
      </c>
      <c r="K4" s="10">
        <f t="shared" si="2"/>
        <v>2</v>
      </c>
      <c r="L4" s="7" t="s">
        <v>1321</v>
      </c>
      <c r="M4" s="7" t="s">
        <v>1294</v>
      </c>
      <c r="N4" s="12" t="s">
        <v>194</v>
      </c>
      <c r="O4" s="11" t="s">
        <v>199</v>
      </c>
      <c r="P4" s="19">
        <v>1</v>
      </c>
      <c r="Q4" s="19">
        <v>5</v>
      </c>
      <c r="R4" s="20">
        <f t="shared" si="3"/>
        <v>5</v>
      </c>
      <c r="S4" s="21">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6"/>
        <v>560</v>
      </c>
      <c r="B5" s="57" t="s">
        <v>1291</v>
      </c>
      <c r="C5" s="7" t="s">
        <v>3119</v>
      </c>
      <c r="D5" s="7" t="s">
        <v>2641</v>
      </c>
      <c r="E5" s="7" t="s">
        <v>2641</v>
      </c>
      <c r="F5" s="12" t="s">
        <v>197</v>
      </c>
      <c r="G5" s="12" t="s">
        <v>198</v>
      </c>
      <c r="H5" s="19">
        <v>4</v>
      </c>
      <c r="I5" s="19">
        <v>5</v>
      </c>
      <c r="J5" s="9">
        <f t="shared" si="7"/>
        <v>20</v>
      </c>
      <c r="K5" s="10">
        <f t="shared" si="2"/>
        <v>2</v>
      </c>
      <c r="L5" s="7" t="s">
        <v>1321</v>
      </c>
      <c r="M5" s="7" t="s">
        <v>1295</v>
      </c>
      <c r="N5" s="12" t="s">
        <v>194</v>
      </c>
      <c r="O5" s="11" t="s">
        <v>199</v>
      </c>
      <c r="P5" s="19">
        <v>1</v>
      </c>
      <c r="Q5" s="19">
        <v>5</v>
      </c>
      <c r="R5" s="20">
        <f t="shared" si="3"/>
        <v>5</v>
      </c>
      <c r="S5" s="21">
        <f t="shared" si="4"/>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6"/>
        <v>561</v>
      </c>
      <c r="B6" s="57" t="s">
        <v>1291</v>
      </c>
      <c r="C6" s="7" t="s">
        <v>3120</v>
      </c>
      <c r="D6" s="7" t="s">
        <v>3121</v>
      </c>
      <c r="E6" s="7" t="s">
        <v>3121</v>
      </c>
      <c r="F6" s="12" t="s">
        <v>197</v>
      </c>
      <c r="G6" s="12" t="s">
        <v>198</v>
      </c>
      <c r="H6" s="8">
        <v>4</v>
      </c>
      <c r="I6" s="8">
        <v>5</v>
      </c>
      <c r="J6" s="9">
        <f t="shared" si="7"/>
        <v>20</v>
      </c>
      <c r="K6" s="10">
        <f t="shared" si="2"/>
        <v>2</v>
      </c>
      <c r="L6" s="7" t="s">
        <v>1321</v>
      </c>
      <c r="M6" s="7" t="s">
        <v>1296</v>
      </c>
      <c r="N6" s="12" t="s">
        <v>194</v>
      </c>
      <c r="O6" s="11" t="s">
        <v>199</v>
      </c>
      <c r="P6" s="19">
        <v>1</v>
      </c>
      <c r="Q6" s="19">
        <v>5</v>
      </c>
      <c r="R6" s="20">
        <f t="shared" ref="R6:R34" si="8">P6*Q6</f>
        <v>5</v>
      </c>
      <c r="S6" s="21">
        <f t="shared" ref="S6:S34" si="9">IF((P6*Q6)=0,0,IF(R6&lt;6,5,IF(R6&lt;10,4,IF(R6&lt;16,3,IF(R6&lt;25,2,1)))))</f>
        <v>5</v>
      </c>
      <c r="T6" s="12" t="str">
        <f t="shared" si="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6"/>
        <v>562</v>
      </c>
      <c r="B7" s="57" t="s">
        <v>1291</v>
      </c>
      <c r="C7" s="7" t="s">
        <v>3122</v>
      </c>
      <c r="D7" s="7" t="s">
        <v>3121</v>
      </c>
      <c r="E7" s="7" t="s">
        <v>3121</v>
      </c>
      <c r="F7" s="12" t="s">
        <v>197</v>
      </c>
      <c r="G7" s="12" t="s">
        <v>198</v>
      </c>
      <c r="H7" s="19">
        <v>4</v>
      </c>
      <c r="I7" s="19">
        <v>5</v>
      </c>
      <c r="J7" s="20">
        <f t="shared" ref="J7" si="10">H7*I7</f>
        <v>20</v>
      </c>
      <c r="K7" s="10">
        <f t="shared" ref="K7:K34" si="11">IF((H7*I7)=0,0,IF(J7&lt;6,5,IF(J7&lt;10,4,IF(J7&lt;16,3,IF(J7&lt;25,2,1)))))</f>
        <v>2</v>
      </c>
      <c r="L7" s="7" t="s">
        <v>1321</v>
      </c>
      <c r="M7" s="7" t="s">
        <v>1297</v>
      </c>
      <c r="N7" s="12" t="s">
        <v>194</v>
      </c>
      <c r="O7" s="11" t="s">
        <v>199</v>
      </c>
      <c r="P7" s="19">
        <v>1</v>
      </c>
      <c r="Q7" s="19">
        <v>5</v>
      </c>
      <c r="R7" s="20">
        <f t="shared" si="8"/>
        <v>5</v>
      </c>
      <c r="S7" s="21">
        <f t="shared" si="9"/>
        <v>5</v>
      </c>
      <c r="T7" s="12" t="str">
        <f t="shared" si="5"/>
        <v>Gelecekte önemli bir tehlikeyi oluşturmaması için, incelenir ve gerekirse önlemler planlanan uygulamalar kısmında tarif edilir, uygulama kontrolleri yapılır ve personele ihtiyaç duyulan eğitimler verilir.</v>
      </c>
    </row>
    <row r="8" spans="1:20" ht="90" x14ac:dyDescent="0.2">
      <c r="A8" s="14">
        <f t="shared" si="6"/>
        <v>563</v>
      </c>
      <c r="B8" s="57" t="s">
        <v>1291</v>
      </c>
      <c r="C8" s="7" t="s">
        <v>3123</v>
      </c>
      <c r="D8" s="7" t="s">
        <v>3121</v>
      </c>
      <c r="E8" s="7" t="s">
        <v>3121</v>
      </c>
      <c r="F8" s="12" t="s">
        <v>197</v>
      </c>
      <c r="G8" s="12" t="s">
        <v>198</v>
      </c>
      <c r="H8" s="19">
        <v>4</v>
      </c>
      <c r="I8" s="19">
        <v>5</v>
      </c>
      <c r="J8" s="9">
        <f t="shared" ref="J8:J10" si="12">(H8*I8)</f>
        <v>20</v>
      </c>
      <c r="K8" s="10">
        <f t="shared" si="11"/>
        <v>2</v>
      </c>
      <c r="L8" s="7" t="s">
        <v>1321</v>
      </c>
      <c r="M8" s="7" t="s">
        <v>1298</v>
      </c>
      <c r="N8" s="12" t="s">
        <v>194</v>
      </c>
      <c r="O8" s="11" t="s">
        <v>199</v>
      </c>
      <c r="P8" s="19">
        <v>1</v>
      </c>
      <c r="Q8" s="19">
        <v>5</v>
      </c>
      <c r="R8" s="20">
        <f t="shared" si="8"/>
        <v>5</v>
      </c>
      <c r="S8" s="21">
        <f t="shared" si="9"/>
        <v>5</v>
      </c>
      <c r="T8" s="12" t="str">
        <f t="shared" si="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6"/>
        <v>564</v>
      </c>
      <c r="B9" s="57" t="s">
        <v>1291</v>
      </c>
      <c r="C9" s="7" t="s">
        <v>3124</v>
      </c>
      <c r="D9" s="7" t="s">
        <v>3121</v>
      </c>
      <c r="E9" s="7" t="s">
        <v>3121</v>
      </c>
      <c r="F9" s="12" t="s">
        <v>197</v>
      </c>
      <c r="G9" s="12" t="s">
        <v>198</v>
      </c>
      <c r="H9" s="19">
        <v>4</v>
      </c>
      <c r="I9" s="19">
        <v>5</v>
      </c>
      <c r="J9" s="9">
        <f t="shared" si="12"/>
        <v>20</v>
      </c>
      <c r="K9" s="10">
        <f t="shared" si="11"/>
        <v>2</v>
      </c>
      <c r="L9" s="7" t="s">
        <v>1321</v>
      </c>
      <c r="M9" s="7" t="s">
        <v>1351</v>
      </c>
      <c r="N9" s="12" t="s">
        <v>194</v>
      </c>
      <c r="O9" s="11" t="s">
        <v>199</v>
      </c>
      <c r="P9" s="19">
        <v>1</v>
      </c>
      <c r="Q9" s="19">
        <v>5</v>
      </c>
      <c r="R9" s="20">
        <f t="shared" si="8"/>
        <v>5</v>
      </c>
      <c r="S9" s="21">
        <f t="shared" si="9"/>
        <v>5</v>
      </c>
      <c r="T9" s="12" t="str">
        <f t="shared" si="5"/>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6"/>
        <v>565</v>
      </c>
      <c r="B10" s="57" t="s">
        <v>1291</v>
      </c>
      <c r="C10" s="7" t="s">
        <v>3125</v>
      </c>
      <c r="D10" s="7" t="s">
        <v>3126</v>
      </c>
      <c r="E10" s="7" t="s">
        <v>3126</v>
      </c>
      <c r="F10" s="12" t="s">
        <v>197</v>
      </c>
      <c r="G10" s="12" t="s">
        <v>198</v>
      </c>
      <c r="H10" s="8">
        <v>4</v>
      </c>
      <c r="I10" s="8">
        <v>5</v>
      </c>
      <c r="J10" s="9">
        <f t="shared" si="12"/>
        <v>20</v>
      </c>
      <c r="K10" s="10">
        <f t="shared" si="11"/>
        <v>2</v>
      </c>
      <c r="L10" s="7" t="s">
        <v>1321</v>
      </c>
      <c r="M10" s="7" t="s">
        <v>1299</v>
      </c>
      <c r="N10" s="12" t="s">
        <v>194</v>
      </c>
      <c r="O10" s="11" t="s">
        <v>199</v>
      </c>
      <c r="P10" s="19">
        <v>1</v>
      </c>
      <c r="Q10" s="19">
        <v>5</v>
      </c>
      <c r="R10" s="20">
        <f t="shared" si="8"/>
        <v>5</v>
      </c>
      <c r="S10" s="21">
        <f t="shared" si="9"/>
        <v>5</v>
      </c>
      <c r="T10" s="12" t="str">
        <f t="shared" si="5"/>
        <v>Gelecekte önemli bir tehlikeyi oluşturmaması için, incelenir ve gerekirse önlemler planlanan uygulamalar kısmında tarif edilir, uygulama kontrolleri yapılır ve personele ihtiyaç duyulan eğitimler verilir.</v>
      </c>
    </row>
    <row r="11" spans="1:20" ht="90" x14ac:dyDescent="0.2">
      <c r="A11" s="14">
        <f t="shared" si="6"/>
        <v>566</v>
      </c>
      <c r="B11" s="57" t="s">
        <v>1291</v>
      </c>
      <c r="C11" s="7" t="s">
        <v>3127</v>
      </c>
      <c r="D11" s="7" t="s">
        <v>3128</v>
      </c>
      <c r="E11" s="7" t="s">
        <v>3128</v>
      </c>
      <c r="F11" s="12" t="s">
        <v>197</v>
      </c>
      <c r="G11" s="12" t="s">
        <v>198</v>
      </c>
      <c r="H11" s="19">
        <v>4</v>
      </c>
      <c r="I11" s="19">
        <v>5</v>
      </c>
      <c r="J11" s="20">
        <f t="shared" ref="J11" si="13">H11*I11</f>
        <v>20</v>
      </c>
      <c r="K11" s="10">
        <f t="shared" si="11"/>
        <v>2</v>
      </c>
      <c r="L11" s="7" t="s">
        <v>1321</v>
      </c>
      <c r="M11" s="7" t="s">
        <v>1300</v>
      </c>
      <c r="N11" s="12" t="s">
        <v>194</v>
      </c>
      <c r="O11" s="11" t="s">
        <v>199</v>
      </c>
      <c r="P11" s="19">
        <v>1</v>
      </c>
      <c r="Q11" s="19">
        <v>5</v>
      </c>
      <c r="R11" s="20">
        <f t="shared" si="8"/>
        <v>5</v>
      </c>
      <c r="S11" s="21">
        <f t="shared" si="9"/>
        <v>5</v>
      </c>
      <c r="T11" s="12" t="str">
        <f t="shared" si="5"/>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6"/>
        <v>567</v>
      </c>
      <c r="B12" s="57" t="s">
        <v>1291</v>
      </c>
      <c r="C12" s="7" t="s">
        <v>3129</v>
      </c>
      <c r="D12" s="7" t="s">
        <v>3121</v>
      </c>
      <c r="E12" s="7" t="s">
        <v>3121</v>
      </c>
      <c r="F12" s="12" t="s">
        <v>197</v>
      </c>
      <c r="G12" s="12" t="s">
        <v>198</v>
      </c>
      <c r="H12" s="19">
        <v>4</v>
      </c>
      <c r="I12" s="19">
        <v>5</v>
      </c>
      <c r="J12" s="9">
        <f t="shared" ref="J12:J14" si="14">(H12*I12)</f>
        <v>20</v>
      </c>
      <c r="K12" s="10">
        <f t="shared" si="11"/>
        <v>2</v>
      </c>
      <c r="L12" s="7" t="s">
        <v>1321</v>
      </c>
      <c r="M12" s="7" t="s">
        <v>1301</v>
      </c>
      <c r="N12" s="12" t="s">
        <v>194</v>
      </c>
      <c r="O12" s="11" t="s">
        <v>199</v>
      </c>
      <c r="P12" s="19">
        <v>1</v>
      </c>
      <c r="Q12" s="19">
        <v>5</v>
      </c>
      <c r="R12" s="20">
        <f t="shared" si="8"/>
        <v>5</v>
      </c>
      <c r="S12" s="21">
        <f t="shared" si="9"/>
        <v>5</v>
      </c>
      <c r="T12" s="12" t="str">
        <f t="shared" si="5"/>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6"/>
        <v>568</v>
      </c>
      <c r="B13" s="57" t="s">
        <v>1291</v>
      </c>
      <c r="C13" s="7" t="s">
        <v>3130</v>
      </c>
      <c r="D13" s="7" t="s">
        <v>3131</v>
      </c>
      <c r="E13" s="7" t="s">
        <v>3131</v>
      </c>
      <c r="F13" s="12" t="s">
        <v>197</v>
      </c>
      <c r="G13" s="12" t="s">
        <v>198</v>
      </c>
      <c r="H13" s="19">
        <v>4</v>
      </c>
      <c r="I13" s="19">
        <v>5</v>
      </c>
      <c r="J13" s="9">
        <f t="shared" si="14"/>
        <v>20</v>
      </c>
      <c r="K13" s="10">
        <f t="shared" si="11"/>
        <v>2</v>
      </c>
      <c r="L13" s="7" t="s">
        <v>1321</v>
      </c>
      <c r="M13" s="7" t="s">
        <v>1302</v>
      </c>
      <c r="N13" s="12" t="s">
        <v>194</v>
      </c>
      <c r="O13" s="11" t="s">
        <v>199</v>
      </c>
      <c r="P13" s="19">
        <v>1</v>
      </c>
      <c r="Q13" s="19">
        <v>5</v>
      </c>
      <c r="R13" s="20">
        <f t="shared" si="8"/>
        <v>5</v>
      </c>
      <c r="S13" s="21">
        <f t="shared" si="9"/>
        <v>5</v>
      </c>
      <c r="T13" s="12" t="str">
        <f t="shared" si="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6"/>
        <v>569</v>
      </c>
      <c r="B14" s="57" t="s">
        <v>1291</v>
      </c>
      <c r="C14" s="7" t="s">
        <v>3132</v>
      </c>
      <c r="D14" s="7" t="s">
        <v>3121</v>
      </c>
      <c r="E14" s="7" t="s">
        <v>3121</v>
      </c>
      <c r="F14" s="12" t="s">
        <v>197</v>
      </c>
      <c r="G14" s="12" t="s">
        <v>198</v>
      </c>
      <c r="H14" s="8">
        <v>4</v>
      </c>
      <c r="I14" s="8">
        <v>5</v>
      </c>
      <c r="J14" s="9">
        <f t="shared" si="14"/>
        <v>20</v>
      </c>
      <c r="K14" s="10">
        <f t="shared" si="11"/>
        <v>2</v>
      </c>
      <c r="L14" s="7" t="s">
        <v>1321</v>
      </c>
      <c r="M14" s="7" t="s">
        <v>1303</v>
      </c>
      <c r="N14" s="12" t="s">
        <v>194</v>
      </c>
      <c r="O14" s="11" t="s">
        <v>199</v>
      </c>
      <c r="P14" s="19">
        <v>1</v>
      </c>
      <c r="Q14" s="19">
        <v>5</v>
      </c>
      <c r="R14" s="20">
        <f t="shared" si="8"/>
        <v>5</v>
      </c>
      <c r="S14" s="21">
        <f t="shared" si="9"/>
        <v>5</v>
      </c>
      <c r="T14" s="12" t="str">
        <f t="shared" si="5"/>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6"/>
        <v>570</v>
      </c>
      <c r="B15" s="57" t="s">
        <v>1291</v>
      </c>
      <c r="C15" s="7" t="s">
        <v>3133</v>
      </c>
      <c r="D15" s="7" t="s">
        <v>3134</v>
      </c>
      <c r="E15" s="7" t="s">
        <v>3134</v>
      </c>
      <c r="F15" s="12" t="s">
        <v>197</v>
      </c>
      <c r="G15" s="12" t="s">
        <v>198</v>
      </c>
      <c r="H15" s="19">
        <v>4</v>
      </c>
      <c r="I15" s="19">
        <v>5</v>
      </c>
      <c r="J15" s="20">
        <f t="shared" ref="J15" si="15">H15*I15</f>
        <v>20</v>
      </c>
      <c r="K15" s="10">
        <f t="shared" si="11"/>
        <v>2</v>
      </c>
      <c r="L15" s="7" t="s">
        <v>1321</v>
      </c>
      <c r="M15" s="7" t="s">
        <v>1304</v>
      </c>
      <c r="N15" s="12" t="s">
        <v>194</v>
      </c>
      <c r="O15" s="11" t="s">
        <v>199</v>
      </c>
      <c r="P15" s="19">
        <v>1</v>
      </c>
      <c r="Q15" s="19">
        <v>5</v>
      </c>
      <c r="R15" s="20">
        <f t="shared" si="8"/>
        <v>5</v>
      </c>
      <c r="S15" s="21">
        <f t="shared" si="9"/>
        <v>5</v>
      </c>
      <c r="T15" s="12" t="str">
        <f t="shared" si="5"/>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6"/>
        <v>571</v>
      </c>
      <c r="B16" s="57" t="s">
        <v>1291</v>
      </c>
      <c r="C16" s="7" t="s">
        <v>3117</v>
      </c>
      <c r="D16" s="7" t="s">
        <v>3135</v>
      </c>
      <c r="E16" s="7" t="s">
        <v>3135</v>
      </c>
      <c r="F16" s="12" t="s">
        <v>197</v>
      </c>
      <c r="G16" s="12" t="s">
        <v>198</v>
      </c>
      <c r="H16" s="19">
        <v>4</v>
      </c>
      <c r="I16" s="19">
        <v>5</v>
      </c>
      <c r="J16" s="9">
        <f t="shared" ref="J16:J18" si="16">(H16*I16)</f>
        <v>20</v>
      </c>
      <c r="K16" s="10">
        <f t="shared" si="11"/>
        <v>2</v>
      </c>
      <c r="L16" s="7" t="s">
        <v>1321</v>
      </c>
      <c r="M16" s="7" t="s">
        <v>1305</v>
      </c>
      <c r="N16" s="12" t="s">
        <v>194</v>
      </c>
      <c r="O16" s="11" t="s">
        <v>199</v>
      </c>
      <c r="P16" s="19">
        <v>1</v>
      </c>
      <c r="Q16" s="19">
        <v>5</v>
      </c>
      <c r="R16" s="20">
        <f t="shared" si="8"/>
        <v>5</v>
      </c>
      <c r="S16" s="21">
        <f t="shared" si="9"/>
        <v>5</v>
      </c>
      <c r="T16" s="12" t="str">
        <f t="shared" si="5"/>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6"/>
        <v>572</v>
      </c>
      <c r="B17" s="57" t="s">
        <v>1291</v>
      </c>
      <c r="C17" s="7" t="s">
        <v>3117</v>
      </c>
      <c r="D17" s="7" t="s">
        <v>3136</v>
      </c>
      <c r="E17" s="7" t="s">
        <v>3136</v>
      </c>
      <c r="F17" s="12" t="s">
        <v>197</v>
      </c>
      <c r="G17" s="12" t="s">
        <v>198</v>
      </c>
      <c r="H17" s="19">
        <v>4</v>
      </c>
      <c r="I17" s="19">
        <v>5</v>
      </c>
      <c r="J17" s="9">
        <f t="shared" si="16"/>
        <v>20</v>
      </c>
      <c r="K17" s="10">
        <f t="shared" si="11"/>
        <v>2</v>
      </c>
      <c r="L17" s="7" t="s">
        <v>1321</v>
      </c>
      <c r="M17" s="7" t="s">
        <v>1306</v>
      </c>
      <c r="N17" s="12" t="s">
        <v>194</v>
      </c>
      <c r="O17" s="11" t="s">
        <v>199</v>
      </c>
      <c r="P17" s="19">
        <v>1</v>
      </c>
      <c r="Q17" s="19">
        <v>5</v>
      </c>
      <c r="R17" s="20">
        <f t="shared" si="8"/>
        <v>5</v>
      </c>
      <c r="S17" s="21">
        <f t="shared" si="9"/>
        <v>5</v>
      </c>
      <c r="T17" s="12" t="str">
        <f t="shared" si="5"/>
        <v>Gelecekte önemli bir tehlikeyi oluşturmaması için, incelenir ve gerekirse önlemler planlanan uygulamalar kısmında tarif edilir, uygulama kontrolleri yapılır ve personele ihtiyaç duyulan eğitimler verilir.</v>
      </c>
    </row>
    <row r="18" spans="1:20" ht="90" x14ac:dyDescent="0.2">
      <c r="A18" s="14">
        <f t="shared" si="6"/>
        <v>573</v>
      </c>
      <c r="B18" s="57" t="s">
        <v>1291</v>
      </c>
      <c r="C18" s="7" t="s">
        <v>3137</v>
      </c>
      <c r="D18" s="7" t="s">
        <v>3121</v>
      </c>
      <c r="E18" s="7" t="s">
        <v>3121</v>
      </c>
      <c r="F18" s="12" t="s">
        <v>197</v>
      </c>
      <c r="G18" s="12" t="s">
        <v>198</v>
      </c>
      <c r="H18" s="8">
        <v>4</v>
      </c>
      <c r="I18" s="8">
        <v>5</v>
      </c>
      <c r="J18" s="9">
        <f t="shared" si="16"/>
        <v>20</v>
      </c>
      <c r="K18" s="10">
        <f t="shared" si="11"/>
        <v>2</v>
      </c>
      <c r="L18" s="7" t="s">
        <v>1321</v>
      </c>
      <c r="M18" s="7" t="s">
        <v>1307</v>
      </c>
      <c r="N18" s="12" t="s">
        <v>194</v>
      </c>
      <c r="O18" s="11" t="s">
        <v>199</v>
      </c>
      <c r="P18" s="19">
        <v>1</v>
      </c>
      <c r="Q18" s="19">
        <v>5</v>
      </c>
      <c r="R18" s="20">
        <f t="shared" si="8"/>
        <v>5</v>
      </c>
      <c r="S18" s="21">
        <f t="shared" si="9"/>
        <v>5</v>
      </c>
      <c r="T18" s="12" t="str">
        <f t="shared" si="5"/>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6"/>
        <v>574</v>
      </c>
      <c r="B19" s="57" t="s">
        <v>1291</v>
      </c>
      <c r="C19" s="7" t="s">
        <v>3138</v>
      </c>
      <c r="D19" s="7" t="s">
        <v>3121</v>
      </c>
      <c r="E19" s="7" t="s">
        <v>3121</v>
      </c>
      <c r="F19" s="12" t="s">
        <v>197</v>
      </c>
      <c r="G19" s="12" t="s">
        <v>198</v>
      </c>
      <c r="H19" s="19">
        <v>4</v>
      </c>
      <c r="I19" s="19">
        <v>5</v>
      </c>
      <c r="J19" s="20">
        <f t="shared" ref="J19" si="17">H19*I19</f>
        <v>20</v>
      </c>
      <c r="K19" s="10">
        <f t="shared" si="11"/>
        <v>2</v>
      </c>
      <c r="L19" s="7" t="s">
        <v>1321</v>
      </c>
      <c r="M19" s="7" t="s">
        <v>1308</v>
      </c>
      <c r="N19" s="12" t="s">
        <v>194</v>
      </c>
      <c r="O19" s="11" t="s">
        <v>199</v>
      </c>
      <c r="P19" s="19">
        <v>1</v>
      </c>
      <c r="Q19" s="19">
        <v>5</v>
      </c>
      <c r="R19" s="20">
        <f t="shared" si="8"/>
        <v>5</v>
      </c>
      <c r="S19" s="21">
        <f t="shared" si="9"/>
        <v>5</v>
      </c>
      <c r="T19" s="12" t="str">
        <f t="shared" si="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6"/>
        <v>575</v>
      </c>
      <c r="B20" s="57" t="s">
        <v>1291</v>
      </c>
      <c r="C20" s="7" t="s">
        <v>3139</v>
      </c>
      <c r="D20" s="7" t="s">
        <v>3121</v>
      </c>
      <c r="E20" s="7" t="s">
        <v>3121</v>
      </c>
      <c r="F20" s="12" t="s">
        <v>197</v>
      </c>
      <c r="G20" s="12" t="s">
        <v>198</v>
      </c>
      <c r="H20" s="19">
        <v>4</v>
      </c>
      <c r="I20" s="19">
        <v>5</v>
      </c>
      <c r="J20" s="9">
        <f t="shared" ref="J20:J22" si="18">(H20*I20)</f>
        <v>20</v>
      </c>
      <c r="K20" s="10">
        <f t="shared" si="11"/>
        <v>2</v>
      </c>
      <c r="L20" s="7" t="s">
        <v>1321</v>
      </c>
      <c r="M20" s="7" t="s">
        <v>853</v>
      </c>
      <c r="N20" s="12" t="s">
        <v>194</v>
      </c>
      <c r="O20" s="11" t="s">
        <v>199</v>
      </c>
      <c r="P20" s="19">
        <v>1</v>
      </c>
      <c r="Q20" s="19">
        <v>5</v>
      </c>
      <c r="R20" s="20">
        <f t="shared" si="8"/>
        <v>5</v>
      </c>
      <c r="S20" s="21">
        <f t="shared" si="9"/>
        <v>5</v>
      </c>
      <c r="T20" s="12" t="str">
        <f t="shared" si="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6"/>
        <v>576</v>
      </c>
      <c r="B21" s="57" t="s">
        <v>1291</v>
      </c>
      <c r="C21" s="7" t="s">
        <v>1718</v>
      </c>
      <c r="D21" s="7" t="s">
        <v>3140</v>
      </c>
      <c r="E21" s="7" t="s">
        <v>3140</v>
      </c>
      <c r="F21" s="12" t="s">
        <v>197</v>
      </c>
      <c r="G21" s="12" t="s">
        <v>198</v>
      </c>
      <c r="H21" s="19">
        <v>4</v>
      </c>
      <c r="I21" s="19">
        <v>5</v>
      </c>
      <c r="J21" s="9">
        <f t="shared" si="18"/>
        <v>20</v>
      </c>
      <c r="K21" s="10">
        <f t="shared" si="11"/>
        <v>2</v>
      </c>
      <c r="L21" s="7" t="s">
        <v>1321</v>
      </c>
      <c r="M21" s="7" t="s">
        <v>1309</v>
      </c>
      <c r="N21" s="12" t="s">
        <v>194</v>
      </c>
      <c r="O21" s="11" t="s">
        <v>199</v>
      </c>
      <c r="P21" s="19">
        <v>1</v>
      </c>
      <c r="Q21" s="19">
        <v>5</v>
      </c>
      <c r="R21" s="20">
        <f t="shared" si="8"/>
        <v>5</v>
      </c>
      <c r="S21" s="21">
        <f t="shared" si="9"/>
        <v>5</v>
      </c>
      <c r="T21" s="12" t="str">
        <f t="shared" si="5"/>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6"/>
        <v>577</v>
      </c>
      <c r="B22" s="57" t="s">
        <v>1291</v>
      </c>
      <c r="C22" s="7" t="s">
        <v>3141</v>
      </c>
      <c r="D22" s="7" t="s">
        <v>3142</v>
      </c>
      <c r="E22" s="7" t="s">
        <v>3142</v>
      </c>
      <c r="F22" s="12" t="s">
        <v>197</v>
      </c>
      <c r="G22" s="12" t="s">
        <v>198</v>
      </c>
      <c r="H22" s="8">
        <v>4</v>
      </c>
      <c r="I22" s="8">
        <v>5</v>
      </c>
      <c r="J22" s="9">
        <f t="shared" si="18"/>
        <v>20</v>
      </c>
      <c r="K22" s="10">
        <f t="shared" si="11"/>
        <v>2</v>
      </c>
      <c r="L22" s="7" t="s">
        <v>1321</v>
      </c>
      <c r="M22" s="7" t="s">
        <v>1310</v>
      </c>
      <c r="N22" s="12" t="s">
        <v>194</v>
      </c>
      <c r="O22" s="11" t="s">
        <v>199</v>
      </c>
      <c r="P22" s="19">
        <v>1</v>
      </c>
      <c r="Q22" s="19">
        <v>5</v>
      </c>
      <c r="R22" s="20">
        <f t="shared" si="8"/>
        <v>5</v>
      </c>
      <c r="S22" s="21">
        <f t="shared" si="9"/>
        <v>5</v>
      </c>
      <c r="T22" s="12" t="str">
        <f t="shared" si="5"/>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6"/>
        <v>578</v>
      </c>
      <c r="B23" s="57" t="s">
        <v>1291</v>
      </c>
      <c r="C23" s="7" t="s">
        <v>3143</v>
      </c>
      <c r="D23" s="7" t="s">
        <v>3144</v>
      </c>
      <c r="E23" s="7" t="s">
        <v>3144</v>
      </c>
      <c r="F23" s="12" t="s">
        <v>197</v>
      </c>
      <c r="G23" s="12" t="s">
        <v>198</v>
      </c>
      <c r="H23" s="19">
        <v>4</v>
      </c>
      <c r="I23" s="19">
        <v>5</v>
      </c>
      <c r="J23" s="20">
        <f t="shared" ref="J23" si="19">H23*I23</f>
        <v>20</v>
      </c>
      <c r="K23" s="10">
        <f t="shared" si="11"/>
        <v>2</v>
      </c>
      <c r="L23" s="7" t="s">
        <v>1321</v>
      </c>
      <c r="M23" s="7" t="s">
        <v>1311</v>
      </c>
      <c r="N23" s="12" t="s">
        <v>194</v>
      </c>
      <c r="O23" s="11" t="s">
        <v>199</v>
      </c>
      <c r="P23" s="19">
        <v>1</v>
      </c>
      <c r="Q23" s="19">
        <v>5</v>
      </c>
      <c r="R23" s="20">
        <f t="shared" si="8"/>
        <v>5</v>
      </c>
      <c r="S23" s="21">
        <f t="shared" si="9"/>
        <v>5</v>
      </c>
      <c r="T23" s="12" t="str">
        <f t="shared" si="5"/>
        <v>Gelecekte önemli bir tehlikeyi oluşturmaması için, incelenir ve gerekirse önlemler planlanan uygulamalar kısmında tarif edilir, uygulama kontrolleri yapılır ve personele ihtiyaç duyulan eğitimler verilir.</v>
      </c>
    </row>
    <row r="24" spans="1:20" ht="90" x14ac:dyDescent="0.2">
      <c r="A24" s="14">
        <f t="shared" si="6"/>
        <v>579</v>
      </c>
      <c r="B24" s="57" t="s">
        <v>1291</v>
      </c>
      <c r="C24" s="7" t="s">
        <v>3145</v>
      </c>
      <c r="D24" s="7" t="s">
        <v>3146</v>
      </c>
      <c r="E24" s="7" t="s">
        <v>3146</v>
      </c>
      <c r="F24" s="12" t="s">
        <v>197</v>
      </c>
      <c r="G24" s="12" t="s">
        <v>198</v>
      </c>
      <c r="H24" s="19">
        <v>4</v>
      </c>
      <c r="I24" s="19">
        <v>5</v>
      </c>
      <c r="J24" s="9">
        <f t="shared" ref="J24:J26" si="20">(H24*I24)</f>
        <v>20</v>
      </c>
      <c r="K24" s="10">
        <f t="shared" si="11"/>
        <v>2</v>
      </c>
      <c r="L24" s="7" t="s">
        <v>1321</v>
      </c>
      <c r="M24" s="7" t="s">
        <v>1312</v>
      </c>
      <c r="N24" s="12" t="s">
        <v>194</v>
      </c>
      <c r="O24" s="11" t="s">
        <v>199</v>
      </c>
      <c r="P24" s="19">
        <v>1</v>
      </c>
      <c r="Q24" s="19">
        <v>5</v>
      </c>
      <c r="R24" s="20">
        <f t="shared" si="8"/>
        <v>5</v>
      </c>
      <c r="S24" s="21">
        <f t="shared" si="9"/>
        <v>5</v>
      </c>
      <c r="T24" s="12" t="str">
        <f t="shared" si="5"/>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6"/>
        <v>580</v>
      </c>
      <c r="B25" s="57" t="s">
        <v>1291</v>
      </c>
      <c r="C25" s="7" t="s">
        <v>3147</v>
      </c>
      <c r="D25" s="7" t="s">
        <v>3146</v>
      </c>
      <c r="E25" s="7" t="s">
        <v>3146</v>
      </c>
      <c r="F25" s="12" t="s">
        <v>197</v>
      </c>
      <c r="G25" s="12" t="s">
        <v>198</v>
      </c>
      <c r="H25" s="19">
        <v>4</v>
      </c>
      <c r="I25" s="19">
        <v>5</v>
      </c>
      <c r="J25" s="9">
        <f t="shared" si="20"/>
        <v>20</v>
      </c>
      <c r="K25" s="10">
        <f t="shared" si="11"/>
        <v>2</v>
      </c>
      <c r="L25" s="7" t="s">
        <v>1321</v>
      </c>
      <c r="M25" s="7" t="s">
        <v>1313</v>
      </c>
      <c r="N25" s="12" t="s">
        <v>194</v>
      </c>
      <c r="O25" s="11" t="s">
        <v>199</v>
      </c>
      <c r="P25" s="19">
        <v>1</v>
      </c>
      <c r="Q25" s="19">
        <v>5</v>
      </c>
      <c r="R25" s="20">
        <f t="shared" si="8"/>
        <v>5</v>
      </c>
      <c r="S25" s="21">
        <f t="shared" si="9"/>
        <v>5</v>
      </c>
      <c r="T25" s="12" t="str">
        <f t="shared" si="5"/>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6"/>
        <v>581</v>
      </c>
      <c r="B26" s="57" t="s">
        <v>1291</v>
      </c>
      <c r="C26" s="7" t="s">
        <v>2540</v>
      </c>
      <c r="D26" s="7" t="s">
        <v>2541</v>
      </c>
      <c r="E26" s="7" t="s">
        <v>2541</v>
      </c>
      <c r="F26" s="12" t="s">
        <v>197</v>
      </c>
      <c r="G26" s="12" t="s">
        <v>198</v>
      </c>
      <c r="H26" s="8">
        <v>4</v>
      </c>
      <c r="I26" s="8">
        <v>5</v>
      </c>
      <c r="J26" s="9">
        <f t="shared" si="20"/>
        <v>20</v>
      </c>
      <c r="K26" s="10">
        <f t="shared" si="11"/>
        <v>2</v>
      </c>
      <c r="L26" s="7" t="s">
        <v>1321</v>
      </c>
      <c r="M26" s="7" t="s">
        <v>1314</v>
      </c>
      <c r="N26" s="12" t="s">
        <v>194</v>
      </c>
      <c r="O26" s="11" t="s">
        <v>199</v>
      </c>
      <c r="P26" s="19">
        <v>1</v>
      </c>
      <c r="Q26" s="19">
        <v>5</v>
      </c>
      <c r="R26" s="20">
        <f t="shared" si="8"/>
        <v>5</v>
      </c>
      <c r="S26" s="21">
        <f t="shared" si="9"/>
        <v>5</v>
      </c>
      <c r="T26" s="12" t="str">
        <f t="shared" si="5"/>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6"/>
        <v>582</v>
      </c>
      <c r="B27" s="57" t="s">
        <v>1291</v>
      </c>
      <c r="C27" s="7" t="s">
        <v>3148</v>
      </c>
      <c r="D27" s="7" t="s">
        <v>3149</v>
      </c>
      <c r="E27" s="7" t="s">
        <v>3149</v>
      </c>
      <c r="F27" s="12" t="s">
        <v>197</v>
      </c>
      <c r="G27" s="12" t="s">
        <v>198</v>
      </c>
      <c r="H27" s="19">
        <v>4</v>
      </c>
      <c r="I27" s="19">
        <v>5</v>
      </c>
      <c r="J27" s="20">
        <f t="shared" ref="J27" si="21">H27*I27</f>
        <v>20</v>
      </c>
      <c r="K27" s="10">
        <f t="shared" si="11"/>
        <v>2</v>
      </c>
      <c r="L27" s="7" t="s">
        <v>1321</v>
      </c>
      <c r="M27" s="7" t="s">
        <v>895</v>
      </c>
      <c r="N27" s="12" t="s">
        <v>194</v>
      </c>
      <c r="O27" s="11" t="s">
        <v>199</v>
      </c>
      <c r="P27" s="19">
        <v>1</v>
      </c>
      <c r="Q27" s="19">
        <v>5</v>
      </c>
      <c r="R27" s="20">
        <f t="shared" si="8"/>
        <v>5</v>
      </c>
      <c r="S27" s="21">
        <f t="shared" si="9"/>
        <v>5</v>
      </c>
      <c r="T27" s="12" t="str">
        <f t="shared" si="5"/>
        <v>Gelecekte önemli bir tehlikeyi oluşturmaması için, incelenir ve gerekirse önlemler planlanan uygulamalar kısmında tarif edilir, uygulama kontrolleri yapılır ve personele ihtiyaç duyulan eğitimler verilir.</v>
      </c>
    </row>
    <row r="28" spans="1:20" ht="101.25" x14ac:dyDescent="0.2">
      <c r="A28" s="14">
        <f t="shared" si="6"/>
        <v>583</v>
      </c>
      <c r="B28" s="57" t="s">
        <v>1291</v>
      </c>
      <c r="C28" s="7" t="s">
        <v>3150</v>
      </c>
      <c r="D28" s="7" t="s">
        <v>3149</v>
      </c>
      <c r="E28" s="7" t="s">
        <v>3149</v>
      </c>
      <c r="F28" s="12" t="s">
        <v>197</v>
      </c>
      <c r="G28" s="12" t="s">
        <v>198</v>
      </c>
      <c r="H28" s="19">
        <v>4</v>
      </c>
      <c r="I28" s="19">
        <v>5</v>
      </c>
      <c r="J28" s="9">
        <f t="shared" ref="J28:J30" si="22">(H28*I28)</f>
        <v>20</v>
      </c>
      <c r="K28" s="10">
        <f t="shared" si="11"/>
        <v>2</v>
      </c>
      <c r="L28" s="7" t="s">
        <v>1321</v>
      </c>
      <c r="M28" s="7" t="s">
        <v>896</v>
      </c>
      <c r="N28" s="12" t="s">
        <v>194</v>
      </c>
      <c r="O28" s="11" t="s">
        <v>199</v>
      </c>
      <c r="P28" s="19">
        <v>1</v>
      </c>
      <c r="Q28" s="19">
        <v>5</v>
      </c>
      <c r="R28" s="20">
        <f t="shared" si="8"/>
        <v>5</v>
      </c>
      <c r="S28" s="21">
        <f t="shared" si="9"/>
        <v>5</v>
      </c>
      <c r="T28" s="12" t="str">
        <f t="shared" si="5"/>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6"/>
        <v>584</v>
      </c>
      <c r="B29" s="57" t="s">
        <v>1291</v>
      </c>
      <c r="C29" s="7" t="s">
        <v>3117</v>
      </c>
      <c r="D29" s="7" t="s">
        <v>2122</v>
      </c>
      <c r="E29" s="7" t="s">
        <v>2122</v>
      </c>
      <c r="F29" s="12" t="s">
        <v>197</v>
      </c>
      <c r="G29" s="12" t="s">
        <v>198</v>
      </c>
      <c r="H29" s="19">
        <v>4</v>
      </c>
      <c r="I29" s="19">
        <v>5</v>
      </c>
      <c r="J29" s="9">
        <f t="shared" si="22"/>
        <v>20</v>
      </c>
      <c r="K29" s="10">
        <f t="shared" si="11"/>
        <v>2</v>
      </c>
      <c r="L29" s="7" t="s">
        <v>1321</v>
      </c>
      <c r="M29" s="7" t="s">
        <v>1315</v>
      </c>
      <c r="N29" s="12" t="s">
        <v>194</v>
      </c>
      <c r="O29" s="11" t="s">
        <v>199</v>
      </c>
      <c r="P29" s="19">
        <v>1</v>
      </c>
      <c r="Q29" s="19">
        <v>5</v>
      </c>
      <c r="R29" s="20">
        <f t="shared" si="8"/>
        <v>5</v>
      </c>
      <c r="S29" s="21">
        <f t="shared" si="9"/>
        <v>5</v>
      </c>
      <c r="T29" s="12" t="str">
        <f t="shared" si="5"/>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6"/>
        <v>585</v>
      </c>
      <c r="B30" s="57" t="s">
        <v>1291</v>
      </c>
      <c r="C30" s="7" t="s">
        <v>3151</v>
      </c>
      <c r="D30" s="7" t="s">
        <v>3152</v>
      </c>
      <c r="E30" s="7" t="s">
        <v>3152</v>
      </c>
      <c r="F30" s="12" t="s">
        <v>197</v>
      </c>
      <c r="G30" s="12" t="s">
        <v>198</v>
      </c>
      <c r="H30" s="8">
        <v>4</v>
      </c>
      <c r="I30" s="8">
        <v>5</v>
      </c>
      <c r="J30" s="9">
        <f t="shared" si="22"/>
        <v>20</v>
      </c>
      <c r="K30" s="10">
        <f t="shared" si="11"/>
        <v>2</v>
      </c>
      <c r="L30" s="7" t="s">
        <v>1321</v>
      </c>
      <c r="M30" s="7" t="s">
        <v>1316</v>
      </c>
      <c r="N30" s="12" t="s">
        <v>194</v>
      </c>
      <c r="O30" s="11" t="s">
        <v>199</v>
      </c>
      <c r="P30" s="19">
        <v>1</v>
      </c>
      <c r="Q30" s="19">
        <v>5</v>
      </c>
      <c r="R30" s="20">
        <f t="shared" si="8"/>
        <v>5</v>
      </c>
      <c r="S30" s="21">
        <f t="shared" si="9"/>
        <v>5</v>
      </c>
      <c r="T30" s="12" t="str">
        <f t="shared" si="5"/>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6"/>
        <v>586</v>
      </c>
      <c r="B31" s="57" t="s">
        <v>1291</v>
      </c>
      <c r="C31" s="7" t="s">
        <v>3151</v>
      </c>
      <c r="D31" s="7" t="s">
        <v>3153</v>
      </c>
      <c r="E31" s="7" t="s">
        <v>3153</v>
      </c>
      <c r="F31" s="12" t="s">
        <v>197</v>
      </c>
      <c r="G31" s="12" t="s">
        <v>198</v>
      </c>
      <c r="H31" s="19">
        <v>4</v>
      </c>
      <c r="I31" s="19">
        <v>5</v>
      </c>
      <c r="J31" s="20">
        <f t="shared" ref="J31" si="23">H31*I31</f>
        <v>20</v>
      </c>
      <c r="K31" s="10">
        <f t="shared" si="11"/>
        <v>2</v>
      </c>
      <c r="L31" s="7" t="s">
        <v>1321</v>
      </c>
      <c r="M31" s="7" t="s">
        <v>1317</v>
      </c>
      <c r="N31" s="12" t="s">
        <v>194</v>
      </c>
      <c r="O31" s="11" t="s">
        <v>199</v>
      </c>
      <c r="P31" s="19">
        <v>1</v>
      </c>
      <c r="Q31" s="19">
        <v>5</v>
      </c>
      <c r="R31" s="20">
        <f t="shared" si="8"/>
        <v>5</v>
      </c>
      <c r="S31" s="21">
        <f t="shared" si="9"/>
        <v>5</v>
      </c>
      <c r="T31" s="12" t="str">
        <f t="shared" si="5"/>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6"/>
        <v>587</v>
      </c>
      <c r="B32" s="57" t="s">
        <v>1291</v>
      </c>
      <c r="C32" s="7" t="s">
        <v>3154</v>
      </c>
      <c r="D32" s="7" t="s">
        <v>3155</v>
      </c>
      <c r="E32" s="7" t="s">
        <v>3155</v>
      </c>
      <c r="F32" s="12" t="s">
        <v>197</v>
      </c>
      <c r="G32" s="12" t="s">
        <v>198</v>
      </c>
      <c r="H32" s="19">
        <v>4</v>
      </c>
      <c r="I32" s="19">
        <v>5</v>
      </c>
      <c r="J32" s="9">
        <f t="shared" ref="J32:J34" si="24">(H32*I32)</f>
        <v>20</v>
      </c>
      <c r="K32" s="10">
        <f t="shared" si="11"/>
        <v>2</v>
      </c>
      <c r="L32" s="7" t="s">
        <v>1321</v>
      </c>
      <c r="M32" s="7" t="s">
        <v>1318</v>
      </c>
      <c r="N32" s="12" t="s">
        <v>194</v>
      </c>
      <c r="O32" s="11" t="s">
        <v>199</v>
      </c>
      <c r="P32" s="19">
        <v>1</v>
      </c>
      <c r="Q32" s="19">
        <v>5</v>
      </c>
      <c r="R32" s="20">
        <f t="shared" si="8"/>
        <v>5</v>
      </c>
      <c r="S32" s="21">
        <f t="shared" si="9"/>
        <v>5</v>
      </c>
      <c r="T32" s="12" t="str">
        <f t="shared" si="5"/>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6"/>
        <v>588</v>
      </c>
      <c r="B33" s="57" t="s">
        <v>1291</v>
      </c>
      <c r="C33" s="7" t="s">
        <v>3154</v>
      </c>
      <c r="D33" s="7" t="s">
        <v>3155</v>
      </c>
      <c r="E33" s="7" t="s">
        <v>3155</v>
      </c>
      <c r="F33" s="12" t="s">
        <v>197</v>
      </c>
      <c r="G33" s="12" t="s">
        <v>198</v>
      </c>
      <c r="H33" s="19">
        <v>4</v>
      </c>
      <c r="I33" s="19">
        <v>5</v>
      </c>
      <c r="J33" s="9">
        <f t="shared" si="24"/>
        <v>20</v>
      </c>
      <c r="K33" s="10">
        <f t="shared" si="11"/>
        <v>2</v>
      </c>
      <c r="L33" s="7" t="s">
        <v>1321</v>
      </c>
      <c r="M33" s="7" t="s">
        <v>1319</v>
      </c>
      <c r="N33" s="12" t="s">
        <v>194</v>
      </c>
      <c r="O33" s="11" t="s">
        <v>199</v>
      </c>
      <c r="P33" s="19">
        <v>1</v>
      </c>
      <c r="Q33" s="19">
        <v>5</v>
      </c>
      <c r="R33" s="20">
        <f t="shared" si="8"/>
        <v>5</v>
      </c>
      <c r="S33" s="21">
        <f t="shared" si="9"/>
        <v>5</v>
      </c>
      <c r="T33" s="12" t="str">
        <f t="shared" si="5"/>
        <v>Gelecekte önemli bir tehlikeyi oluşturmaması için, incelenir ve gerekirse önlemler planlanan uygulamalar kısmında tarif edilir, uygulama kontrolleri yapılır ve personele ihtiyaç duyulan eğitimler verilir.</v>
      </c>
    </row>
    <row r="34" spans="1:20" ht="90" x14ac:dyDescent="0.2">
      <c r="A34" s="14">
        <f t="shared" si="6"/>
        <v>589</v>
      </c>
      <c r="B34" s="57" t="s">
        <v>1291</v>
      </c>
      <c r="C34" s="7" t="s">
        <v>3156</v>
      </c>
      <c r="D34" s="7" t="s">
        <v>3157</v>
      </c>
      <c r="E34" s="7" t="s">
        <v>3157</v>
      </c>
      <c r="F34" s="12" t="s">
        <v>197</v>
      </c>
      <c r="G34" s="12" t="s">
        <v>198</v>
      </c>
      <c r="H34" s="8">
        <v>4</v>
      </c>
      <c r="I34" s="8">
        <v>5</v>
      </c>
      <c r="J34" s="9">
        <f t="shared" si="24"/>
        <v>20</v>
      </c>
      <c r="K34" s="10">
        <f t="shared" si="11"/>
        <v>2</v>
      </c>
      <c r="L34" s="7" t="s">
        <v>1321</v>
      </c>
      <c r="M34" s="7" t="s">
        <v>1320</v>
      </c>
      <c r="N34" s="12" t="s">
        <v>194</v>
      </c>
      <c r="O34" s="11" t="s">
        <v>199</v>
      </c>
      <c r="P34" s="19">
        <v>1</v>
      </c>
      <c r="Q34" s="19">
        <v>5</v>
      </c>
      <c r="R34" s="20">
        <f t="shared" si="8"/>
        <v>5</v>
      </c>
      <c r="S34" s="21">
        <f t="shared" si="9"/>
        <v>5</v>
      </c>
      <c r="T34"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34">
    <cfRule type="expression" dxfId="289" priority="6">
      <formula>K2=5</formula>
    </cfRule>
    <cfRule type="expression" dxfId="288" priority="7">
      <formula>K2=4</formula>
    </cfRule>
    <cfRule type="expression" dxfId="287" priority="8">
      <formula>K2=3</formula>
    </cfRule>
    <cfRule type="expression" dxfId="286" priority="9">
      <formula>K2=2</formula>
    </cfRule>
    <cfRule type="expression" dxfId="285" priority="10">
      <formula>K2=1</formula>
    </cfRule>
  </conditionalFormatting>
  <conditionalFormatting sqref="S2:S34">
    <cfRule type="expression" dxfId="284" priority="1">
      <formula>S2=5</formula>
    </cfRule>
    <cfRule type="expression" dxfId="283" priority="2">
      <formula>S2=4</formula>
    </cfRule>
    <cfRule type="expression" dxfId="282" priority="3">
      <formula>S2=3</formula>
    </cfRule>
    <cfRule type="expression" dxfId="281" priority="4">
      <formula>S2=2</formula>
    </cfRule>
    <cfRule type="expression" dxfId="28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23"/>
  <sheetViews>
    <sheetView topLeftCell="A19" zoomScaleNormal="100" zoomScaleSheetLayoutView="70" zoomScalePageLayoutView="7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KAMYON!A34+1</f>
        <v>590</v>
      </c>
      <c r="B2" s="24" t="s">
        <v>854</v>
      </c>
      <c r="C2" s="24" t="s">
        <v>1770</v>
      </c>
      <c r="D2" s="24" t="s">
        <v>1742</v>
      </c>
      <c r="E2" s="76" t="s">
        <v>1743</v>
      </c>
      <c r="F2" s="12" t="s">
        <v>197</v>
      </c>
      <c r="G2" s="12" t="s">
        <v>198</v>
      </c>
      <c r="H2" s="8">
        <v>4</v>
      </c>
      <c r="I2" s="8">
        <v>5</v>
      </c>
      <c r="J2" s="9">
        <f t="shared" ref="J2" si="0">(H2*I2)</f>
        <v>20</v>
      </c>
      <c r="K2" s="10">
        <f>IF((H2*I2)=0,0,IF(J2&lt;6,5,IF(J2&lt;10,4,IF(J2&lt;16,3,IF(J2&lt;25,2,1)))))</f>
        <v>2</v>
      </c>
      <c r="L2" s="18"/>
      <c r="M2" s="34" t="s">
        <v>1771</v>
      </c>
      <c r="N2" s="12" t="s">
        <v>194</v>
      </c>
      <c r="O2" s="11" t="s">
        <v>26</v>
      </c>
      <c r="P2" s="19">
        <v>1</v>
      </c>
      <c r="Q2" s="19">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591</v>
      </c>
      <c r="B3" s="24" t="s">
        <v>854</v>
      </c>
      <c r="C3" s="24" t="s">
        <v>1770</v>
      </c>
      <c r="D3" s="24" t="s">
        <v>1744</v>
      </c>
      <c r="E3" s="26" t="s">
        <v>1745</v>
      </c>
      <c r="F3" s="12" t="s">
        <v>197</v>
      </c>
      <c r="G3" s="12" t="s">
        <v>198</v>
      </c>
      <c r="H3" s="19">
        <v>4</v>
      </c>
      <c r="I3" s="19">
        <v>5</v>
      </c>
      <c r="J3" s="20">
        <f t="shared" ref="J3" si="1">H3*I3</f>
        <v>20</v>
      </c>
      <c r="K3" s="10">
        <f t="shared" ref="K3:K4" si="2">IF((H3*I3)=0,0,IF(J3&lt;6,5,IF(J3&lt;10,4,IF(J3&lt;16,3,IF(J3&lt;25,2,1)))))</f>
        <v>2</v>
      </c>
      <c r="L3" s="18"/>
      <c r="M3" s="34" t="s">
        <v>1772</v>
      </c>
      <c r="N3" s="12" t="s">
        <v>194</v>
      </c>
      <c r="O3" s="11" t="s">
        <v>26</v>
      </c>
      <c r="P3" s="19">
        <v>1</v>
      </c>
      <c r="Q3" s="19">
        <v>5</v>
      </c>
      <c r="R3" s="20">
        <f t="shared" ref="R3:R4" si="3">P3*Q3</f>
        <v>5</v>
      </c>
      <c r="S3" s="21">
        <f t="shared" ref="S3:S4" si="4">IF((P3*Q3)=0,0,IF(R3&lt;6,5,IF(R3&lt;10,4,IF(R3&lt;16,3,IF(R3&lt;25,2,1)))))</f>
        <v>5</v>
      </c>
      <c r="T3" s="12" t="str">
        <f t="shared" ref="T3:T23"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23" si="6">A3+1</f>
        <v>592</v>
      </c>
      <c r="B4" s="24" t="s">
        <v>854</v>
      </c>
      <c r="C4" s="24" t="s">
        <v>1770</v>
      </c>
      <c r="D4" s="24" t="s">
        <v>1746</v>
      </c>
      <c r="E4" s="26" t="s">
        <v>1747</v>
      </c>
      <c r="F4" s="12" t="s">
        <v>197</v>
      </c>
      <c r="G4" s="12" t="s">
        <v>198</v>
      </c>
      <c r="H4" s="8">
        <v>4</v>
      </c>
      <c r="I4" s="8">
        <v>5</v>
      </c>
      <c r="J4" s="9">
        <f t="shared" ref="J4" si="7">(H4*I4)</f>
        <v>20</v>
      </c>
      <c r="K4" s="10">
        <f t="shared" si="2"/>
        <v>2</v>
      </c>
      <c r="L4" s="49"/>
      <c r="M4" s="82" t="s">
        <v>1773</v>
      </c>
      <c r="N4" s="44" t="s">
        <v>194</v>
      </c>
      <c r="O4" s="45" t="s">
        <v>26</v>
      </c>
      <c r="P4" s="19">
        <v>1</v>
      </c>
      <c r="Q4" s="19">
        <v>5</v>
      </c>
      <c r="R4" s="20">
        <f t="shared" si="3"/>
        <v>5</v>
      </c>
      <c r="S4" s="21">
        <f t="shared" si="4"/>
        <v>5</v>
      </c>
      <c r="T4" s="12" t="str">
        <f t="shared" si="5"/>
        <v>Gelecekte önemli bir tehlikeyi oluşturmaması için, incelenir ve gerekirse önlemler planlanan uygulamalar kısmında tarif edilir, uygulama kontrolleri yapılır ve personele ihtiyaç duyulan eğitimler verilir.</v>
      </c>
    </row>
    <row r="5" spans="1:20" ht="225" x14ac:dyDescent="0.2">
      <c r="A5" s="14">
        <f t="shared" si="6"/>
        <v>593</v>
      </c>
      <c r="B5" s="24" t="s">
        <v>854</v>
      </c>
      <c r="C5" s="24" t="s">
        <v>1770</v>
      </c>
      <c r="D5" s="24" t="s">
        <v>1748</v>
      </c>
      <c r="E5" s="26" t="s">
        <v>1468</v>
      </c>
      <c r="F5" s="12" t="s">
        <v>197</v>
      </c>
      <c r="G5" s="12" t="s">
        <v>198</v>
      </c>
      <c r="H5" s="19">
        <v>4</v>
      </c>
      <c r="I5" s="19">
        <v>5</v>
      </c>
      <c r="J5" s="20">
        <f t="shared" ref="J5" si="8">H5*I5</f>
        <v>20</v>
      </c>
      <c r="K5" s="10">
        <f t="shared" ref="K5:K14" si="9">IF((H5*I5)=0,0,IF(J5&lt;6,5,IF(J5&lt;10,4,IF(J5&lt;16,3,IF(J5&lt;25,2,1)))))</f>
        <v>2</v>
      </c>
      <c r="L5" s="13"/>
      <c r="M5" s="34" t="s">
        <v>1774</v>
      </c>
      <c r="N5" s="12" t="s">
        <v>194</v>
      </c>
      <c r="O5" s="11" t="s">
        <v>26</v>
      </c>
      <c r="P5" s="19">
        <v>1</v>
      </c>
      <c r="Q5" s="19">
        <v>5</v>
      </c>
      <c r="R5" s="20">
        <f t="shared" ref="R5:R23" si="10">P5*Q5</f>
        <v>5</v>
      </c>
      <c r="S5" s="21">
        <f t="shared" ref="S5:S23" si="11">IF((P5*Q5)=0,0,IF(R5&lt;6,5,IF(R5&lt;10,4,IF(R5&lt;16,3,IF(R5&lt;25,2,1)))))</f>
        <v>5</v>
      </c>
      <c r="T5" s="12" t="str">
        <f t="shared" si="5"/>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6"/>
        <v>594</v>
      </c>
      <c r="B6" s="24" t="s">
        <v>854</v>
      </c>
      <c r="C6" s="24" t="s">
        <v>1770</v>
      </c>
      <c r="D6" s="24" t="s">
        <v>1749</v>
      </c>
      <c r="E6" s="24" t="s">
        <v>1468</v>
      </c>
      <c r="F6" s="12" t="s">
        <v>197</v>
      </c>
      <c r="G6" s="12" t="s">
        <v>198</v>
      </c>
      <c r="H6" s="8">
        <v>4</v>
      </c>
      <c r="I6" s="8">
        <v>5</v>
      </c>
      <c r="J6" s="9">
        <f t="shared" ref="J6" si="12">(H6*I6)</f>
        <v>20</v>
      </c>
      <c r="K6" s="10">
        <f t="shared" si="9"/>
        <v>2</v>
      </c>
      <c r="L6" s="2"/>
      <c r="M6" s="34" t="s">
        <v>1775</v>
      </c>
      <c r="N6" s="44" t="s">
        <v>194</v>
      </c>
      <c r="O6" s="45" t="s">
        <v>26</v>
      </c>
      <c r="P6" s="19">
        <v>1</v>
      </c>
      <c r="Q6" s="19">
        <v>5</v>
      </c>
      <c r="R6" s="20">
        <f t="shared" si="10"/>
        <v>5</v>
      </c>
      <c r="S6" s="21">
        <f t="shared" si="11"/>
        <v>5</v>
      </c>
      <c r="T6" s="12" t="str">
        <f t="shared" si="5"/>
        <v>Gelecekte önemli bir tehlikeyi oluşturmaması için, incelenir ve gerekirse önlemler planlanan uygulamalar kısmında tarif edilir, uygulama kontrolleri yapılır ve personele ihtiyaç duyulan eğitimler verilir.</v>
      </c>
    </row>
    <row r="7" spans="1:20" ht="90" x14ac:dyDescent="0.2">
      <c r="A7" s="14">
        <f t="shared" si="6"/>
        <v>595</v>
      </c>
      <c r="B7" s="24" t="s">
        <v>854</v>
      </c>
      <c r="C7" s="24" t="s">
        <v>1770</v>
      </c>
      <c r="D7" s="24" t="s">
        <v>531</v>
      </c>
      <c r="E7" s="24" t="s">
        <v>1468</v>
      </c>
      <c r="F7" s="12" t="s">
        <v>197</v>
      </c>
      <c r="G7" s="12" t="s">
        <v>198</v>
      </c>
      <c r="H7" s="19">
        <v>4</v>
      </c>
      <c r="I7" s="19">
        <v>5</v>
      </c>
      <c r="J7" s="20">
        <f t="shared" ref="J7" si="13">H7*I7</f>
        <v>20</v>
      </c>
      <c r="K7" s="10">
        <f t="shared" si="9"/>
        <v>2</v>
      </c>
      <c r="L7" s="2"/>
      <c r="M7" s="34" t="s">
        <v>1776</v>
      </c>
      <c r="N7" s="12" t="s">
        <v>194</v>
      </c>
      <c r="O7" s="11" t="s">
        <v>26</v>
      </c>
      <c r="P7" s="19">
        <v>1</v>
      </c>
      <c r="Q7" s="19">
        <v>5</v>
      </c>
      <c r="R7" s="20">
        <f t="shared" si="10"/>
        <v>5</v>
      </c>
      <c r="S7" s="21">
        <f t="shared" si="11"/>
        <v>5</v>
      </c>
      <c r="T7" s="12" t="str">
        <f t="shared" si="5"/>
        <v>Gelecekte önemli bir tehlikeyi oluşturmaması için, incelenir ve gerekirse önlemler planlanan uygulamalar kısmında tarif edilir, uygulama kontrolleri yapılır ve personele ihtiyaç duyulan eğitimler verilir.</v>
      </c>
    </row>
    <row r="8" spans="1:20" ht="90" x14ac:dyDescent="0.2">
      <c r="A8" s="14">
        <f t="shared" si="6"/>
        <v>596</v>
      </c>
      <c r="B8" s="24" t="s">
        <v>854</v>
      </c>
      <c r="C8" s="24" t="s">
        <v>1770</v>
      </c>
      <c r="D8" s="24" t="s">
        <v>1750</v>
      </c>
      <c r="E8" s="24" t="s">
        <v>1751</v>
      </c>
      <c r="F8" s="12" t="s">
        <v>197</v>
      </c>
      <c r="G8" s="12" t="s">
        <v>198</v>
      </c>
      <c r="H8" s="8">
        <v>4</v>
      </c>
      <c r="I8" s="8">
        <v>5</v>
      </c>
      <c r="J8" s="9">
        <f t="shared" ref="J8" si="14">(H8*I8)</f>
        <v>20</v>
      </c>
      <c r="K8" s="10">
        <f t="shared" si="9"/>
        <v>2</v>
      </c>
      <c r="L8" s="2"/>
      <c r="M8" s="34" t="s">
        <v>1777</v>
      </c>
      <c r="N8" s="44" t="s">
        <v>194</v>
      </c>
      <c r="O8" s="45" t="s">
        <v>26</v>
      </c>
      <c r="P8" s="19">
        <v>1</v>
      </c>
      <c r="Q8" s="19">
        <v>5</v>
      </c>
      <c r="R8" s="20">
        <f t="shared" si="10"/>
        <v>5</v>
      </c>
      <c r="S8" s="21">
        <f t="shared" si="11"/>
        <v>5</v>
      </c>
      <c r="T8" s="12" t="str">
        <f t="shared" si="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6"/>
        <v>597</v>
      </c>
      <c r="B9" s="24" t="s">
        <v>854</v>
      </c>
      <c r="C9" s="24" t="s">
        <v>1770</v>
      </c>
      <c r="D9" s="24" t="s">
        <v>1752</v>
      </c>
      <c r="E9" s="42" t="s">
        <v>1753</v>
      </c>
      <c r="F9" s="12" t="s">
        <v>197</v>
      </c>
      <c r="G9" s="12" t="s">
        <v>198</v>
      </c>
      <c r="H9" s="19">
        <v>4</v>
      </c>
      <c r="I9" s="19">
        <v>5</v>
      </c>
      <c r="J9" s="20">
        <f t="shared" ref="J9" si="15">H9*I9</f>
        <v>20</v>
      </c>
      <c r="K9" s="10">
        <f t="shared" si="9"/>
        <v>2</v>
      </c>
      <c r="L9" s="2"/>
      <c r="M9" s="34" t="s">
        <v>1778</v>
      </c>
      <c r="N9" s="12" t="s">
        <v>194</v>
      </c>
      <c r="O9" s="11" t="s">
        <v>26</v>
      </c>
      <c r="P9" s="19">
        <v>1</v>
      </c>
      <c r="Q9" s="19">
        <v>5</v>
      </c>
      <c r="R9" s="20">
        <f t="shared" si="10"/>
        <v>5</v>
      </c>
      <c r="S9" s="21">
        <f t="shared" si="11"/>
        <v>5</v>
      </c>
      <c r="T9" s="12" t="str">
        <f t="shared" si="5"/>
        <v>Gelecekte önemli bir tehlikeyi oluşturmaması için, incelenir ve gerekirse önlemler planlanan uygulamalar kısmında tarif edilir, uygulama kontrolleri yapılır ve personele ihtiyaç duyulan eğitimler verilir.</v>
      </c>
    </row>
    <row r="10" spans="1:20" ht="303.75" x14ac:dyDescent="0.2">
      <c r="A10" s="14">
        <f t="shared" si="6"/>
        <v>598</v>
      </c>
      <c r="B10" s="24" t="s">
        <v>854</v>
      </c>
      <c r="C10" s="24" t="s">
        <v>1770</v>
      </c>
      <c r="D10" s="24" t="s">
        <v>1754</v>
      </c>
      <c r="E10" s="24" t="s">
        <v>1468</v>
      </c>
      <c r="F10" s="12" t="s">
        <v>197</v>
      </c>
      <c r="G10" s="12" t="s">
        <v>198</v>
      </c>
      <c r="H10" s="8">
        <v>4</v>
      </c>
      <c r="I10" s="8">
        <v>5</v>
      </c>
      <c r="J10" s="9">
        <f t="shared" ref="J10" si="16">(H10*I10)</f>
        <v>20</v>
      </c>
      <c r="K10" s="10">
        <f t="shared" si="9"/>
        <v>2</v>
      </c>
      <c r="L10" s="2"/>
      <c r="M10" s="34" t="s">
        <v>1779</v>
      </c>
      <c r="N10" s="44" t="s">
        <v>194</v>
      </c>
      <c r="O10" s="45" t="s">
        <v>26</v>
      </c>
      <c r="P10" s="19">
        <v>1</v>
      </c>
      <c r="Q10" s="19">
        <v>5</v>
      </c>
      <c r="R10" s="20">
        <f t="shared" si="10"/>
        <v>5</v>
      </c>
      <c r="S10" s="21">
        <f t="shared" si="11"/>
        <v>5</v>
      </c>
      <c r="T10" s="12" t="str">
        <f t="shared" si="5"/>
        <v>Gelecekte önemli bir tehlikeyi oluşturmaması için, incelenir ve gerekirse önlemler planlanan uygulamalar kısmında tarif edilir, uygulama kontrolleri yapılır ve personele ihtiyaç duyulan eğitimler verilir.</v>
      </c>
    </row>
    <row r="11" spans="1:20" ht="112.5" x14ac:dyDescent="0.2">
      <c r="A11" s="14">
        <f t="shared" si="6"/>
        <v>599</v>
      </c>
      <c r="B11" s="24" t="s">
        <v>854</v>
      </c>
      <c r="C11" s="24" t="s">
        <v>1770</v>
      </c>
      <c r="D11" s="24" t="s">
        <v>1755</v>
      </c>
      <c r="E11" s="24" t="s">
        <v>1468</v>
      </c>
      <c r="F11" s="12" t="s">
        <v>197</v>
      </c>
      <c r="G11" s="12" t="s">
        <v>198</v>
      </c>
      <c r="H11" s="19">
        <v>4</v>
      </c>
      <c r="I11" s="19">
        <v>5</v>
      </c>
      <c r="J11" s="20">
        <f t="shared" ref="J11" si="17">H11*I11</f>
        <v>20</v>
      </c>
      <c r="K11" s="10">
        <f t="shared" si="9"/>
        <v>2</v>
      </c>
      <c r="L11" s="2"/>
      <c r="M11" s="34" t="s">
        <v>1780</v>
      </c>
      <c r="N11" s="12" t="s">
        <v>194</v>
      </c>
      <c r="O11" s="11" t="s">
        <v>26</v>
      </c>
      <c r="P11" s="19">
        <v>1</v>
      </c>
      <c r="Q11" s="19">
        <v>5</v>
      </c>
      <c r="R11" s="20">
        <f t="shared" si="10"/>
        <v>5</v>
      </c>
      <c r="S11" s="21">
        <f t="shared" si="11"/>
        <v>5</v>
      </c>
      <c r="T11" s="12" t="str">
        <f t="shared" si="5"/>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6"/>
        <v>600</v>
      </c>
      <c r="B12" s="24" t="s">
        <v>854</v>
      </c>
      <c r="C12" s="24" t="s">
        <v>1770</v>
      </c>
      <c r="D12" s="24" t="s">
        <v>1756</v>
      </c>
      <c r="E12" s="24" t="s">
        <v>1468</v>
      </c>
      <c r="F12" s="12" t="s">
        <v>197</v>
      </c>
      <c r="G12" s="12" t="s">
        <v>198</v>
      </c>
      <c r="H12" s="8">
        <v>4</v>
      </c>
      <c r="I12" s="8">
        <v>5</v>
      </c>
      <c r="J12" s="9">
        <f t="shared" ref="J12" si="18">(H12*I12)</f>
        <v>20</v>
      </c>
      <c r="K12" s="10">
        <f t="shared" si="9"/>
        <v>2</v>
      </c>
      <c r="L12" s="2"/>
      <c r="M12" s="34" t="s">
        <v>1781</v>
      </c>
      <c r="N12" s="44" t="s">
        <v>194</v>
      </c>
      <c r="O12" s="45" t="s">
        <v>26</v>
      </c>
      <c r="P12" s="19">
        <v>1</v>
      </c>
      <c r="Q12" s="19">
        <v>5</v>
      </c>
      <c r="R12" s="20">
        <f t="shared" si="10"/>
        <v>5</v>
      </c>
      <c r="S12" s="21">
        <f t="shared" si="11"/>
        <v>5</v>
      </c>
      <c r="T12" s="12" t="str">
        <f t="shared" si="5"/>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6"/>
        <v>601</v>
      </c>
      <c r="B13" s="24" t="s">
        <v>854</v>
      </c>
      <c r="C13" s="24" t="s">
        <v>1770</v>
      </c>
      <c r="D13" s="24" t="s">
        <v>1757</v>
      </c>
      <c r="E13" s="24" t="s">
        <v>1468</v>
      </c>
      <c r="F13" s="12" t="s">
        <v>197</v>
      </c>
      <c r="G13" s="12" t="s">
        <v>198</v>
      </c>
      <c r="H13" s="19">
        <v>4</v>
      </c>
      <c r="I13" s="19">
        <v>5</v>
      </c>
      <c r="J13" s="20">
        <f t="shared" ref="J13" si="19">H13*I13</f>
        <v>20</v>
      </c>
      <c r="K13" s="10">
        <f t="shared" si="9"/>
        <v>2</v>
      </c>
      <c r="L13" s="2"/>
      <c r="M13" s="34" t="s">
        <v>1782</v>
      </c>
      <c r="N13" s="12" t="s">
        <v>194</v>
      </c>
      <c r="O13" s="11" t="s">
        <v>26</v>
      </c>
      <c r="P13" s="19">
        <v>1</v>
      </c>
      <c r="Q13" s="19">
        <v>5</v>
      </c>
      <c r="R13" s="20">
        <f t="shared" si="10"/>
        <v>5</v>
      </c>
      <c r="S13" s="21">
        <f t="shared" si="11"/>
        <v>5</v>
      </c>
      <c r="T13" s="12" t="str">
        <f t="shared" si="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6"/>
        <v>602</v>
      </c>
      <c r="B14" s="24" t="s">
        <v>854</v>
      </c>
      <c r="C14" s="24" t="s">
        <v>1770</v>
      </c>
      <c r="D14" s="24" t="s">
        <v>1758</v>
      </c>
      <c r="E14" s="24" t="s">
        <v>1468</v>
      </c>
      <c r="F14" s="12" t="s">
        <v>197</v>
      </c>
      <c r="G14" s="12" t="s">
        <v>198</v>
      </c>
      <c r="H14" s="8">
        <v>4</v>
      </c>
      <c r="I14" s="8">
        <v>5</v>
      </c>
      <c r="J14" s="9">
        <f t="shared" ref="J14" si="20">(H14*I14)</f>
        <v>20</v>
      </c>
      <c r="K14" s="10">
        <f t="shared" si="9"/>
        <v>2</v>
      </c>
      <c r="L14" s="2"/>
      <c r="M14" s="34" t="s">
        <v>1783</v>
      </c>
      <c r="N14" s="44" t="s">
        <v>194</v>
      </c>
      <c r="O14" s="45" t="s">
        <v>26</v>
      </c>
      <c r="P14" s="19">
        <v>1</v>
      </c>
      <c r="Q14" s="19">
        <v>5</v>
      </c>
      <c r="R14" s="20">
        <f t="shared" si="10"/>
        <v>5</v>
      </c>
      <c r="S14" s="21">
        <f t="shared" si="11"/>
        <v>5</v>
      </c>
      <c r="T14" s="12" t="str">
        <f t="shared" si="5"/>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6"/>
        <v>603</v>
      </c>
      <c r="B15" s="24" t="s">
        <v>854</v>
      </c>
      <c r="C15" s="24" t="s">
        <v>1770</v>
      </c>
      <c r="D15" s="24" t="s">
        <v>1759</v>
      </c>
      <c r="E15" s="24" t="s">
        <v>1760</v>
      </c>
      <c r="F15" s="12" t="s">
        <v>197</v>
      </c>
      <c r="G15" s="12" t="s">
        <v>198</v>
      </c>
      <c r="H15" s="19">
        <v>4</v>
      </c>
      <c r="I15" s="19">
        <v>5</v>
      </c>
      <c r="J15" s="20">
        <f t="shared" ref="J15" si="21">H15*I15</f>
        <v>20</v>
      </c>
      <c r="K15" s="10">
        <f t="shared" ref="K15:K23" si="22">IF((H15*I15)=0,0,IF(J15&lt;6,5,IF(J15&lt;10,4,IF(J15&lt;16,3,IF(J15&lt;25,2,1)))))</f>
        <v>2</v>
      </c>
      <c r="L15" s="2"/>
      <c r="M15" s="34" t="s">
        <v>1784</v>
      </c>
      <c r="N15" s="12" t="s">
        <v>194</v>
      </c>
      <c r="O15" s="11" t="s">
        <v>26</v>
      </c>
      <c r="P15" s="19">
        <v>1</v>
      </c>
      <c r="Q15" s="19">
        <v>5</v>
      </c>
      <c r="R15" s="20">
        <f t="shared" si="10"/>
        <v>5</v>
      </c>
      <c r="S15" s="21">
        <f t="shared" si="11"/>
        <v>5</v>
      </c>
      <c r="T15" s="12" t="str">
        <f t="shared" si="5"/>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6"/>
        <v>604</v>
      </c>
      <c r="B16" s="24" t="s">
        <v>854</v>
      </c>
      <c r="C16" s="24" t="s">
        <v>1770</v>
      </c>
      <c r="D16" s="24" t="s">
        <v>1761</v>
      </c>
      <c r="E16" s="24" t="s">
        <v>1468</v>
      </c>
      <c r="F16" s="12" t="s">
        <v>197</v>
      </c>
      <c r="G16" s="12" t="s">
        <v>198</v>
      </c>
      <c r="H16" s="8">
        <v>4</v>
      </c>
      <c r="I16" s="8">
        <v>5</v>
      </c>
      <c r="J16" s="9">
        <f t="shared" ref="J16" si="23">(H16*I16)</f>
        <v>20</v>
      </c>
      <c r="K16" s="10">
        <f t="shared" si="22"/>
        <v>2</v>
      </c>
      <c r="L16" s="2"/>
      <c r="M16" s="34" t="s">
        <v>1785</v>
      </c>
      <c r="N16" s="44" t="s">
        <v>194</v>
      </c>
      <c r="O16" s="45" t="s">
        <v>26</v>
      </c>
      <c r="P16" s="19">
        <v>1</v>
      </c>
      <c r="Q16" s="19">
        <v>5</v>
      </c>
      <c r="R16" s="20">
        <f t="shared" si="10"/>
        <v>5</v>
      </c>
      <c r="S16" s="21">
        <f t="shared" si="11"/>
        <v>5</v>
      </c>
      <c r="T16" s="12" t="str">
        <f t="shared" si="5"/>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6"/>
        <v>605</v>
      </c>
      <c r="B17" s="24" t="s">
        <v>854</v>
      </c>
      <c r="C17" s="24" t="s">
        <v>1770</v>
      </c>
      <c r="D17" s="24" t="s">
        <v>1762</v>
      </c>
      <c r="E17" s="24" t="s">
        <v>1468</v>
      </c>
      <c r="F17" s="12" t="s">
        <v>197</v>
      </c>
      <c r="G17" s="12" t="s">
        <v>198</v>
      </c>
      <c r="H17" s="19">
        <v>4</v>
      </c>
      <c r="I17" s="19">
        <v>5</v>
      </c>
      <c r="J17" s="20">
        <f t="shared" ref="J17" si="24">H17*I17</f>
        <v>20</v>
      </c>
      <c r="K17" s="10">
        <f t="shared" si="22"/>
        <v>2</v>
      </c>
      <c r="L17" s="2"/>
      <c r="M17" s="34" t="s">
        <v>1786</v>
      </c>
      <c r="N17" s="12" t="s">
        <v>194</v>
      </c>
      <c r="O17" s="11" t="s">
        <v>26</v>
      </c>
      <c r="P17" s="19">
        <v>1</v>
      </c>
      <c r="Q17" s="19">
        <v>5</v>
      </c>
      <c r="R17" s="20">
        <f t="shared" si="10"/>
        <v>5</v>
      </c>
      <c r="S17" s="21">
        <f t="shared" si="11"/>
        <v>5</v>
      </c>
      <c r="T17" s="12" t="str">
        <f t="shared" si="5"/>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6"/>
        <v>606</v>
      </c>
      <c r="B18" s="24" t="s">
        <v>854</v>
      </c>
      <c r="C18" s="24" t="s">
        <v>1770</v>
      </c>
      <c r="D18" s="24" t="s">
        <v>1763</v>
      </c>
      <c r="E18" s="24" t="s">
        <v>1764</v>
      </c>
      <c r="F18" s="12" t="s">
        <v>197</v>
      </c>
      <c r="G18" s="12" t="s">
        <v>198</v>
      </c>
      <c r="H18" s="8">
        <v>4</v>
      </c>
      <c r="I18" s="8">
        <v>5</v>
      </c>
      <c r="J18" s="9">
        <f t="shared" ref="J18" si="25">(H18*I18)</f>
        <v>20</v>
      </c>
      <c r="K18" s="10">
        <f t="shared" si="22"/>
        <v>2</v>
      </c>
      <c r="L18" s="2"/>
      <c r="M18" s="34" t="s">
        <v>1787</v>
      </c>
      <c r="N18" s="44" t="s">
        <v>194</v>
      </c>
      <c r="O18" s="45" t="s">
        <v>26</v>
      </c>
      <c r="P18" s="19">
        <v>1</v>
      </c>
      <c r="Q18" s="19">
        <v>5</v>
      </c>
      <c r="R18" s="20">
        <f t="shared" si="10"/>
        <v>5</v>
      </c>
      <c r="S18" s="21">
        <f t="shared" si="11"/>
        <v>5</v>
      </c>
      <c r="T18" s="12" t="str">
        <f t="shared" si="5"/>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6"/>
        <v>607</v>
      </c>
      <c r="B19" s="24" t="s">
        <v>854</v>
      </c>
      <c r="C19" s="24" t="s">
        <v>1770</v>
      </c>
      <c r="D19" s="24" t="s">
        <v>1765</v>
      </c>
      <c r="E19" s="24" t="s">
        <v>1468</v>
      </c>
      <c r="F19" s="12" t="s">
        <v>197</v>
      </c>
      <c r="G19" s="12" t="s">
        <v>198</v>
      </c>
      <c r="H19" s="19">
        <v>4</v>
      </c>
      <c r="I19" s="19">
        <v>5</v>
      </c>
      <c r="J19" s="20">
        <f t="shared" ref="J19" si="26">H19*I19</f>
        <v>20</v>
      </c>
      <c r="K19" s="10">
        <f t="shared" si="22"/>
        <v>2</v>
      </c>
      <c r="L19" s="2"/>
      <c r="M19" s="34" t="s">
        <v>1788</v>
      </c>
      <c r="N19" s="12" t="s">
        <v>194</v>
      </c>
      <c r="O19" s="11" t="s">
        <v>26</v>
      </c>
      <c r="P19" s="19">
        <v>1</v>
      </c>
      <c r="Q19" s="19">
        <v>5</v>
      </c>
      <c r="R19" s="20">
        <f t="shared" si="10"/>
        <v>5</v>
      </c>
      <c r="S19" s="21">
        <f t="shared" si="11"/>
        <v>5</v>
      </c>
      <c r="T19" s="12" t="str">
        <f t="shared" si="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6"/>
        <v>608</v>
      </c>
      <c r="B20" s="24" t="s">
        <v>854</v>
      </c>
      <c r="C20" s="24" t="s">
        <v>1770</v>
      </c>
      <c r="D20" s="24" t="s">
        <v>1766</v>
      </c>
      <c r="E20" s="24" t="s">
        <v>1468</v>
      </c>
      <c r="F20" s="12" t="s">
        <v>197</v>
      </c>
      <c r="G20" s="12" t="s">
        <v>198</v>
      </c>
      <c r="H20" s="8">
        <v>4</v>
      </c>
      <c r="I20" s="8">
        <v>5</v>
      </c>
      <c r="J20" s="9">
        <f t="shared" ref="J20" si="27">(H20*I20)</f>
        <v>20</v>
      </c>
      <c r="K20" s="10">
        <f t="shared" si="22"/>
        <v>2</v>
      </c>
      <c r="L20" s="2"/>
      <c r="M20" s="34" t="s">
        <v>1789</v>
      </c>
      <c r="N20" s="44" t="s">
        <v>194</v>
      </c>
      <c r="O20" s="45" t="s">
        <v>26</v>
      </c>
      <c r="P20" s="19">
        <v>1</v>
      </c>
      <c r="Q20" s="19">
        <v>5</v>
      </c>
      <c r="R20" s="20">
        <f t="shared" si="10"/>
        <v>5</v>
      </c>
      <c r="S20" s="21">
        <f t="shared" si="11"/>
        <v>5</v>
      </c>
      <c r="T20" s="12" t="str">
        <f t="shared" si="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6"/>
        <v>609</v>
      </c>
      <c r="B21" s="24" t="s">
        <v>854</v>
      </c>
      <c r="C21" s="24" t="s">
        <v>1770</v>
      </c>
      <c r="D21" s="24" t="s">
        <v>1767</v>
      </c>
      <c r="E21" s="24" t="s">
        <v>1468</v>
      </c>
      <c r="F21" s="12" t="s">
        <v>197</v>
      </c>
      <c r="G21" s="12" t="s">
        <v>198</v>
      </c>
      <c r="H21" s="19">
        <v>4</v>
      </c>
      <c r="I21" s="19">
        <v>5</v>
      </c>
      <c r="J21" s="20">
        <f t="shared" ref="J21" si="28">H21*I21</f>
        <v>20</v>
      </c>
      <c r="K21" s="10">
        <f t="shared" si="22"/>
        <v>2</v>
      </c>
      <c r="L21" s="2"/>
      <c r="M21" s="34" t="s">
        <v>1790</v>
      </c>
      <c r="N21" s="12" t="s">
        <v>194</v>
      </c>
      <c r="O21" s="11" t="s">
        <v>26</v>
      </c>
      <c r="P21" s="19">
        <v>1</v>
      </c>
      <c r="Q21" s="19">
        <v>5</v>
      </c>
      <c r="R21" s="20">
        <f t="shared" si="10"/>
        <v>5</v>
      </c>
      <c r="S21" s="21">
        <f t="shared" si="11"/>
        <v>5</v>
      </c>
      <c r="T21" s="12" t="str">
        <f t="shared" si="5"/>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6"/>
        <v>610</v>
      </c>
      <c r="B22" s="24" t="s">
        <v>854</v>
      </c>
      <c r="C22" s="24" t="s">
        <v>1770</v>
      </c>
      <c r="D22" s="24" t="s">
        <v>1768</v>
      </c>
      <c r="E22" s="24" t="s">
        <v>638</v>
      </c>
      <c r="F22" s="12" t="s">
        <v>197</v>
      </c>
      <c r="G22" s="12" t="s">
        <v>198</v>
      </c>
      <c r="H22" s="8">
        <v>4</v>
      </c>
      <c r="I22" s="8">
        <v>5</v>
      </c>
      <c r="J22" s="9">
        <f t="shared" ref="J22" si="29">(H22*I22)</f>
        <v>20</v>
      </c>
      <c r="K22" s="10">
        <f t="shared" si="22"/>
        <v>2</v>
      </c>
      <c r="L22" s="2"/>
      <c r="M22" s="34" t="s">
        <v>1791</v>
      </c>
      <c r="N22" s="44" t="s">
        <v>194</v>
      </c>
      <c r="O22" s="45" t="s">
        <v>26</v>
      </c>
      <c r="P22" s="19">
        <v>1</v>
      </c>
      <c r="Q22" s="19">
        <v>5</v>
      </c>
      <c r="R22" s="20">
        <f t="shared" si="10"/>
        <v>5</v>
      </c>
      <c r="S22" s="21">
        <f t="shared" si="11"/>
        <v>5</v>
      </c>
      <c r="T22" s="12" t="str">
        <f t="shared" si="5"/>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6"/>
        <v>611</v>
      </c>
      <c r="B23" s="24" t="s">
        <v>854</v>
      </c>
      <c r="C23" s="24" t="s">
        <v>1770</v>
      </c>
      <c r="D23" s="24" t="s">
        <v>1769</v>
      </c>
      <c r="E23" s="24" t="s">
        <v>638</v>
      </c>
      <c r="F23" s="12" t="s">
        <v>197</v>
      </c>
      <c r="G23" s="12" t="s">
        <v>198</v>
      </c>
      <c r="H23" s="19">
        <v>4</v>
      </c>
      <c r="I23" s="19">
        <v>5</v>
      </c>
      <c r="J23" s="20">
        <f t="shared" ref="J23" si="30">H23*I23</f>
        <v>20</v>
      </c>
      <c r="K23" s="10">
        <f t="shared" si="22"/>
        <v>2</v>
      </c>
      <c r="L23" s="2"/>
      <c r="M23" s="34" t="s">
        <v>1792</v>
      </c>
      <c r="N23" s="12" t="s">
        <v>194</v>
      </c>
      <c r="O23" s="11" t="s">
        <v>26</v>
      </c>
      <c r="P23" s="19">
        <v>1</v>
      </c>
      <c r="Q23" s="19">
        <v>5</v>
      </c>
      <c r="R23" s="20">
        <f t="shared" si="10"/>
        <v>5</v>
      </c>
      <c r="S23" s="21">
        <f t="shared" si="11"/>
        <v>5</v>
      </c>
      <c r="T23" s="12"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23">
    <cfRule type="expression" dxfId="279" priority="6">
      <formula>K2=5</formula>
    </cfRule>
    <cfRule type="expression" dxfId="278" priority="7">
      <formula>K2=4</formula>
    </cfRule>
    <cfRule type="expression" dxfId="277" priority="8">
      <formula>K2=3</formula>
    </cfRule>
    <cfRule type="expression" dxfId="276" priority="9">
      <formula>K2=2</formula>
    </cfRule>
    <cfRule type="expression" dxfId="275" priority="10">
      <formula>K2=1</formula>
    </cfRule>
  </conditionalFormatting>
  <conditionalFormatting sqref="S2:S23">
    <cfRule type="expression" dxfId="274" priority="1">
      <formula>S2=5</formula>
    </cfRule>
    <cfRule type="expression" dxfId="273" priority="2">
      <formula>S2=4</formula>
    </cfRule>
    <cfRule type="expression" dxfId="272" priority="3">
      <formula>S2=3</formula>
    </cfRule>
    <cfRule type="expression" dxfId="271" priority="4">
      <formula>S2=2</formula>
    </cfRule>
    <cfRule type="expression" dxfId="27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34"/>
  <sheetViews>
    <sheetView topLeftCell="A29" zoomScaleNormal="100" zoomScaleSheetLayoutView="70" zoomScalePageLayoutView="60" workbookViewId="0">
      <selection activeCell="D6" sqref="D6"/>
    </sheetView>
  </sheetViews>
  <sheetFormatPr defaultRowHeight="12.75" x14ac:dyDescent="0.2"/>
  <cols>
    <col min="1" max="1" width="5.42578125" customWidth="1"/>
    <col min="2" max="2" width="12.1406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'İŞ MAKİNALARI'!A23+1</f>
        <v>612</v>
      </c>
      <c r="B2" s="7" t="s">
        <v>3158</v>
      </c>
      <c r="C2" s="18" t="s">
        <v>3159</v>
      </c>
      <c r="D2" s="7" t="s">
        <v>3160</v>
      </c>
      <c r="E2" s="7" t="s">
        <v>3121</v>
      </c>
      <c r="F2" s="12" t="s">
        <v>197</v>
      </c>
      <c r="G2" s="7" t="s">
        <v>1324</v>
      </c>
      <c r="H2" s="8">
        <v>4</v>
      </c>
      <c r="I2" s="8">
        <v>5</v>
      </c>
      <c r="J2" s="9">
        <f t="shared" ref="J2" si="0">(H2*I2)</f>
        <v>20</v>
      </c>
      <c r="K2" s="10">
        <f>IF((H2*I2)=0,0,IF(J2&lt;6,5,IF(J2&lt;10,4,IF(J2&lt;16,3,IF(J2&lt;25,2,1)))))</f>
        <v>2</v>
      </c>
      <c r="L2" s="7" t="s">
        <v>1321</v>
      </c>
      <c r="M2" s="7" t="s">
        <v>1327</v>
      </c>
      <c r="N2" s="12" t="s">
        <v>194</v>
      </c>
      <c r="O2" s="11" t="s">
        <v>199</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613</v>
      </c>
      <c r="B3" s="7" t="s">
        <v>3158</v>
      </c>
      <c r="C3" s="18" t="s">
        <v>3159</v>
      </c>
      <c r="D3" s="7" t="s">
        <v>3151</v>
      </c>
      <c r="E3" s="7" t="s">
        <v>3161</v>
      </c>
      <c r="F3" s="12" t="s">
        <v>197</v>
      </c>
      <c r="G3" s="7" t="s">
        <v>1324</v>
      </c>
      <c r="H3" s="19">
        <v>4</v>
      </c>
      <c r="I3" s="19">
        <v>5</v>
      </c>
      <c r="J3" s="20">
        <f t="shared" ref="J3" si="1">H3*I3</f>
        <v>20</v>
      </c>
      <c r="K3" s="10">
        <f t="shared" ref="K3:K4" si="2">IF((H3*I3)=0,0,IF(J3&lt;6,5,IF(J3&lt;10,4,IF(J3&lt;16,3,IF(J3&lt;25,2,1)))))</f>
        <v>2</v>
      </c>
      <c r="L3" s="7" t="s">
        <v>1321</v>
      </c>
      <c r="M3" s="7" t="s">
        <v>1328</v>
      </c>
      <c r="N3" s="12" t="s">
        <v>194</v>
      </c>
      <c r="O3" s="11" t="s">
        <v>199</v>
      </c>
      <c r="P3" s="19">
        <v>1</v>
      </c>
      <c r="Q3" s="19">
        <f t="shared" ref="Q3:Q34"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90" x14ac:dyDescent="0.2">
      <c r="A4" s="14">
        <f t="shared" ref="A4:A34" si="7">A3+1</f>
        <v>614</v>
      </c>
      <c r="B4" s="7" t="s">
        <v>3158</v>
      </c>
      <c r="C4" s="18" t="s">
        <v>3159</v>
      </c>
      <c r="D4" s="7" t="s">
        <v>3162</v>
      </c>
      <c r="E4" s="7" t="s">
        <v>3121</v>
      </c>
      <c r="F4" s="12" t="s">
        <v>197</v>
      </c>
      <c r="G4" s="7" t="s">
        <v>1324</v>
      </c>
      <c r="H4" s="8">
        <v>4</v>
      </c>
      <c r="I4" s="8">
        <v>5</v>
      </c>
      <c r="J4" s="9">
        <f t="shared" ref="J4" si="8">(H4*I4)</f>
        <v>20</v>
      </c>
      <c r="K4" s="10">
        <f t="shared" si="2"/>
        <v>2</v>
      </c>
      <c r="L4" s="7" t="s">
        <v>1321</v>
      </c>
      <c r="M4" s="7" t="s">
        <v>1329</v>
      </c>
      <c r="N4" s="12" t="s">
        <v>194</v>
      </c>
      <c r="O4" s="11" t="s">
        <v>199</v>
      </c>
      <c r="P4" s="19">
        <v>1</v>
      </c>
      <c r="Q4" s="19">
        <f t="shared" si="3"/>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615</v>
      </c>
      <c r="B5" s="7" t="s">
        <v>3158</v>
      </c>
      <c r="C5" s="18" t="s">
        <v>3159</v>
      </c>
      <c r="D5" s="7" t="s">
        <v>3133</v>
      </c>
      <c r="E5" s="7" t="s">
        <v>3121</v>
      </c>
      <c r="F5" s="12" t="s">
        <v>197</v>
      </c>
      <c r="G5" s="7" t="s">
        <v>1324</v>
      </c>
      <c r="H5" s="19">
        <v>4</v>
      </c>
      <c r="I5" s="19">
        <v>5</v>
      </c>
      <c r="J5" s="20">
        <f t="shared" ref="J5" si="9">H5*I5</f>
        <v>20</v>
      </c>
      <c r="K5" s="10">
        <f t="shared" ref="K5:K34" si="10">IF((H5*I5)=0,0,IF(J5&lt;6,5,IF(J5&lt;10,4,IF(J5&lt;16,3,IF(J5&lt;25,2,1)))))</f>
        <v>2</v>
      </c>
      <c r="L5" s="7" t="s">
        <v>1321</v>
      </c>
      <c r="M5" s="7" t="s">
        <v>1330</v>
      </c>
      <c r="N5" s="12" t="s">
        <v>194</v>
      </c>
      <c r="O5" s="11" t="s">
        <v>199</v>
      </c>
      <c r="P5" s="19">
        <v>1</v>
      </c>
      <c r="Q5" s="19">
        <f t="shared" si="3"/>
        <v>5</v>
      </c>
      <c r="R5" s="20">
        <f t="shared" ref="R5:R34" si="11">P5*Q5</f>
        <v>5</v>
      </c>
      <c r="S5" s="21">
        <f t="shared" ref="S5:S34" si="12">IF((P5*Q5)=0,0,IF(R5&lt;6,5,IF(R5&lt;10,4,IF(R5&lt;16,3,IF(R5&lt;25,2,1)))))</f>
        <v>5</v>
      </c>
      <c r="T5" s="12" t="str">
        <f t="shared" ref="T5:T34" si="13">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616</v>
      </c>
      <c r="B6" s="7" t="s">
        <v>3158</v>
      </c>
      <c r="C6" s="18" t="s">
        <v>3159</v>
      </c>
      <c r="D6" s="7" t="s">
        <v>3163</v>
      </c>
      <c r="E6" s="7" t="s">
        <v>3121</v>
      </c>
      <c r="F6" s="12" t="s">
        <v>197</v>
      </c>
      <c r="G6" s="7" t="s">
        <v>1325</v>
      </c>
      <c r="H6" s="8">
        <v>4</v>
      </c>
      <c r="I6" s="8">
        <v>5</v>
      </c>
      <c r="J6" s="9">
        <f t="shared" ref="J6" si="14">(H6*I6)</f>
        <v>20</v>
      </c>
      <c r="K6" s="10">
        <f t="shared" si="10"/>
        <v>2</v>
      </c>
      <c r="L6" s="7" t="s">
        <v>1321</v>
      </c>
      <c r="M6" s="7" t="s">
        <v>1331</v>
      </c>
      <c r="N6" s="12" t="s">
        <v>194</v>
      </c>
      <c r="O6" s="11" t="s">
        <v>199</v>
      </c>
      <c r="P6" s="19">
        <v>1</v>
      </c>
      <c r="Q6" s="19">
        <f t="shared" si="3"/>
        <v>5</v>
      </c>
      <c r="R6" s="20">
        <f t="shared" si="11"/>
        <v>5</v>
      </c>
      <c r="S6" s="21">
        <f t="shared" si="12"/>
        <v>5</v>
      </c>
      <c r="T6" s="12" t="str">
        <f t="shared" si="13"/>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617</v>
      </c>
      <c r="B7" s="7" t="s">
        <v>3158</v>
      </c>
      <c r="C7" s="18" t="s">
        <v>3159</v>
      </c>
      <c r="D7" s="7" t="s">
        <v>3164</v>
      </c>
      <c r="E7" s="7" t="s">
        <v>3121</v>
      </c>
      <c r="F7" s="12" t="s">
        <v>197</v>
      </c>
      <c r="G7" s="7" t="s">
        <v>1324</v>
      </c>
      <c r="H7" s="19">
        <v>4</v>
      </c>
      <c r="I7" s="19">
        <v>5</v>
      </c>
      <c r="J7" s="20">
        <f t="shared" ref="J7" si="15">H7*I7</f>
        <v>20</v>
      </c>
      <c r="K7" s="10">
        <f t="shared" si="10"/>
        <v>2</v>
      </c>
      <c r="L7" s="7" t="s">
        <v>1321</v>
      </c>
      <c r="M7" s="7" t="s">
        <v>1332</v>
      </c>
      <c r="N7" s="12" t="s">
        <v>194</v>
      </c>
      <c r="O7" s="11" t="s">
        <v>199</v>
      </c>
      <c r="P7" s="19">
        <v>1</v>
      </c>
      <c r="Q7" s="19">
        <f t="shared" si="3"/>
        <v>5</v>
      </c>
      <c r="R7" s="20">
        <f t="shared" si="11"/>
        <v>5</v>
      </c>
      <c r="S7" s="21">
        <f t="shared" si="12"/>
        <v>5</v>
      </c>
      <c r="T7" s="12" t="str">
        <f t="shared" si="13"/>
        <v>Gelecekte önemli bir tehlikeyi oluşturmaması için, incelenir ve gerekirse önlemler planlanan uygulamalar kısmında tarif edilir, uygulama kontrolleri yapılır ve personele ihtiyaç duyulan eğitimler verilir.</v>
      </c>
    </row>
    <row r="8" spans="1:20" ht="101.25" x14ac:dyDescent="0.2">
      <c r="A8" s="14">
        <f t="shared" si="7"/>
        <v>618</v>
      </c>
      <c r="B8" s="7" t="s">
        <v>3158</v>
      </c>
      <c r="C8" s="18" t="s">
        <v>3159</v>
      </c>
      <c r="D8" s="7" t="s">
        <v>3145</v>
      </c>
      <c r="E8" s="7" t="s">
        <v>3165</v>
      </c>
      <c r="F8" s="12" t="s">
        <v>197</v>
      </c>
      <c r="G8" s="7" t="s">
        <v>1324</v>
      </c>
      <c r="H8" s="8">
        <v>4</v>
      </c>
      <c r="I8" s="8">
        <v>5</v>
      </c>
      <c r="J8" s="9">
        <f t="shared" ref="J8" si="16">(H8*I8)</f>
        <v>20</v>
      </c>
      <c r="K8" s="10">
        <f t="shared" si="10"/>
        <v>2</v>
      </c>
      <c r="L8" s="7" t="s">
        <v>1321</v>
      </c>
      <c r="M8" s="7" t="s">
        <v>1333</v>
      </c>
      <c r="N8" s="12" t="s">
        <v>194</v>
      </c>
      <c r="O8" s="11" t="s">
        <v>199</v>
      </c>
      <c r="P8" s="19">
        <v>1</v>
      </c>
      <c r="Q8" s="19">
        <f t="shared" si="3"/>
        <v>5</v>
      </c>
      <c r="R8" s="20">
        <f t="shared" si="11"/>
        <v>5</v>
      </c>
      <c r="S8" s="21">
        <f t="shared" si="12"/>
        <v>5</v>
      </c>
      <c r="T8" s="12" t="str">
        <f t="shared" si="13"/>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619</v>
      </c>
      <c r="B9" s="7" t="s">
        <v>3158</v>
      </c>
      <c r="C9" s="18" t="s">
        <v>3159</v>
      </c>
      <c r="D9" s="7" t="s">
        <v>3147</v>
      </c>
      <c r="E9" s="7" t="s">
        <v>3165</v>
      </c>
      <c r="F9" s="12" t="s">
        <v>197</v>
      </c>
      <c r="G9" s="7" t="s">
        <v>1324</v>
      </c>
      <c r="H9" s="19">
        <v>4</v>
      </c>
      <c r="I9" s="19">
        <v>5</v>
      </c>
      <c r="J9" s="20">
        <f t="shared" ref="J9" si="17">H9*I9</f>
        <v>20</v>
      </c>
      <c r="K9" s="10">
        <f t="shared" si="10"/>
        <v>2</v>
      </c>
      <c r="L9" s="7" t="s">
        <v>1321</v>
      </c>
      <c r="M9" s="7" t="s">
        <v>1334</v>
      </c>
      <c r="N9" s="12" t="s">
        <v>194</v>
      </c>
      <c r="O9" s="11" t="s">
        <v>199</v>
      </c>
      <c r="P9" s="19">
        <v>1</v>
      </c>
      <c r="Q9" s="19">
        <f t="shared" si="3"/>
        <v>5</v>
      </c>
      <c r="R9" s="20">
        <f t="shared" si="11"/>
        <v>5</v>
      </c>
      <c r="S9" s="21">
        <f t="shared" si="12"/>
        <v>5</v>
      </c>
      <c r="T9" s="12" t="str">
        <f t="shared" si="13"/>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620</v>
      </c>
      <c r="B10" s="7" t="s">
        <v>3158</v>
      </c>
      <c r="C10" s="18" t="s">
        <v>3159</v>
      </c>
      <c r="D10" s="7" t="s">
        <v>3166</v>
      </c>
      <c r="E10" s="7" t="s">
        <v>3146</v>
      </c>
      <c r="F10" s="12" t="s">
        <v>197</v>
      </c>
      <c r="G10" s="7" t="s">
        <v>1324</v>
      </c>
      <c r="H10" s="8">
        <v>4</v>
      </c>
      <c r="I10" s="8">
        <v>5</v>
      </c>
      <c r="J10" s="9">
        <f t="shared" ref="J10" si="18">(H10*I10)</f>
        <v>20</v>
      </c>
      <c r="K10" s="10">
        <f t="shared" si="10"/>
        <v>2</v>
      </c>
      <c r="L10" s="7" t="s">
        <v>1321</v>
      </c>
      <c r="M10" s="7" t="s">
        <v>1335</v>
      </c>
      <c r="N10" s="12" t="s">
        <v>194</v>
      </c>
      <c r="O10" s="11" t="s">
        <v>199</v>
      </c>
      <c r="P10" s="19">
        <v>1</v>
      </c>
      <c r="Q10" s="19">
        <f t="shared" si="3"/>
        <v>5</v>
      </c>
      <c r="R10" s="20">
        <f t="shared" si="11"/>
        <v>5</v>
      </c>
      <c r="S10" s="21">
        <f t="shared" si="12"/>
        <v>5</v>
      </c>
      <c r="T10" s="12" t="str">
        <f t="shared" si="13"/>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621</v>
      </c>
      <c r="B11" s="7" t="s">
        <v>3158</v>
      </c>
      <c r="C11" s="18" t="s">
        <v>3159</v>
      </c>
      <c r="D11" s="7" t="s">
        <v>3167</v>
      </c>
      <c r="E11" s="7" t="s">
        <v>3121</v>
      </c>
      <c r="F11" s="12" t="s">
        <v>197</v>
      </c>
      <c r="G11" s="7" t="s">
        <v>1324</v>
      </c>
      <c r="H11" s="19">
        <v>4</v>
      </c>
      <c r="I11" s="19">
        <v>5</v>
      </c>
      <c r="J11" s="20">
        <f t="shared" ref="J11" si="19">H11*I11</f>
        <v>20</v>
      </c>
      <c r="K11" s="10">
        <f t="shared" si="10"/>
        <v>2</v>
      </c>
      <c r="L11" s="7" t="s">
        <v>1321</v>
      </c>
      <c r="M11" s="7" t="s">
        <v>1349</v>
      </c>
      <c r="N11" s="12" t="s">
        <v>194</v>
      </c>
      <c r="O11" s="11" t="s">
        <v>199</v>
      </c>
      <c r="P11" s="19">
        <v>1</v>
      </c>
      <c r="Q11" s="19">
        <f t="shared" si="3"/>
        <v>5</v>
      </c>
      <c r="R11" s="20">
        <f t="shared" si="11"/>
        <v>5</v>
      </c>
      <c r="S11" s="21">
        <f t="shared" si="12"/>
        <v>5</v>
      </c>
      <c r="T11" s="12" t="str">
        <f t="shared" si="13"/>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622</v>
      </c>
      <c r="B12" s="7" t="s">
        <v>3158</v>
      </c>
      <c r="C12" s="18" t="s">
        <v>3159</v>
      </c>
      <c r="D12" s="7" t="s">
        <v>3168</v>
      </c>
      <c r="E12" s="7" t="s">
        <v>3169</v>
      </c>
      <c r="F12" s="12" t="s">
        <v>197</v>
      </c>
      <c r="G12" s="7" t="s">
        <v>1324</v>
      </c>
      <c r="H12" s="8">
        <v>4</v>
      </c>
      <c r="I12" s="8">
        <v>5</v>
      </c>
      <c r="J12" s="9">
        <f t="shared" ref="J12" si="20">(H12*I12)</f>
        <v>20</v>
      </c>
      <c r="K12" s="10">
        <f t="shared" si="10"/>
        <v>2</v>
      </c>
      <c r="L12" s="7" t="s">
        <v>1321</v>
      </c>
      <c r="M12" s="7" t="s">
        <v>1336</v>
      </c>
      <c r="N12" s="12" t="s">
        <v>194</v>
      </c>
      <c r="O12" s="11" t="s">
        <v>199</v>
      </c>
      <c r="P12" s="19">
        <v>1</v>
      </c>
      <c r="Q12" s="19">
        <f t="shared" si="3"/>
        <v>5</v>
      </c>
      <c r="R12" s="20">
        <f t="shared" si="11"/>
        <v>5</v>
      </c>
      <c r="S12" s="21">
        <f t="shared" si="12"/>
        <v>5</v>
      </c>
      <c r="T12" s="12" t="str">
        <f t="shared" si="13"/>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623</v>
      </c>
      <c r="B13" s="7" t="s">
        <v>3158</v>
      </c>
      <c r="C13" s="18" t="s">
        <v>3159</v>
      </c>
      <c r="D13" s="7" t="s">
        <v>3170</v>
      </c>
      <c r="E13" s="7" t="s">
        <v>3171</v>
      </c>
      <c r="F13" s="12" t="s">
        <v>197</v>
      </c>
      <c r="G13" s="7" t="s">
        <v>1324</v>
      </c>
      <c r="H13" s="19">
        <v>4</v>
      </c>
      <c r="I13" s="19">
        <v>5</v>
      </c>
      <c r="J13" s="20">
        <f t="shared" ref="J13" si="21">H13*I13</f>
        <v>20</v>
      </c>
      <c r="K13" s="10">
        <f t="shared" si="10"/>
        <v>2</v>
      </c>
      <c r="L13" s="7" t="s">
        <v>1321</v>
      </c>
      <c r="M13" s="7" t="s">
        <v>1337</v>
      </c>
      <c r="N13" s="12" t="s">
        <v>194</v>
      </c>
      <c r="O13" s="11" t="s">
        <v>199</v>
      </c>
      <c r="P13" s="19">
        <v>1</v>
      </c>
      <c r="Q13" s="19">
        <f t="shared" si="3"/>
        <v>5</v>
      </c>
      <c r="R13" s="20">
        <f t="shared" si="11"/>
        <v>5</v>
      </c>
      <c r="S13" s="21">
        <f t="shared" si="12"/>
        <v>5</v>
      </c>
      <c r="T13" s="12" t="str">
        <f t="shared" si="13"/>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624</v>
      </c>
      <c r="B14" s="7" t="s">
        <v>3158</v>
      </c>
      <c r="C14" s="18" t="s">
        <v>3159</v>
      </c>
      <c r="D14" s="7" t="s">
        <v>3139</v>
      </c>
      <c r="E14" s="7" t="s">
        <v>3121</v>
      </c>
      <c r="F14" s="12" t="s">
        <v>197</v>
      </c>
      <c r="G14" s="7" t="s">
        <v>1324</v>
      </c>
      <c r="H14" s="8">
        <v>4</v>
      </c>
      <c r="I14" s="8">
        <v>5</v>
      </c>
      <c r="J14" s="9">
        <f t="shared" ref="J14" si="22">(H14*I14)</f>
        <v>20</v>
      </c>
      <c r="K14" s="10">
        <f t="shared" si="10"/>
        <v>2</v>
      </c>
      <c r="L14" s="7" t="s">
        <v>1321</v>
      </c>
      <c r="M14" s="7" t="s">
        <v>853</v>
      </c>
      <c r="N14" s="12" t="s">
        <v>194</v>
      </c>
      <c r="O14" s="11" t="s">
        <v>199</v>
      </c>
      <c r="P14" s="19">
        <v>1</v>
      </c>
      <c r="Q14" s="19">
        <f t="shared" si="3"/>
        <v>5</v>
      </c>
      <c r="R14" s="20">
        <f t="shared" si="11"/>
        <v>5</v>
      </c>
      <c r="S14" s="21">
        <f t="shared" si="12"/>
        <v>5</v>
      </c>
      <c r="T14" s="12" t="str">
        <f t="shared" si="13"/>
        <v>Gelecekte önemli bir tehlikeyi oluşturmaması için, incelenir ve gerekirse önlemler planlanan uygulamalar kısmında tarif edilir, uygulama kontrolleri yapılır ve personele ihtiyaç duyulan eğitimler verilir.</v>
      </c>
    </row>
    <row r="15" spans="1:20" ht="101.25" x14ac:dyDescent="0.2">
      <c r="A15" s="14">
        <f t="shared" si="7"/>
        <v>625</v>
      </c>
      <c r="B15" s="7" t="s">
        <v>3158</v>
      </c>
      <c r="C15" s="18" t="s">
        <v>3159</v>
      </c>
      <c r="D15" s="7" t="s">
        <v>3172</v>
      </c>
      <c r="E15" s="7" t="s">
        <v>3169</v>
      </c>
      <c r="F15" s="12" t="s">
        <v>197</v>
      </c>
      <c r="G15" s="7" t="s">
        <v>1324</v>
      </c>
      <c r="H15" s="19">
        <v>4</v>
      </c>
      <c r="I15" s="19">
        <v>5</v>
      </c>
      <c r="J15" s="20">
        <f t="shared" ref="J15" si="23">H15*I15</f>
        <v>20</v>
      </c>
      <c r="K15" s="10">
        <f t="shared" si="10"/>
        <v>2</v>
      </c>
      <c r="L15" s="7" t="s">
        <v>1321</v>
      </c>
      <c r="M15" s="7" t="s">
        <v>1350</v>
      </c>
      <c r="N15" s="12" t="s">
        <v>194</v>
      </c>
      <c r="O15" s="11" t="s">
        <v>199</v>
      </c>
      <c r="P15" s="19">
        <v>1</v>
      </c>
      <c r="Q15" s="19">
        <f t="shared" si="3"/>
        <v>5</v>
      </c>
      <c r="R15" s="20">
        <f t="shared" si="11"/>
        <v>5</v>
      </c>
      <c r="S15" s="21">
        <f t="shared" si="12"/>
        <v>5</v>
      </c>
      <c r="T15" s="12" t="str">
        <f t="shared" si="13"/>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7"/>
        <v>626</v>
      </c>
      <c r="B16" s="7" t="s">
        <v>3158</v>
      </c>
      <c r="C16" s="18" t="s">
        <v>3159</v>
      </c>
      <c r="D16" s="7" t="s">
        <v>3173</v>
      </c>
      <c r="E16" s="7" t="s">
        <v>2641</v>
      </c>
      <c r="F16" s="12" t="s">
        <v>197</v>
      </c>
      <c r="G16" s="7" t="s">
        <v>1326</v>
      </c>
      <c r="H16" s="8">
        <v>4</v>
      </c>
      <c r="I16" s="8">
        <v>5</v>
      </c>
      <c r="J16" s="9">
        <f t="shared" ref="J16" si="24">(H16*I16)</f>
        <v>20</v>
      </c>
      <c r="K16" s="10">
        <f t="shared" si="10"/>
        <v>2</v>
      </c>
      <c r="L16" s="7" t="s">
        <v>1321</v>
      </c>
      <c r="M16" s="7" t="s">
        <v>1338</v>
      </c>
      <c r="N16" s="12" t="s">
        <v>194</v>
      </c>
      <c r="O16" s="11" t="s">
        <v>199</v>
      </c>
      <c r="P16" s="19">
        <v>1</v>
      </c>
      <c r="Q16" s="19">
        <f t="shared" si="3"/>
        <v>5</v>
      </c>
      <c r="R16" s="20">
        <f t="shared" si="11"/>
        <v>5</v>
      </c>
      <c r="S16" s="21">
        <f t="shared" si="12"/>
        <v>5</v>
      </c>
      <c r="T16" s="12" t="str">
        <f t="shared" si="13"/>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7"/>
        <v>627</v>
      </c>
      <c r="B17" s="7" t="s">
        <v>3158</v>
      </c>
      <c r="C17" s="18" t="s">
        <v>3159</v>
      </c>
      <c r="D17" s="7" t="s">
        <v>3173</v>
      </c>
      <c r="E17" s="7" t="s">
        <v>2641</v>
      </c>
      <c r="F17" s="12" t="s">
        <v>197</v>
      </c>
      <c r="G17" s="7" t="s">
        <v>1324</v>
      </c>
      <c r="H17" s="19">
        <v>4</v>
      </c>
      <c r="I17" s="19">
        <v>5</v>
      </c>
      <c r="J17" s="20">
        <f t="shared" ref="J17" si="25">H17*I17</f>
        <v>20</v>
      </c>
      <c r="K17" s="10">
        <f t="shared" si="10"/>
        <v>2</v>
      </c>
      <c r="L17" s="7" t="s">
        <v>1321</v>
      </c>
      <c r="M17" s="7" t="s">
        <v>1339</v>
      </c>
      <c r="N17" s="12" t="s">
        <v>194</v>
      </c>
      <c r="O17" s="11" t="s">
        <v>199</v>
      </c>
      <c r="P17" s="19">
        <v>1</v>
      </c>
      <c r="Q17" s="19">
        <f t="shared" si="3"/>
        <v>5</v>
      </c>
      <c r="R17" s="20">
        <f t="shared" si="11"/>
        <v>5</v>
      </c>
      <c r="S17" s="21">
        <f t="shared" si="12"/>
        <v>5</v>
      </c>
      <c r="T17" s="12" t="str">
        <f t="shared" si="13"/>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628</v>
      </c>
      <c r="B18" s="7" t="s">
        <v>3158</v>
      </c>
      <c r="C18" s="18" t="s">
        <v>3159</v>
      </c>
      <c r="D18" s="7" t="s">
        <v>3174</v>
      </c>
      <c r="E18" s="7" t="s">
        <v>3146</v>
      </c>
      <c r="F18" s="12" t="s">
        <v>197</v>
      </c>
      <c r="G18" s="7" t="s">
        <v>1324</v>
      </c>
      <c r="H18" s="8">
        <v>4</v>
      </c>
      <c r="I18" s="8">
        <v>5</v>
      </c>
      <c r="J18" s="9">
        <f t="shared" ref="J18" si="26">(H18*I18)</f>
        <v>20</v>
      </c>
      <c r="K18" s="10">
        <f t="shared" si="10"/>
        <v>2</v>
      </c>
      <c r="L18" s="7" t="s">
        <v>1321</v>
      </c>
      <c r="M18" s="7" t="s">
        <v>1340</v>
      </c>
      <c r="N18" s="12" t="s">
        <v>194</v>
      </c>
      <c r="O18" s="11" t="s">
        <v>199</v>
      </c>
      <c r="P18" s="19">
        <v>1</v>
      </c>
      <c r="Q18" s="19">
        <f t="shared" si="3"/>
        <v>5</v>
      </c>
      <c r="R18" s="20">
        <f t="shared" si="11"/>
        <v>5</v>
      </c>
      <c r="S18" s="21">
        <f t="shared" si="12"/>
        <v>5</v>
      </c>
      <c r="T18" s="12" t="str">
        <f t="shared" si="13"/>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7"/>
        <v>629</v>
      </c>
      <c r="B19" s="7" t="s">
        <v>3158</v>
      </c>
      <c r="C19" s="18" t="s">
        <v>3159</v>
      </c>
      <c r="D19" s="7" t="s">
        <v>3175</v>
      </c>
      <c r="E19" s="7" t="s">
        <v>3176</v>
      </c>
      <c r="F19" s="12" t="s">
        <v>197</v>
      </c>
      <c r="G19" s="7" t="s">
        <v>1324</v>
      </c>
      <c r="H19" s="19">
        <v>4</v>
      </c>
      <c r="I19" s="19">
        <v>5</v>
      </c>
      <c r="J19" s="20">
        <f t="shared" ref="J19" si="27">H19*I19</f>
        <v>20</v>
      </c>
      <c r="K19" s="10">
        <f t="shared" si="10"/>
        <v>2</v>
      </c>
      <c r="L19" s="7" t="s">
        <v>1321</v>
      </c>
      <c r="M19" s="7" t="s">
        <v>1341</v>
      </c>
      <c r="N19" s="12" t="s">
        <v>194</v>
      </c>
      <c r="O19" s="11" t="s">
        <v>199</v>
      </c>
      <c r="P19" s="19">
        <v>1</v>
      </c>
      <c r="Q19" s="19">
        <f t="shared" si="3"/>
        <v>5</v>
      </c>
      <c r="R19" s="20">
        <f t="shared" si="11"/>
        <v>5</v>
      </c>
      <c r="S19" s="21">
        <f t="shared" si="12"/>
        <v>5</v>
      </c>
      <c r="T19" s="12" t="str">
        <f t="shared" si="13"/>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7"/>
        <v>630</v>
      </c>
      <c r="B20" s="7" t="s">
        <v>3158</v>
      </c>
      <c r="C20" s="18" t="s">
        <v>3159</v>
      </c>
      <c r="D20" s="7" t="s">
        <v>3175</v>
      </c>
      <c r="E20" s="7" t="s">
        <v>3177</v>
      </c>
      <c r="F20" s="12" t="s">
        <v>197</v>
      </c>
      <c r="G20" s="7" t="s">
        <v>1324</v>
      </c>
      <c r="H20" s="8">
        <v>4</v>
      </c>
      <c r="I20" s="8">
        <v>5</v>
      </c>
      <c r="J20" s="9">
        <f t="shared" ref="J20" si="28">(H20*I20)</f>
        <v>20</v>
      </c>
      <c r="K20" s="10">
        <f t="shared" si="10"/>
        <v>2</v>
      </c>
      <c r="L20" s="7" t="s">
        <v>1321</v>
      </c>
      <c r="M20" s="7" t="s">
        <v>1342</v>
      </c>
      <c r="N20" s="12" t="s">
        <v>194</v>
      </c>
      <c r="O20" s="11" t="s">
        <v>199</v>
      </c>
      <c r="P20" s="19">
        <v>1</v>
      </c>
      <c r="Q20" s="19">
        <f t="shared" si="3"/>
        <v>5</v>
      </c>
      <c r="R20" s="20">
        <f t="shared" si="11"/>
        <v>5</v>
      </c>
      <c r="S20" s="21">
        <f t="shared" si="12"/>
        <v>5</v>
      </c>
      <c r="T20" s="12" t="str">
        <f t="shared" si="13"/>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631</v>
      </c>
      <c r="B21" s="7" t="s">
        <v>3158</v>
      </c>
      <c r="C21" s="18" t="s">
        <v>3159</v>
      </c>
      <c r="D21" s="7" t="s">
        <v>3175</v>
      </c>
      <c r="E21" s="7" t="s">
        <v>3178</v>
      </c>
      <c r="F21" s="12" t="s">
        <v>197</v>
      </c>
      <c r="G21" s="7" t="s">
        <v>1324</v>
      </c>
      <c r="H21" s="19">
        <v>4</v>
      </c>
      <c r="I21" s="19">
        <v>5</v>
      </c>
      <c r="J21" s="20">
        <f t="shared" ref="J21" si="29">H21*I21</f>
        <v>20</v>
      </c>
      <c r="K21" s="10">
        <f t="shared" si="10"/>
        <v>2</v>
      </c>
      <c r="L21" s="7" t="s">
        <v>1321</v>
      </c>
      <c r="M21" s="7" t="s">
        <v>1343</v>
      </c>
      <c r="N21" s="12" t="s">
        <v>194</v>
      </c>
      <c r="O21" s="11" t="s">
        <v>199</v>
      </c>
      <c r="P21" s="19">
        <v>1</v>
      </c>
      <c r="Q21" s="19">
        <f t="shared" si="3"/>
        <v>5</v>
      </c>
      <c r="R21" s="20">
        <f t="shared" si="11"/>
        <v>5</v>
      </c>
      <c r="S21" s="21">
        <f t="shared" si="12"/>
        <v>5</v>
      </c>
      <c r="T21" s="12" t="str">
        <f t="shared" si="13"/>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7"/>
        <v>632</v>
      </c>
      <c r="B22" s="7" t="s">
        <v>3158</v>
      </c>
      <c r="C22" s="18" t="s">
        <v>3159</v>
      </c>
      <c r="D22" s="7" t="s">
        <v>1718</v>
      </c>
      <c r="E22" s="7" t="s">
        <v>3140</v>
      </c>
      <c r="F22" s="12" t="s">
        <v>197</v>
      </c>
      <c r="G22" s="7" t="s">
        <v>1324</v>
      </c>
      <c r="H22" s="8">
        <v>4</v>
      </c>
      <c r="I22" s="8">
        <v>5</v>
      </c>
      <c r="J22" s="9">
        <f t="shared" ref="J22" si="30">(H22*I22)</f>
        <v>20</v>
      </c>
      <c r="K22" s="10">
        <f t="shared" si="10"/>
        <v>2</v>
      </c>
      <c r="L22" s="7" t="s">
        <v>1321</v>
      </c>
      <c r="M22" s="7" t="s">
        <v>1344</v>
      </c>
      <c r="N22" s="12" t="s">
        <v>194</v>
      </c>
      <c r="O22" s="11" t="s">
        <v>199</v>
      </c>
      <c r="P22" s="19">
        <v>1</v>
      </c>
      <c r="Q22" s="19">
        <f t="shared" si="3"/>
        <v>5</v>
      </c>
      <c r="R22" s="20">
        <f t="shared" si="11"/>
        <v>5</v>
      </c>
      <c r="S22" s="21">
        <f t="shared" si="12"/>
        <v>5</v>
      </c>
      <c r="T22" s="12" t="str">
        <f t="shared" si="13"/>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7"/>
        <v>633</v>
      </c>
      <c r="B23" s="7" t="s">
        <v>3158</v>
      </c>
      <c r="C23" s="18" t="s">
        <v>3159</v>
      </c>
      <c r="D23" s="7" t="s">
        <v>3141</v>
      </c>
      <c r="E23" s="7" t="s">
        <v>3142</v>
      </c>
      <c r="F23" s="12" t="s">
        <v>197</v>
      </c>
      <c r="G23" s="7" t="s">
        <v>1324</v>
      </c>
      <c r="H23" s="19">
        <v>4</v>
      </c>
      <c r="I23" s="19">
        <v>5</v>
      </c>
      <c r="J23" s="20">
        <f t="shared" ref="J23" si="31">H23*I23</f>
        <v>20</v>
      </c>
      <c r="K23" s="10">
        <f t="shared" si="10"/>
        <v>2</v>
      </c>
      <c r="L23" s="7" t="s">
        <v>1321</v>
      </c>
      <c r="M23" s="7" t="s">
        <v>1310</v>
      </c>
      <c r="N23" s="12" t="s">
        <v>194</v>
      </c>
      <c r="O23" s="11" t="s">
        <v>199</v>
      </c>
      <c r="P23" s="19">
        <v>1</v>
      </c>
      <c r="Q23" s="19">
        <f t="shared" si="3"/>
        <v>5</v>
      </c>
      <c r="R23" s="20">
        <f t="shared" si="11"/>
        <v>5</v>
      </c>
      <c r="S23" s="21">
        <f t="shared" si="12"/>
        <v>5</v>
      </c>
      <c r="T23" s="12" t="str">
        <f t="shared" si="13"/>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7"/>
        <v>634</v>
      </c>
      <c r="B24" s="7" t="s">
        <v>3158</v>
      </c>
      <c r="C24" s="18" t="s">
        <v>3159</v>
      </c>
      <c r="D24" s="7" t="s">
        <v>3143</v>
      </c>
      <c r="E24" s="7" t="s">
        <v>3144</v>
      </c>
      <c r="F24" s="12" t="s">
        <v>197</v>
      </c>
      <c r="G24" s="7" t="s">
        <v>1324</v>
      </c>
      <c r="H24" s="8">
        <v>4</v>
      </c>
      <c r="I24" s="8">
        <v>5</v>
      </c>
      <c r="J24" s="9">
        <f t="shared" ref="J24" si="32">(H24*I24)</f>
        <v>20</v>
      </c>
      <c r="K24" s="10">
        <f t="shared" si="10"/>
        <v>2</v>
      </c>
      <c r="L24" s="7" t="s">
        <v>1321</v>
      </c>
      <c r="M24" s="7" t="s">
        <v>1311</v>
      </c>
      <c r="N24" s="12" t="s">
        <v>194</v>
      </c>
      <c r="O24" s="11" t="s">
        <v>199</v>
      </c>
      <c r="P24" s="19">
        <v>1</v>
      </c>
      <c r="Q24" s="19">
        <f t="shared" si="3"/>
        <v>5</v>
      </c>
      <c r="R24" s="20">
        <f t="shared" si="11"/>
        <v>5</v>
      </c>
      <c r="S24" s="21">
        <f t="shared" si="12"/>
        <v>5</v>
      </c>
      <c r="T24" s="12" t="str">
        <f t="shared" si="13"/>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7"/>
        <v>635</v>
      </c>
      <c r="B25" s="7" t="s">
        <v>3158</v>
      </c>
      <c r="C25" s="18" t="s">
        <v>3159</v>
      </c>
      <c r="D25" s="7" t="s">
        <v>3179</v>
      </c>
      <c r="E25" s="7" t="s">
        <v>3121</v>
      </c>
      <c r="F25" s="12" t="s">
        <v>197</v>
      </c>
      <c r="G25" s="7" t="s">
        <v>1324</v>
      </c>
      <c r="H25" s="19">
        <v>4</v>
      </c>
      <c r="I25" s="19">
        <v>5</v>
      </c>
      <c r="J25" s="20">
        <f t="shared" ref="J25" si="33">H25*I25</f>
        <v>20</v>
      </c>
      <c r="K25" s="10">
        <f t="shared" si="10"/>
        <v>2</v>
      </c>
      <c r="L25" s="7" t="s">
        <v>1321</v>
      </c>
      <c r="M25" s="7" t="s">
        <v>1308</v>
      </c>
      <c r="N25" s="12" t="s">
        <v>194</v>
      </c>
      <c r="O25" s="11" t="s">
        <v>199</v>
      </c>
      <c r="P25" s="19">
        <v>1</v>
      </c>
      <c r="Q25" s="19">
        <f t="shared" si="3"/>
        <v>5</v>
      </c>
      <c r="R25" s="20">
        <f t="shared" si="11"/>
        <v>5</v>
      </c>
      <c r="S25" s="21">
        <f t="shared" si="12"/>
        <v>5</v>
      </c>
      <c r="T25" s="12" t="str">
        <f t="shared" si="13"/>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7"/>
        <v>636</v>
      </c>
      <c r="B26" s="7" t="s">
        <v>3158</v>
      </c>
      <c r="C26" s="18" t="s">
        <v>3159</v>
      </c>
      <c r="D26" s="7" t="s">
        <v>3132</v>
      </c>
      <c r="E26" s="7" t="s">
        <v>3121</v>
      </c>
      <c r="F26" s="12" t="s">
        <v>197</v>
      </c>
      <c r="G26" s="7" t="s">
        <v>1324</v>
      </c>
      <c r="H26" s="8">
        <v>4</v>
      </c>
      <c r="I26" s="8">
        <v>5</v>
      </c>
      <c r="J26" s="9">
        <f t="shared" ref="J26" si="34">(H26*I26)</f>
        <v>20</v>
      </c>
      <c r="K26" s="10">
        <f t="shared" si="10"/>
        <v>2</v>
      </c>
      <c r="L26" s="7" t="s">
        <v>1321</v>
      </c>
      <c r="M26" s="7" t="s">
        <v>1303</v>
      </c>
      <c r="N26" s="12" t="s">
        <v>194</v>
      </c>
      <c r="O26" s="11" t="s">
        <v>199</v>
      </c>
      <c r="P26" s="19">
        <v>1</v>
      </c>
      <c r="Q26" s="19">
        <f t="shared" si="3"/>
        <v>5</v>
      </c>
      <c r="R26" s="20">
        <f t="shared" si="11"/>
        <v>5</v>
      </c>
      <c r="S26" s="21">
        <f t="shared" si="12"/>
        <v>5</v>
      </c>
      <c r="T26" s="12" t="str">
        <f t="shared" si="13"/>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7"/>
        <v>637</v>
      </c>
      <c r="B27" s="7" t="s">
        <v>3158</v>
      </c>
      <c r="C27" s="18" t="s">
        <v>3159</v>
      </c>
      <c r="D27" s="7" t="s">
        <v>3180</v>
      </c>
      <c r="E27" s="7" t="s">
        <v>3171</v>
      </c>
      <c r="F27" s="12" t="s">
        <v>197</v>
      </c>
      <c r="G27" s="7" t="s">
        <v>1324</v>
      </c>
      <c r="H27" s="19">
        <v>4</v>
      </c>
      <c r="I27" s="19">
        <v>5</v>
      </c>
      <c r="J27" s="20">
        <f t="shared" ref="J27" si="35">H27*I27</f>
        <v>20</v>
      </c>
      <c r="K27" s="10">
        <f t="shared" si="10"/>
        <v>2</v>
      </c>
      <c r="L27" s="7" t="s">
        <v>1321</v>
      </c>
      <c r="M27" s="7" t="s">
        <v>1345</v>
      </c>
      <c r="N27" s="12" t="s">
        <v>194</v>
      </c>
      <c r="O27" s="11" t="s">
        <v>199</v>
      </c>
      <c r="P27" s="19">
        <v>1</v>
      </c>
      <c r="Q27" s="19">
        <f t="shared" si="3"/>
        <v>5</v>
      </c>
      <c r="R27" s="20">
        <f t="shared" si="11"/>
        <v>5</v>
      </c>
      <c r="S27" s="21">
        <f t="shared" si="12"/>
        <v>5</v>
      </c>
      <c r="T27" s="12" t="str">
        <f t="shared" si="13"/>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7"/>
        <v>638</v>
      </c>
      <c r="B28" s="7" t="s">
        <v>3158</v>
      </c>
      <c r="C28" s="18" t="s">
        <v>3159</v>
      </c>
      <c r="D28" s="7" t="s">
        <v>3180</v>
      </c>
      <c r="E28" s="7" t="s">
        <v>3171</v>
      </c>
      <c r="F28" s="12" t="s">
        <v>197</v>
      </c>
      <c r="G28" s="7" t="s">
        <v>1324</v>
      </c>
      <c r="H28" s="8">
        <v>4</v>
      </c>
      <c r="I28" s="8">
        <v>5</v>
      </c>
      <c r="J28" s="9">
        <f t="shared" ref="J28" si="36">(H28*I28)</f>
        <v>20</v>
      </c>
      <c r="K28" s="10">
        <f t="shared" si="10"/>
        <v>2</v>
      </c>
      <c r="L28" s="7" t="s">
        <v>1321</v>
      </c>
      <c r="M28" s="7" t="s">
        <v>1346</v>
      </c>
      <c r="N28" s="12" t="s">
        <v>194</v>
      </c>
      <c r="O28" s="11" t="s">
        <v>199</v>
      </c>
      <c r="P28" s="19">
        <v>1</v>
      </c>
      <c r="Q28" s="19">
        <f t="shared" si="3"/>
        <v>5</v>
      </c>
      <c r="R28" s="20">
        <f t="shared" si="11"/>
        <v>5</v>
      </c>
      <c r="S28" s="21">
        <f t="shared" si="12"/>
        <v>5</v>
      </c>
      <c r="T28" s="12" t="str">
        <f t="shared" si="13"/>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7"/>
        <v>639</v>
      </c>
      <c r="B29" s="7" t="s">
        <v>3158</v>
      </c>
      <c r="C29" s="18" t="s">
        <v>3159</v>
      </c>
      <c r="D29" s="7" t="s">
        <v>3181</v>
      </c>
      <c r="E29" s="7" t="s">
        <v>3182</v>
      </c>
      <c r="F29" s="12" t="s">
        <v>197</v>
      </c>
      <c r="G29" s="7" t="s">
        <v>1324</v>
      </c>
      <c r="H29" s="19">
        <v>4</v>
      </c>
      <c r="I29" s="19">
        <v>5</v>
      </c>
      <c r="J29" s="20">
        <f t="shared" ref="J29" si="37">H29*I29</f>
        <v>20</v>
      </c>
      <c r="K29" s="10">
        <f t="shared" si="10"/>
        <v>2</v>
      </c>
      <c r="L29" s="7" t="s">
        <v>1321</v>
      </c>
      <c r="M29" s="7" t="s">
        <v>1347</v>
      </c>
      <c r="N29" s="12" t="s">
        <v>194</v>
      </c>
      <c r="O29" s="11" t="s">
        <v>199</v>
      </c>
      <c r="P29" s="19">
        <v>1</v>
      </c>
      <c r="Q29" s="19">
        <f t="shared" si="3"/>
        <v>5</v>
      </c>
      <c r="R29" s="20">
        <f t="shared" si="11"/>
        <v>5</v>
      </c>
      <c r="S29" s="21">
        <f t="shared" si="12"/>
        <v>5</v>
      </c>
      <c r="T29" s="12" t="str">
        <f t="shared" si="13"/>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7"/>
        <v>640</v>
      </c>
      <c r="B30" s="7" t="s">
        <v>3158</v>
      </c>
      <c r="C30" s="18" t="s">
        <v>3159</v>
      </c>
      <c r="D30" s="7" t="s">
        <v>2540</v>
      </c>
      <c r="E30" s="7" t="s">
        <v>2541</v>
      </c>
      <c r="F30" s="12" t="s">
        <v>197</v>
      </c>
      <c r="G30" s="7" t="s">
        <v>1324</v>
      </c>
      <c r="H30" s="8">
        <v>4</v>
      </c>
      <c r="I30" s="8">
        <v>5</v>
      </c>
      <c r="J30" s="9">
        <f t="shared" ref="J30" si="38">(H30*I30)</f>
        <v>20</v>
      </c>
      <c r="K30" s="10">
        <f t="shared" si="10"/>
        <v>2</v>
      </c>
      <c r="L30" s="7" t="s">
        <v>1321</v>
      </c>
      <c r="M30" s="7" t="s">
        <v>1314</v>
      </c>
      <c r="N30" s="12" t="s">
        <v>194</v>
      </c>
      <c r="O30" s="11" t="s">
        <v>199</v>
      </c>
      <c r="P30" s="19">
        <v>1</v>
      </c>
      <c r="Q30" s="19">
        <f t="shared" si="3"/>
        <v>5</v>
      </c>
      <c r="R30" s="20">
        <f t="shared" si="11"/>
        <v>5</v>
      </c>
      <c r="S30" s="21">
        <f t="shared" si="12"/>
        <v>5</v>
      </c>
      <c r="T30" s="12" t="str">
        <f t="shared" si="13"/>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7"/>
        <v>641</v>
      </c>
      <c r="B31" s="7" t="s">
        <v>3158</v>
      </c>
      <c r="C31" s="18" t="s">
        <v>3159</v>
      </c>
      <c r="D31" s="7" t="s">
        <v>3148</v>
      </c>
      <c r="E31" s="7" t="s">
        <v>3149</v>
      </c>
      <c r="F31" s="12" t="s">
        <v>197</v>
      </c>
      <c r="G31" s="7" t="s">
        <v>1324</v>
      </c>
      <c r="H31" s="19">
        <v>4</v>
      </c>
      <c r="I31" s="19">
        <v>5</v>
      </c>
      <c r="J31" s="20">
        <f t="shared" ref="J31" si="39">H31*I31</f>
        <v>20</v>
      </c>
      <c r="K31" s="10">
        <f t="shared" si="10"/>
        <v>2</v>
      </c>
      <c r="L31" s="7" t="s">
        <v>1321</v>
      </c>
      <c r="M31" s="7" t="s">
        <v>895</v>
      </c>
      <c r="N31" s="12" t="s">
        <v>194</v>
      </c>
      <c r="O31" s="11" t="s">
        <v>199</v>
      </c>
      <c r="P31" s="19">
        <v>1</v>
      </c>
      <c r="Q31" s="19">
        <f t="shared" si="3"/>
        <v>5</v>
      </c>
      <c r="R31" s="20">
        <f t="shared" si="11"/>
        <v>5</v>
      </c>
      <c r="S31" s="21">
        <f t="shared" si="12"/>
        <v>5</v>
      </c>
      <c r="T31" s="12" t="str">
        <f t="shared" si="13"/>
        <v>Gelecekte önemli bir tehlikeyi oluşturmaması için, incelenir ve gerekirse önlemler planlanan uygulamalar kısmında tarif edilir, uygulama kontrolleri yapılır ve personele ihtiyaç duyulan eğitimler verilir.</v>
      </c>
    </row>
    <row r="32" spans="1:20" ht="101.25" x14ac:dyDescent="0.2">
      <c r="A32" s="14">
        <f t="shared" si="7"/>
        <v>642</v>
      </c>
      <c r="B32" s="7" t="s">
        <v>3158</v>
      </c>
      <c r="C32" s="18" t="s">
        <v>3159</v>
      </c>
      <c r="D32" s="7" t="s">
        <v>3150</v>
      </c>
      <c r="E32" s="7" t="s">
        <v>3149</v>
      </c>
      <c r="F32" s="12" t="s">
        <v>197</v>
      </c>
      <c r="G32" s="7" t="s">
        <v>1324</v>
      </c>
      <c r="H32" s="8">
        <v>4</v>
      </c>
      <c r="I32" s="8">
        <v>5</v>
      </c>
      <c r="J32" s="9">
        <f t="shared" ref="J32" si="40">(H32*I32)</f>
        <v>20</v>
      </c>
      <c r="K32" s="10">
        <f t="shared" si="10"/>
        <v>2</v>
      </c>
      <c r="L32" s="7" t="s">
        <v>1321</v>
      </c>
      <c r="M32" s="7" t="s">
        <v>896</v>
      </c>
      <c r="N32" s="12" t="s">
        <v>194</v>
      </c>
      <c r="O32" s="11" t="s">
        <v>199</v>
      </c>
      <c r="P32" s="19">
        <v>1</v>
      </c>
      <c r="Q32" s="19">
        <f t="shared" si="3"/>
        <v>5</v>
      </c>
      <c r="R32" s="20">
        <f t="shared" si="11"/>
        <v>5</v>
      </c>
      <c r="S32" s="21">
        <f t="shared" si="12"/>
        <v>5</v>
      </c>
      <c r="T32" s="12" t="str">
        <f t="shared" si="13"/>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7"/>
        <v>643</v>
      </c>
      <c r="B33" s="7" t="s">
        <v>3158</v>
      </c>
      <c r="C33" s="18" t="s">
        <v>3159</v>
      </c>
      <c r="D33" s="7" t="s">
        <v>3151</v>
      </c>
      <c r="E33" s="7" t="s">
        <v>3152</v>
      </c>
      <c r="F33" s="12" t="s">
        <v>197</v>
      </c>
      <c r="G33" s="7" t="s">
        <v>1324</v>
      </c>
      <c r="H33" s="19">
        <v>4</v>
      </c>
      <c r="I33" s="19">
        <v>5</v>
      </c>
      <c r="J33" s="20">
        <f t="shared" ref="J33" si="41">H33*I33</f>
        <v>20</v>
      </c>
      <c r="K33" s="10">
        <f t="shared" si="10"/>
        <v>2</v>
      </c>
      <c r="L33" s="7" t="s">
        <v>1321</v>
      </c>
      <c r="M33" s="7" t="s">
        <v>1348</v>
      </c>
      <c r="N33" s="12" t="s">
        <v>194</v>
      </c>
      <c r="O33" s="11" t="s">
        <v>199</v>
      </c>
      <c r="P33" s="19">
        <v>1</v>
      </c>
      <c r="Q33" s="19">
        <f t="shared" si="3"/>
        <v>5</v>
      </c>
      <c r="R33" s="20">
        <f t="shared" si="11"/>
        <v>5</v>
      </c>
      <c r="S33" s="21">
        <f t="shared" si="12"/>
        <v>5</v>
      </c>
      <c r="T33" s="12" t="str">
        <f t="shared" si="13"/>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7"/>
        <v>644</v>
      </c>
      <c r="B34" s="7" t="s">
        <v>3158</v>
      </c>
      <c r="C34" s="18" t="s">
        <v>3159</v>
      </c>
      <c r="D34" s="7" t="s">
        <v>3183</v>
      </c>
      <c r="E34" s="7" t="s">
        <v>3121</v>
      </c>
      <c r="F34" s="12" t="s">
        <v>197</v>
      </c>
      <c r="G34" s="7" t="s">
        <v>1324</v>
      </c>
      <c r="H34" s="8">
        <v>4</v>
      </c>
      <c r="I34" s="8">
        <v>5</v>
      </c>
      <c r="J34" s="9">
        <f t="shared" ref="J34" si="42">(H34*I34)</f>
        <v>20</v>
      </c>
      <c r="K34" s="10">
        <f t="shared" si="10"/>
        <v>2</v>
      </c>
      <c r="L34" s="7" t="s">
        <v>1321</v>
      </c>
      <c r="M34" s="7" t="s">
        <v>1315</v>
      </c>
      <c r="N34" s="12" t="s">
        <v>194</v>
      </c>
      <c r="O34" s="11" t="s">
        <v>199</v>
      </c>
      <c r="P34" s="19">
        <v>1</v>
      </c>
      <c r="Q34" s="19">
        <f t="shared" si="3"/>
        <v>5</v>
      </c>
      <c r="R34" s="20">
        <f t="shared" si="11"/>
        <v>5</v>
      </c>
      <c r="S34" s="21">
        <f t="shared" si="12"/>
        <v>5</v>
      </c>
      <c r="T34" s="12" t="str">
        <f t="shared" si="13"/>
        <v>Gelecekte önemli bir tehlikeyi oluşturmaması için, incelenir ve gerekirse önlemler planlanan uygulamalar kısmında tarif edilir, uygulama kontrolleri yapılır ve personele ihtiyaç duyulan eğitimler verilir.</v>
      </c>
    </row>
  </sheetData>
  <conditionalFormatting sqref="K2:K34">
    <cfRule type="expression" dxfId="269" priority="6">
      <formula>K2=5</formula>
    </cfRule>
    <cfRule type="expression" dxfId="268" priority="7">
      <formula>K2=4</formula>
    </cfRule>
    <cfRule type="expression" dxfId="267" priority="8">
      <formula>K2=3</formula>
    </cfRule>
    <cfRule type="expression" dxfId="266" priority="9">
      <formula>K2=2</formula>
    </cfRule>
    <cfRule type="expression" dxfId="265" priority="10">
      <formula>K2=1</formula>
    </cfRule>
  </conditionalFormatting>
  <conditionalFormatting sqref="S2:S34">
    <cfRule type="expression" dxfId="264" priority="1">
      <formula>S2=5</formula>
    </cfRule>
    <cfRule type="expression" dxfId="263" priority="2">
      <formula>S2=4</formula>
    </cfRule>
    <cfRule type="expression" dxfId="262" priority="3">
      <formula>S2=3</formula>
    </cfRule>
    <cfRule type="expression" dxfId="261" priority="4">
      <formula>S2=2</formula>
    </cfRule>
    <cfRule type="expression" dxfId="26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12"/>
  <sheetViews>
    <sheetView topLeftCell="A7"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90" x14ac:dyDescent="0.2">
      <c r="A2" s="14">
        <f>EKSKAVATÖR!A34+1</f>
        <v>645</v>
      </c>
      <c r="B2" s="70" t="s">
        <v>1213</v>
      </c>
      <c r="C2" s="71" t="s">
        <v>852</v>
      </c>
      <c r="D2" s="71" t="s">
        <v>3184</v>
      </c>
      <c r="E2" s="71" t="s">
        <v>2565</v>
      </c>
      <c r="F2" s="12" t="s">
        <v>197</v>
      </c>
      <c r="G2" s="7" t="s">
        <v>1324</v>
      </c>
      <c r="H2" s="8">
        <v>4</v>
      </c>
      <c r="I2" s="8">
        <v>5</v>
      </c>
      <c r="J2" s="9">
        <f t="shared" ref="J2" si="0">(H2*I2)</f>
        <v>20</v>
      </c>
      <c r="K2" s="10">
        <f>IF((H2*I2)=0,0,IF(J2&lt;6,5,IF(J2&lt;10,4,IF(J2&lt;16,3,IF(J2&lt;25,2,1)))))</f>
        <v>2</v>
      </c>
      <c r="L2" s="74" t="s">
        <v>743</v>
      </c>
      <c r="M2" s="72" t="s">
        <v>1214</v>
      </c>
      <c r="N2" s="12" t="s">
        <v>194</v>
      </c>
      <c r="O2" s="11" t="s">
        <v>199</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90" x14ac:dyDescent="0.2">
      <c r="A3" s="14">
        <f>A2+1</f>
        <v>646</v>
      </c>
      <c r="B3" s="70" t="s">
        <v>1213</v>
      </c>
      <c r="C3" s="71" t="s">
        <v>852</v>
      </c>
      <c r="D3" s="71" t="s">
        <v>3185</v>
      </c>
      <c r="E3" s="71" t="s">
        <v>2565</v>
      </c>
      <c r="F3" s="12" t="s">
        <v>197</v>
      </c>
      <c r="G3" s="7" t="s">
        <v>1324</v>
      </c>
      <c r="H3" s="19">
        <v>4</v>
      </c>
      <c r="I3" s="19">
        <v>5</v>
      </c>
      <c r="J3" s="20">
        <f t="shared" ref="J3" si="1">H3*I3</f>
        <v>20</v>
      </c>
      <c r="K3" s="10">
        <f t="shared" ref="K3:K4" si="2">IF((H3*I3)=0,0,IF(J3&lt;6,5,IF(J3&lt;10,4,IF(J3&lt;16,3,IF(J3&lt;25,2,1)))))</f>
        <v>2</v>
      </c>
      <c r="L3" s="74" t="s">
        <v>743</v>
      </c>
      <c r="M3" s="72" t="s">
        <v>1215</v>
      </c>
      <c r="N3" s="12" t="s">
        <v>194</v>
      </c>
      <c r="O3" s="11" t="s">
        <v>199</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12" si="7">A3+1</f>
        <v>647</v>
      </c>
      <c r="B4" s="70" t="s">
        <v>1213</v>
      </c>
      <c r="C4" s="71" t="s">
        <v>852</v>
      </c>
      <c r="D4" s="71" t="s">
        <v>3186</v>
      </c>
      <c r="E4" s="71" t="s">
        <v>2565</v>
      </c>
      <c r="F4" s="12" t="s">
        <v>197</v>
      </c>
      <c r="G4" s="12" t="s">
        <v>198</v>
      </c>
      <c r="H4" s="19">
        <v>4</v>
      </c>
      <c r="I4" s="19">
        <v>5</v>
      </c>
      <c r="J4" s="9">
        <f t="shared" ref="J4" si="8">(H4*I4)</f>
        <v>20</v>
      </c>
      <c r="K4" s="10">
        <f t="shared" si="2"/>
        <v>2</v>
      </c>
      <c r="L4" s="74" t="s">
        <v>743</v>
      </c>
      <c r="M4" s="75" t="s">
        <v>1216</v>
      </c>
      <c r="N4" s="12" t="s">
        <v>194</v>
      </c>
      <c r="O4" s="11" t="s">
        <v>26</v>
      </c>
      <c r="P4" s="19">
        <v>1</v>
      </c>
      <c r="Q4" s="19">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101.25" x14ac:dyDescent="0.2">
      <c r="A5" s="14">
        <f t="shared" si="7"/>
        <v>648</v>
      </c>
      <c r="B5" s="70" t="s">
        <v>1213</v>
      </c>
      <c r="C5" s="71" t="s">
        <v>852</v>
      </c>
      <c r="D5" s="71" t="s">
        <v>3187</v>
      </c>
      <c r="E5" s="71" t="s">
        <v>2565</v>
      </c>
      <c r="F5" s="12" t="s">
        <v>197</v>
      </c>
      <c r="G5" s="12" t="s">
        <v>198</v>
      </c>
      <c r="H5" s="19">
        <v>4</v>
      </c>
      <c r="I5" s="19">
        <v>5</v>
      </c>
      <c r="J5" s="20">
        <f t="shared" ref="J5" si="9">H5*I5</f>
        <v>20</v>
      </c>
      <c r="K5" s="10">
        <f t="shared" ref="K5:K12" si="10">IF((H5*I5)=0,0,IF(J5&lt;6,5,IF(J5&lt;10,4,IF(J5&lt;16,3,IF(J5&lt;25,2,1)))))</f>
        <v>2</v>
      </c>
      <c r="L5" s="74" t="s">
        <v>743</v>
      </c>
      <c r="M5" s="72" t="s">
        <v>1217</v>
      </c>
      <c r="N5" s="12" t="s">
        <v>194</v>
      </c>
      <c r="O5" s="11" t="s">
        <v>26</v>
      </c>
      <c r="P5" s="19">
        <v>1</v>
      </c>
      <c r="Q5" s="19">
        <v>5</v>
      </c>
      <c r="R5" s="20">
        <f t="shared" ref="R5:R12" si="11">P5*Q5</f>
        <v>5</v>
      </c>
      <c r="S5" s="21">
        <f t="shared" ref="S5:S12" si="12">IF((P5*Q5)=0,0,IF(R5&lt;6,5,IF(R5&lt;10,4,IF(R5&lt;16,3,IF(R5&lt;25,2,1)))))</f>
        <v>5</v>
      </c>
      <c r="T5" s="12" t="str">
        <f t="shared" ref="T5:T12" si="13">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649</v>
      </c>
      <c r="B6" s="70" t="s">
        <v>1213</v>
      </c>
      <c r="C6" s="71" t="s">
        <v>852</v>
      </c>
      <c r="D6" s="71" t="s">
        <v>3188</v>
      </c>
      <c r="E6" s="71" t="s">
        <v>2565</v>
      </c>
      <c r="F6" s="12" t="s">
        <v>197</v>
      </c>
      <c r="G6" s="12" t="s">
        <v>198</v>
      </c>
      <c r="H6" s="19">
        <v>4</v>
      </c>
      <c r="I6" s="19">
        <v>5</v>
      </c>
      <c r="J6" s="9">
        <f t="shared" ref="J6" si="14">(H6*I6)</f>
        <v>20</v>
      </c>
      <c r="K6" s="10">
        <f t="shared" si="10"/>
        <v>2</v>
      </c>
      <c r="L6" s="74" t="s">
        <v>743</v>
      </c>
      <c r="M6" s="72" t="s">
        <v>1218</v>
      </c>
      <c r="N6" s="12" t="s">
        <v>194</v>
      </c>
      <c r="O6" s="11" t="s">
        <v>26</v>
      </c>
      <c r="P6" s="19">
        <v>1</v>
      </c>
      <c r="Q6" s="19">
        <v>5</v>
      </c>
      <c r="R6" s="20">
        <f t="shared" si="11"/>
        <v>5</v>
      </c>
      <c r="S6" s="21">
        <f t="shared" si="12"/>
        <v>5</v>
      </c>
      <c r="T6" s="12" t="str">
        <f t="shared" si="13"/>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650</v>
      </c>
      <c r="B7" s="70" t="s">
        <v>1213</v>
      </c>
      <c r="C7" s="71" t="s">
        <v>852</v>
      </c>
      <c r="D7" s="71" t="s">
        <v>3189</v>
      </c>
      <c r="E7" s="71" t="s">
        <v>2565</v>
      </c>
      <c r="F7" s="12" t="s">
        <v>197</v>
      </c>
      <c r="G7" s="12" t="s">
        <v>198</v>
      </c>
      <c r="H7" s="19">
        <v>4</v>
      </c>
      <c r="I7" s="19">
        <v>5</v>
      </c>
      <c r="J7" s="20">
        <f t="shared" ref="J7" si="15">H7*I7</f>
        <v>20</v>
      </c>
      <c r="K7" s="10">
        <f t="shared" si="10"/>
        <v>2</v>
      </c>
      <c r="L7" s="74" t="s">
        <v>743</v>
      </c>
      <c r="M7" s="72" t="s">
        <v>1219</v>
      </c>
      <c r="N7" s="12" t="s">
        <v>194</v>
      </c>
      <c r="O7" s="11" t="s">
        <v>26</v>
      </c>
      <c r="P7" s="19">
        <v>1</v>
      </c>
      <c r="Q7" s="19">
        <v>5</v>
      </c>
      <c r="R7" s="20">
        <f t="shared" si="11"/>
        <v>5</v>
      </c>
      <c r="S7" s="21">
        <f t="shared" si="12"/>
        <v>5</v>
      </c>
      <c r="T7" s="12" t="str">
        <f t="shared" si="13"/>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651</v>
      </c>
      <c r="B8" s="70" t="s">
        <v>1213</v>
      </c>
      <c r="C8" s="71" t="s">
        <v>852</v>
      </c>
      <c r="D8" s="71" t="s">
        <v>3190</v>
      </c>
      <c r="E8" s="71" t="s">
        <v>2565</v>
      </c>
      <c r="F8" s="12" t="s">
        <v>197</v>
      </c>
      <c r="G8" s="12" t="s">
        <v>198</v>
      </c>
      <c r="H8" s="19">
        <v>4</v>
      </c>
      <c r="I8" s="19">
        <v>5</v>
      </c>
      <c r="J8" s="9">
        <f t="shared" ref="J8" si="16">(H8*I8)</f>
        <v>20</v>
      </c>
      <c r="K8" s="10">
        <f t="shared" si="10"/>
        <v>2</v>
      </c>
      <c r="L8" s="74" t="s">
        <v>1220</v>
      </c>
      <c r="M8" s="72" t="s">
        <v>1221</v>
      </c>
      <c r="N8" s="12" t="s">
        <v>194</v>
      </c>
      <c r="O8" s="11" t="s">
        <v>26</v>
      </c>
      <c r="P8" s="19">
        <v>1</v>
      </c>
      <c r="Q8" s="19">
        <v>5</v>
      </c>
      <c r="R8" s="20">
        <f t="shared" si="11"/>
        <v>5</v>
      </c>
      <c r="S8" s="21">
        <f t="shared" si="12"/>
        <v>5</v>
      </c>
      <c r="T8" s="12" t="str">
        <f t="shared" si="13"/>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652</v>
      </c>
      <c r="B9" s="70" t="s">
        <v>1213</v>
      </c>
      <c r="C9" s="71" t="s">
        <v>852</v>
      </c>
      <c r="D9" s="71" t="s">
        <v>3191</v>
      </c>
      <c r="E9" s="71" t="s">
        <v>2565</v>
      </c>
      <c r="F9" s="12" t="s">
        <v>197</v>
      </c>
      <c r="G9" s="12" t="s">
        <v>198</v>
      </c>
      <c r="H9" s="19">
        <v>4</v>
      </c>
      <c r="I9" s="19">
        <v>5</v>
      </c>
      <c r="J9" s="20">
        <f t="shared" ref="J9" si="17">H9*I9</f>
        <v>20</v>
      </c>
      <c r="K9" s="10">
        <f t="shared" si="10"/>
        <v>2</v>
      </c>
      <c r="L9" s="74" t="s">
        <v>743</v>
      </c>
      <c r="M9" s="72" t="s">
        <v>1222</v>
      </c>
      <c r="N9" s="12" t="s">
        <v>194</v>
      </c>
      <c r="O9" s="11" t="s">
        <v>26</v>
      </c>
      <c r="P9" s="19">
        <v>1</v>
      </c>
      <c r="Q9" s="19">
        <v>5</v>
      </c>
      <c r="R9" s="20">
        <f t="shared" si="11"/>
        <v>5</v>
      </c>
      <c r="S9" s="21">
        <f t="shared" si="12"/>
        <v>5</v>
      </c>
      <c r="T9" s="12" t="str">
        <f t="shared" si="13"/>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653</v>
      </c>
      <c r="B10" s="70" t="s">
        <v>1213</v>
      </c>
      <c r="C10" s="71" t="s">
        <v>852</v>
      </c>
      <c r="D10" s="71" t="s">
        <v>3665</v>
      </c>
      <c r="E10" s="71" t="s">
        <v>3664</v>
      </c>
      <c r="F10" s="12" t="s">
        <v>197</v>
      </c>
      <c r="G10" s="12" t="s">
        <v>198</v>
      </c>
      <c r="H10" s="19">
        <v>4</v>
      </c>
      <c r="I10" s="19">
        <v>5</v>
      </c>
      <c r="J10" s="9">
        <f t="shared" ref="J10" si="18">(H10*I10)</f>
        <v>20</v>
      </c>
      <c r="K10" s="10">
        <f t="shared" si="10"/>
        <v>2</v>
      </c>
      <c r="L10" s="74" t="s">
        <v>743</v>
      </c>
      <c r="M10" s="72" t="s">
        <v>3666</v>
      </c>
      <c r="N10" s="12" t="s">
        <v>194</v>
      </c>
      <c r="O10" s="11" t="s">
        <v>26</v>
      </c>
      <c r="P10" s="19">
        <v>1</v>
      </c>
      <c r="Q10" s="19">
        <v>5</v>
      </c>
      <c r="R10" s="20">
        <f t="shared" si="11"/>
        <v>5</v>
      </c>
      <c r="S10" s="21">
        <f t="shared" si="12"/>
        <v>5</v>
      </c>
      <c r="T10" s="12" t="str">
        <f t="shared" si="13"/>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654</v>
      </c>
      <c r="B11" s="70" t="s">
        <v>1213</v>
      </c>
      <c r="C11" s="71" t="s">
        <v>852</v>
      </c>
      <c r="D11" s="71" t="s">
        <v>3667</v>
      </c>
      <c r="E11" s="71" t="s">
        <v>3668</v>
      </c>
      <c r="F11" s="12" t="s">
        <v>197</v>
      </c>
      <c r="G11" s="12" t="s">
        <v>198</v>
      </c>
      <c r="H11" s="19">
        <v>4</v>
      </c>
      <c r="I11" s="19">
        <v>5</v>
      </c>
      <c r="J11" s="20">
        <f t="shared" ref="J11" si="19">H11*I11</f>
        <v>20</v>
      </c>
      <c r="K11" s="10">
        <f t="shared" si="10"/>
        <v>2</v>
      </c>
      <c r="L11" s="74" t="s">
        <v>743</v>
      </c>
      <c r="M11" s="72" t="s">
        <v>3669</v>
      </c>
      <c r="N11" s="12" t="s">
        <v>194</v>
      </c>
      <c r="O11" s="11" t="s">
        <v>26</v>
      </c>
      <c r="P11" s="19">
        <v>1</v>
      </c>
      <c r="Q11" s="19">
        <v>5</v>
      </c>
      <c r="R11" s="20">
        <f t="shared" si="11"/>
        <v>5</v>
      </c>
      <c r="S11" s="21">
        <f t="shared" si="12"/>
        <v>5</v>
      </c>
      <c r="T11" s="12" t="str">
        <f t="shared" si="13"/>
        <v>Gelecekte önemli bir tehlikeyi oluşturmaması için, incelenir ve gerekirse önlemler planlanan uygulamalar kısmında tarif edilir, uygulama kontrolleri yapılır ve personele ihtiyaç duyulan eğitimler verilir.</v>
      </c>
    </row>
    <row r="12" spans="1:20" ht="90" x14ac:dyDescent="0.2">
      <c r="A12" s="14">
        <f t="shared" si="7"/>
        <v>655</v>
      </c>
      <c r="B12" s="70" t="s">
        <v>1213</v>
      </c>
      <c r="C12" s="71" t="s">
        <v>852</v>
      </c>
      <c r="D12" s="71" t="s">
        <v>3192</v>
      </c>
      <c r="E12" s="71" t="s">
        <v>2565</v>
      </c>
      <c r="F12" s="12" t="s">
        <v>197</v>
      </c>
      <c r="G12" s="12" t="s">
        <v>198</v>
      </c>
      <c r="H12" s="19">
        <v>4</v>
      </c>
      <c r="I12" s="19">
        <v>5</v>
      </c>
      <c r="J12" s="9">
        <f t="shared" ref="J12" si="20">(H12*I12)</f>
        <v>20</v>
      </c>
      <c r="K12" s="10">
        <f t="shared" si="10"/>
        <v>2</v>
      </c>
      <c r="L12" s="74" t="s">
        <v>743</v>
      </c>
      <c r="M12" s="72" t="s">
        <v>1223</v>
      </c>
      <c r="N12" s="12" t="s">
        <v>194</v>
      </c>
      <c r="O12" s="11" t="s">
        <v>26</v>
      </c>
      <c r="P12" s="19">
        <v>1</v>
      </c>
      <c r="Q12" s="19">
        <v>5</v>
      </c>
      <c r="R12" s="20">
        <f t="shared" si="11"/>
        <v>5</v>
      </c>
      <c r="S12" s="21">
        <f t="shared" si="12"/>
        <v>5</v>
      </c>
      <c r="T12" s="12" t="str">
        <f t="shared" si="13"/>
        <v>Gelecekte önemli bir tehlikeyi oluşturmaması için, incelenir ve gerekirse önlemler planlanan uygulamalar kısmında tarif edilir, uygulama kontrolleri yapılır ve personele ihtiyaç duyulan eğitimler verilir.</v>
      </c>
    </row>
  </sheetData>
  <conditionalFormatting sqref="K2:K12">
    <cfRule type="expression" dxfId="259" priority="6">
      <formula>K2=5</formula>
    </cfRule>
    <cfRule type="expression" dxfId="258" priority="7">
      <formula>K2=4</formula>
    </cfRule>
    <cfRule type="expression" dxfId="257" priority="8">
      <formula>K2=3</formula>
    </cfRule>
    <cfRule type="expression" dxfId="256" priority="9">
      <formula>K2=2</formula>
    </cfRule>
    <cfRule type="expression" dxfId="255" priority="10">
      <formula>K2=1</formula>
    </cfRule>
  </conditionalFormatting>
  <conditionalFormatting sqref="S2:S12">
    <cfRule type="expression" dxfId="254" priority="1">
      <formula>S2=5</formula>
    </cfRule>
    <cfRule type="expression" dxfId="253" priority="2">
      <formula>S2=4</formula>
    </cfRule>
    <cfRule type="expression" dxfId="252" priority="3">
      <formula>S2=3</formula>
    </cfRule>
    <cfRule type="expression" dxfId="251" priority="4">
      <formula>S2=2</formula>
    </cfRule>
    <cfRule type="expression" dxfId="25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65"/>
  <sheetViews>
    <sheetView topLeftCell="A61"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style="48" customWidth="1"/>
    <col min="4" max="4" width="23.85546875" style="48" bestFit="1" customWidth="1"/>
    <col min="5" max="5" width="19.140625" style="48"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'DÖKÜM SAHALARI'!A12+1</f>
        <v>656</v>
      </c>
      <c r="B2" s="70" t="s">
        <v>1265</v>
      </c>
      <c r="C2" s="71" t="s">
        <v>2649</v>
      </c>
      <c r="D2" s="71" t="s">
        <v>2650</v>
      </c>
      <c r="E2" s="71" t="s">
        <v>2651</v>
      </c>
      <c r="F2" s="12" t="s">
        <v>197</v>
      </c>
      <c r="G2" s="12" t="s">
        <v>198</v>
      </c>
      <c r="H2" s="8">
        <v>4</v>
      </c>
      <c r="I2" s="8">
        <v>5</v>
      </c>
      <c r="J2" s="9">
        <f t="shared" ref="J2" si="0">(H2*I2)</f>
        <v>20</v>
      </c>
      <c r="K2" s="10">
        <f>IF((H2*I2)=0,0,IF(J2&lt;6,5,IF(J2&lt;10,4,IF(J2&lt;16,3,IF(J2&lt;25,2,1)))))</f>
        <v>2</v>
      </c>
      <c r="L2" s="74" t="s">
        <v>2749</v>
      </c>
      <c r="M2" s="72" t="s">
        <v>2750</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657</v>
      </c>
      <c r="B3" s="70" t="s">
        <v>1265</v>
      </c>
      <c r="C3" s="71" t="s">
        <v>2649</v>
      </c>
      <c r="D3" s="71" t="s">
        <v>2652</v>
      </c>
      <c r="E3" s="71" t="s">
        <v>2653</v>
      </c>
      <c r="F3" s="12" t="s">
        <v>197</v>
      </c>
      <c r="G3" s="12" t="s">
        <v>198</v>
      </c>
      <c r="H3" s="19">
        <v>4</v>
      </c>
      <c r="I3" s="19">
        <v>5</v>
      </c>
      <c r="J3" s="20">
        <f t="shared" ref="J3" si="1">H3*I3</f>
        <v>20</v>
      </c>
      <c r="K3" s="10">
        <f t="shared" ref="K3:K4" si="2">IF((H3*I3)=0,0,IF(J3&lt;6,5,IF(J3&lt;10,4,IF(J3&lt;16,3,IF(J3&lt;25,2,1)))))</f>
        <v>2</v>
      </c>
      <c r="L3" s="74" t="s">
        <v>2749</v>
      </c>
      <c r="M3" s="72" t="s">
        <v>2751</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65" si="7">A3+1</f>
        <v>658</v>
      </c>
      <c r="B4" s="70" t="s">
        <v>1265</v>
      </c>
      <c r="C4" s="71" t="s">
        <v>2649</v>
      </c>
      <c r="D4" s="71" t="s">
        <v>2654</v>
      </c>
      <c r="E4" s="71" t="s">
        <v>2655</v>
      </c>
      <c r="F4" s="12" t="s">
        <v>197</v>
      </c>
      <c r="G4" s="12" t="s">
        <v>198</v>
      </c>
      <c r="H4" s="19">
        <v>4</v>
      </c>
      <c r="I4" s="19">
        <v>5</v>
      </c>
      <c r="J4" s="9">
        <f t="shared" ref="J4" si="8">(H4*I4)</f>
        <v>20</v>
      </c>
      <c r="K4" s="10">
        <f t="shared" si="2"/>
        <v>2</v>
      </c>
      <c r="L4" s="74" t="s">
        <v>2749</v>
      </c>
      <c r="M4" s="72" t="s">
        <v>2752</v>
      </c>
      <c r="N4" s="12" t="s">
        <v>194</v>
      </c>
      <c r="O4" s="11" t="s">
        <v>26</v>
      </c>
      <c r="P4" s="19">
        <v>1</v>
      </c>
      <c r="Q4" s="19">
        <f t="shared" ref="Q4:Q65"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659</v>
      </c>
      <c r="B5" s="70" t="s">
        <v>1265</v>
      </c>
      <c r="C5" s="71" t="s">
        <v>2649</v>
      </c>
      <c r="D5" s="71" t="s">
        <v>2747</v>
      </c>
      <c r="E5" s="71" t="s">
        <v>2653</v>
      </c>
      <c r="F5" s="12" t="s">
        <v>197</v>
      </c>
      <c r="G5" s="12" t="s">
        <v>198</v>
      </c>
      <c r="H5" s="19">
        <v>4</v>
      </c>
      <c r="I5" s="19">
        <v>5</v>
      </c>
      <c r="J5" s="20">
        <f t="shared" ref="J5" si="10">H5*I5</f>
        <v>20</v>
      </c>
      <c r="K5" s="10">
        <f t="shared" ref="K5:K65" si="11">IF((H5*I5)=0,0,IF(J5&lt;6,5,IF(J5&lt;10,4,IF(J5&lt;16,3,IF(J5&lt;25,2,1)))))</f>
        <v>2</v>
      </c>
      <c r="L5" s="74" t="s">
        <v>2753</v>
      </c>
      <c r="M5" s="72" t="s">
        <v>2748</v>
      </c>
      <c r="N5" s="12" t="s">
        <v>194</v>
      </c>
      <c r="O5" s="11" t="s">
        <v>26</v>
      </c>
      <c r="P5" s="19">
        <v>1</v>
      </c>
      <c r="Q5" s="19">
        <f t="shared" ref="Q5" si="12">I5</f>
        <v>5</v>
      </c>
      <c r="R5" s="20">
        <f t="shared" ref="R5:R65" si="13">P5*Q5</f>
        <v>5</v>
      </c>
      <c r="S5" s="21">
        <f t="shared" ref="S5:S65" si="14">IF((P5*Q5)=0,0,IF(R5&lt;6,5,IF(R5&lt;10,4,IF(R5&lt;16,3,IF(R5&lt;25,2,1)))))</f>
        <v>5</v>
      </c>
      <c r="T5" s="12" t="str">
        <f t="shared" ref="T5:T65" si="15">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660</v>
      </c>
      <c r="B6" s="70" t="s">
        <v>1265</v>
      </c>
      <c r="C6" s="71" t="s">
        <v>2649</v>
      </c>
      <c r="D6" s="71" t="s">
        <v>2656</v>
      </c>
      <c r="E6" s="71" t="s">
        <v>2657</v>
      </c>
      <c r="F6" s="12" t="s">
        <v>197</v>
      </c>
      <c r="G6" s="12" t="s">
        <v>198</v>
      </c>
      <c r="H6" s="19">
        <v>4</v>
      </c>
      <c r="I6" s="19">
        <v>5</v>
      </c>
      <c r="J6" s="9">
        <f t="shared" ref="J6" si="16">(H6*I6)</f>
        <v>20</v>
      </c>
      <c r="K6" s="10">
        <f t="shared" si="11"/>
        <v>2</v>
      </c>
      <c r="L6" s="74" t="s">
        <v>2749</v>
      </c>
      <c r="M6" s="72" t="s">
        <v>2754</v>
      </c>
      <c r="N6" s="12" t="s">
        <v>194</v>
      </c>
      <c r="O6" s="11" t="s">
        <v>26</v>
      </c>
      <c r="P6" s="19">
        <v>1</v>
      </c>
      <c r="Q6" s="19">
        <f t="shared" si="9"/>
        <v>5</v>
      </c>
      <c r="R6" s="20">
        <f t="shared" si="13"/>
        <v>5</v>
      </c>
      <c r="S6" s="21">
        <f t="shared" si="14"/>
        <v>5</v>
      </c>
      <c r="T6" s="12" t="str">
        <f t="shared" si="15"/>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661</v>
      </c>
      <c r="B7" s="70" t="s">
        <v>1265</v>
      </c>
      <c r="C7" s="71" t="s">
        <v>2649</v>
      </c>
      <c r="D7" s="71" t="s">
        <v>2658</v>
      </c>
      <c r="E7" s="71" t="s">
        <v>2659</v>
      </c>
      <c r="F7" s="12" t="s">
        <v>197</v>
      </c>
      <c r="G7" s="12" t="s">
        <v>198</v>
      </c>
      <c r="H7" s="19">
        <v>4</v>
      </c>
      <c r="I7" s="19">
        <v>5</v>
      </c>
      <c r="J7" s="20">
        <f t="shared" ref="J7" si="17">H7*I7</f>
        <v>20</v>
      </c>
      <c r="K7" s="10">
        <f t="shared" si="11"/>
        <v>2</v>
      </c>
      <c r="L7" s="74" t="s">
        <v>2749</v>
      </c>
      <c r="M7" s="72" t="s">
        <v>2755</v>
      </c>
      <c r="N7" s="12" t="s">
        <v>194</v>
      </c>
      <c r="O7" s="11" t="s">
        <v>26</v>
      </c>
      <c r="P7" s="19">
        <v>1</v>
      </c>
      <c r="Q7" s="19">
        <f t="shared" si="9"/>
        <v>5</v>
      </c>
      <c r="R7" s="20">
        <f t="shared" si="13"/>
        <v>5</v>
      </c>
      <c r="S7" s="21">
        <f t="shared" si="14"/>
        <v>5</v>
      </c>
      <c r="T7" s="12" t="str">
        <f t="shared" si="15"/>
        <v>Gelecekte önemli bir tehlikeyi oluşturmaması için, incelenir ve gerekirse önlemler planlanan uygulamalar kısmında tarif edilir, uygulama kontrolleri yapılır ve personele ihtiyaç duyulan eğitimler verilir.</v>
      </c>
    </row>
    <row r="8" spans="1:20" ht="90" x14ac:dyDescent="0.2">
      <c r="A8" s="14">
        <f t="shared" si="7"/>
        <v>662</v>
      </c>
      <c r="B8" s="70" t="s">
        <v>1265</v>
      </c>
      <c r="C8" s="71" t="s">
        <v>2649</v>
      </c>
      <c r="D8" s="71" t="s">
        <v>2660</v>
      </c>
      <c r="E8" s="71" t="s">
        <v>2661</v>
      </c>
      <c r="F8" s="12" t="s">
        <v>197</v>
      </c>
      <c r="G8" s="12" t="s">
        <v>198</v>
      </c>
      <c r="H8" s="19">
        <v>4</v>
      </c>
      <c r="I8" s="19">
        <v>5</v>
      </c>
      <c r="J8" s="9">
        <f t="shared" ref="J8" si="18">(H8*I8)</f>
        <v>20</v>
      </c>
      <c r="K8" s="10">
        <f t="shared" si="11"/>
        <v>2</v>
      </c>
      <c r="L8" s="74" t="s">
        <v>2749</v>
      </c>
      <c r="M8" s="72" t="s">
        <v>2756</v>
      </c>
      <c r="N8" s="12" t="s">
        <v>194</v>
      </c>
      <c r="O8" s="11" t="s">
        <v>26</v>
      </c>
      <c r="P8" s="19">
        <v>1</v>
      </c>
      <c r="Q8" s="19">
        <f t="shared" si="9"/>
        <v>5</v>
      </c>
      <c r="R8" s="20">
        <f t="shared" si="13"/>
        <v>5</v>
      </c>
      <c r="S8" s="21">
        <f t="shared" si="14"/>
        <v>5</v>
      </c>
      <c r="T8" s="12" t="str">
        <f t="shared" si="15"/>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663</v>
      </c>
      <c r="B9" s="70" t="s">
        <v>1265</v>
      </c>
      <c r="C9" s="71" t="s">
        <v>2649</v>
      </c>
      <c r="D9" s="71" t="s">
        <v>2662</v>
      </c>
      <c r="E9" s="71" t="s">
        <v>2663</v>
      </c>
      <c r="F9" s="12" t="s">
        <v>197</v>
      </c>
      <c r="G9" s="12" t="s">
        <v>198</v>
      </c>
      <c r="H9" s="19">
        <v>4</v>
      </c>
      <c r="I9" s="19">
        <v>5</v>
      </c>
      <c r="J9" s="20">
        <f t="shared" ref="J9" si="19">H9*I9</f>
        <v>20</v>
      </c>
      <c r="K9" s="10">
        <f t="shared" si="11"/>
        <v>2</v>
      </c>
      <c r="L9" s="74" t="s">
        <v>2749</v>
      </c>
      <c r="M9" s="72" t="s">
        <v>2757</v>
      </c>
      <c r="N9" s="12" t="s">
        <v>194</v>
      </c>
      <c r="O9" s="11" t="s">
        <v>26</v>
      </c>
      <c r="P9" s="19">
        <v>1</v>
      </c>
      <c r="Q9" s="19">
        <f t="shared" si="9"/>
        <v>5</v>
      </c>
      <c r="R9" s="20">
        <f t="shared" si="13"/>
        <v>5</v>
      </c>
      <c r="S9" s="21">
        <f t="shared" si="14"/>
        <v>5</v>
      </c>
      <c r="T9" s="12" t="str">
        <f t="shared" si="15"/>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664</v>
      </c>
      <c r="B10" s="70" t="s">
        <v>1265</v>
      </c>
      <c r="C10" s="71" t="s">
        <v>2649</v>
      </c>
      <c r="D10" s="71" t="s">
        <v>2664</v>
      </c>
      <c r="E10" s="71" t="s">
        <v>2665</v>
      </c>
      <c r="F10" s="12" t="s">
        <v>197</v>
      </c>
      <c r="G10" s="12" t="s">
        <v>198</v>
      </c>
      <c r="H10" s="19">
        <v>4</v>
      </c>
      <c r="I10" s="19">
        <v>5</v>
      </c>
      <c r="J10" s="9">
        <f t="shared" ref="J10" si="20">(H10*I10)</f>
        <v>20</v>
      </c>
      <c r="K10" s="10">
        <f t="shared" si="11"/>
        <v>2</v>
      </c>
      <c r="L10" s="74" t="s">
        <v>2749</v>
      </c>
      <c r="M10" s="72" t="s">
        <v>2758</v>
      </c>
      <c r="N10" s="12" t="s">
        <v>194</v>
      </c>
      <c r="O10" s="11" t="s">
        <v>26</v>
      </c>
      <c r="P10" s="19">
        <v>1</v>
      </c>
      <c r="Q10" s="19">
        <f t="shared" si="9"/>
        <v>5</v>
      </c>
      <c r="R10" s="20">
        <f t="shared" si="13"/>
        <v>5</v>
      </c>
      <c r="S10" s="21">
        <f t="shared" si="14"/>
        <v>5</v>
      </c>
      <c r="T10" s="12" t="str">
        <f t="shared" si="15"/>
        <v>Gelecekte önemli bir tehlikeyi oluşturmaması için, incelenir ve gerekirse önlemler planlanan uygulamalar kısmında tarif edilir, uygulama kontrolleri yapılır ve personele ihtiyaç duyulan eğitimler verilir.</v>
      </c>
    </row>
    <row r="11" spans="1:20" ht="101.25" x14ac:dyDescent="0.2">
      <c r="A11" s="14">
        <f t="shared" si="7"/>
        <v>665</v>
      </c>
      <c r="B11" s="70" t="s">
        <v>1265</v>
      </c>
      <c r="C11" s="71" t="s">
        <v>2649</v>
      </c>
      <c r="D11" s="71" t="s">
        <v>2666</v>
      </c>
      <c r="E11" s="71" t="s">
        <v>2667</v>
      </c>
      <c r="F11" s="12" t="s">
        <v>197</v>
      </c>
      <c r="G11" s="12" t="s">
        <v>198</v>
      </c>
      <c r="H11" s="19">
        <v>4</v>
      </c>
      <c r="I11" s="19">
        <v>5</v>
      </c>
      <c r="J11" s="20">
        <f t="shared" ref="J11" si="21">H11*I11</f>
        <v>20</v>
      </c>
      <c r="K11" s="10">
        <f t="shared" si="11"/>
        <v>2</v>
      </c>
      <c r="L11" s="74" t="s">
        <v>2749</v>
      </c>
      <c r="M11" s="72" t="s">
        <v>2759</v>
      </c>
      <c r="N11" s="12" t="s">
        <v>194</v>
      </c>
      <c r="O11" s="11" t="s">
        <v>26</v>
      </c>
      <c r="P11" s="19">
        <v>1</v>
      </c>
      <c r="Q11" s="19">
        <f t="shared" si="9"/>
        <v>5</v>
      </c>
      <c r="R11" s="20">
        <f t="shared" si="13"/>
        <v>5</v>
      </c>
      <c r="S11" s="21">
        <f t="shared" si="14"/>
        <v>5</v>
      </c>
      <c r="T11" s="12" t="str">
        <f t="shared" si="15"/>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666</v>
      </c>
      <c r="B12" s="70" t="s">
        <v>1265</v>
      </c>
      <c r="C12" s="71" t="s">
        <v>2668</v>
      </c>
      <c r="D12" s="71" t="s">
        <v>3658</v>
      </c>
      <c r="E12" s="71" t="s">
        <v>2669</v>
      </c>
      <c r="F12" s="12" t="s">
        <v>197</v>
      </c>
      <c r="G12" s="12" t="s">
        <v>198</v>
      </c>
      <c r="H12" s="19">
        <v>4</v>
      </c>
      <c r="I12" s="19">
        <v>5</v>
      </c>
      <c r="J12" s="9">
        <f t="shared" ref="J12" si="22">(H12*I12)</f>
        <v>20</v>
      </c>
      <c r="K12" s="10">
        <f t="shared" si="11"/>
        <v>2</v>
      </c>
      <c r="L12" s="74" t="s">
        <v>2749</v>
      </c>
      <c r="M12" s="72" t="s">
        <v>2760</v>
      </c>
      <c r="N12" s="12" t="s">
        <v>194</v>
      </c>
      <c r="O12" s="11" t="s">
        <v>26</v>
      </c>
      <c r="P12" s="19">
        <v>1</v>
      </c>
      <c r="Q12" s="19">
        <f t="shared" si="9"/>
        <v>5</v>
      </c>
      <c r="R12" s="20">
        <f t="shared" si="13"/>
        <v>5</v>
      </c>
      <c r="S12" s="21">
        <f t="shared" si="14"/>
        <v>5</v>
      </c>
      <c r="T12" s="12" t="str">
        <f t="shared" si="15"/>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667</v>
      </c>
      <c r="B13" s="70" t="s">
        <v>1265</v>
      </c>
      <c r="C13" s="71" t="s">
        <v>2668</v>
      </c>
      <c r="D13" s="71" t="s">
        <v>2670</v>
      </c>
      <c r="E13" s="71" t="s">
        <v>2671</v>
      </c>
      <c r="F13" s="12" t="s">
        <v>197</v>
      </c>
      <c r="G13" s="12" t="s">
        <v>198</v>
      </c>
      <c r="H13" s="19">
        <v>4</v>
      </c>
      <c r="I13" s="19">
        <v>5</v>
      </c>
      <c r="J13" s="20">
        <f t="shared" ref="J13" si="23">H13*I13</f>
        <v>20</v>
      </c>
      <c r="K13" s="10">
        <f t="shared" si="11"/>
        <v>2</v>
      </c>
      <c r="L13" s="74" t="s">
        <v>2761</v>
      </c>
      <c r="M13" s="72" t="s">
        <v>2762</v>
      </c>
      <c r="N13" s="12" t="s">
        <v>194</v>
      </c>
      <c r="O13" s="11" t="s">
        <v>26</v>
      </c>
      <c r="P13" s="19">
        <v>1</v>
      </c>
      <c r="Q13" s="19">
        <f t="shared" si="9"/>
        <v>5</v>
      </c>
      <c r="R13" s="20">
        <f t="shared" si="13"/>
        <v>5</v>
      </c>
      <c r="S13" s="21">
        <f t="shared" si="14"/>
        <v>5</v>
      </c>
      <c r="T13" s="12" t="str">
        <f t="shared" si="1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668</v>
      </c>
      <c r="B14" s="70" t="s">
        <v>1265</v>
      </c>
      <c r="C14" s="71" t="s">
        <v>2668</v>
      </c>
      <c r="D14" s="71" t="s">
        <v>2672</v>
      </c>
      <c r="E14" s="71" t="s">
        <v>2673</v>
      </c>
      <c r="F14" s="12" t="s">
        <v>197</v>
      </c>
      <c r="G14" s="12" t="s">
        <v>198</v>
      </c>
      <c r="H14" s="19">
        <v>4</v>
      </c>
      <c r="I14" s="19">
        <v>5</v>
      </c>
      <c r="J14" s="9">
        <f t="shared" ref="J14" si="24">(H14*I14)</f>
        <v>20</v>
      </c>
      <c r="K14" s="10">
        <f t="shared" si="11"/>
        <v>2</v>
      </c>
      <c r="L14" s="74" t="s">
        <v>2749</v>
      </c>
      <c r="M14" s="56" t="s">
        <v>2763</v>
      </c>
      <c r="N14" s="12" t="s">
        <v>194</v>
      </c>
      <c r="O14" s="11" t="s">
        <v>26</v>
      </c>
      <c r="P14" s="19">
        <v>1</v>
      </c>
      <c r="Q14" s="19">
        <f t="shared" si="9"/>
        <v>5</v>
      </c>
      <c r="R14" s="20">
        <f t="shared" si="13"/>
        <v>5</v>
      </c>
      <c r="S14" s="21">
        <f t="shared" si="14"/>
        <v>5</v>
      </c>
      <c r="T14" s="12" t="str">
        <f t="shared" si="15"/>
        <v>Gelecekte önemli bir tehlikeyi oluşturmaması için, incelenir ve gerekirse önlemler planlanan uygulamalar kısmında tarif edilir, uygulama kontrolleri yapılır ve personele ihtiyaç duyulan eğitimler verilir.</v>
      </c>
    </row>
    <row r="15" spans="1:20" ht="90" x14ac:dyDescent="0.2">
      <c r="A15" s="14">
        <f t="shared" si="7"/>
        <v>669</v>
      </c>
      <c r="B15" s="70" t="s">
        <v>1265</v>
      </c>
      <c r="C15" s="71" t="s">
        <v>2668</v>
      </c>
      <c r="D15" s="71" t="s">
        <v>2674</v>
      </c>
      <c r="E15" s="71" t="s">
        <v>2675</v>
      </c>
      <c r="F15" s="12" t="s">
        <v>197</v>
      </c>
      <c r="G15" s="12" t="s">
        <v>198</v>
      </c>
      <c r="H15" s="19">
        <v>4</v>
      </c>
      <c r="I15" s="19">
        <v>5</v>
      </c>
      <c r="J15" s="20">
        <f t="shared" ref="J15" si="25">H15*I15</f>
        <v>20</v>
      </c>
      <c r="K15" s="10">
        <f t="shared" si="11"/>
        <v>2</v>
      </c>
      <c r="L15" s="74" t="s">
        <v>2749</v>
      </c>
      <c r="M15" s="72" t="s">
        <v>2764</v>
      </c>
      <c r="N15" s="12" t="s">
        <v>194</v>
      </c>
      <c r="O15" s="11" t="s">
        <v>26</v>
      </c>
      <c r="P15" s="19">
        <v>1</v>
      </c>
      <c r="Q15" s="19">
        <f t="shared" si="9"/>
        <v>5</v>
      </c>
      <c r="R15" s="20">
        <f t="shared" si="13"/>
        <v>5</v>
      </c>
      <c r="S15" s="21">
        <f t="shared" si="14"/>
        <v>5</v>
      </c>
      <c r="T15" s="12" t="str">
        <f t="shared" si="15"/>
        <v>Gelecekte önemli bir tehlikeyi oluşturmaması için, incelenir ve gerekirse önlemler planlanan uygulamalar kısmında tarif edilir, uygulama kontrolleri yapılır ve personele ihtiyaç duyulan eğitimler verilir.</v>
      </c>
    </row>
    <row r="16" spans="1:20" ht="90" x14ac:dyDescent="0.2">
      <c r="A16" s="14">
        <f t="shared" si="7"/>
        <v>670</v>
      </c>
      <c r="B16" s="70" t="s">
        <v>1265</v>
      </c>
      <c r="C16" s="71" t="s">
        <v>2668</v>
      </c>
      <c r="D16" s="71" t="s">
        <v>2676</v>
      </c>
      <c r="E16" s="71" t="s">
        <v>2675</v>
      </c>
      <c r="F16" s="12" t="s">
        <v>197</v>
      </c>
      <c r="G16" s="12" t="s">
        <v>198</v>
      </c>
      <c r="H16" s="19">
        <v>4</v>
      </c>
      <c r="I16" s="19">
        <v>5</v>
      </c>
      <c r="J16" s="9">
        <f t="shared" ref="J16" si="26">(H16*I16)</f>
        <v>20</v>
      </c>
      <c r="K16" s="10">
        <f t="shared" si="11"/>
        <v>2</v>
      </c>
      <c r="L16" s="74" t="s">
        <v>2749</v>
      </c>
      <c r="M16" s="72" t="s">
        <v>2765</v>
      </c>
      <c r="N16" s="12" t="s">
        <v>194</v>
      </c>
      <c r="O16" s="11" t="s">
        <v>26</v>
      </c>
      <c r="P16" s="19">
        <v>1</v>
      </c>
      <c r="Q16" s="19">
        <f t="shared" si="9"/>
        <v>5</v>
      </c>
      <c r="R16" s="20">
        <f t="shared" si="13"/>
        <v>5</v>
      </c>
      <c r="S16" s="21">
        <f t="shared" si="14"/>
        <v>5</v>
      </c>
      <c r="T16" s="12" t="str">
        <f t="shared" si="15"/>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7"/>
        <v>671</v>
      </c>
      <c r="B17" s="70" t="s">
        <v>1265</v>
      </c>
      <c r="C17" s="71" t="s">
        <v>2668</v>
      </c>
      <c r="D17" s="71" t="s">
        <v>2677</v>
      </c>
      <c r="E17" s="71" t="s">
        <v>2678</v>
      </c>
      <c r="F17" s="12" t="s">
        <v>197</v>
      </c>
      <c r="G17" s="12" t="s">
        <v>198</v>
      </c>
      <c r="H17" s="19">
        <v>4</v>
      </c>
      <c r="I17" s="19">
        <v>5</v>
      </c>
      <c r="J17" s="20">
        <f t="shared" ref="J17" si="27">H17*I17</f>
        <v>20</v>
      </c>
      <c r="K17" s="10">
        <f t="shared" si="11"/>
        <v>2</v>
      </c>
      <c r="L17" s="74" t="s">
        <v>2749</v>
      </c>
      <c r="M17" s="72" t="s">
        <v>2766</v>
      </c>
      <c r="N17" s="12" t="s">
        <v>194</v>
      </c>
      <c r="O17" s="11" t="s">
        <v>26</v>
      </c>
      <c r="P17" s="19">
        <v>1</v>
      </c>
      <c r="Q17" s="19">
        <f t="shared" si="9"/>
        <v>5</v>
      </c>
      <c r="R17" s="20">
        <f t="shared" si="13"/>
        <v>5</v>
      </c>
      <c r="S17" s="21">
        <f t="shared" si="14"/>
        <v>5</v>
      </c>
      <c r="T17" s="12" t="str">
        <f t="shared" si="15"/>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672</v>
      </c>
      <c r="B18" s="70" t="s">
        <v>1265</v>
      </c>
      <c r="C18" s="71" t="s">
        <v>2668</v>
      </c>
      <c r="D18" s="71" t="s">
        <v>2679</v>
      </c>
      <c r="E18" s="71" t="s">
        <v>2680</v>
      </c>
      <c r="F18" s="12" t="s">
        <v>197</v>
      </c>
      <c r="G18" s="12" t="s">
        <v>198</v>
      </c>
      <c r="H18" s="19">
        <v>4</v>
      </c>
      <c r="I18" s="19">
        <v>5</v>
      </c>
      <c r="J18" s="9">
        <f t="shared" ref="J18" si="28">(H18*I18)</f>
        <v>20</v>
      </c>
      <c r="K18" s="10">
        <f t="shared" si="11"/>
        <v>2</v>
      </c>
      <c r="L18" s="74" t="s">
        <v>2749</v>
      </c>
      <c r="M18" s="72" t="s">
        <v>2767</v>
      </c>
      <c r="N18" s="12" t="s">
        <v>194</v>
      </c>
      <c r="O18" s="11" t="s">
        <v>26</v>
      </c>
      <c r="P18" s="19">
        <v>1</v>
      </c>
      <c r="Q18" s="19">
        <f t="shared" si="9"/>
        <v>5</v>
      </c>
      <c r="R18" s="20">
        <f t="shared" si="13"/>
        <v>5</v>
      </c>
      <c r="S18" s="21">
        <f t="shared" si="14"/>
        <v>5</v>
      </c>
      <c r="T18" s="12" t="str">
        <f t="shared" si="15"/>
        <v>Gelecekte önemli bir tehlikeyi oluşturmaması için, incelenir ve gerekirse önlemler planlanan uygulamalar kısmında tarif edilir, uygulama kontrolleri yapılır ve personele ihtiyaç duyulan eğitimler verilir.</v>
      </c>
    </row>
    <row r="19" spans="1:20" ht="90" x14ac:dyDescent="0.2">
      <c r="A19" s="14">
        <f t="shared" si="7"/>
        <v>673</v>
      </c>
      <c r="B19" s="70" t="s">
        <v>1265</v>
      </c>
      <c r="C19" s="71" t="s">
        <v>2668</v>
      </c>
      <c r="D19" s="71" t="s">
        <v>2681</v>
      </c>
      <c r="E19" s="71" t="s">
        <v>2678</v>
      </c>
      <c r="F19" s="12" t="s">
        <v>197</v>
      </c>
      <c r="G19" s="12" t="s">
        <v>198</v>
      </c>
      <c r="H19" s="19">
        <v>4</v>
      </c>
      <c r="I19" s="19">
        <v>5</v>
      </c>
      <c r="J19" s="20">
        <f t="shared" ref="J19" si="29">H19*I19</f>
        <v>20</v>
      </c>
      <c r="K19" s="10">
        <f t="shared" si="11"/>
        <v>2</v>
      </c>
      <c r="L19" s="74" t="s">
        <v>2749</v>
      </c>
      <c r="M19" s="72" t="s">
        <v>2768</v>
      </c>
      <c r="N19" s="12" t="s">
        <v>194</v>
      </c>
      <c r="O19" s="11" t="s">
        <v>26</v>
      </c>
      <c r="P19" s="19">
        <v>1</v>
      </c>
      <c r="Q19" s="19">
        <f t="shared" si="9"/>
        <v>5</v>
      </c>
      <c r="R19" s="20">
        <f t="shared" si="13"/>
        <v>5</v>
      </c>
      <c r="S19" s="21">
        <f t="shared" si="14"/>
        <v>5</v>
      </c>
      <c r="T19" s="12" t="str">
        <f t="shared" si="1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7"/>
        <v>674</v>
      </c>
      <c r="B20" s="70" t="s">
        <v>1265</v>
      </c>
      <c r="C20" s="71" t="s">
        <v>2668</v>
      </c>
      <c r="D20" s="71" t="s">
        <v>2682</v>
      </c>
      <c r="E20" s="71" t="s">
        <v>2683</v>
      </c>
      <c r="F20" s="12" t="s">
        <v>197</v>
      </c>
      <c r="G20" s="12" t="s">
        <v>198</v>
      </c>
      <c r="H20" s="19">
        <v>4</v>
      </c>
      <c r="I20" s="19">
        <v>5</v>
      </c>
      <c r="J20" s="9">
        <f t="shared" ref="J20" si="30">(H20*I20)</f>
        <v>20</v>
      </c>
      <c r="K20" s="10">
        <f t="shared" si="11"/>
        <v>2</v>
      </c>
      <c r="L20" s="74" t="s">
        <v>2749</v>
      </c>
      <c r="M20" s="72" t="s">
        <v>2769</v>
      </c>
      <c r="N20" s="12" t="s">
        <v>194</v>
      </c>
      <c r="O20" s="11" t="s">
        <v>26</v>
      </c>
      <c r="P20" s="19">
        <v>1</v>
      </c>
      <c r="Q20" s="19">
        <f t="shared" si="9"/>
        <v>5</v>
      </c>
      <c r="R20" s="20">
        <f t="shared" si="13"/>
        <v>5</v>
      </c>
      <c r="S20" s="21">
        <f t="shared" si="14"/>
        <v>5</v>
      </c>
      <c r="T20" s="12" t="str">
        <f t="shared" si="1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675</v>
      </c>
      <c r="B21" s="70" t="s">
        <v>1265</v>
      </c>
      <c r="C21" s="71" t="s">
        <v>2668</v>
      </c>
      <c r="D21" s="71" t="s">
        <v>2684</v>
      </c>
      <c r="E21" s="71" t="s">
        <v>2685</v>
      </c>
      <c r="F21" s="12" t="s">
        <v>197</v>
      </c>
      <c r="G21" s="12" t="s">
        <v>198</v>
      </c>
      <c r="H21" s="19">
        <v>4</v>
      </c>
      <c r="I21" s="19">
        <v>5</v>
      </c>
      <c r="J21" s="20">
        <f t="shared" ref="J21" si="31">H21*I21</f>
        <v>20</v>
      </c>
      <c r="K21" s="10">
        <f t="shared" si="11"/>
        <v>2</v>
      </c>
      <c r="L21" s="74" t="s">
        <v>2749</v>
      </c>
      <c r="M21" s="72" t="s">
        <v>2770</v>
      </c>
      <c r="N21" s="12" t="s">
        <v>194</v>
      </c>
      <c r="O21" s="11" t="s">
        <v>26</v>
      </c>
      <c r="P21" s="19">
        <v>1</v>
      </c>
      <c r="Q21" s="19">
        <f t="shared" si="9"/>
        <v>5</v>
      </c>
      <c r="R21" s="20">
        <f t="shared" si="13"/>
        <v>5</v>
      </c>
      <c r="S21" s="21">
        <f t="shared" si="14"/>
        <v>5</v>
      </c>
      <c r="T21" s="12" t="str">
        <f t="shared" si="15"/>
        <v>Gelecekte önemli bir tehlikeyi oluşturmaması için, incelenir ve gerekirse önlemler planlanan uygulamalar kısmında tarif edilir, uygulama kontrolleri yapılır ve personele ihtiyaç duyulan eğitimler verilir.</v>
      </c>
    </row>
    <row r="22" spans="1:20" ht="90" x14ac:dyDescent="0.2">
      <c r="A22" s="14">
        <f t="shared" si="7"/>
        <v>676</v>
      </c>
      <c r="B22" s="70" t="s">
        <v>1265</v>
      </c>
      <c r="C22" s="71" t="s">
        <v>2668</v>
      </c>
      <c r="D22" s="71" t="s">
        <v>2686</v>
      </c>
      <c r="E22" s="71" t="s">
        <v>2142</v>
      </c>
      <c r="F22" s="12" t="s">
        <v>197</v>
      </c>
      <c r="G22" s="12" t="s">
        <v>198</v>
      </c>
      <c r="H22" s="19">
        <v>4</v>
      </c>
      <c r="I22" s="19">
        <v>5</v>
      </c>
      <c r="J22" s="9">
        <f t="shared" ref="J22" si="32">(H22*I22)</f>
        <v>20</v>
      </c>
      <c r="K22" s="10">
        <f t="shared" si="11"/>
        <v>2</v>
      </c>
      <c r="L22" s="74" t="s">
        <v>2749</v>
      </c>
      <c r="M22" s="72" t="s">
        <v>2771</v>
      </c>
      <c r="N22" s="12" t="s">
        <v>194</v>
      </c>
      <c r="O22" s="11" t="s">
        <v>26</v>
      </c>
      <c r="P22" s="19">
        <v>1</v>
      </c>
      <c r="Q22" s="19">
        <f t="shared" si="9"/>
        <v>5</v>
      </c>
      <c r="R22" s="20">
        <f t="shared" si="13"/>
        <v>5</v>
      </c>
      <c r="S22" s="21">
        <f t="shared" si="14"/>
        <v>5</v>
      </c>
      <c r="T22" s="12" t="str">
        <f t="shared" si="15"/>
        <v>Gelecekte önemli bir tehlikeyi oluşturmaması için, incelenir ve gerekirse önlemler planlanan uygulamalar kısmında tarif edilir, uygulama kontrolleri yapılır ve personele ihtiyaç duyulan eğitimler verilir.</v>
      </c>
    </row>
    <row r="23" spans="1:20" ht="146.25" x14ac:dyDescent="0.2">
      <c r="A23" s="14">
        <f t="shared" si="7"/>
        <v>677</v>
      </c>
      <c r="B23" s="70" t="s">
        <v>1265</v>
      </c>
      <c r="C23" s="71" t="s">
        <v>2668</v>
      </c>
      <c r="D23" s="71" t="s">
        <v>2687</v>
      </c>
      <c r="E23" s="71" t="s">
        <v>2688</v>
      </c>
      <c r="F23" s="12" t="s">
        <v>197</v>
      </c>
      <c r="G23" s="12" t="s">
        <v>198</v>
      </c>
      <c r="H23" s="19">
        <v>4</v>
      </c>
      <c r="I23" s="19">
        <v>5</v>
      </c>
      <c r="J23" s="20">
        <f t="shared" ref="J23" si="33">H23*I23</f>
        <v>20</v>
      </c>
      <c r="K23" s="10">
        <f t="shared" si="11"/>
        <v>2</v>
      </c>
      <c r="L23" s="74" t="s">
        <v>2749</v>
      </c>
      <c r="M23" s="72" t="s">
        <v>2772</v>
      </c>
      <c r="N23" s="12" t="s">
        <v>194</v>
      </c>
      <c r="O23" s="11" t="s">
        <v>26</v>
      </c>
      <c r="P23" s="19">
        <v>1</v>
      </c>
      <c r="Q23" s="19">
        <f t="shared" si="9"/>
        <v>5</v>
      </c>
      <c r="R23" s="20">
        <f t="shared" si="13"/>
        <v>5</v>
      </c>
      <c r="S23" s="21">
        <f t="shared" si="14"/>
        <v>5</v>
      </c>
      <c r="T23" s="12" t="str">
        <f t="shared" si="15"/>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7"/>
        <v>678</v>
      </c>
      <c r="B24" s="70" t="s">
        <v>1265</v>
      </c>
      <c r="C24" s="71" t="s">
        <v>2668</v>
      </c>
      <c r="D24" s="71" t="s">
        <v>2689</v>
      </c>
      <c r="E24" s="71" t="s">
        <v>2690</v>
      </c>
      <c r="F24" s="12" t="s">
        <v>197</v>
      </c>
      <c r="G24" s="12" t="s">
        <v>198</v>
      </c>
      <c r="H24" s="19">
        <v>4</v>
      </c>
      <c r="I24" s="19">
        <v>5</v>
      </c>
      <c r="J24" s="9">
        <f t="shared" ref="J24" si="34">(H24*I24)</f>
        <v>20</v>
      </c>
      <c r="K24" s="10">
        <f t="shared" si="11"/>
        <v>2</v>
      </c>
      <c r="L24" s="74" t="s">
        <v>2749</v>
      </c>
      <c r="M24" s="72" t="s">
        <v>2773</v>
      </c>
      <c r="N24" s="12" t="s">
        <v>194</v>
      </c>
      <c r="O24" s="11" t="s">
        <v>26</v>
      </c>
      <c r="P24" s="19">
        <v>1</v>
      </c>
      <c r="Q24" s="19">
        <f t="shared" si="9"/>
        <v>5</v>
      </c>
      <c r="R24" s="20">
        <f t="shared" si="13"/>
        <v>5</v>
      </c>
      <c r="S24" s="21">
        <f t="shared" si="14"/>
        <v>5</v>
      </c>
      <c r="T24" s="12" t="str">
        <f t="shared" si="15"/>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7"/>
        <v>679</v>
      </c>
      <c r="B25" s="70" t="s">
        <v>1265</v>
      </c>
      <c r="C25" s="71" t="s">
        <v>2668</v>
      </c>
      <c r="D25" s="71" t="s">
        <v>2691</v>
      </c>
      <c r="E25" s="71" t="s">
        <v>2692</v>
      </c>
      <c r="F25" s="12" t="s">
        <v>197</v>
      </c>
      <c r="G25" s="12" t="s">
        <v>198</v>
      </c>
      <c r="H25" s="19">
        <v>4</v>
      </c>
      <c r="I25" s="19">
        <v>5</v>
      </c>
      <c r="J25" s="20">
        <f t="shared" ref="J25" si="35">H25*I25</f>
        <v>20</v>
      </c>
      <c r="K25" s="10">
        <f t="shared" si="11"/>
        <v>2</v>
      </c>
      <c r="L25" s="74" t="s">
        <v>2749</v>
      </c>
      <c r="M25" s="72" t="s">
        <v>2774</v>
      </c>
      <c r="N25" s="12" t="s">
        <v>194</v>
      </c>
      <c r="O25" s="11" t="s">
        <v>26</v>
      </c>
      <c r="P25" s="19">
        <v>1</v>
      </c>
      <c r="Q25" s="19">
        <f t="shared" si="9"/>
        <v>5</v>
      </c>
      <c r="R25" s="20">
        <f t="shared" si="13"/>
        <v>5</v>
      </c>
      <c r="S25" s="21">
        <f t="shared" si="14"/>
        <v>5</v>
      </c>
      <c r="T25" s="12" t="str">
        <f t="shared" si="15"/>
        <v>Gelecekte önemli bir tehlikeyi oluşturmaması için, incelenir ve gerekirse önlemler planlanan uygulamalar kısmında tarif edilir, uygulama kontrolleri yapılır ve personele ihtiyaç duyulan eğitimler verilir.</v>
      </c>
    </row>
    <row r="26" spans="1:20" ht="90" x14ac:dyDescent="0.2">
      <c r="A26" s="14">
        <f t="shared" si="7"/>
        <v>680</v>
      </c>
      <c r="B26" s="70" t="s">
        <v>1265</v>
      </c>
      <c r="C26" s="71" t="s">
        <v>2668</v>
      </c>
      <c r="D26" s="71" t="s">
        <v>2693</v>
      </c>
      <c r="E26" s="71" t="s">
        <v>2694</v>
      </c>
      <c r="F26" s="12" t="s">
        <v>197</v>
      </c>
      <c r="G26" s="12" t="s">
        <v>198</v>
      </c>
      <c r="H26" s="19">
        <v>4</v>
      </c>
      <c r="I26" s="19">
        <v>5</v>
      </c>
      <c r="J26" s="9">
        <f t="shared" ref="J26" si="36">(H26*I26)</f>
        <v>20</v>
      </c>
      <c r="K26" s="10">
        <f t="shared" si="11"/>
        <v>2</v>
      </c>
      <c r="L26" s="74" t="s">
        <v>2749</v>
      </c>
      <c r="M26" s="72" t="s">
        <v>2775</v>
      </c>
      <c r="N26" s="12" t="s">
        <v>194</v>
      </c>
      <c r="O26" s="11" t="s">
        <v>26</v>
      </c>
      <c r="P26" s="19">
        <v>1</v>
      </c>
      <c r="Q26" s="19">
        <f t="shared" si="9"/>
        <v>5</v>
      </c>
      <c r="R26" s="20">
        <f t="shared" si="13"/>
        <v>5</v>
      </c>
      <c r="S26" s="21">
        <f t="shared" si="14"/>
        <v>5</v>
      </c>
      <c r="T26" s="12" t="str">
        <f t="shared" si="15"/>
        <v>Gelecekte önemli bir tehlikeyi oluşturmaması için, incelenir ve gerekirse önlemler planlanan uygulamalar kısmında tarif edilir, uygulama kontrolleri yapılır ve personele ihtiyaç duyulan eğitimler verilir.</v>
      </c>
    </row>
    <row r="27" spans="1:20" ht="101.25" x14ac:dyDescent="0.2">
      <c r="A27" s="14">
        <f t="shared" si="7"/>
        <v>681</v>
      </c>
      <c r="B27" s="70" t="s">
        <v>1265</v>
      </c>
      <c r="C27" s="71" t="s">
        <v>852</v>
      </c>
      <c r="D27" s="71" t="s">
        <v>2695</v>
      </c>
      <c r="E27" s="70" t="s">
        <v>2696</v>
      </c>
      <c r="F27" s="12" t="s">
        <v>197</v>
      </c>
      <c r="G27" s="12" t="s">
        <v>198</v>
      </c>
      <c r="H27" s="19">
        <v>4</v>
      </c>
      <c r="I27" s="19">
        <v>5</v>
      </c>
      <c r="J27" s="20">
        <f t="shared" ref="J27" si="37">H27*I27</f>
        <v>20</v>
      </c>
      <c r="K27" s="10">
        <f t="shared" si="11"/>
        <v>2</v>
      </c>
      <c r="L27" s="74" t="s">
        <v>2761</v>
      </c>
      <c r="M27" s="72" t="s">
        <v>2776</v>
      </c>
      <c r="N27" s="12" t="s">
        <v>194</v>
      </c>
      <c r="O27" s="11" t="s">
        <v>26</v>
      </c>
      <c r="P27" s="19">
        <v>1</v>
      </c>
      <c r="Q27" s="19">
        <f t="shared" si="9"/>
        <v>5</v>
      </c>
      <c r="R27" s="20">
        <f t="shared" si="13"/>
        <v>5</v>
      </c>
      <c r="S27" s="21">
        <f t="shared" si="14"/>
        <v>5</v>
      </c>
      <c r="T27" s="12" t="str">
        <f t="shared" si="15"/>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7"/>
        <v>682</v>
      </c>
      <c r="B28" s="70" t="s">
        <v>1265</v>
      </c>
      <c r="C28" s="71" t="s">
        <v>2697</v>
      </c>
      <c r="D28" s="71" t="s">
        <v>3709</v>
      </c>
      <c r="E28" s="70" t="s">
        <v>2669</v>
      </c>
      <c r="F28" s="12" t="s">
        <v>197</v>
      </c>
      <c r="G28" s="12" t="s">
        <v>198</v>
      </c>
      <c r="H28" s="19">
        <v>4</v>
      </c>
      <c r="I28" s="19">
        <v>5</v>
      </c>
      <c r="J28" s="9">
        <f t="shared" ref="J28" si="38">(H28*I28)</f>
        <v>20</v>
      </c>
      <c r="K28" s="10">
        <f t="shared" si="11"/>
        <v>2</v>
      </c>
      <c r="L28" s="74" t="s">
        <v>2749</v>
      </c>
      <c r="M28" s="72" t="s">
        <v>2760</v>
      </c>
      <c r="N28" s="12" t="s">
        <v>194</v>
      </c>
      <c r="O28" s="11" t="s">
        <v>26</v>
      </c>
      <c r="P28" s="19">
        <v>1</v>
      </c>
      <c r="Q28" s="19">
        <f t="shared" si="9"/>
        <v>5</v>
      </c>
      <c r="R28" s="20">
        <f t="shared" si="13"/>
        <v>5</v>
      </c>
      <c r="S28" s="21">
        <f t="shared" si="14"/>
        <v>5</v>
      </c>
      <c r="T28" s="12" t="str">
        <f t="shared" si="15"/>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7"/>
        <v>683</v>
      </c>
      <c r="B29" s="70" t="s">
        <v>1265</v>
      </c>
      <c r="C29" s="71" t="s">
        <v>2697</v>
      </c>
      <c r="D29" s="71" t="s">
        <v>2677</v>
      </c>
      <c r="E29" s="71" t="s">
        <v>2678</v>
      </c>
      <c r="F29" s="12" t="s">
        <v>197</v>
      </c>
      <c r="G29" s="12" t="s">
        <v>198</v>
      </c>
      <c r="H29" s="19">
        <v>4</v>
      </c>
      <c r="I29" s="19">
        <v>5</v>
      </c>
      <c r="J29" s="20">
        <f t="shared" ref="J29" si="39">H29*I29</f>
        <v>20</v>
      </c>
      <c r="K29" s="10">
        <f t="shared" si="11"/>
        <v>2</v>
      </c>
      <c r="L29" s="74" t="s">
        <v>2749</v>
      </c>
      <c r="M29" s="72" t="s">
        <v>2766</v>
      </c>
      <c r="N29" s="12" t="s">
        <v>194</v>
      </c>
      <c r="O29" s="11" t="s">
        <v>26</v>
      </c>
      <c r="P29" s="19">
        <v>1</v>
      </c>
      <c r="Q29" s="19">
        <f t="shared" si="9"/>
        <v>5</v>
      </c>
      <c r="R29" s="20">
        <f t="shared" si="13"/>
        <v>5</v>
      </c>
      <c r="S29" s="21">
        <f t="shared" si="14"/>
        <v>5</v>
      </c>
      <c r="T29" s="12" t="str">
        <f t="shared" si="15"/>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7"/>
        <v>684</v>
      </c>
      <c r="B30" s="70" t="s">
        <v>1265</v>
      </c>
      <c r="C30" s="71" t="s">
        <v>2697</v>
      </c>
      <c r="D30" s="71" t="s">
        <v>2679</v>
      </c>
      <c r="E30" s="71" t="s">
        <v>2680</v>
      </c>
      <c r="F30" s="12" t="s">
        <v>197</v>
      </c>
      <c r="G30" s="12" t="s">
        <v>198</v>
      </c>
      <c r="H30" s="19">
        <v>4</v>
      </c>
      <c r="I30" s="19">
        <v>5</v>
      </c>
      <c r="J30" s="9">
        <f t="shared" ref="J30" si="40">(H30*I30)</f>
        <v>20</v>
      </c>
      <c r="K30" s="10">
        <f t="shared" si="11"/>
        <v>2</v>
      </c>
      <c r="L30" s="74" t="s">
        <v>2749</v>
      </c>
      <c r="M30" s="72" t="s">
        <v>2767</v>
      </c>
      <c r="N30" s="12" t="s">
        <v>194</v>
      </c>
      <c r="O30" s="11" t="s">
        <v>26</v>
      </c>
      <c r="P30" s="19">
        <v>1</v>
      </c>
      <c r="Q30" s="19">
        <f t="shared" si="9"/>
        <v>5</v>
      </c>
      <c r="R30" s="20">
        <f t="shared" si="13"/>
        <v>5</v>
      </c>
      <c r="S30" s="21">
        <f t="shared" si="14"/>
        <v>5</v>
      </c>
      <c r="T30" s="12" t="str">
        <f t="shared" si="15"/>
        <v>Gelecekte önemli bir tehlikeyi oluşturmaması için, incelenir ve gerekirse önlemler planlanan uygulamalar kısmında tarif edilir, uygulama kontrolleri yapılır ve personele ihtiyaç duyulan eğitimler verilir.</v>
      </c>
    </row>
    <row r="31" spans="1:20" ht="90" x14ac:dyDescent="0.2">
      <c r="A31" s="14">
        <f t="shared" si="7"/>
        <v>685</v>
      </c>
      <c r="B31" s="70" t="s">
        <v>1265</v>
      </c>
      <c r="C31" s="71" t="s">
        <v>2697</v>
      </c>
      <c r="D31" s="71" t="s">
        <v>2681</v>
      </c>
      <c r="E31" s="71" t="s">
        <v>2678</v>
      </c>
      <c r="F31" s="12" t="s">
        <v>197</v>
      </c>
      <c r="G31" s="12" t="s">
        <v>198</v>
      </c>
      <c r="H31" s="19">
        <v>4</v>
      </c>
      <c r="I31" s="19">
        <v>5</v>
      </c>
      <c r="J31" s="20">
        <f t="shared" ref="J31" si="41">H31*I31</f>
        <v>20</v>
      </c>
      <c r="K31" s="10">
        <f t="shared" si="11"/>
        <v>2</v>
      </c>
      <c r="L31" s="74" t="s">
        <v>2749</v>
      </c>
      <c r="M31" s="72" t="s">
        <v>2768</v>
      </c>
      <c r="N31" s="12" t="s">
        <v>194</v>
      </c>
      <c r="O31" s="11" t="s">
        <v>26</v>
      </c>
      <c r="P31" s="19">
        <v>1</v>
      </c>
      <c r="Q31" s="19">
        <f t="shared" si="9"/>
        <v>5</v>
      </c>
      <c r="R31" s="20">
        <f t="shared" si="13"/>
        <v>5</v>
      </c>
      <c r="S31" s="21">
        <f t="shared" si="14"/>
        <v>5</v>
      </c>
      <c r="T31" s="12" t="str">
        <f t="shared" si="15"/>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7"/>
        <v>686</v>
      </c>
      <c r="B32" s="70" t="s">
        <v>1265</v>
      </c>
      <c r="C32" s="71" t="s">
        <v>2697</v>
      </c>
      <c r="D32" s="71" t="s">
        <v>2698</v>
      </c>
      <c r="E32" s="71" t="s">
        <v>2699</v>
      </c>
      <c r="F32" s="12" t="s">
        <v>197</v>
      </c>
      <c r="G32" s="12" t="s">
        <v>198</v>
      </c>
      <c r="H32" s="19">
        <v>4</v>
      </c>
      <c r="I32" s="19">
        <v>5</v>
      </c>
      <c r="J32" s="9">
        <f t="shared" ref="J32" si="42">(H32*I32)</f>
        <v>20</v>
      </c>
      <c r="K32" s="10">
        <f t="shared" si="11"/>
        <v>2</v>
      </c>
      <c r="L32" s="74" t="s">
        <v>2749</v>
      </c>
      <c r="M32" s="72" t="s">
        <v>2777</v>
      </c>
      <c r="N32" s="12" t="s">
        <v>194</v>
      </c>
      <c r="O32" s="11" t="s">
        <v>26</v>
      </c>
      <c r="P32" s="19">
        <v>1</v>
      </c>
      <c r="Q32" s="19">
        <f t="shared" si="9"/>
        <v>5</v>
      </c>
      <c r="R32" s="20">
        <f t="shared" si="13"/>
        <v>5</v>
      </c>
      <c r="S32" s="21">
        <f t="shared" si="14"/>
        <v>5</v>
      </c>
      <c r="T32" s="12" t="str">
        <f t="shared" si="15"/>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7"/>
        <v>687</v>
      </c>
      <c r="B33" s="70" t="s">
        <v>1265</v>
      </c>
      <c r="C33" s="71" t="s">
        <v>2697</v>
      </c>
      <c r="D33" s="71" t="s">
        <v>2700</v>
      </c>
      <c r="E33" s="71" t="s">
        <v>2685</v>
      </c>
      <c r="F33" s="12" t="s">
        <v>197</v>
      </c>
      <c r="G33" s="12" t="s">
        <v>198</v>
      </c>
      <c r="H33" s="19">
        <v>4</v>
      </c>
      <c r="I33" s="19">
        <v>5</v>
      </c>
      <c r="J33" s="20">
        <f t="shared" ref="J33" si="43">H33*I33</f>
        <v>20</v>
      </c>
      <c r="K33" s="10">
        <f t="shared" si="11"/>
        <v>2</v>
      </c>
      <c r="L33" s="74" t="s">
        <v>2749</v>
      </c>
      <c r="M33" s="72" t="s">
        <v>2778</v>
      </c>
      <c r="N33" s="12" t="s">
        <v>194</v>
      </c>
      <c r="O33" s="11" t="s">
        <v>26</v>
      </c>
      <c r="P33" s="19">
        <v>1</v>
      </c>
      <c r="Q33" s="19">
        <f t="shared" si="9"/>
        <v>5</v>
      </c>
      <c r="R33" s="20">
        <f t="shared" si="13"/>
        <v>5</v>
      </c>
      <c r="S33" s="21">
        <f t="shared" si="14"/>
        <v>5</v>
      </c>
      <c r="T33" s="12" t="str">
        <f t="shared" si="15"/>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7"/>
        <v>688</v>
      </c>
      <c r="B34" s="70" t="s">
        <v>1265</v>
      </c>
      <c r="C34" s="71" t="s">
        <v>2701</v>
      </c>
      <c r="D34" s="71" t="s">
        <v>2702</v>
      </c>
      <c r="E34" s="71" t="s">
        <v>2703</v>
      </c>
      <c r="F34" s="12" t="s">
        <v>197</v>
      </c>
      <c r="G34" s="12" t="s">
        <v>198</v>
      </c>
      <c r="H34" s="19">
        <v>4</v>
      </c>
      <c r="I34" s="19">
        <v>5</v>
      </c>
      <c r="J34" s="9">
        <f t="shared" ref="J34" si="44">(H34*I34)</f>
        <v>20</v>
      </c>
      <c r="K34" s="10">
        <f t="shared" si="11"/>
        <v>2</v>
      </c>
      <c r="L34" s="74" t="s">
        <v>2749</v>
      </c>
      <c r="M34" s="72" t="s">
        <v>2779</v>
      </c>
      <c r="N34" s="12" t="s">
        <v>194</v>
      </c>
      <c r="O34" s="11" t="s">
        <v>26</v>
      </c>
      <c r="P34" s="19">
        <v>1</v>
      </c>
      <c r="Q34" s="19">
        <f t="shared" si="9"/>
        <v>5</v>
      </c>
      <c r="R34" s="20">
        <f t="shared" si="13"/>
        <v>5</v>
      </c>
      <c r="S34" s="21">
        <f t="shared" si="14"/>
        <v>5</v>
      </c>
      <c r="T34" s="12" t="str">
        <f t="shared" si="15"/>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7"/>
        <v>689</v>
      </c>
      <c r="B35" s="70" t="s">
        <v>1265</v>
      </c>
      <c r="C35" s="71" t="s">
        <v>2701</v>
      </c>
      <c r="D35" s="71" t="s">
        <v>2704</v>
      </c>
      <c r="E35" s="71" t="s">
        <v>2705</v>
      </c>
      <c r="F35" s="12" t="s">
        <v>197</v>
      </c>
      <c r="G35" s="12" t="s">
        <v>198</v>
      </c>
      <c r="H35" s="19">
        <v>4</v>
      </c>
      <c r="I35" s="19">
        <v>5</v>
      </c>
      <c r="J35" s="20">
        <f t="shared" ref="J35" si="45">H35*I35</f>
        <v>20</v>
      </c>
      <c r="K35" s="10">
        <f t="shared" si="11"/>
        <v>2</v>
      </c>
      <c r="L35" s="74" t="s">
        <v>2749</v>
      </c>
      <c r="M35" s="72" t="s">
        <v>2780</v>
      </c>
      <c r="N35" s="12" t="s">
        <v>194</v>
      </c>
      <c r="O35" s="11" t="s">
        <v>26</v>
      </c>
      <c r="P35" s="19">
        <v>1</v>
      </c>
      <c r="Q35" s="19">
        <f t="shared" si="9"/>
        <v>5</v>
      </c>
      <c r="R35" s="20">
        <f t="shared" si="13"/>
        <v>5</v>
      </c>
      <c r="S35" s="21">
        <f t="shared" si="14"/>
        <v>5</v>
      </c>
      <c r="T35" s="12" t="str">
        <f t="shared" si="15"/>
        <v>Gelecekte önemli bir tehlikeyi oluşturmaması için, incelenir ve gerekirse önlemler planlanan uygulamalar kısmında tarif edilir, uygulama kontrolleri yapılır ve personele ihtiyaç duyulan eğitimler verilir.</v>
      </c>
    </row>
    <row r="36" spans="1:20" ht="78.75" x14ac:dyDescent="0.2">
      <c r="A36" s="14">
        <f t="shared" si="7"/>
        <v>690</v>
      </c>
      <c r="B36" s="70" t="s">
        <v>1265</v>
      </c>
      <c r="C36" s="71" t="s">
        <v>2701</v>
      </c>
      <c r="D36" s="71" t="s">
        <v>2706</v>
      </c>
      <c r="E36" s="71" t="s">
        <v>2707</v>
      </c>
      <c r="F36" s="12" t="s">
        <v>197</v>
      </c>
      <c r="G36" s="12" t="s">
        <v>198</v>
      </c>
      <c r="H36" s="19">
        <v>4</v>
      </c>
      <c r="I36" s="19">
        <v>5</v>
      </c>
      <c r="J36" s="9">
        <f t="shared" ref="J36" si="46">(H36*I36)</f>
        <v>20</v>
      </c>
      <c r="K36" s="10">
        <f t="shared" si="11"/>
        <v>2</v>
      </c>
      <c r="L36" s="74" t="s">
        <v>2749</v>
      </c>
      <c r="M36" s="72" t="s">
        <v>2781</v>
      </c>
      <c r="N36" s="12" t="s">
        <v>194</v>
      </c>
      <c r="O36" s="11" t="s">
        <v>26</v>
      </c>
      <c r="P36" s="19">
        <v>1</v>
      </c>
      <c r="Q36" s="19">
        <f t="shared" si="9"/>
        <v>5</v>
      </c>
      <c r="R36" s="20">
        <f t="shared" si="13"/>
        <v>5</v>
      </c>
      <c r="S36" s="21">
        <f t="shared" si="14"/>
        <v>5</v>
      </c>
      <c r="T36" s="12" t="str">
        <f t="shared" si="15"/>
        <v>Gelecekte önemli bir tehlikeyi oluşturmaması için, incelenir ve gerekirse önlemler planlanan uygulamalar kısmında tarif edilir, uygulama kontrolleri yapılır ve personele ihtiyaç duyulan eğitimler verilir.</v>
      </c>
    </row>
    <row r="37" spans="1:20" ht="78.75" x14ac:dyDescent="0.2">
      <c r="A37" s="14">
        <f t="shared" si="7"/>
        <v>691</v>
      </c>
      <c r="B37" s="70" t="s">
        <v>1265</v>
      </c>
      <c r="C37" s="71" t="s">
        <v>2701</v>
      </c>
      <c r="D37" s="71" t="s">
        <v>2708</v>
      </c>
      <c r="E37" s="71" t="s">
        <v>2709</v>
      </c>
      <c r="F37" s="12" t="s">
        <v>197</v>
      </c>
      <c r="G37" s="12" t="s">
        <v>198</v>
      </c>
      <c r="H37" s="19">
        <v>4</v>
      </c>
      <c r="I37" s="19">
        <v>5</v>
      </c>
      <c r="J37" s="20">
        <f t="shared" ref="J37" si="47">H37*I37</f>
        <v>20</v>
      </c>
      <c r="K37" s="10">
        <f t="shared" si="11"/>
        <v>2</v>
      </c>
      <c r="L37" s="74" t="s">
        <v>2749</v>
      </c>
      <c r="M37" s="72" t="s">
        <v>2782</v>
      </c>
      <c r="N37" s="12" t="s">
        <v>194</v>
      </c>
      <c r="O37" s="11" t="s">
        <v>26</v>
      </c>
      <c r="P37" s="19">
        <v>1</v>
      </c>
      <c r="Q37" s="19">
        <f t="shared" si="9"/>
        <v>5</v>
      </c>
      <c r="R37" s="20">
        <f t="shared" si="13"/>
        <v>5</v>
      </c>
      <c r="S37" s="21">
        <f t="shared" si="14"/>
        <v>5</v>
      </c>
      <c r="T37" s="12" t="str">
        <f t="shared" si="15"/>
        <v>Gelecekte önemli bir tehlikeyi oluşturmaması için, incelenir ve gerekirse önlemler planlanan uygulamalar kısmında tarif edilir, uygulama kontrolleri yapılır ve personele ihtiyaç duyulan eğitimler verilir.</v>
      </c>
    </row>
    <row r="38" spans="1:20" ht="90" x14ac:dyDescent="0.2">
      <c r="A38" s="14">
        <f t="shared" si="7"/>
        <v>692</v>
      </c>
      <c r="B38" s="70" t="s">
        <v>1265</v>
      </c>
      <c r="C38" s="71" t="s">
        <v>2701</v>
      </c>
      <c r="D38" s="71" t="s">
        <v>2710</v>
      </c>
      <c r="E38" s="71" t="s">
        <v>2711</v>
      </c>
      <c r="F38" s="12" t="s">
        <v>197</v>
      </c>
      <c r="G38" s="12" t="s">
        <v>198</v>
      </c>
      <c r="H38" s="19">
        <v>4</v>
      </c>
      <c r="I38" s="19">
        <v>5</v>
      </c>
      <c r="J38" s="9">
        <f t="shared" ref="J38" si="48">(H38*I38)</f>
        <v>20</v>
      </c>
      <c r="K38" s="10">
        <f t="shared" si="11"/>
        <v>2</v>
      </c>
      <c r="L38" s="74" t="s">
        <v>2749</v>
      </c>
      <c r="M38" s="72" t="s">
        <v>2783</v>
      </c>
      <c r="N38" s="12" t="s">
        <v>194</v>
      </c>
      <c r="O38" s="11" t="s">
        <v>26</v>
      </c>
      <c r="P38" s="19">
        <v>1</v>
      </c>
      <c r="Q38" s="19">
        <f t="shared" si="9"/>
        <v>5</v>
      </c>
      <c r="R38" s="20">
        <f t="shared" si="13"/>
        <v>5</v>
      </c>
      <c r="S38" s="21">
        <f t="shared" si="14"/>
        <v>5</v>
      </c>
      <c r="T38" s="12" t="str">
        <f t="shared" si="15"/>
        <v>Gelecekte önemli bir tehlikeyi oluşturmaması için, incelenir ve gerekirse önlemler planlanan uygulamalar kısmında tarif edilir, uygulama kontrolleri yapılır ve personele ihtiyaç duyulan eğitimler verilir.</v>
      </c>
    </row>
    <row r="39" spans="1:20" ht="78.75" x14ac:dyDescent="0.2">
      <c r="A39" s="14">
        <f t="shared" si="7"/>
        <v>693</v>
      </c>
      <c r="B39" s="70" t="s">
        <v>1265</v>
      </c>
      <c r="C39" s="71" t="s">
        <v>2701</v>
      </c>
      <c r="D39" s="71" t="s">
        <v>2712</v>
      </c>
      <c r="E39" s="71" t="s">
        <v>2713</v>
      </c>
      <c r="F39" s="12" t="s">
        <v>197</v>
      </c>
      <c r="G39" s="12" t="s">
        <v>198</v>
      </c>
      <c r="H39" s="19">
        <v>4</v>
      </c>
      <c r="I39" s="19">
        <v>5</v>
      </c>
      <c r="J39" s="20">
        <f t="shared" ref="J39" si="49">H39*I39</f>
        <v>20</v>
      </c>
      <c r="K39" s="10">
        <f t="shared" si="11"/>
        <v>2</v>
      </c>
      <c r="L39" s="74" t="s">
        <v>2749</v>
      </c>
      <c r="M39" s="72" t="s">
        <v>2784</v>
      </c>
      <c r="N39" s="12" t="s">
        <v>194</v>
      </c>
      <c r="O39" s="11" t="s">
        <v>26</v>
      </c>
      <c r="P39" s="19">
        <v>1</v>
      </c>
      <c r="Q39" s="19">
        <f t="shared" si="9"/>
        <v>5</v>
      </c>
      <c r="R39" s="20">
        <f t="shared" si="13"/>
        <v>5</v>
      </c>
      <c r="S39" s="21">
        <f t="shared" si="14"/>
        <v>5</v>
      </c>
      <c r="T39" s="12" t="str">
        <f t="shared" si="15"/>
        <v>Gelecekte önemli bir tehlikeyi oluşturmaması için, incelenir ve gerekirse önlemler planlanan uygulamalar kısmında tarif edilir, uygulama kontrolleri yapılır ve personele ihtiyaç duyulan eğitimler verilir.</v>
      </c>
    </row>
    <row r="40" spans="1:20" ht="78.75" x14ac:dyDescent="0.2">
      <c r="A40" s="14">
        <f t="shared" si="7"/>
        <v>694</v>
      </c>
      <c r="B40" s="70" t="s">
        <v>1265</v>
      </c>
      <c r="C40" s="71" t="s">
        <v>2701</v>
      </c>
      <c r="D40" s="71" t="s">
        <v>2714</v>
      </c>
      <c r="E40" s="71" t="s">
        <v>2715</v>
      </c>
      <c r="F40" s="12" t="s">
        <v>197</v>
      </c>
      <c r="G40" s="12" t="s">
        <v>198</v>
      </c>
      <c r="H40" s="19">
        <v>4</v>
      </c>
      <c r="I40" s="19">
        <v>5</v>
      </c>
      <c r="J40" s="9">
        <f t="shared" ref="J40" si="50">(H40*I40)</f>
        <v>20</v>
      </c>
      <c r="K40" s="10">
        <f t="shared" si="11"/>
        <v>2</v>
      </c>
      <c r="L40" s="74" t="s">
        <v>2749</v>
      </c>
      <c r="M40" s="72" t="s">
        <v>2785</v>
      </c>
      <c r="N40" s="12" t="s">
        <v>194</v>
      </c>
      <c r="O40" s="11" t="s">
        <v>26</v>
      </c>
      <c r="P40" s="19">
        <v>1</v>
      </c>
      <c r="Q40" s="19">
        <f t="shared" si="9"/>
        <v>5</v>
      </c>
      <c r="R40" s="20">
        <f t="shared" si="13"/>
        <v>5</v>
      </c>
      <c r="S40" s="21">
        <f t="shared" si="14"/>
        <v>5</v>
      </c>
      <c r="T40" s="12" t="str">
        <f t="shared" si="15"/>
        <v>Gelecekte önemli bir tehlikeyi oluşturmaması için, incelenir ve gerekirse önlemler planlanan uygulamalar kısmında tarif edilir, uygulama kontrolleri yapılır ve personele ihtiyaç duyulan eğitimler verilir.</v>
      </c>
    </row>
    <row r="41" spans="1:20" ht="78.75" x14ac:dyDescent="0.2">
      <c r="A41" s="14">
        <f t="shared" si="7"/>
        <v>695</v>
      </c>
      <c r="B41" s="70" t="s">
        <v>1265</v>
      </c>
      <c r="C41" s="71" t="s">
        <v>2701</v>
      </c>
      <c r="D41" s="71" t="s">
        <v>2716</v>
      </c>
      <c r="E41" s="71" t="s">
        <v>2671</v>
      </c>
      <c r="F41" s="12" t="s">
        <v>197</v>
      </c>
      <c r="G41" s="12" t="s">
        <v>198</v>
      </c>
      <c r="H41" s="19">
        <v>4</v>
      </c>
      <c r="I41" s="19">
        <v>5</v>
      </c>
      <c r="J41" s="20">
        <f t="shared" ref="J41" si="51">H41*I41</f>
        <v>20</v>
      </c>
      <c r="K41" s="10">
        <f t="shared" si="11"/>
        <v>2</v>
      </c>
      <c r="L41" s="74" t="s">
        <v>2749</v>
      </c>
      <c r="M41" s="72" t="s">
        <v>2786</v>
      </c>
      <c r="N41" s="12" t="s">
        <v>194</v>
      </c>
      <c r="O41" s="11" t="s">
        <v>26</v>
      </c>
      <c r="P41" s="19">
        <v>1</v>
      </c>
      <c r="Q41" s="19">
        <f t="shared" si="9"/>
        <v>5</v>
      </c>
      <c r="R41" s="20">
        <f t="shared" si="13"/>
        <v>5</v>
      </c>
      <c r="S41" s="21">
        <f t="shared" si="14"/>
        <v>5</v>
      </c>
      <c r="T41" s="12" t="str">
        <f t="shared" si="15"/>
        <v>Gelecekte önemli bir tehlikeyi oluşturmaması için, incelenir ve gerekirse önlemler planlanan uygulamalar kısmında tarif edilir, uygulama kontrolleri yapılır ve personele ihtiyaç duyulan eğitimler verilir.</v>
      </c>
    </row>
    <row r="42" spans="1:20" ht="78.75" x14ac:dyDescent="0.2">
      <c r="A42" s="14">
        <f t="shared" si="7"/>
        <v>696</v>
      </c>
      <c r="B42" s="70" t="s">
        <v>1265</v>
      </c>
      <c r="C42" s="71" t="s">
        <v>2701</v>
      </c>
      <c r="D42" s="71" t="s">
        <v>2717</v>
      </c>
      <c r="E42" s="71" t="s">
        <v>2673</v>
      </c>
      <c r="F42" s="12" t="s">
        <v>197</v>
      </c>
      <c r="G42" s="12" t="s">
        <v>198</v>
      </c>
      <c r="H42" s="19">
        <v>4</v>
      </c>
      <c r="I42" s="19">
        <v>5</v>
      </c>
      <c r="J42" s="9">
        <f t="shared" ref="J42" si="52">(H42*I42)</f>
        <v>20</v>
      </c>
      <c r="K42" s="10">
        <f t="shared" si="11"/>
        <v>2</v>
      </c>
      <c r="L42" s="74" t="s">
        <v>2749</v>
      </c>
      <c r="M42" s="72" t="s">
        <v>2787</v>
      </c>
      <c r="N42" s="12" t="s">
        <v>194</v>
      </c>
      <c r="O42" s="11" t="s">
        <v>26</v>
      </c>
      <c r="P42" s="19">
        <v>1</v>
      </c>
      <c r="Q42" s="19">
        <f t="shared" si="9"/>
        <v>5</v>
      </c>
      <c r="R42" s="20">
        <f t="shared" si="13"/>
        <v>5</v>
      </c>
      <c r="S42" s="21">
        <f t="shared" si="14"/>
        <v>5</v>
      </c>
      <c r="T42" s="12" t="str">
        <f t="shared" si="15"/>
        <v>Gelecekte önemli bir tehlikeyi oluşturmaması için, incelenir ve gerekirse önlemler planlanan uygulamalar kısmında tarif edilir, uygulama kontrolleri yapılır ve personele ihtiyaç duyulan eğitimler verilir.</v>
      </c>
    </row>
    <row r="43" spans="1:20" ht="78.75" x14ac:dyDescent="0.2">
      <c r="A43" s="14">
        <f t="shared" si="7"/>
        <v>697</v>
      </c>
      <c r="B43" s="70" t="s">
        <v>1265</v>
      </c>
      <c r="C43" s="71" t="s">
        <v>2701</v>
      </c>
      <c r="D43" s="71" t="s">
        <v>2687</v>
      </c>
      <c r="E43" s="71" t="s">
        <v>2688</v>
      </c>
      <c r="F43" s="12" t="s">
        <v>197</v>
      </c>
      <c r="G43" s="12" t="s">
        <v>198</v>
      </c>
      <c r="H43" s="19">
        <v>4</v>
      </c>
      <c r="I43" s="19">
        <v>5</v>
      </c>
      <c r="J43" s="20">
        <f t="shared" ref="J43" si="53">H43*I43</f>
        <v>20</v>
      </c>
      <c r="K43" s="10">
        <f t="shared" si="11"/>
        <v>2</v>
      </c>
      <c r="L43" s="74" t="s">
        <v>2749</v>
      </c>
      <c r="M43" s="72" t="s">
        <v>2788</v>
      </c>
      <c r="N43" s="12" t="s">
        <v>194</v>
      </c>
      <c r="O43" s="11" t="s">
        <v>26</v>
      </c>
      <c r="P43" s="19">
        <v>1</v>
      </c>
      <c r="Q43" s="19">
        <f t="shared" si="9"/>
        <v>5</v>
      </c>
      <c r="R43" s="20">
        <f t="shared" si="13"/>
        <v>5</v>
      </c>
      <c r="S43" s="21">
        <f t="shared" si="14"/>
        <v>5</v>
      </c>
      <c r="T43" s="12" t="str">
        <f t="shared" si="15"/>
        <v>Gelecekte önemli bir tehlikeyi oluşturmaması için, incelenir ve gerekirse önlemler planlanan uygulamalar kısmında tarif edilir, uygulama kontrolleri yapılır ve personele ihtiyaç duyulan eğitimler verilir.</v>
      </c>
    </row>
    <row r="44" spans="1:20" ht="78.75" x14ac:dyDescent="0.2">
      <c r="A44" s="14">
        <f t="shared" si="7"/>
        <v>698</v>
      </c>
      <c r="B44" s="70" t="s">
        <v>1265</v>
      </c>
      <c r="C44" s="71" t="s">
        <v>2701</v>
      </c>
      <c r="D44" s="71" t="s">
        <v>2312</v>
      </c>
      <c r="E44" s="71" t="s">
        <v>2718</v>
      </c>
      <c r="F44" s="12" t="s">
        <v>197</v>
      </c>
      <c r="G44" s="12" t="s">
        <v>198</v>
      </c>
      <c r="H44" s="19">
        <v>4</v>
      </c>
      <c r="I44" s="19">
        <v>5</v>
      </c>
      <c r="J44" s="9">
        <f t="shared" ref="J44" si="54">(H44*I44)</f>
        <v>20</v>
      </c>
      <c r="K44" s="10">
        <f t="shared" si="11"/>
        <v>2</v>
      </c>
      <c r="L44" s="74" t="s">
        <v>2749</v>
      </c>
      <c r="M44" s="72" t="s">
        <v>2789</v>
      </c>
      <c r="N44" s="12" t="s">
        <v>194</v>
      </c>
      <c r="O44" s="11" t="s">
        <v>26</v>
      </c>
      <c r="P44" s="19">
        <v>1</v>
      </c>
      <c r="Q44" s="19">
        <f t="shared" si="9"/>
        <v>5</v>
      </c>
      <c r="R44" s="20">
        <f t="shared" si="13"/>
        <v>5</v>
      </c>
      <c r="S44" s="21">
        <f t="shared" si="14"/>
        <v>5</v>
      </c>
      <c r="T44" s="12" t="str">
        <f t="shared" si="15"/>
        <v>Gelecekte önemli bir tehlikeyi oluşturmaması için, incelenir ve gerekirse önlemler planlanan uygulamalar kısmında tarif edilir, uygulama kontrolleri yapılır ve personele ihtiyaç duyulan eğitimler verilir.</v>
      </c>
    </row>
    <row r="45" spans="1:20" ht="78.75" x14ac:dyDescent="0.2">
      <c r="A45" s="14">
        <f t="shared" si="7"/>
        <v>699</v>
      </c>
      <c r="B45" s="70" t="s">
        <v>1265</v>
      </c>
      <c r="C45" s="71" t="s">
        <v>2701</v>
      </c>
      <c r="D45" s="71" t="s">
        <v>2719</v>
      </c>
      <c r="E45" s="71" t="s">
        <v>2690</v>
      </c>
      <c r="F45" s="12" t="s">
        <v>197</v>
      </c>
      <c r="G45" s="12" t="s">
        <v>198</v>
      </c>
      <c r="H45" s="19">
        <v>4</v>
      </c>
      <c r="I45" s="19">
        <v>5</v>
      </c>
      <c r="J45" s="20">
        <f t="shared" ref="J45" si="55">H45*I45</f>
        <v>20</v>
      </c>
      <c r="K45" s="10">
        <f t="shared" si="11"/>
        <v>2</v>
      </c>
      <c r="L45" s="74" t="s">
        <v>2749</v>
      </c>
      <c r="M45" s="72" t="s">
        <v>2790</v>
      </c>
      <c r="N45" s="12" t="s">
        <v>194</v>
      </c>
      <c r="O45" s="11" t="s">
        <v>26</v>
      </c>
      <c r="P45" s="19">
        <v>1</v>
      </c>
      <c r="Q45" s="19">
        <f t="shared" si="9"/>
        <v>5</v>
      </c>
      <c r="R45" s="20">
        <f t="shared" si="13"/>
        <v>5</v>
      </c>
      <c r="S45" s="21">
        <f t="shared" si="14"/>
        <v>5</v>
      </c>
      <c r="T45" s="12" t="str">
        <f t="shared" si="15"/>
        <v>Gelecekte önemli bir tehlikeyi oluşturmaması için, incelenir ve gerekirse önlemler planlanan uygulamalar kısmında tarif edilir, uygulama kontrolleri yapılır ve personele ihtiyaç duyulan eğitimler verilir.</v>
      </c>
    </row>
    <row r="46" spans="1:20" ht="78.75" x14ac:dyDescent="0.2">
      <c r="A46" s="14">
        <f t="shared" si="7"/>
        <v>700</v>
      </c>
      <c r="B46" s="70" t="s">
        <v>1265</v>
      </c>
      <c r="C46" s="71" t="s">
        <v>2720</v>
      </c>
      <c r="D46" s="71" t="s">
        <v>2721</v>
      </c>
      <c r="E46" s="71" t="s">
        <v>2722</v>
      </c>
      <c r="F46" s="12" t="s">
        <v>197</v>
      </c>
      <c r="G46" s="12" t="s">
        <v>198</v>
      </c>
      <c r="H46" s="19">
        <v>4</v>
      </c>
      <c r="I46" s="19">
        <v>5</v>
      </c>
      <c r="J46" s="9">
        <f t="shared" ref="J46" si="56">(H46*I46)</f>
        <v>20</v>
      </c>
      <c r="K46" s="10">
        <f t="shared" si="11"/>
        <v>2</v>
      </c>
      <c r="L46" s="74" t="s">
        <v>2749</v>
      </c>
      <c r="M46" s="72" t="s">
        <v>2791</v>
      </c>
      <c r="N46" s="12" t="s">
        <v>194</v>
      </c>
      <c r="O46" s="11" t="s">
        <v>26</v>
      </c>
      <c r="P46" s="19">
        <v>1</v>
      </c>
      <c r="Q46" s="19">
        <f t="shared" si="9"/>
        <v>5</v>
      </c>
      <c r="R46" s="20">
        <f t="shared" si="13"/>
        <v>5</v>
      </c>
      <c r="S46" s="21">
        <f t="shared" si="14"/>
        <v>5</v>
      </c>
      <c r="T46" s="12" t="str">
        <f t="shared" si="15"/>
        <v>Gelecekte önemli bir tehlikeyi oluşturmaması için, incelenir ve gerekirse önlemler planlanan uygulamalar kısmında tarif edilir, uygulama kontrolleri yapılır ve personele ihtiyaç duyulan eğitimler verilir.</v>
      </c>
    </row>
    <row r="47" spans="1:20" ht="78.75" x14ac:dyDescent="0.2">
      <c r="A47" s="14">
        <f t="shared" si="7"/>
        <v>701</v>
      </c>
      <c r="B47" s="70" t="s">
        <v>1265</v>
      </c>
      <c r="C47" s="71" t="s">
        <v>2720</v>
      </c>
      <c r="D47" s="71" t="s">
        <v>2723</v>
      </c>
      <c r="E47" s="71" t="s">
        <v>2724</v>
      </c>
      <c r="F47" s="12" t="s">
        <v>197</v>
      </c>
      <c r="G47" s="12" t="s">
        <v>198</v>
      </c>
      <c r="H47" s="19">
        <v>4</v>
      </c>
      <c r="I47" s="19">
        <v>5</v>
      </c>
      <c r="J47" s="20">
        <f t="shared" ref="J47" si="57">H47*I47</f>
        <v>20</v>
      </c>
      <c r="K47" s="10">
        <f t="shared" si="11"/>
        <v>2</v>
      </c>
      <c r="L47" s="74" t="s">
        <v>2749</v>
      </c>
      <c r="M47" s="72" t="s">
        <v>2792</v>
      </c>
      <c r="N47" s="12" t="s">
        <v>194</v>
      </c>
      <c r="O47" s="11" t="s">
        <v>26</v>
      </c>
      <c r="P47" s="19">
        <v>1</v>
      </c>
      <c r="Q47" s="19">
        <f t="shared" si="9"/>
        <v>5</v>
      </c>
      <c r="R47" s="20">
        <f t="shared" si="13"/>
        <v>5</v>
      </c>
      <c r="S47" s="21">
        <f t="shared" si="14"/>
        <v>5</v>
      </c>
      <c r="T47" s="12" t="str">
        <f t="shared" si="15"/>
        <v>Gelecekte önemli bir tehlikeyi oluşturmaması için, incelenir ve gerekirse önlemler planlanan uygulamalar kısmında tarif edilir, uygulama kontrolleri yapılır ve personele ihtiyaç duyulan eğitimler verilir.</v>
      </c>
    </row>
    <row r="48" spans="1:20" ht="101.25" x14ac:dyDescent="0.2">
      <c r="A48" s="14">
        <f t="shared" si="7"/>
        <v>702</v>
      </c>
      <c r="B48" s="70" t="s">
        <v>1265</v>
      </c>
      <c r="C48" s="71" t="s">
        <v>2720</v>
      </c>
      <c r="D48" s="71" t="s">
        <v>2725</v>
      </c>
      <c r="E48" s="71" t="s">
        <v>2726</v>
      </c>
      <c r="F48" s="12" t="s">
        <v>197</v>
      </c>
      <c r="G48" s="12" t="s">
        <v>198</v>
      </c>
      <c r="H48" s="19">
        <v>4</v>
      </c>
      <c r="I48" s="19">
        <v>5</v>
      </c>
      <c r="J48" s="9">
        <f t="shared" ref="J48" si="58">(H48*I48)</f>
        <v>20</v>
      </c>
      <c r="K48" s="10">
        <f t="shared" si="11"/>
        <v>2</v>
      </c>
      <c r="L48" s="74" t="s">
        <v>2749</v>
      </c>
      <c r="M48" s="72" t="s">
        <v>2793</v>
      </c>
      <c r="N48" s="12" t="s">
        <v>194</v>
      </c>
      <c r="O48" s="11" t="s">
        <v>26</v>
      </c>
      <c r="P48" s="19">
        <v>1</v>
      </c>
      <c r="Q48" s="19">
        <f t="shared" si="9"/>
        <v>5</v>
      </c>
      <c r="R48" s="20">
        <f t="shared" si="13"/>
        <v>5</v>
      </c>
      <c r="S48" s="21">
        <f t="shared" si="14"/>
        <v>5</v>
      </c>
      <c r="T48" s="12" t="str">
        <f t="shared" si="15"/>
        <v>Gelecekte önemli bir tehlikeyi oluşturmaması için, incelenir ve gerekirse önlemler planlanan uygulamalar kısmında tarif edilir, uygulama kontrolleri yapılır ve personele ihtiyaç duyulan eğitimler verilir.</v>
      </c>
    </row>
    <row r="49" spans="1:20" ht="78.75" x14ac:dyDescent="0.2">
      <c r="A49" s="14">
        <f t="shared" si="7"/>
        <v>703</v>
      </c>
      <c r="B49" s="70" t="s">
        <v>1265</v>
      </c>
      <c r="C49" s="71" t="s">
        <v>2720</v>
      </c>
      <c r="D49" s="71" t="s">
        <v>2727</v>
      </c>
      <c r="E49" s="71" t="s">
        <v>2728</v>
      </c>
      <c r="F49" s="12" t="s">
        <v>197</v>
      </c>
      <c r="G49" s="12" t="s">
        <v>198</v>
      </c>
      <c r="H49" s="19">
        <v>4</v>
      </c>
      <c r="I49" s="19">
        <v>5</v>
      </c>
      <c r="J49" s="20">
        <f t="shared" ref="J49" si="59">H49*I49</f>
        <v>20</v>
      </c>
      <c r="K49" s="10">
        <f t="shared" si="11"/>
        <v>2</v>
      </c>
      <c r="L49" s="74" t="s">
        <v>2749</v>
      </c>
      <c r="M49" s="72" t="s">
        <v>2794</v>
      </c>
      <c r="N49" s="12" t="s">
        <v>194</v>
      </c>
      <c r="O49" s="11" t="s">
        <v>26</v>
      </c>
      <c r="P49" s="19">
        <v>1</v>
      </c>
      <c r="Q49" s="19">
        <f t="shared" si="9"/>
        <v>5</v>
      </c>
      <c r="R49" s="20">
        <f t="shared" si="13"/>
        <v>5</v>
      </c>
      <c r="S49" s="21">
        <f t="shared" si="14"/>
        <v>5</v>
      </c>
      <c r="T49" s="12" t="str">
        <f t="shared" si="15"/>
        <v>Gelecekte önemli bir tehlikeyi oluşturmaması için, incelenir ve gerekirse önlemler planlanan uygulamalar kısmında tarif edilir, uygulama kontrolleri yapılır ve personele ihtiyaç duyulan eğitimler verilir.</v>
      </c>
    </row>
    <row r="50" spans="1:20" ht="78.75" x14ac:dyDescent="0.2">
      <c r="A50" s="14">
        <f t="shared" si="7"/>
        <v>704</v>
      </c>
      <c r="B50" s="70" t="s">
        <v>1265</v>
      </c>
      <c r="C50" s="71" t="s">
        <v>2720</v>
      </c>
      <c r="D50" s="71" t="s">
        <v>2729</v>
      </c>
      <c r="E50" s="71" t="s">
        <v>2730</v>
      </c>
      <c r="F50" s="12" t="s">
        <v>197</v>
      </c>
      <c r="G50" s="12" t="s">
        <v>198</v>
      </c>
      <c r="H50" s="19">
        <v>4</v>
      </c>
      <c r="I50" s="19">
        <v>5</v>
      </c>
      <c r="J50" s="9">
        <f t="shared" ref="J50" si="60">(H50*I50)</f>
        <v>20</v>
      </c>
      <c r="K50" s="10">
        <f t="shared" si="11"/>
        <v>2</v>
      </c>
      <c r="L50" s="74" t="s">
        <v>2749</v>
      </c>
      <c r="M50" s="72" t="s">
        <v>2795</v>
      </c>
      <c r="N50" s="12" t="s">
        <v>194</v>
      </c>
      <c r="O50" s="11" t="s">
        <v>26</v>
      </c>
      <c r="P50" s="19">
        <v>1</v>
      </c>
      <c r="Q50" s="19">
        <f t="shared" si="9"/>
        <v>5</v>
      </c>
      <c r="R50" s="20">
        <f t="shared" si="13"/>
        <v>5</v>
      </c>
      <c r="S50" s="21">
        <f t="shared" si="14"/>
        <v>5</v>
      </c>
      <c r="T50" s="12" t="str">
        <f t="shared" si="15"/>
        <v>Gelecekte önemli bir tehlikeyi oluşturmaması için, incelenir ve gerekirse önlemler planlanan uygulamalar kısmında tarif edilir, uygulama kontrolleri yapılır ve personele ihtiyaç duyulan eğitimler verilir.</v>
      </c>
    </row>
    <row r="51" spans="1:20" ht="78.75" x14ac:dyDescent="0.2">
      <c r="A51" s="14">
        <f t="shared" si="7"/>
        <v>705</v>
      </c>
      <c r="B51" s="70" t="s">
        <v>1265</v>
      </c>
      <c r="C51" s="71" t="s">
        <v>2720</v>
      </c>
      <c r="D51" s="71" t="s">
        <v>2731</v>
      </c>
      <c r="E51" s="71" t="s">
        <v>2202</v>
      </c>
      <c r="F51" s="12" t="s">
        <v>197</v>
      </c>
      <c r="G51" s="12" t="s">
        <v>198</v>
      </c>
      <c r="H51" s="19">
        <v>4</v>
      </c>
      <c r="I51" s="19">
        <v>5</v>
      </c>
      <c r="J51" s="20">
        <f t="shared" ref="J51" si="61">H51*I51</f>
        <v>20</v>
      </c>
      <c r="K51" s="10">
        <f t="shared" si="11"/>
        <v>2</v>
      </c>
      <c r="L51" s="74" t="s">
        <v>2749</v>
      </c>
      <c r="M51" s="72" t="s">
        <v>2796</v>
      </c>
      <c r="N51" s="12" t="s">
        <v>194</v>
      </c>
      <c r="O51" s="11" t="s">
        <v>26</v>
      </c>
      <c r="P51" s="19">
        <v>1</v>
      </c>
      <c r="Q51" s="19">
        <f t="shared" si="9"/>
        <v>5</v>
      </c>
      <c r="R51" s="20">
        <f t="shared" si="13"/>
        <v>5</v>
      </c>
      <c r="S51" s="21">
        <f t="shared" si="14"/>
        <v>5</v>
      </c>
      <c r="T51" s="12" t="str">
        <f t="shared" si="15"/>
        <v>Gelecekte önemli bir tehlikeyi oluşturmaması için, incelenir ve gerekirse önlemler planlanan uygulamalar kısmında tarif edilir, uygulama kontrolleri yapılır ve personele ihtiyaç duyulan eğitimler verilir.</v>
      </c>
    </row>
    <row r="52" spans="1:20" ht="78.75" x14ac:dyDescent="0.2">
      <c r="A52" s="14">
        <f t="shared" si="7"/>
        <v>706</v>
      </c>
      <c r="B52" s="70" t="s">
        <v>1265</v>
      </c>
      <c r="C52" s="71" t="s">
        <v>2720</v>
      </c>
      <c r="D52" s="71" t="s">
        <v>2732</v>
      </c>
      <c r="E52" s="71" t="s">
        <v>2733</v>
      </c>
      <c r="F52" s="12" t="s">
        <v>197</v>
      </c>
      <c r="G52" s="12" t="s">
        <v>198</v>
      </c>
      <c r="H52" s="19">
        <v>4</v>
      </c>
      <c r="I52" s="19">
        <v>5</v>
      </c>
      <c r="J52" s="9">
        <f t="shared" ref="J52" si="62">(H52*I52)</f>
        <v>20</v>
      </c>
      <c r="K52" s="10">
        <f t="shared" si="11"/>
        <v>2</v>
      </c>
      <c r="L52" s="74" t="s">
        <v>2749</v>
      </c>
      <c r="M52" s="72" t="s">
        <v>2797</v>
      </c>
      <c r="N52" s="12" t="s">
        <v>194</v>
      </c>
      <c r="O52" s="11" t="s">
        <v>26</v>
      </c>
      <c r="P52" s="19">
        <v>1</v>
      </c>
      <c r="Q52" s="19">
        <f t="shared" si="9"/>
        <v>5</v>
      </c>
      <c r="R52" s="20">
        <f t="shared" si="13"/>
        <v>5</v>
      </c>
      <c r="S52" s="21">
        <f t="shared" si="14"/>
        <v>5</v>
      </c>
      <c r="T52" s="12" t="str">
        <f t="shared" si="15"/>
        <v>Gelecekte önemli bir tehlikeyi oluşturmaması için, incelenir ve gerekirse önlemler planlanan uygulamalar kısmında tarif edilir, uygulama kontrolleri yapılır ve personele ihtiyaç duyulan eğitimler verilir.</v>
      </c>
    </row>
    <row r="53" spans="1:20" ht="78.75" x14ac:dyDescent="0.2">
      <c r="A53" s="14">
        <f t="shared" si="7"/>
        <v>707</v>
      </c>
      <c r="B53" s="70" t="s">
        <v>1265</v>
      </c>
      <c r="C53" s="71" t="s">
        <v>2720</v>
      </c>
      <c r="D53" s="71" t="s">
        <v>2734</v>
      </c>
      <c r="E53" s="71" t="s">
        <v>2735</v>
      </c>
      <c r="F53" s="12" t="s">
        <v>197</v>
      </c>
      <c r="G53" s="12" t="s">
        <v>198</v>
      </c>
      <c r="H53" s="19">
        <v>4</v>
      </c>
      <c r="I53" s="19">
        <v>5</v>
      </c>
      <c r="J53" s="20">
        <f t="shared" ref="J53" si="63">H53*I53</f>
        <v>20</v>
      </c>
      <c r="K53" s="10">
        <f t="shared" si="11"/>
        <v>2</v>
      </c>
      <c r="L53" s="74" t="s">
        <v>2749</v>
      </c>
      <c r="M53" s="72" t="s">
        <v>2798</v>
      </c>
      <c r="N53" s="12" t="s">
        <v>194</v>
      </c>
      <c r="O53" s="11" t="s">
        <v>26</v>
      </c>
      <c r="P53" s="19">
        <v>1</v>
      </c>
      <c r="Q53" s="19">
        <f t="shared" si="9"/>
        <v>5</v>
      </c>
      <c r="R53" s="20">
        <f t="shared" si="13"/>
        <v>5</v>
      </c>
      <c r="S53" s="21">
        <f t="shared" si="14"/>
        <v>5</v>
      </c>
      <c r="T53" s="12" t="str">
        <f t="shared" si="15"/>
        <v>Gelecekte önemli bir tehlikeyi oluşturmaması için, incelenir ve gerekirse önlemler planlanan uygulamalar kısmında tarif edilir, uygulama kontrolleri yapılır ve personele ihtiyaç duyulan eğitimler verilir.</v>
      </c>
    </row>
    <row r="54" spans="1:20" ht="78.75" x14ac:dyDescent="0.2">
      <c r="A54" s="14">
        <f t="shared" si="7"/>
        <v>708</v>
      </c>
      <c r="B54" s="70" t="s">
        <v>1265</v>
      </c>
      <c r="C54" s="71" t="s">
        <v>2720</v>
      </c>
      <c r="D54" s="71" t="s">
        <v>2736</v>
      </c>
      <c r="E54" s="71" t="s">
        <v>2737</v>
      </c>
      <c r="F54" s="12" t="s">
        <v>197</v>
      </c>
      <c r="G54" s="12" t="s">
        <v>198</v>
      </c>
      <c r="H54" s="19">
        <v>4</v>
      </c>
      <c r="I54" s="19">
        <v>4</v>
      </c>
      <c r="J54" s="9">
        <f t="shared" ref="J54" si="64">(H54*I54)</f>
        <v>16</v>
      </c>
      <c r="K54" s="10">
        <f t="shared" si="11"/>
        <v>2</v>
      </c>
      <c r="L54" s="74" t="s">
        <v>2749</v>
      </c>
      <c r="M54" s="72" t="s">
        <v>2799</v>
      </c>
      <c r="N54" s="12" t="s">
        <v>194</v>
      </c>
      <c r="O54" s="11" t="s">
        <v>26</v>
      </c>
      <c r="P54" s="19">
        <v>1</v>
      </c>
      <c r="Q54" s="19">
        <f t="shared" si="9"/>
        <v>4</v>
      </c>
      <c r="R54" s="20">
        <f t="shared" si="13"/>
        <v>4</v>
      </c>
      <c r="S54" s="21">
        <f t="shared" si="14"/>
        <v>5</v>
      </c>
      <c r="T54" s="12" t="str">
        <f t="shared" si="15"/>
        <v>Gelecekte önemli bir tehlikeyi oluşturmaması için, incelenir ve gerekirse önlemler planlanan uygulamalar kısmında tarif edilir, uygulama kontrolleri yapılır ve personele ihtiyaç duyulan eğitimler verilir.</v>
      </c>
    </row>
    <row r="55" spans="1:20" ht="78.75" x14ac:dyDescent="0.2">
      <c r="A55" s="14">
        <f t="shared" si="7"/>
        <v>709</v>
      </c>
      <c r="B55" s="70" t="s">
        <v>1265</v>
      </c>
      <c r="C55" s="71" t="s">
        <v>2720</v>
      </c>
      <c r="D55" s="71" t="s">
        <v>2738</v>
      </c>
      <c r="E55" s="71" t="s">
        <v>2739</v>
      </c>
      <c r="F55" s="12" t="s">
        <v>197</v>
      </c>
      <c r="G55" s="12" t="s">
        <v>198</v>
      </c>
      <c r="H55" s="19">
        <v>4</v>
      </c>
      <c r="I55" s="19">
        <v>5</v>
      </c>
      <c r="J55" s="20">
        <f t="shared" ref="J55" si="65">H55*I55</f>
        <v>20</v>
      </c>
      <c r="K55" s="10">
        <f t="shared" si="11"/>
        <v>2</v>
      </c>
      <c r="L55" s="74" t="s">
        <v>2749</v>
      </c>
      <c r="M55" s="72" t="s">
        <v>2800</v>
      </c>
      <c r="N55" s="12" t="s">
        <v>194</v>
      </c>
      <c r="O55" s="11" t="s">
        <v>26</v>
      </c>
      <c r="P55" s="19">
        <v>1</v>
      </c>
      <c r="Q55" s="19">
        <f t="shared" si="9"/>
        <v>5</v>
      </c>
      <c r="R55" s="20">
        <f t="shared" si="13"/>
        <v>5</v>
      </c>
      <c r="S55" s="21">
        <f t="shared" si="14"/>
        <v>5</v>
      </c>
      <c r="T55" s="12" t="str">
        <f t="shared" si="15"/>
        <v>Gelecekte önemli bir tehlikeyi oluşturmaması için, incelenir ve gerekirse önlemler planlanan uygulamalar kısmında tarif edilir, uygulama kontrolleri yapılır ve personele ihtiyaç duyulan eğitimler verilir.</v>
      </c>
    </row>
    <row r="56" spans="1:20" ht="78.75" x14ac:dyDescent="0.2">
      <c r="A56" s="14">
        <f t="shared" si="7"/>
        <v>710</v>
      </c>
      <c r="B56" s="70" t="s">
        <v>1265</v>
      </c>
      <c r="C56" s="71" t="s">
        <v>2720</v>
      </c>
      <c r="D56" s="71" t="s">
        <v>2740</v>
      </c>
      <c r="E56" s="71" t="s">
        <v>2735</v>
      </c>
      <c r="F56" s="12" t="s">
        <v>197</v>
      </c>
      <c r="G56" s="12" t="s">
        <v>198</v>
      </c>
      <c r="H56" s="19">
        <v>4</v>
      </c>
      <c r="I56" s="19">
        <v>5</v>
      </c>
      <c r="J56" s="9">
        <f t="shared" ref="J56" si="66">(H56*I56)</f>
        <v>20</v>
      </c>
      <c r="K56" s="10">
        <f t="shared" si="11"/>
        <v>2</v>
      </c>
      <c r="L56" s="74" t="s">
        <v>2749</v>
      </c>
      <c r="M56" s="72" t="s">
        <v>2801</v>
      </c>
      <c r="N56" s="12" t="s">
        <v>194</v>
      </c>
      <c r="O56" s="11" t="s">
        <v>26</v>
      </c>
      <c r="P56" s="19">
        <v>1</v>
      </c>
      <c r="Q56" s="19">
        <f t="shared" si="9"/>
        <v>5</v>
      </c>
      <c r="R56" s="20">
        <f t="shared" si="13"/>
        <v>5</v>
      </c>
      <c r="S56" s="21">
        <f t="shared" si="14"/>
        <v>5</v>
      </c>
      <c r="T56" s="12" t="str">
        <f t="shared" si="15"/>
        <v>Gelecekte önemli bir tehlikeyi oluşturmaması için, incelenir ve gerekirse önlemler planlanan uygulamalar kısmında tarif edilir, uygulama kontrolleri yapılır ve personele ihtiyaç duyulan eğitimler verilir.</v>
      </c>
    </row>
    <row r="57" spans="1:20" ht="78.75" x14ac:dyDescent="0.2">
      <c r="A57" s="14">
        <f t="shared" si="7"/>
        <v>711</v>
      </c>
      <c r="B57" s="70" t="s">
        <v>1265</v>
      </c>
      <c r="C57" s="71" t="s">
        <v>2720</v>
      </c>
      <c r="D57" s="71" t="s">
        <v>2741</v>
      </c>
      <c r="E57" s="71" t="s">
        <v>2742</v>
      </c>
      <c r="F57" s="12" t="s">
        <v>197</v>
      </c>
      <c r="G57" s="12" t="s">
        <v>198</v>
      </c>
      <c r="H57" s="19">
        <v>4</v>
      </c>
      <c r="I57" s="19">
        <v>5</v>
      </c>
      <c r="J57" s="20">
        <f t="shared" ref="J57" si="67">H57*I57</f>
        <v>20</v>
      </c>
      <c r="K57" s="10">
        <f t="shared" si="11"/>
        <v>2</v>
      </c>
      <c r="L57" s="74" t="s">
        <v>2749</v>
      </c>
      <c r="M57" s="72" t="s">
        <v>2802</v>
      </c>
      <c r="N57" s="12" t="s">
        <v>194</v>
      </c>
      <c r="O57" s="11" t="s">
        <v>26</v>
      </c>
      <c r="P57" s="19">
        <v>1</v>
      </c>
      <c r="Q57" s="19">
        <f t="shared" si="9"/>
        <v>5</v>
      </c>
      <c r="R57" s="20">
        <f t="shared" si="13"/>
        <v>5</v>
      </c>
      <c r="S57" s="21">
        <f t="shared" si="14"/>
        <v>5</v>
      </c>
      <c r="T57" s="12" t="str">
        <f t="shared" si="15"/>
        <v>Gelecekte önemli bir tehlikeyi oluşturmaması için, incelenir ve gerekirse önlemler planlanan uygulamalar kısmında tarif edilir, uygulama kontrolleri yapılır ve personele ihtiyaç duyulan eğitimler verilir.</v>
      </c>
    </row>
    <row r="58" spans="1:20" ht="78.75" x14ac:dyDescent="0.2">
      <c r="A58" s="14">
        <f t="shared" si="7"/>
        <v>712</v>
      </c>
      <c r="B58" s="70" t="s">
        <v>1265</v>
      </c>
      <c r="C58" s="71" t="s">
        <v>2720</v>
      </c>
      <c r="D58" s="71" t="s">
        <v>2743</v>
      </c>
      <c r="E58" s="71" t="s">
        <v>2744</v>
      </c>
      <c r="F58" s="12" t="s">
        <v>197</v>
      </c>
      <c r="G58" s="12" t="s">
        <v>198</v>
      </c>
      <c r="H58" s="19">
        <v>4</v>
      </c>
      <c r="I58" s="19">
        <v>5</v>
      </c>
      <c r="J58" s="9">
        <f t="shared" ref="J58" si="68">(H58*I58)</f>
        <v>20</v>
      </c>
      <c r="K58" s="10">
        <f t="shared" si="11"/>
        <v>2</v>
      </c>
      <c r="L58" s="74" t="s">
        <v>2749</v>
      </c>
      <c r="M58" s="72" t="s">
        <v>2803</v>
      </c>
      <c r="N58" s="12" t="s">
        <v>194</v>
      </c>
      <c r="O58" s="11" t="s">
        <v>26</v>
      </c>
      <c r="P58" s="19">
        <v>1</v>
      </c>
      <c r="Q58" s="19">
        <f t="shared" si="9"/>
        <v>5</v>
      </c>
      <c r="R58" s="20">
        <f t="shared" si="13"/>
        <v>5</v>
      </c>
      <c r="S58" s="21">
        <f t="shared" si="14"/>
        <v>5</v>
      </c>
      <c r="T58" s="12" t="str">
        <f t="shared" si="15"/>
        <v>Gelecekte önemli bir tehlikeyi oluşturmaması için, incelenir ve gerekirse önlemler planlanan uygulamalar kısmında tarif edilir, uygulama kontrolleri yapılır ve personele ihtiyaç duyulan eğitimler verilir.</v>
      </c>
    </row>
    <row r="59" spans="1:20" ht="146.25" x14ac:dyDescent="0.2">
      <c r="A59" s="14">
        <f t="shared" si="7"/>
        <v>713</v>
      </c>
      <c r="B59" s="70" t="s">
        <v>1265</v>
      </c>
      <c r="C59" s="7" t="s">
        <v>3673</v>
      </c>
      <c r="D59" s="7" t="s">
        <v>3674</v>
      </c>
      <c r="E59" s="7" t="s">
        <v>3675</v>
      </c>
      <c r="F59" s="12" t="s">
        <v>197</v>
      </c>
      <c r="G59" s="12" t="s">
        <v>198</v>
      </c>
      <c r="H59" s="19">
        <v>4</v>
      </c>
      <c r="I59" s="19">
        <v>5</v>
      </c>
      <c r="J59" s="20">
        <f t="shared" ref="J59" si="69">H59*I59</f>
        <v>20</v>
      </c>
      <c r="K59" s="10">
        <f t="shared" si="11"/>
        <v>2</v>
      </c>
      <c r="L59" s="18" t="s">
        <v>3682</v>
      </c>
      <c r="M59" s="7" t="s">
        <v>3685</v>
      </c>
      <c r="N59" s="12" t="s">
        <v>194</v>
      </c>
      <c r="O59" s="11" t="s">
        <v>26</v>
      </c>
      <c r="P59" s="19">
        <v>1</v>
      </c>
      <c r="Q59" s="19">
        <f t="shared" ref="Q59:Q62" si="70">I59</f>
        <v>5</v>
      </c>
      <c r="R59" s="20">
        <f t="shared" si="13"/>
        <v>5</v>
      </c>
      <c r="S59" s="21">
        <f t="shared" si="14"/>
        <v>5</v>
      </c>
      <c r="T59" s="12" t="str">
        <f t="shared" si="15"/>
        <v>Gelecekte önemli bir tehlikeyi oluşturmaması için, incelenir ve gerekirse önlemler planlanan uygulamalar kısmında tarif edilir, uygulama kontrolleri yapılır ve personele ihtiyaç duyulan eğitimler verilir.</v>
      </c>
    </row>
    <row r="60" spans="1:20" ht="78.75" x14ac:dyDescent="0.2">
      <c r="A60" s="14">
        <f t="shared" si="7"/>
        <v>714</v>
      </c>
      <c r="B60" s="70" t="s">
        <v>1265</v>
      </c>
      <c r="C60" s="7" t="s">
        <v>3673</v>
      </c>
      <c r="D60" s="7" t="s">
        <v>3676</v>
      </c>
      <c r="E60" s="7" t="s">
        <v>3677</v>
      </c>
      <c r="F60" s="12" t="s">
        <v>197</v>
      </c>
      <c r="G60" s="12" t="s">
        <v>198</v>
      </c>
      <c r="H60" s="19">
        <v>4</v>
      </c>
      <c r="I60" s="19">
        <v>5</v>
      </c>
      <c r="J60" s="9">
        <f t="shared" ref="J60" si="71">(H60*I60)</f>
        <v>20</v>
      </c>
      <c r="K60" s="10">
        <f t="shared" si="11"/>
        <v>2</v>
      </c>
      <c r="L60" s="18" t="s">
        <v>3683</v>
      </c>
      <c r="M60" s="7" t="s">
        <v>3686</v>
      </c>
      <c r="N60" s="12" t="s">
        <v>194</v>
      </c>
      <c r="O60" s="11" t="s">
        <v>26</v>
      </c>
      <c r="P60" s="19">
        <v>1</v>
      </c>
      <c r="Q60" s="19">
        <f t="shared" si="70"/>
        <v>5</v>
      </c>
      <c r="R60" s="20">
        <f t="shared" si="13"/>
        <v>5</v>
      </c>
      <c r="S60" s="21">
        <f t="shared" si="14"/>
        <v>5</v>
      </c>
      <c r="T60" s="12" t="str">
        <f t="shared" si="15"/>
        <v>Gelecekte önemli bir tehlikeyi oluşturmaması için, incelenir ve gerekirse önlemler planlanan uygulamalar kısmında tarif edilir, uygulama kontrolleri yapılır ve personele ihtiyaç duyulan eğitimler verilir.</v>
      </c>
    </row>
    <row r="61" spans="1:20" ht="90" x14ac:dyDescent="0.2">
      <c r="A61" s="14">
        <f t="shared" si="7"/>
        <v>715</v>
      </c>
      <c r="B61" s="70" t="s">
        <v>1265</v>
      </c>
      <c r="C61" s="7" t="s">
        <v>3673</v>
      </c>
      <c r="D61" s="7" t="s">
        <v>3676</v>
      </c>
      <c r="E61" s="7" t="s">
        <v>3678</v>
      </c>
      <c r="F61" s="12" t="s">
        <v>197</v>
      </c>
      <c r="G61" s="12" t="s">
        <v>198</v>
      </c>
      <c r="H61" s="19">
        <v>4</v>
      </c>
      <c r="I61" s="19">
        <v>5</v>
      </c>
      <c r="J61" s="20">
        <f t="shared" ref="J61" si="72">H61*I61</f>
        <v>20</v>
      </c>
      <c r="K61" s="10">
        <f t="shared" si="11"/>
        <v>2</v>
      </c>
      <c r="L61" s="18" t="s">
        <v>3684</v>
      </c>
      <c r="M61" s="18" t="s">
        <v>3687</v>
      </c>
      <c r="N61" s="12" t="s">
        <v>194</v>
      </c>
      <c r="O61" s="11" t="s">
        <v>26</v>
      </c>
      <c r="P61" s="19">
        <v>1</v>
      </c>
      <c r="Q61" s="19">
        <f t="shared" si="70"/>
        <v>5</v>
      </c>
      <c r="R61" s="20">
        <f t="shared" si="13"/>
        <v>5</v>
      </c>
      <c r="S61" s="21">
        <f t="shared" si="14"/>
        <v>5</v>
      </c>
      <c r="T61" s="12" t="str">
        <f t="shared" si="15"/>
        <v>Gelecekte önemli bir tehlikeyi oluşturmaması için, incelenir ve gerekirse önlemler planlanan uygulamalar kısmında tarif edilir, uygulama kontrolleri yapılır ve personele ihtiyaç duyulan eğitimler verilir.</v>
      </c>
    </row>
    <row r="62" spans="1:20" ht="78.75" x14ac:dyDescent="0.2">
      <c r="A62" s="14">
        <f t="shared" si="7"/>
        <v>716</v>
      </c>
      <c r="B62" s="70" t="s">
        <v>1265</v>
      </c>
      <c r="C62" s="7" t="s">
        <v>3673</v>
      </c>
      <c r="D62" s="7" t="s">
        <v>3676</v>
      </c>
      <c r="E62" s="7" t="s">
        <v>3679</v>
      </c>
      <c r="F62" s="12" t="s">
        <v>197</v>
      </c>
      <c r="G62" s="12" t="s">
        <v>198</v>
      </c>
      <c r="H62" s="19">
        <v>4</v>
      </c>
      <c r="I62" s="19">
        <v>5</v>
      </c>
      <c r="J62" s="9">
        <f t="shared" ref="J62" si="73">(H62*I62)</f>
        <v>20</v>
      </c>
      <c r="K62" s="10">
        <f t="shared" si="11"/>
        <v>2</v>
      </c>
      <c r="L62" s="18" t="s">
        <v>3684</v>
      </c>
      <c r="M62" s="7" t="s">
        <v>3688</v>
      </c>
      <c r="N62" s="12" t="s">
        <v>194</v>
      </c>
      <c r="O62" s="11" t="s">
        <v>26</v>
      </c>
      <c r="P62" s="19">
        <v>1</v>
      </c>
      <c r="Q62" s="19">
        <f t="shared" si="70"/>
        <v>5</v>
      </c>
      <c r="R62" s="20">
        <f t="shared" si="13"/>
        <v>5</v>
      </c>
      <c r="S62" s="21">
        <f t="shared" si="14"/>
        <v>5</v>
      </c>
      <c r="T62" s="12" t="str">
        <f t="shared" si="15"/>
        <v>Gelecekte önemli bir tehlikeyi oluşturmaması için, incelenir ve gerekirse önlemler planlanan uygulamalar kısmında tarif edilir, uygulama kontrolleri yapılır ve personele ihtiyaç duyulan eğitimler verilir.</v>
      </c>
    </row>
    <row r="63" spans="1:20" ht="112.5" x14ac:dyDescent="0.2">
      <c r="A63" s="14">
        <f t="shared" si="7"/>
        <v>717</v>
      </c>
      <c r="B63" s="70" t="s">
        <v>1265</v>
      </c>
      <c r="C63" s="7" t="s">
        <v>3673</v>
      </c>
      <c r="D63" s="7" t="s">
        <v>3680</v>
      </c>
      <c r="E63" s="7" t="s">
        <v>3681</v>
      </c>
      <c r="F63" s="12" t="s">
        <v>197</v>
      </c>
      <c r="G63" s="12" t="s">
        <v>198</v>
      </c>
      <c r="H63" s="19">
        <v>4</v>
      </c>
      <c r="I63" s="19">
        <v>5</v>
      </c>
      <c r="J63" s="20">
        <f t="shared" ref="J63" si="74">H63*I63</f>
        <v>20</v>
      </c>
      <c r="K63" s="10">
        <f t="shared" si="11"/>
        <v>2</v>
      </c>
      <c r="L63" s="18" t="s">
        <v>3684</v>
      </c>
      <c r="M63" s="18" t="s">
        <v>3689</v>
      </c>
      <c r="N63" s="12" t="s">
        <v>194</v>
      </c>
      <c r="O63" s="11" t="s">
        <v>26</v>
      </c>
      <c r="P63" s="19">
        <v>1</v>
      </c>
      <c r="Q63" s="19">
        <f t="shared" ref="Q63:Q64" si="75">I63</f>
        <v>5</v>
      </c>
      <c r="R63" s="20">
        <f t="shared" si="13"/>
        <v>5</v>
      </c>
      <c r="S63" s="21">
        <f t="shared" si="14"/>
        <v>5</v>
      </c>
      <c r="T63" s="12" t="str">
        <f t="shared" si="15"/>
        <v>Gelecekte önemli bir tehlikeyi oluşturmaması için, incelenir ve gerekirse önlemler planlanan uygulamalar kısmında tarif edilir, uygulama kontrolleri yapılır ve personele ihtiyaç duyulan eğitimler verilir.</v>
      </c>
    </row>
    <row r="64" spans="1:20" ht="101.25" x14ac:dyDescent="0.2">
      <c r="A64" s="14">
        <f t="shared" si="7"/>
        <v>718</v>
      </c>
      <c r="B64" s="70" t="s">
        <v>1265</v>
      </c>
      <c r="C64" s="7" t="s">
        <v>3673</v>
      </c>
      <c r="D64" s="7" t="s">
        <v>3690</v>
      </c>
      <c r="E64" s="7" t="s">
        <v>3691</v>
      </c>
      <c r="F64" s="12" t="s">
        <v>197</v>
      </c>
      <c r="G64" s="12" t="s">
        <v>198</v>
      </c>
      <c r="H64" s="19">
        <v>4</v>
      </c>
      <c r="I64" s="19">
        <v>5</v>
      </c>
      <c r="J64" s="9">
        <f t="shared" ref="J64" si="76">(H64*I64)</f>
        <v>20</v>
      </c>
      <c r="K64" s="10">
        <f t="shared" si="11"/>
        <v>2</v>
      </c>
      <c r="L64" s="18"/>
      <c r="M64" s="18" t="s">
        <v>3692</v>
      </c>
      <c r="N64" s="12" t="s">
        <v>194</v>
      </c>
      <c r="O64" s="11" t="s">
        <v>26</v>
      </c>
      <c r="P64" s="19">
        <v>1</v>
      </c>
      <c r="Q64" s="19">
        <f t="shared" si="75"/>
        <v>5</v>
      </c>
      <c r="R64" s="20">
        <f t="shared" si="13"/>
        <v>5</v>
      </c>
      <c r="S64" s="21">
        <f t="shared" si="14"/>
        <v>5</v>
      </c>
      <c r="T64" s="12" t="str">
        <f t="shared" si="15"/>
        <v>Gelecekte önemli bir tehlikeyi oluşturmaması için, incelenir ve gerekirse önlemler planlanan uygulamalar kısmında tarif edilir, uygulama kontrolleri yapılır ve personele ihtiyaç duyulan eğitimler verilir.</v>
      </c>
    </row>
    <row r="65" spans="1:20" ht="112.5" x14ac:dyDescent="0.2">
      <c r="A65" s="14">
        <f t="shared" si="7"/>
        <v>719</v>
      </c>
      <c r="B65" s="70" t="s">
        <v>1265</v>
      </c>
      <c r="C65" s="71" t="s">
        <v>2720</v>
      </c>
      <c r="D65" s="71" t="s">
        <v>2745</v>
      </c>
      <c r="E65" s="71" t="s">
        <v>2746</v>
      </c>
      <c r="F65" s="12" t="s">
        <v>197</v>
      </c>
      <c r="G65" s="12" t="s">
        <v>198</v>
      </c>
      <c r="H65" s="19">
        <v>4</v>
      </c>
      <c r="I65" s="19">
        <v>5</v>
      </c>
      <c r="J65" s="20">
        <f t="shared" ref="J65" si="77">H65*I65</f>
        <v>20</v>
      </c>
      <c r="K65" s="10">
        <f t="shared" si="11"/>
        <v>2</v>
      </c>
      <c r="L65" s="74" t="s">
        <v>2749</v>
      </c>
      <c r="M65" s="72" t="s">
        <v>2804</v>
      </c>
      <c r="N65" s="12" t="s">
        <v>194</v>
      </c>
      <c r="O65" s="11" t="s">
        <v>26</v>
      </c>
      <c r="P65" s="19">
        <v>1</v>
      </c>
      <c r="Q65" s="19">
        <f t="shared" si="9"/>
        <v>5</v>
      </c>
      <c r="R65" s="20">
        <f t="shared" si="13"/>
        <v>5</v>
      </c>
      <c r="S65" s="21">
        <f t="shared" si="14"/>
        <v>5</v>
      </c>
      <c r="T65" s="12" t="str">
        <f t="shared" si="15"/>
        <v>Gelecekte önemli bir tehlikeyi oluşturmaması için, incelenir ve gerekirse önlemler planlanan uygulamalar kısmında tarif edilir, uygulama kontrolleri yapılır ve personele ihtiyaç duyulan eğitimler verilir.</v>
      </c>
    </row>
  </sheetData>
  <conditionalFormatting sqref="K2:K65">
    <cfRule type="expression" dxfId="249" priority="6">
      <formula>K2=5</formula>
    </cfRule>
    <cfRule type="expression" dxfId="248" priority="7">
      <formula>K2=4</formula>
    </cfRule>
    <cfRule type="expression" dxfId="247" priority="8">
      <formula>K2=3</formula>
    </cfRule>
    <cfRule type="expression" dxfId="246" priority="9">
      <formula>K2=2</formula>
    </cfRule>
    <cfRule type="expression" dxfId="245" priority="10">
      <formula>K2=1</formula>
    </cfRule>
  </conditionalFormatting>
  <conditionalFormatting sqref="S2:S65">
    <cfRule type="expression" dxfId="244" priority="1">
      <formula>S2=5</formula>
    </cfRule>
    <cfRule type="expression" dxfId="243" priority="2">
      <formula>S2=4</formula>
    </cfRule>
    <cfRule type="expression" dxfId="242" priority="3">
      <formula>S2=3</formula>
    </cfRule>
    <cfRule type="expression" dxfId="241" priority="4">
      <formula>S2=2</formula>
    </cfRule>
    <cfRule type="expression" dxfId="24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35"/>
  <sheetViews>
    <sheetView topLeftCell="A34"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'KONKASÖR TESİSİ'!A65+1</f>
        <v>720</v>
      </c>
      <c r="B2" s="12" t="s">
        <v>1162</v>
      </c>
      <c r="C2" s="71" t="s">
        <v>2141</v>
      </c>
      <c r="D2" s="24" t="s">
        <v>2231</v>
      </c>
      <c r="E2" s="24" t="s">
        <v>2832</v>
      </c>
      <c r="F2" s="12" t="s">
        <v>197</v>
      </c>
      <c r="G2" s="12" t="s">
        <v>198</v>
      </c>
      <c r="H2" s="8">
        <v>4</v>
      </c>
      <c r="I2" s="8">
        <v>5</v>
      </c>
      <c r="J2" s="9">
        <f t="shared" ref="J2" si="0">(H2*I2)</f>
        <v>20</v>
      </c>
      <c r="K2" s="10">
        <f>IF((H2*I2)=0,0,IF(J2&lt;6,5,IF(J2&lt;10,4,IF(J2&lt;16,3,IF(J2&lt;25,2,1)))))</f>
        <v>2</v>
      </c>
      <c r="L2" s="74" t="s">
        <v>743</v>
      </c>
      <c r="M2" s="24" t="s">
        <v>1163</v>
      </c>
      <c r="N2" s="12" t="s">
        <v>194</v>
      </c>
      <c r="O2" s="11" t="s">
        <v>26</v>
      </c>
      <c r="P2" s="19">
        <v>1</v>
      </c>
      <c r="Q2" s="19">
        <f t="shared" ref="Q2:Q35" si="1">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721</v>
      </c>
      <c r="B3" s="12" t="s">
        <v>1162</v>
      </c>
      <c r="C3" s="71" t="s">
        <v>2141</v>
      </c>
      <c r="D3" s="24" t="s">
        <v>2232</v>
      </c>
      <c r="E3" s="24" t="s">
        <v>2833</v>
      </c>
      <c r="F3" s="12" t="s">
        <v>197</v>
      </c>
      <c r="G3" s="12" t="s">
        <v>198</v>
      </c>
      <c r="H3" s="19">
        <v>4</v>
      </c>
      <c r="I3" s="19">
        <v>5</v>
      </c>
      <c r="J3" s="20">
        <f t="shared" ref="J3" si="2">H3*I3</f>
        <v>20</v>
      </c>
      <c r="K3" s="10">
        <f t="shared" ref="K3:K4" si="3">IF((H3*I3)=0,0,IF(J3&lt;6,5,IF(J3&lt;10,4,IF(J3&lt;16,3,IF(J3&lt;25,2,1)))))</f>
        <v>2</v>
      </c>
      <c r="L3" s="74" t="s">
        <v>743</v>
      </c>
      <c r="M3" s="24" t="s">
        <v>1164</v>
      </c>
      <c r="N3" s="12" t="s">
        <v>194</v>
      </c>
      <c r="O3" s="11" t="s">
        <v>26</v>
      </c>
      <c r="P3" s="19">
        <v>1</v>
      </c>
      <c r="Q3" s="19">
        <f t="shared" si="1"/>
        <v>5</v>
      </c>
      <c r="R3" s="20">
        <f t="shared" ref="R3" si="4">P3*Q3</f>
        <v>5</v>
      </c>
      <c r="S3" s="21">
        <f t="shared" ref="S3:S5" si="5">IF((P3*Q3)=0,0,IF(R3&lt;6,5,IF(R3&lt;10,4,IF(R3&lt;16,3,IF(R3&lt;25,2,1)))))</f>
        <v>5</v>
      </c>
      <c r="T3" s="12" t="str">
        <f t="shared" ref="T3:T5"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23.75" x14ac:dyDescent="0.2">
      <c r="A4" s="14">
        <f t="shared" ref="A4:A35" si="7">A3+1</f>
        <v>722</v>
      </c>
      <c r="B4" s="12" t="s">
        <v>1162</v>
      </c>
      <c r="C4" s="71" t="s">
        <v>2141</v>
      </c>
      <c r="D4" s="24" t="s">
        <v>2233</v>
      </c>
      <c r="E4" s="24" t="s">
        <v>2834</v>
      </c>
      <c r="F4" s="12" t="s">
        <v>197</v>
      </c>
      <c r="G4" s="12" t="s">
        <v>198</v>
      </c>
      <c r="H4" s="19">
        <v>4</v>
      </c>
      <c r="I4" s="19">
        <v>5</v>
      </c>
      <c r="J4" s="9">
        <f t="shared" ref="J4" si="8">(H4*I4)</f>
        <v>20</v>
      </c>
      <c r="K4" s="10">
        <f t="shared" si="3"/>
        <v>2</v>
      </c>
      <c r="L4" s="79" t="s">
        <v>743</v>
      </c>
      <c r="M4" s="24" t="s">
        <v>1165</v>
      </c>
      <c r="N4" s="12" t="s">
        <v>194</v>
      </c>
      <c r="O4" s="11" t="s">
        <v>26</v>
      </c>
      <c r="P4" s="19">
        <v>1</v>
      </c>
      <c r="Q4" s="19">
        <f t="shared" si="1"/>
        <v>5</v>
      </c>
      <c r="R4" s="19">
        <f t="shared" ref="R4" si="9">(P4*Q4)</f>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723</v>
      </c>
      <c r="B5" s="12" t="s">
        <v>1162</v>
      </c>
      <c r="C5" s="71" t="s">
        <v>2141</v>
      </c>
      <c r="D5" s="24" t="s">
        <v>2236</v>
      </c>
      <c r="E5" s="24" t="s">
        <v>2835</v>
      </c>
      <c r="F5" s="12" t="s">
        <v>197</v>
      </c>
      <c r="G5" s="12" t="s">
        <v>198</v>
      </c>
      <c r="H5" s="19">
        <v>4</v>
      </c>
      <c r="I5" s="19">
        <v>5</v>
      </c>
      <c r="J5" s="20">
        <f t="shared" ref="J5" si="10">H5*I5</f>
        <v>20</v>
      </c>
      <c r="K5" s="10">
        <f t="shared" ref="K5:K35" si="11">IF((H5*I5)=0,0,IF(J5&lt;6,5,IF(J5&lt;10,4,IF(J5&lt;16,3,IF(J5&lt;25,2,1)))))</f>
        <v>2</v>
      </c>
      <c r="L5" s="79" t="s">
        <v>743</v>
      </c>
      <c r="M5" s="24" t="s">
        <v>1166</v>
      </c>
      <c r="N5" s="12" t="s">
        <v>194</v>
      </c>
      <c r="O5" s="11" t="s">
        <v>26</v>
      </c>
      <c r="P5" s="19">
        <v>1</v>
      </c>
      <c r="Q5" s="19">
        <f t="shared" si="1"/>
        <v>5</v>
      </c>
      <c r="R5" s="20">
        <f t="shared" ref="R5:R6" si="12">P5*Q5</f>
        <v>5</v>
      </c>
      <c r="S5" s="21">
        <f t="shared" si="5"/>
        <v>5</v>
      </c>
      <c r="T5" s="12" t="str">
        <f t="shared" si="6"/>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724</v>
      </c>
      <c r="B6" s="12" t="s">
        <v>1162</v>
      </c>
      <c r="C6" s="71" t="s">
        <v>2141</v>
      </c>
      <c r="D6" s="24" t="s">
        <v>2239</v>
      </c>
      <c r="E6" s="24" t="s">
        <v>2836</v>
      </c>
      <c r="F6" s="12" t="s">
        <v>197</v>
      </c>
      <c r="G6" s="12" t="s">
        <v>198</v>
      </c>
      <c r="H6" s="19">
        <v>4</v>
      </c>
      <c r="I6" s="19">
        <v>5</v>
      </c>
      <c r="J6" s="9">
        <f t="shared" ref="J6" si="13">(H6*I6)</f>
        <v>20</v>
      </c>
      <c r="K6" s="10">
        <f t="shared" si="11"/>
        <v>2</v>
      </c>
      <c r="L6" s="74" t="s">
        <v>743</v>
      </c>
      <c r="M6" s="24" t="s">
        <v>1167</v>
      </c>
      <c r="N6" s="12" t="s">
        <v>194</v>
      </c>
      <c r="O6" s="11" t="s">
        <v>26</v>
      </c>
      <c r="P6" s="19">
        <v>1</v>
      </c>
      <c r="Q6" s="19">
        <f t="shared" si="1"/>
        <v>5</v>
      </c>
      <c r="R6" s="20">
        <f t="shared" si="12"/>
        <v>5</v>
      </c>
      <c r="S6" s="21">
        <f t="shared" ref="S6:S35" si="14">IF((P6*Q6)=0,0,IF(R6&lt;6,5,IF(R6&lt;10,4,IF(R6&lt;16,3,IF(R6&lt;25,2,1)))))</f>
        <v>5</v>
      </c>
      <c r="T6" s="12" t="str">
        <f t="shared" ref="T6:T35" si="15">IF(S6=0,"Risk Derecelendirmesi Yapılmamıştır.",IF(S6=1,"Hemen gerekli önlemler alınmalı veya tesis, bina, üretim veya çevrenin kapatılması gerekmektedir.",IF(S6=2,"Kısa dönemde iyileştirici tedbirler alınmalıdır.",IF(S6=3,"Uzun dönemde iyileştirilmelidir.  Sürekli kontroller yapılmalıdır.Alınan önlemler gerektiğinde kontrol edilmelidir.",IF(S6=4,"Gözetim altında tutulmalıdır.",IF(S6=5,"Gelecekte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7" spans="1:20" ht="112.5" x14ac:dyDescent="0.2">
      <c r="A7" s="14">
        <f t="shared" si="7"/>
        <v>725</v>
      </c>
      <c r="B7" s="12" t="s">
        <v>1162</v>
      </c>
      <c r="C7" s="71" t="s">
        <v>2141</v>
      </c>
      <c r="D7" s="24" t="s">
        <v>2241</v>
      </c>
      <c r="E7" s="24" t="s">
        <v>2837</v>
      </c>
      <c r="F7" s="12" t="s">
        <v>197</v>
      </c>
      <c r="G7" s="12" t="s">
        <v>198</v>
      </c>
      <c r="H7" s="19">
        <v>4</v>
      </c>
      <c r="I7" s="19">
        <v>5</v>
      </c>
      <c r="J7" s="20">
        <f t="shared" ref="J7" si="16">H7*I7</f>
        <v>20</v>
      </c>
      <c r="K7" s="10">
        <f t="shared" si="11"/>
        <v>2</v>
      </c>
      <c r="L7" s="74" t="s">
        <v>743</v>
      </c>
      <c r="M7" s="24" t="s">
        <v>1168</v>
      </c>
      <c r="N7" s="12" t="s">
        <v>194</v>
      </c>
      <c r="O7" s="11" t="s">
        <v>26</v>
      </c>
      <c r="P7" s="19">
        <v>1</v>
      </c>
      <c r="Q7" s="19">
        <f t="shared" si="1"/>
        <v>5</v>
      </c>
      <c r="R7" s="19">
        <f t="shared" ref="R7" si="17">(P7*Q7)</f>
        <v>5</v>
      </c>
      <c r="S7" s="21">
        <f t="shared" si="14"/>
        <v>5</v>
      </c>
      <c r="T7" s="12" t="str">
        <f t="shared" si="15"/>
        <v>Gelecekte önemli bir tehlikeyi oluşturmaması için, incelenir ve gerekirse önlemler planlanan uygulamalar kısmında tarif edilir, uygulama kontrolleri yapılır ve personele ihtiyaç duyulan eğitimler verilir.</v>
      </c>
    </row>
    <row r="8" spans="1:20" ht="112.5" x14ac:dyDescent="0.2">
      <c r="A8" s="14">
        <f t="shared" si="7"/>
        <v>726</v>
      </c>
      <c r="B8" s="12" t="s">
        <v>1162</v>
      </c>
      <c r="C8" s="71" t="s">
        <v>2141</v>
      </c>
      <c r="D8" s="24" t="s">
        <v>2838</v>
      </c>
      <c r="E8" s="24" t="s">
        <v>2839</v>
      </c>
      <c r="F8" s="12" t="s">
        <v>197</v>
      </c>
      <c r="G8" s="12" t="s">
        <v>198</v>
      </c>
      <c r="H8" s="19">
        <v>4</v>
      </c>
      <c r="I8" s="19">
        <v>5</v>
      </c>
      <c r="J8" s="9">
        <f t="shared" ref="J8" si="18">(H8*I8)</f>
        <v>20</v>
      </c>
      <c r="K8" s="10">
        <f t="shared" si="11"/>
        <v>2</v>
      </c>
      <c r="L8" s="74" t="s">
        <v>743</v>
      </c>
      <c r="M8" s="24" t="s">
        <v>1169</v>
      </c>
      <c r="N8" s="12" t="s">
        <v>194</v>
      </c>
      <c r="O8" s="11" t="s">
        <v>26</v>
      </c>
      <c r="P8" s="19">
        <v>1</v>
      </c>
      <c r="Q8" s="19">
        <f t="shared" si="1"/>
        <v>5</v>
      </c>
      <c r="R8" s="20">
        <f t="shared" ref="R8:R9" si="19">P8*Q8</f>
        <v>5</v>
      </c>
      <c r="S8" s="21">
        <f t="shared" si="14"/>
        <v>5</v>
      </c>
      <c r="T8" s="12" t="str">
        <f t="shared" si="15"/>
        <v>Gelecekte önemli bir tehlikeyi oluşturmaması için, incelenir ve gerekirse önlemler planlanan uygulamalar kısmında tarif edilir, uygulama kontrolleri yapılır ve personele ihtiyaç duyulan eğitimler verilir.</v>
      </c>
    </row>
    <row r="9" spans="1:20" ht="146.25" x14ac:dyDescent="0.2">
      <c r="A9" s="14">
        <f t="shared" si="7"/>
        <v>727</v>
      </c>
      <c r="B9" s="12" t="s">
        <v>1162</v>
      </c>
      <c r="C9" s="71" t="s">
        <v>2141</v>
      </c>
      <c r="D9" s="24" t="s">
        <v>2840</v>
      </c>
      <c r="E9" s="24" t="s">
        <v>2841</v>
      </c>
      <c r="F9" s="12" t="s">
        <v>197</v>
      </c>
      <c r="G9" s="12" t="s">
        <v>198</v>
      </c>
      <c r="H9" s="19">
        <v>4</v>
      </c>
      <c r="I9" s="19">
        <v>5</v>
      </c>
      <c r="J9" s="20">
        <f t="shared" ref="J9" si="20">H9*I9</f>
        <v>20</v>
      </c>
      <c r="K9" s="10">
        <f t="shared" si="11"/>
        <v>2</v>
      </c>
      <c r="L9" s="74" t="s">
        <v>743</v>
      </c>
      <c r="M9" s="24" t="s">
        <v>1134</v>
      </c>
      <c r="N9" s="12" t="s">
        <v>194</v>
      </c>
      <c r="O9" s="11" t="s">
        <v>26</v>
      </c>
      <c r="P9" s="19">
        <v>1</v>
      </c>
      <c r="Q9" s="19">
        <f t="shared" si="1"/>
        <v>5</v>
      </c>
      <c r="R9" s="20">
        <f t="shared" si="19"/>
        <v>5</v>
      </c>
      <c r="S9" s="21">
        <f t="shared" si="14"/>
        <v>5</v>
      </c>
      <c r="T9" s="12" t="str">
        <f t="shared" si="15"/>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728</v>
      </c>
      <c r="B10" s="12" t="s">
        <v>1162</v>
      </c>
      <c r="C10" s="24" t="s">
        <v>2842</v>
      </c>
      <c r="D10" s="24" t="s">
        <v>2843</v>
      </c>
      <c r="E10" s="24" t="s">
        <v>2844</v>
      </c>
      <c r="F10" s="12" t="s">
        <v>197</v>
      </c>
      <c r="G10" s="12" t="s">
        <v>198</v>
      </c>
      <c r="H10" s="19">
        <v>4</v>
      </c>
      <c r="I10" s="19">
        <v>5</v>
      </c>
      <c r="J10" s="9">
        <f t="shared" ref="J10" si="21">(H10*I10)</f>
        <v>20</v>
      </c>
      <c r="K10" s="10">
        <f t="shared" si="11"/>
        <v>2</v>
      </c>
      <c r="L10" s="74" t="s">
        <v>743</v>
      </c>
      <c r="M10" s="24" t="s">
        <v>1170</v>
      </c>
      <c r="N10" s="12" t="s">
        <v>194</v>
      </c>
      <c r="O10" s="11" t="s">
        <v>26</v>
      </c>
      <c r="P10" s="19">
        <v>1</v>
      </c>
      <c r="Q10" s="19">
        <f t="shared" si="1"/>
        <v>5</v>
      </c>
      <c r="R10" s="19">
        <f t="shared" ref="R10" si="22">(P10*Q10)</f>
        <v>5</v>
      </c>
      <c r="S10" s="21">
        <f t="shared" si="14"/>
        <v>5</v>
      </c>
      <c r="T10" s="12" t="str">
        <f t="shared" si="15"/>
        <v>Gelecekte önemli bir tehlikeyi oluşturmaması için, incelenir ve gerekirse önlemler planlanan uygulamalar kısmında tarif edilir, uygulama kontrolleri yapılır ve personele ihtiyaç duyulan eğitimler verilir.</v>
      </c>
    </row>
    <row r="11" spans="1:20" ht="135" x14ac:dyDescent="0.2">
      <c r="A11" s="14">
        <f t="shared" si="7"/>
        <v>729</v>
      </c>
      <c r="B11" s="12" t="s">
        <v>1162</v>
      </c>
      <c r="C11" s="24" t="s">
        <v>2842</v>
      </c>
      <c r="D11" s="24" t="s">
        <v>2845</v>
      </c>
      <c r="E11" s="24" t="s">
        <v>2846</v>
      </c>
      <c r="F11" s="12" t="s">
        <v>197</v>
      </c>
      <c r="G11" s="12" t="s">
        <v>198</v>
      </c>
      <c r="H11" s="19">
        <v>4</v>
      </c>
      <c r="I11" s="19">
        <v>5</v>
      </c>
      <c r="J11" s="20">
        <f t="shared" ref="J11" si="23">H11*I11</f>
        <v>20</v>
      </c>
      <c r="K11" s="10">
        <f t="shared" si="11"/>
        <v>2</v>
      </c>
      <c r="L11" s="74" t="s">
        <v>743</v>
      </c>
      <c r="M11" s="24" t="s">
        <v>1171</v>
      </c>
      <c r="N11" s="12" t="s">
        <v>194</v>
      </c>
      <c r="O11" s="11" t="s">
        <v>26</v>
      </c>
      <c r="P11" s="19">
        <v>1</v>
      </c>
      <c r="Q11" s="19">
        <f t="shared" si="1"/>
        <v>5</v>
      </c>
      <c r="R11" s="20">
        <f t="shared" ref="R11:R12" si="24">P11*Q11</f>
        <v>5</v>
      </c>
      <c r="S11" s="21">
        <f t="shared" si="14"/>
        <v>5</v>
      </c>
      <c r="T11" s="12" t="str">
        <f t="shared" si="15"/>
        <v>Gelecekte önemli bir tehlikeyi oluşturmaması için, incelenir ve gerekirse önlemler planlanan uygulamalar kısmında tarif edilir, uygulama kontrolleri yapılır ve personele ihtiyaç duyulan eğitimler verilir.</v>
      </c>
    </row>
    <row r="12" spans="1:20" ht="90" x14ac:dyDescent="0.2">
      <c r="A12" s="14">
        <f t="shared" si="7"/>
        <v>730</v>
      </c>
      <c r="B12" s="12" t="s">
        <v>1162</v>
      </c>
      <c r="C12" s="24" t="s">
        <v>2842</v>
      </c>
      <c r="D12" s="24" t="s">
        <v>2847</v>
      </c>
      <c r="E12" s="24" t="s">
        <v>2846</v>
      </c>
      <c r="F12" s="12" t="s">
        <v>197</v>
      </c>
      <c r="G12" s="12" t="s">
        <v>198</v>
      </c>
      <c r="H12" s="19">
        <v>4</v>
      </c>
      <c r="I12" s="19">
        <v>5</v>
      </c>
      <c r="J12" s="9">
        <f t="shared" ref="J12" si="25">(H12*I12)</f>
        <v>20</v>
      </c>
      <c r="K12" s="10">
        <f t="shared" si="11"/>
        <v>2</v>
      </c>
      <c r="L12" s="79" t="s">
        <v>743</v>
      </c>
      <c r="M12" s="24" t="s">
        <v>1172</v>
      </c>
      <c r="N12" s="12" t="s">
        <v>194</v>
      </c>
      <c r="O12" s="11" t="s">
        <v>26</v>
      </c>
      <c r="P12" s="19">
        <v>1</v>
      </c>
      <c r="Q12" s="19">
        <f t="shared" si="1"/>
        <v>5</v>
      </c>
      <c r="R12" s="20">
        <f t="shared" si="24"/>
        <v>5</v>
      </c>
      <c r="S12" s="21">
        <f t="shared" si="14"/>
        <v>5</v>
      </c>
      <c r="T12" s="12" t="str">
        <f t="shared" si="15"/>
        <v>Gelecekte önemli bir tehlikeyi oluşturmaması için, incelenir ve gerekirse önlemler planlanan uygulamalar kısmında tarif edilir, uygulama kontrolleri yapılır ve personele ihtiyaç duyulan eğitimler verilir.</v>
      </c>
    </row>
    <row r="13" spans="1:20" ht="112.5" x14ac:dyDescent="0.2">
      <c r="A13" s="14">
        <f t="shared" si="7"/>
        <v>731</v>
      </c>
      <c r="B13" s="12" t="s">
        <v>1162</v>
      </c>
      <c r="C13" s="24" t="s">
        <v>2842</v>
      </c>
      <c r="D13" s="24" t="s">
        <v>2848</v>
      </c>
      <c r="E13" s="24" t="s">
        <v>2846</v>
      </c>
      <c r="F13" s="12" t="s">
        <v>197</v>
      </c>
      <c r="G13" s="12" t="s">
        <v>198</v>
      </c>
      <c r="H13" s="19">
        <v>4</v>
      </c>
      <c r="I13" s="19">
        <v>5</v>
      </c>
      <c r="J13" s="20">
        <f t="shared" ref="J13" si="26">H13*I13</f>
        <v>20</v>
      </c>
      <c r="K13" s="10">
        <f t="shared" si="11"/>
        <v>2</v>
      </c>
      <c r="L13" s="79" t="s">
        <v>743</v>
      </c>
      <c r="M13" s="24" t="s">
        <v>1173</v>
      </c>
      <c r="N13" s="12" t="s">
        <v>194</v>
      </c>
      <c r="O13" s="11" t="s">
        <v>26</v>
      </c>
      <c r="P13" s="19">
        <v>1</v>
      </c>
      <c r="Q13" s="19">
        <f t="shared" si="1"/>
        <v>5</v>
      </c>
      <c r="R13" s="19">
        <f t="shared" ref="R13" si="27">(P13*Q13)</f>
        <v>5</v>
      </c>
      <c r="S13" s="21">
        <f t="shared" si="14"/>
        <v>5</v>
      </c>
      <c r="T13" s="12" t="str">
        <f t="shared" si="15"/>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732</v>
      </c>
      <c r="B14" s="12" t="s">
        <v>1162</v>
      </c>
      <c r="C14" s="24" t="s">
        <v>2842</v>
      </c>
      <c r="D14" s="24" t="s">
        <v>2849</v>
      </c>
      <c r="E14" s="24" t="s">
        <v>2846</v>
      </c>
      <c r="F14" s="12" t="s">
        <v>197</v>
      </c>
      <c r="G14" s="12" t="s">
        <v>198</v>
      </c>
      <c r="H14" s="19">
        <v>4</v>
      </c>
      <c r="I14" s="19">
        <v>5</v>
      </c>
      <c r="J14" s="9">
        <f t="shared" ref="J14" si="28">(H14*I14)</f>
        <v>20</v>
      </c>
      <c r="K14" s="10">
        <f t="shared" si="11"/>
        <v>2</v>
      </c>
      <c r="L14" s="74" t="s">
        <v>743</v>
      </c>
      <c r="M14" s="24" t="s">
        <v>1174</v>
      </c>
      <c r="N14" s="12" t="s">
        <v>194</v>
      </c>
      <c r="O14" s="11" t="s">
        <v>26</v>
      </c>
      <c r="P14" s="19">
        <v>1</v>
      </c>
      <c r="Q14" s="19">
        <f t="shared" si="1"/>
        <v>5</v>
      </c>
      <c r="R14" s="20">
        <f t="shared" ref="R14:R15" si="29">P14*Q14</f>
        <v>5</v>
      </c>
      <c r="S14" s="21">
        <f t="shared" si="14"/>
        <v>5</v>
      </c>
      <c r="T14" s="12" t="str">
        <f t="shared" si="15"/>
        <v>Gelecekte önemli bir tehlikeyi oluşturmaması için, incelenir ve gerekirse önlemler planlanan uygulamalar kısmında tarif edilir, uygulama kontrolleri yapılır ve personele ihtiyaç duyulan eğitimler verilir.</v>
      </c>
    </row>
    <row r="15" spans="1:20" ht="90" x14ac:dyDescent="0.2">
      <c r="A15" s="14">
        <f t="shared" si="7"/>
        <v>733</v>
      </c>
      <c r="B15" s="12" t="s">
        <v>1162</v>
      </c>
      <c r="C15" s="24" t="s">
        <v>2850</v>
      </c>
      <c r="D15" s="24" t="s">
        <v>2851</v>
      </c>
      <c r="E15" s="24" t="s">
        <v>2852</v>
      </c>
      <c r="F15" s="12" t="s">
        <v>197</v>
      </c>
      <c r="G15" s="12" t="s">
        <v>198</v>
      </c>
      <c r="H15" s="19">
        <v>4</v>
      </c>
      <c r="I15" s="19">
        <v>5</v>
      </c>
      <c r="J15" s="20">
        <f t="shared" ref="J15" si="30">H15*I15</f>
        <v>20</v>
      </c>
      <c r="K15" s="10">
        <f t="shared" si="11"/>
        <v>2</v>
      </c>
      <c r="L15" s="74" t="s">
        <v>743</v>
      </c>
      <c r="M15" s="24" t="s">
        <v>1175</v>
      </c>
      <c r="N15" s="12" t="s">
        <v>194</v>
      </c>
      <c r="O15" s="11" t="s">
        <v>26</v>
      </c>
      <c r="P15" s="19">
        <v>1</v>
      </c>
      <c r="Q15" s="19">
        <f t="shared" si="1"/>
        <v>5</v>
      </c>
      <c r="R15" s="20">
        <f t="shared" si="29"/>
        <v>5</v>
      </c>
      <c r="S15" s="21">
        <f t="shared" si="14"/>
        <v>5</v>
      </c>
      <c r="T15" s="12" t="str">
        <f t="shared" si="15"/>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7"/>
        <v>734</v>
      </c>
      <c r="B16" s="12" t="s">
        <v>1162</v>
      </c>
      <c r="C16" s="24" t="s">
        <v>2850</v>
      </c>
      <c r="D16" s="24" t="s">
        <v>2853</v>
      </c>
      <c r="E16" s="24" t="s">
        <v>2854</v>
      </c>
      <c r="F16" s="12" t="s">
        <v>197</v>
      </c>
      <c r="G16" s="12" t="s">
        <v>198</v>
      </c>
      <c r="H16" s="19">
        <v>4</v>
      </c>
      <c r="I16" s="19">
        <v>5</v>
      </c>
      <c r="J16" s="9">
        <f t="shared" ref="J16" si="31">(H16*I16)</f>
        <v>20</v>
      </c>
      <c r="K16" s="10">
        <f t="shared" si="11"/>
        <v>2</v>
      </c>
      <c r="L16" s="74" t="s">
        <v>743</v>
      </c>
      <c r="M16" s="24" t="s">
        <v>1149</v>
      </c>
      <c r="N16" s="12" t="s">
        <v>194</v>
      </c>
      <c r="O16" s="11" t="s">
        <v>26</v>
      </c>
      <c r="P16" s="19">
        <v>1</v>
      </c>
      <c r="Q16" s="19">
        <f t="shared" si="1"/>
        <v>5</v>
      </c>
      <c r="R16" s="19">
        <f t="shared" ref="R16" si="32">(P16*Q16)</f>
        <v>5</v>
      </c>
      <c r="S16" s="21">
        <f t="shared" si="14"/>
        <v>5</v>
      </c>
      <c r="T16" s="12" t="str">
        <f t="shared" si="15"/>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7"/>
        <v>735</v>
      </c>
      <c r="B17" s="12" t="s">
        <v>1162</v>
      </c>
      <c r="C17" s="24" t="s">
        <v>2850</v>
      </c>
      <c r="D17" s="24" t="s">
        <v>2855</v>
      </c>
      <c r="E17" s="24" t="s">
        <v>2854</v>
      </c>
      <c r="F17" s="12" t="s">
        <v>197</v>
      </c>
      <c r="G17" s="12" t="s">
        <v>198</v>
      </c>
      <c r="H17" s="19">
        <v>4</v>
      </c>
      <c r="I17" s="19">
        <v>5</v>
      </c>
      <c r="J17" s="20">
        <f t="shared" ref="J17" si="33">H17*I17</f>
        <v>20</v>
      </c>
      <c r="K17" s="10">
        <f t="shared" si="11"/>
        <v>2</v>
      </c>
      <c r="L17" s="79" t="s">
        <v>743</v>
      </c>
      <c r="M17" s="24" t="s">
        <v>1147</v>
      </c>
      <c r="N17" s="12" t="s">
        <v>194</v>
      </c>
      <c r="O17" s="11" t="s">
        <v>26</v>
      </c>
      <c r="P17" s="19">
        <v>1</v>
      </c>
      <c r="Q17" s="19">
        <f t="shared" si="1"/>
        <v>5</v>
      </c>
      <c r="R17" s="20">
        <f t="shared" ref="R17:R18" si="34">P17*Q17</f>
        <v>5</v>
      </c>
      <c r="S17" s="21">
        <f t="shared" si="14"/>
        <v>5</v>
      </c>
      <c r="T17" s="12" t="str">
        <f t="shared" si="15"/>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736</v>
      </c>
      <c r="B18" s="12" t="s">
        <v>1162</v>
      </c>
      <c r="C18" s="24" t="s">
        <v>2850</v>
      </c>
      <c r="D18" s="24" t="s">
        <v>2856</v>
      </c>
      <c r="E18" s="24" t="s">
        <v>2857</v>
      </c>
      <c r="F18" s="12" t="s">
        <v>197</v>
      </c>
      <c r="G18" s="12" t="s">
        <v>198</v>
      </c>
      <c r="H18" s="19">
        <v>4</v>
      </c>
      <c r="I18" s="19">
        <v>5</v>
      </c>
      <c r="J18" s="9">
        <f t="shared" ref="J18" si="35">(H18*I18)</f>
        <v>20</v>
      </c>
      <c r="K18" s="10">
        <f t="shared" si="11"/>
        <v>2</v>
      </c>
      <c r="L18" s="79" t="s">
        <v>743</v>
      </c>
      <c r="M18" s="24" t="s">
        <v>1148</v>
      </c>
      <c r="N18" s="12" t="s">
        <v>194</v>
      </c>
      <c r="O18" s="11" t="s">
        <v>26</v>
      </c>
      <c r="P18" s="19">
        <v>1</v>
      </c>
      <c r="Q18" s="19">
        <f t="shared" si="1"/>
        <v>5</v>
      </c>
      <c r="R18" s="20">
        <f t="shared" si="34"/>
        <v>5</v>
      </c>
      <c r="S18" s="21">
        <f t="shared" si="14"/>
        <v>5</v>
      </c>
      <c r="T18" s="12" t="str">
        <f t="shared" si="15"/>
        <v>Gelecekte önemli bir tehlikeyi oluşturmaması için, incelenir ve gerekirse önlemler planlanan uygulamalar kısmında tarif edilir, uygulama kontrolleri yapılır ve personele ihtiyaç duyulan eğitimler verilir.</v>
      </c>
    </row>
    <row r="19" spans="1:20" ht="258.75" x14ac:dyDescent="0.2">
      <c r="A19" s="14">
        <f t="shared" si="7"/>
        <v>737</v>
      </c>
      <c r="B19" s="12" t="s">
        <v>1162</v>
      </c>
      <c r="C19" s="24" t="s">
        <v>2850</v>
      </c>
      <c r="D19" s="24" t="s">
        <v>2858</v>
      </c>
      <c r="E19" s="24" t="s">
        <v>2859</v>
      </c>
      <c r="F19" s="12" t="s">
        <v>197</v>
      </c>
      <c r="G19" s="12" t="s">
        <v>198</v>
      </c>
      <c r="H19" s="19">
        <v>4</v>
      </c>
      <c r="I19" s="19">
        <v>5</v>
      </c>
      <c r="J19" s="20">
        <f t="shared" ref="J19" si="36">H19*I19</f>
        <v>20</v>
      </c>
      <c r="K19" s="10">
        <f t="shared" si="11"/>
        <v>2</v>
      </c>
      <c r="L19" s="74" t="s">
        <v>743</v>
      </c>
      <c r="M19" s="24" t="s">
        <v>1150</v>
      </c>
      <c r="N19" s="12" t="s">
        <v>194</v>
      </c>
      <c r="O19" s="11" t="s">
        <v>26</v>
      </c>
      <c r="P19" s="19">
        <v>1</v>
      </c>
      <c r="Q19" s="19">
        <f t="shared" si="1"/>
        <v>5</v>
      </c>
      <c r="R19" s="19">
        <f t="shared" ref="R19" si="37">(P19*Q19)</f>
        <v>5</v>
      </c>
      <c r="S19" s="21">
        <f t="shared" si="14"/>
        <v>5</v>
      </c>
      <c r="T19" s="12" t="str">
        <f t="shared" si="15"/>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7"/>
        <v>738</v>
      </c>
      <c r="B20" s="12" t="s">
        <v>1162</v>
      </c>
      <c r="C20" s="24" t="s">
        <v>2850</v>
      </c>
      <c r="D20" s="24" t="s">
        <v>2860</v>
      </c>
      <c r="E20" s="24" t="s">
        <v>2861</v>
      </c>
      <c r="F20" s="12" t="s">
        <v>197</v>
      </c>
      <c r="G20" s="12" t="s">
        <v>198</v>
      </c>
      <c r="H20" s="19">
        <v>4</v>
      </c>
      <c r="I20" s="19">
        <v>5</v>
      </c>
      <c r="J20" s="9">
        <f t="shared" ref="J20" si="38">(H20*I20)</f>
        <v>20</v>
      </c>
      <c r="K20" s="10">
        <f t="shared" si="11"/>
        <v>2</v>
      </c>
      <c r="L20" s="74" t="s">
        <v>743</v>
      </c>
      <c r="M20" s="24" t="s">
        <v>1151</v>
      </c>
      <c r="N20" s="12" t="s">
        <v>194</v>
      </c>
      <c r="O20" s="11" t="s">
        <v>26</v>
      </c>
      <c r="P20" s="19">
        <v>1</v>
      </c>
      <c r="Q20" s="19">
        <f t="shared" si="1"/>
        <v>5</v>
      </c>
      <c r="R20" s="20">
        <f t="shared" ref="R20:R21" si="39">P20*Q20</f>
        <v>5</v>
      </c>
      <c r="S20" s="21">
        <f t="shared" si="14"/>
        <v>5</v>
      </c>
      <c r="T20" s="12" t="str">
        <f t="shared" si="15"/>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739</v>
      </c>
      <c r="B21" s="12" t="s">
        <v>1162</v>
      </c>
      <c r="C21" s="24" t="s">
        <v>2850</v>
      </c>
      <c r="D21" s="24" t="s">
        <v>2860</v>
      </c>
      <c r="E21" s="24" t="s">
        <v>2862</v>
      </c>
      <c r="F21" s="12" t="s">
        <v>197</v>
      </c>
      <c r="G21" s="12" t="s">
        <v>198</v>
      </c>
      <c r="H21" s="19">
        <v>4</v>
      </c>
      <c r="I21" s="19">
        <v>5</v>
      </c>
      <c r="J21" s="20">
        <f t="shared" ref="J21" si="40">H21*I21</f>
        <v>20</v>
      </c>
      <c r="K21" s="10">
        <f t="shared" si="11"/>
        <v>2</v>
      </c>
      <c r="L21" s="74" t="s">
        <v>743</v>
      </c>
      <c r="M21" s="24" t="s">
        <v>1153</v>
      </c>
      <c r="N21" s="12" t="s">
        <v>194</v>
      </c>
      <c r="O21" s="11" t="s">
        <v>26</v>
      </c>
      <c r="P21" s="19">
        <v>1</v>
      </c>
      <c r="Q21" s="19">
        <f t="shared" si="1"/>
        <v>5</v>
      </c>
      <c r="R21" s="20">
        <f t="shared" si="39"/>
        <v>5</v>
      </c>
      <c r="S21" s="21">
        <f t="shared" si="14"/>
        <v>5</v>
      </c>
      <c r="T21" s="12" t="str">
        <f t="shared" si="15"/>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7"/>
        <v>740</v>
      </c>
      <c r="B22" s="12" t="s">
        <v>1162</v>
      </c>
      <c r="C22" s="24" t="s">
        <v>2850</v>
      </c>
      <c r="D22" s="24" t="s">
        <v>2860</v>
      </c>
      <c r="E22" s="24" t="s">
        <v>2863</v>
      </c>
      <c r="F22" s="12" t="s">
        <v>197</v>
      </c>
      <c r="G22" s="12" t="s">
        <v>198</v>
      </c>
      <c r="H22" s="19">
        <v>4</v>
      </c>
      <c r="I22" s="19">
        <v>5</v>
      </c>
      <c r="J22" s="9">
        <f t="shared" ref="J22" si="41">(H22*I22)</f>
        <v>20</v>
      </c>
      <c r="K22" s="10">
        <f t="shared" si="11"/>
        <v>2</v>
      </c>
      <c r="L22" s="74" t="s">
        <v>743</v>
      </c>
      <c r="M22" s="24" t="s">
        <v>1154</v>
      </c>
      <c r="N22" s="12" t="s">
        <v>194</v>
      </c>
      <c r="O22" s="11" t="s">
        <v>26</v>
      </c>
      <c r="P22" s="19">
        <v>1</v>
      </c>
      <c r="Q22" s="19">
        <f t="shared" si="1"/>
        <v>5</v>
      </c>
      <c r="R22" s="19">
        <f t="shared" ref="R22" si="42">(P22*Q22)</f>
        <v>5</v>
      </c>
      <c r="S22" s="21">
        <f t="shared" si="14"/>
        <v>5</v>
      </c>
      <c r="T22" s="12" t="str">
        <f t="shared" si="15"/>
        <v>Gelecekte önemli bir tehlikeyi oluşturmaması için, incelenir ve gerekirse önlemler planlanan uygulamalar kısmında tarif edilir, uygulama kontrolleri yapılır ve personele ihtiyaç duyulan eğitimler verilir.</v>
      </c>
    </row>
    <row r="23" spans="1:20" ht="101.25" x14ac:dyDescent="0.2">
      <c r="A23" s="14">
        <f t="shared" si="7"/>
        <v>741</v>
      </c>
      <c r="B23" s="12" t="s">
        <v>1162</v>
      </c>
      <c r="C23" s="24" t="s">
        <v>2850</v>
      </c>
      <c r="D23" s="24" t="s">
        <v>2864</v>
      </c>
      <c r="E23" s="24" t="s">
        <v>2865</v>
      </c>
      <c r="F23" s="12" t="s">
        <v>197</v>
      </c>
      <c r="G23" s="12" t="s">
        <v>198</v>
      </c>
      <c r="H23" s="19">
        <v>4</v>
      </c>
      <c r="I23" s="19">
        <v>5</v>
      </c>
      <c r="J23" s="20">
        <f t="shared" ref="J23" si="43">H23*I23</f>
        <v>20</v>
      </c>
      <c r="K23" s="10">
        <f t="shared" si="11"/>
        <v>2</v>
      </c>
      <c r="L23" s="74" t="s">
        <v>743</v>
      </c>
      <c r="M23" s="24" t="s">
        <v>1155</v>
      </c>
      <c r="N23" s="12" t="s">
        <v>194</v>
      </c>
      <c r="O23" s="11" t="s">
        <v>26</v>
      </c>
      <c r="P23" s="19">
        <v>1</v>
      </c>
      <c r="Q23" s="19">
        <f t="shared" si="1"/>
        <v>5</v>
      </c>
      <c r="R23" s="20">
        <f t="shared" ref="R23:R24" si="44">P23*Q23</f>
        <v>5</v>
      </c>
      <c r="S23" s="21">
        <f t="shared" si="14"/>
        <v>5</v>
      </c>
      <c r="T23" s="12" t="str">
        <f t="shared" si="15"/>
        <v>Gelecekte önemli bir tehlikeyi oluşturmaması için, incelenir ve gerekirse önlemler planlanan uygulamalar kısmında tarif edilir, uygulama kontrolleri yapılır ve personele ihtiyaç duyulan eğitimler verilir.</v>
      </c>
    </row>
    <row r="24" spans="1:20" ht="112.5" x14ac:dyDescent="0.2">
      <c r="A24" s="14">
        <f t="shared" si="7"/>
        <v>742</v>
      </c>
      <c r="B24" s="12" t="s">
        <v>1162</v>
      </c>
      <c r="C24" s="24" t="s">
        <v>2850</v>
      </c>
      <c r="D24" s="24" t="s">
        <v>2866</v>
      </c>
      <c r="E24" s="24" t="s">
        <v>2867</v>
      </c>
      <c r="F24" s="12" t="s">
        <v>197</v>
      </c>
      <c r="G24" s="12" t="s">
        <v>198</v>
      </c>
      <c r="H24" s="19">
        <v>4</v>
      </c>
      <c r="I24" s="19">
        <v>5</v>
      </c>
      <c r="J24" s="9">
        <f t="shared" ref="J24" si="45">(H24*I24)</f>
        <v>20</v>
      </c>
      <c r="K24" s="10">
        <f t="shared" si="11"/>
        <v>2</v>
      </c>
      <c r="L24" s="74" t="s">
        <v>743</v>
      </c>
      <c r="M24" s="24" t="s">
        <v>1176</v>
      </c>
      <c r="N24" s="12" t="s">
        <v>194</v>
      </c>
      <c r="O24" s="11" t="s">
        <v>26</v>
      </c>
      <c r="P24" s="19">
        <v>1</v>
      </c>
      <c r="Q24" s="19">
        <f t="shared" si="1"/>
        <v>5</v>
      </c>
      <c r="R24" s="20">
        <f t="shared" si="44"/>
        <v>5</v>
      </c>
      <c r="S24" s="21">
        <f t="shared" si="14"/>
        <v>5</v>
      </c>
      <c r="T24" s="12" t="str">
        <f t="shared" si="15"/>
        <v>Gelecekte önemli bir tehlikeyi oluşturmaması için, incelenir ve gerekirse önlemler planlanan uygulamalar kısmında tarif edilir, uygulama kontrolleri yapılır ve personele ihtiyaç duyulan eğitimler verilir.</v>
      </c>
    </row>
    <row r="25" spans="1:20" ht="409.5" x14ac:dyDescent="0.2">
      <c r="A25" s="14">
        <f t="shared" si="7"/>
        <v>743</v>
      </c>
      <c r="B25" s="12" t="s">
        <v>1162</v>
      </c>
      <c r="C25" s="24" t="s">
        <v>2850</v>
      </c>
      <c r="D25" s="24" t="s">
        <v>2868</v>
      </c>
      <c r="E25" s="24" t="s">
        <v>2869</v>
      </c>
      <c r="F25" s="12" t="s">
        <v>197</v>
      </c>
      <c r="G25" s="12" t="s">
        <v>198</v>
      </c>
      <c r="H25" s="19">
        <v>4</v>
      </c>
      <c r="I25" s="19">
        <v>5</v>
      </c>
      <c r="J25" s="20">
        <f t="shared" ref="J25" si="46">H25*I25</f>
        <v>20</v>
      </c>
      <c r="K25" s="10">
        <f t="shared" si="11"/>
        <v>2</v>
      </c>
      <c r="L25" s="74" t="s">
        <v>743</v>
      </c>
      <c r="M25" s="77" t="s">
        <v>1156</v>
      </c>
      <c r="N25" s="12" t="s">
        <v>194</v>
      </c>
      <c r="O25" s="11" t="s">
        <v>26</v>
      </c>
      <c r="P25" s="19">
        <v>1</v>
      </c>
      <c r="Q25" s="19">
        <f t="shared" si="1"/>
        <v>5</v>
      </c>
      <c r="R25" s="19">
        <f t="shared" ref="R25" si="47">(P25*Q25)</f>
        <v>5</v>
      </c>
      <c r="S25" s="21">
        <f t="shared" si="14"/>
        <v>5</v>
      </c>
      <c r="T25" s="12" t="str">
        <f t="shared" si="15"/>
        <v>Gelecekte önemli bir tehlikeyi oluşturmaması için, incelenir ve gerekirse önlemler planlanan uygulamalar kısmında tarif edilir, uygulama kontrolleri yapılır ve personele ihtiyaç duyulan eğitimler verilir.</v>
      </c>
    </row>
    <row r="26" spans="1:20" ht="281.25" x14ac:dyDescent="0.2">
      <c r="A26" s="14">
        <f t="shared" si="7"/>
        <v>744</v>
      </c>
      <c r="B26" s="12" t="s">
        <v>1162</v>
      </c>
      <c r="C26" s="71" t="s">
        <v>2114</v>
      </c>
      <c r="D26" s="24" t="s">
        <v>2870</v>
      </c>
      <c r="E26" s="24" t="s">
        <v>2871</v>
      </c>
      <c r="F26" s="12" t="s">
        <v>197</v>
      </c>
      <c r="G26" s="12" t="s">
        <v>198</v>
      </c>
      <c r="H26" s="19">
        <v>4</v>
      </c>
      <c r="I26" s="19">
        <v>5</v>
      </c>
      <c r="J26" s="9">
        <f t="shared" ref="J26" si="48">(H26*I26)</f>
        <v>20</v>
      </c>
      <c r="K26" s="10">
        <f t="shared" si="11"/>
        <v>2</v>
      </c>
      <c r="L26" s="74" t="s">
        <v>743</v>
      </c>
      <c r="M26" s="24" t="s">
        <v>1177</v>
      </c>
      <c r="N26" s="12" t="s">
        <v>194</v>
      </c>
      <c r="O26" s="11" t="s">
        <v>26</v>
      </c>
      <c r="P26" s="19">
        <v>1</v>
      </c>
      <c r="Q26" s="19">
        <f t="shared" si="1"/>
        <v>5</v>
      </c>
      <c r="R26" s="20">
        <f t="shared" ref="R26:R27" si="49">P26*Q26</f>
        <v>5</v>
      </c>
      <c r="S26" s="21">
        <f t="shared" si="14"/>
        <v>5</v>
      </c>
      <c r="T26" s="12" t="str">
        <f t="shared" si="15"/>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7"/>
        <v>745</v>
      </c>
      <c r="B27" s="12" t="s">
        <v>1162</v>
      </c>
      <c r="C27" s="24" t="s">
        <v>2872</v>
      </c>
      <c r="D27" s="24" t="s">
        <v>2873</v>
      </c>
      <c r="E27" s="24" t="s">
        <v>2874</v>
      </c>
      <c r="F27" s="12" t="s">
        <v>197</v>
      </c>
      <c r="G27" s="12" t="s">
        <v>198</v>
      </c>
      <c r="H27" s="19">
        <v>4</v>
      </c>
      <c r="I27" s="19">
        <v>5</v>
      </c>
      <c r="J27" s="20">
        <f t="shared" ref="J27" si="50">H27*I27</f>
        <v>20</v>
      </c>
      <c r="K27" s="10">
        <f t="shared" si="11"/>
        <v>2</v>
      </c>
      <c r="L27" s="74" t="s">
        <v>743</v>
      </c>
      <c r="M27" s="24" t="s">
        <v>1178</v>
      </c>
      <c r="N27" s="12" t="s">
        <v>194</v>
      </c>
      <c r="O27" s="11" t="s">
        <v>26</v>
      </c>
      <c r="P27" s="19">
        <v>1</v>
      </c>
      <c r="Q27" s="19">
        <f t="shared" si="1"/>
        <v>5</v>
      </c>
      <c r="R27" s="20">
        <f t="shared" si="49"/>
        <v>5</v>
      </c>
      <c r="S27" s="21">
        <f t="shared" si="14"/>
        <v>5</v>
      </c>
      <c r="T27" s="12" t="str">
        <f t="shared" si="15"/>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7"/>
        <v>746</v>
      </c>
      <c r="B28" s="12" t="s">
        <v>1162</v>
      </c>
      <c r="C28" s="24" t="s">
        <v>2872</v>
      </c>
      <c r="D28" s="24" t="s">
        <v>1672</v>
      </c>
      <c r="E28" s="24" t="s">
        <v>2871</v>
      </c>
      <c r="F28" s="12" t="s">
        <v>197</v>
      </c>
      <c r="G28" s="12" t="s">
        <v>198</v>
      </c>
      <c r="H28" s="19">
        <v>4</v>
      </c>
      <c r="I28" s="19">
        <v>5</v>
      </c>
      <c r="J28" s="9">
        <f t="shared" ref="J28" si="51">(H28*I28)</f>
        <v>20</v>
      </c>
      <c r="K28" s="10">
        <f t="shared" si="11"/>
        <v>2</v>
      </c>
      <c r="L28" s="74" t="s">
        <v>743</v>
      </c>
      <c r="M28" s="24" t="s">
        <v>1179</v>
      </c>
      <c r="N28" s="12" t="s">
        <v>194</v>
      </c>
      <c r="O28" s="11" t="s">
        <v>26</v>
      </c>
      <c r="P28" s="19">
        <v>1</v>
      </c>
      <c r="Q28" s="19">
        <f t="shared" si="1"/>
        <v>5</v>
      </c>
      <c r="R28" s="19">
        <f t="shared" ref="R28" si="52">(P28*Q28)</f>
        <v>5</v>
      </c>
      <c r="S28" s="21">
        <f t="shared" si="14"/>
        <v>5</v>
      </c>
      <c r="T28" s="12" t="str">
        <f t="shared" si="15"/>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7"/>
        <v>747</v>
      </c>
      <c r="B29" s="12" t="s">
        <v>1162</v>
      </c>
      <c r="C29" s="24" t="s">
        <v>546</v>
      </c>
      <c r="D29" s="24" t="s">
        <v>2875</v>
      </c>
      <c r="E29" s="24" t="s">
        <v>2876</v>
      </c>
      <c r="F29" s="12" t="s">
        <v>197</v>
      </c>
      <c r="G29" s="12" t="s">
        <v>198</v>
      </c>
      <c r="H29" s="19">
        <v>4</v>
      </c>
      <c r="I29" s="19">
        <v>5</v>
      </c>
      <c r="J29" s="20">
        <f t="shared" ref="J29" si="53">H29*I29</f>
        <v>20</v>
      </c>
      <c r="K29" s="10">
        <f t="shared" si="11"/>
        <v>2</v>
      </c>
      <c r="L29" s="74" t="s">
        <v>743</v>
      </c>
      <c r="M29" s="24" t="s">
        <v>1180</v>
      </c>
      <c r="N29" s="12" t="s">
        <v>194</v>
      </c>
      <c r="O29" s="11" t="s">
        <v>26</v>
      </c>
      <c r="P29" s="19">
        <v>1</v>
      </c>
      <c r="Q29" s="19">
        <f t="shared" si="1"/>
        <v>5</v>
      </c>
      <c r="R29" s="20">
        <f t="shared" ref="R29:R30" si="54">P29*Q29</f>
        <v>5</v>
      </c>
      <c r="S29" s="21">
        <f t="shared" si="14"/>
        <v>5</v>
      </c>
      <c r="T29" s="12" t="str">
        <f t="shared" si="15"/>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7"/>
        <v>748</v>
      </c>
      <c r="B30" s="12" t="s">
        <v>1162</v>
      </c>
      <c r="C30" s="24" t="s">
        <v>546</v>
      </c>
      <c r="D30" s="24" t="s">
        <v>2877</v>
      </c>
      <c r="E30" s="24" t="s">
        <v>2876</v>
      </c>
      <c r="F30" s="12" t="s">
        <v>197</v>
      </c>
      <c r="G30" s="12" t="s">
        <v>198</v>
      </c>
      <c r="H30" s="19">
        <v>4</v>
      </c>
      <c r="I30" s="19">
        <v>5</v>
      </c>
      <c r="J30" s="9">
        <f t="shared" ref="J30" si="55">(H30*I30)</f>
        <v>20</v>
      </c>
      <c r="K30" s="10">
        <f t="shared" si="11"/>
        <v>2</v>
      </c>
      <c r="L30" s="74" t="s">
        <v>743</v>
      </c>
      <c r="M30" s="24" t="s">
        <v>1181</v>
      </c>
      <c r="N30" s="12" t="s">
        <v>194</v>
      </c>
      <c r="O30" s="11" t="s">
        <v>26</v>
      </c>
      <c r="P30" s="19">
        <v>1</v>
      </c>
      <c r="Q30" s="19">
        <f t="shared" si="1"/>
        <v>5</v>
      </c>
      <c r="R30" s="20">
        <f t="shared" si="54"/>
        <v>5</v>
      </c>
      <c r="S30" s="21">
        <f t="shared" si="14"/>
        <v>5</v>
      </c>
      <c r="T30" s="12" t="str">
        <f t="shared" si="15"/>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7"/>
        <v>749</v>
      </c>
      <c r="B31" s="12" t="s">
        <v>1162</v>
      </c>
      <c r="C31" s="24" t="s">
        <v>546</v>
      </c>
      <c r="D31" s="24" t="s">
        <v>2878</v>
      </c>
      <c r="E31" s="24" t="s">
        <v>2376</v>
      </c>
      <c r="F31" s="12" t="s">
        <v>197</v>
      </c>
      <c r="G31" s="12" t="s">
        <v>198</v>
      </c>
      <c r="H31" s="19">
        <v>4</v>
      </c>
      <c r="I31" s="19">
        <v>5</v>
      </c>
      <c r="J31" s="20">
        <f t="shared" ref="J31" si="56">H31*I31</f>
        <v>20</v>
      </c>
      <c r="K31" s="10">
        <f t="shared" si="11"/>
        <v>2</v>
      </c>
      <c r="L31" s="74" t="s">
        <v>743</v>
      </c>
      <c r="M31" s="24" t="s">
        <v>1182</v>
      </c>
      <c r="N31" s="12" t="s">
        <v>194</v>
      </c>
      <c r="O31" s="11" t="s">
        <v>26</v>
      </c>
      <c r="P31" s="19">
        <v>1</v>
      </c>
      <c r="Q31" s="19">
        <f t="shared" si="1"/>
        <v>5</v>
      </c>
      <c r="R31" s="19">
        <f t="shared" ref="R31" si="57">(P31*Q31)</f>
        <v>5</v>
      </c>
      <c r="S31" s="21">
        <f t="shared" si="14"/>
        <v>5</v>
      </c>
      <c r="T31" s="12" t="str">
        <f t="shared" si="15"/>
        <v>Gelecekte önemli bir tehlikeyi oluşturmaması için, incelenir ve gerekirse önlemler planlanan uygulamalar kısmında tarif edilir, uygulama kontrolleri yapılır ve personele ihtiyaç duyulan eğitimler verilir.</v>
      </c>
    </row>
    <row r="32" spans="1:20" ht="202.5" x14ac:dyDescent="0.2">
      <c r="A32" s="14">
        <f t="shared" si="7"/>
        <v>750</v>
      </c>
      <c r="B32" s="12" t="s">
        <v>1162</v>
      </c>
      <c r="C32" s="24" t="s">
        <v>546</v>
      </c>
      <c r="D32" s="24" t="s">
        <v>1360</v>
      </c>
      <c r="E32" s="24" t="s">
        <v>2879</v>
      </c>
      <c r="F32" s="12" t="s">
        <v>197</v>
      </c>
      <c r="G32" s="12" t="s">
        <v>198</v>
      </c>
      <c r="H32" s="19">
        <v>4</v>
      </c>
      <c r="I32" s="19">
        <v>5</v>
      </c>
      <c r="J32" s="9">
        <f t="shared" ref="J32" si="58">(H32*I32)</f>
        <v>20</v>
      </c>
      <c r="K32" s="10">
        <f t="shared" si="11"/>
        <v>2</v>
      </c>
      <c r="L32" s="74" t="s">
        <v>743</v>
      </c>
      <c r="M32" s="77" t="s">
        <v>1183</v>
      </c>
      <c r="N32" s="12" t="s">
        <v>194</v>
      </c>
      <c r="O32" s="11" t="s">
        <v>26</v>
      </c>
      <c r="P32" s="19">
        <v>1</v>
      </c>
      <c r="Q32" s="19">
        <f t="shared" si="1"/>
        <v>5</v>
      </c>
      <c r="R32" s="20">
        <f t="shared" ref="R32:R33" si="59">P32*Q32</f>
        <v>5</v>
      </c>
      <c r="S32" s="21">
        <f t="shared" si="14"/>
        <v>5</v>
      </c>
      <c r="T32" s="12" t="str">
        <f t="shared" si="15"/>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7"/>
        <v>751</v>
      </c>
      <c r="B33" s="12" t="s">
        <v>1162</v>
      </c>
      <c r="C33" s="24" t="s">
        <v>546</v>
      </c>
      <c r="D33" s="24" t="s">
        <v>2880</v>
      </c>
      <c r="E33" s="24" t="s">
        <v>2881</v>
      </c>
      <c r="F33" s="12" t="s">
        <v>197</v>
      </c>
      <c r="G33" s="12" t="s">
        <v>198</v>
      </c>
      <c r="H33" s="19">
        <v>4</v>
      </c>
      <c r="I33" s="19">
        <v>5</v>
      </c>
      <c r="J33" s="20">
        <f t="shared" ref="J33" si="60">H33*I33</f>
        <v>20</v>
      </c>
      <c r="K33" s="10">
        <f t="shared" si="11"/>
        <v>2</v>
      </c>
      <c r="L33" s="74" t="s">
        <v>743</v>
      </c>
      <c r="M33" s="24" t="s">
        <v>1184</v>
      </c>
      <c r="N33" s="12" t="s">
        <v>194</v>
      </c>
      <c r="O33" s="11" t="s">
        <v>26</v>
      </c>
      <c r="P33" s="19">
        <v>1</v>
      </c>
      <c r="Q33" s="19">
        <f t="shared" si="1"/>
        <v>5</v>
      </c>
      <c r="R33" s="20">
        <f t="shared" si="59"/>
        <v>5</v>
      </c>
      <c r="S33" s="21">
        <f t="shared" si="14"/>
        <v>5</v>
      </c>
      <c r="T33" s="12" t="str">
        <f t="shared" si="15"/>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7"/>
        <v>752</v>
      </c>
      <c r="B34" s="12" t="s">
        <v>1162</v>
      </c>
      <c r="C34" s="24" t="s">
        <v>546</v>
      </c>
      <c r="D34" s="24" t="s">
        <v>2882</v>
      </c>
      <c r="E34" s="24" t="s">
        <v>2367</v>
      </c>
      <c r="F34" s="12" t="s">
        <v>197</v>
      </c>
      <c r="G34" s="12" t="s">
        <v>198</v>
      </c>
      <c r="H34" s="19">
        <v>4</v>
      </c>
      <c r="I34" s="19">
        <v>5</v>
      </c>
      <c r="J34" s="9">
        <f t="shared" ref="J34" si="61">(H34*I34)</f>
        <v>20</v>
      </c>
      <c r="K34" s="10">
        <f t="shared" si="11"/>
        <v>2</v>
      </c>
      <c r="L34" s="74" t="s">
        <v>743</v>
      </c>
      <c r="M34" s="24" t="s">
        <v>1185</v>
      </c>
      <c r="N34" s="12" t="s">
        <v>194</v>
      </c>
      <c r="O34" s="11" t="s">
        <v>26</v>
      </c>
      <c r="P34" s="19">
        <v>1</v>
      </c>
      <c r="Q34" s="19">
        <f t="shared" si="1"/>
        <v>5</v>
      </c>
      <c r="R34" s="19">
        <f t="shared" ref="R34" si="62">(P34*Q34)</f>
        <v>5</v>
      </c>
      <c r="S34" s="21">
        <f t="shared" si="14"/>
        <v>5</v>
      </c>
      <c r="T34" s="12" t="str">
        <f t="shared" si="15"/>
        <v>Gelecekte önemli bir tehlikeyi oluşturmaması için, incelenir ve gerekirse önlemler planlanan uygulamalar kısmında tarif edilir, uygulama kontrolleri yapılır ve personele ihtiyaç duyulan eğitimler verilir.</v>
      </c>
    </row>
    <row r="35" spans="1:20" ht="101.25" x14ac:dyDescent="0.2">
      <c r="A35" s="14">
        <f t="shared" si="7"/>
        <v>753</v>
      </c>
      <c r="B35" s="12" t="s">
        <v>1162</v>
      </c>
      <c r="C35" s="24" t="s">
        <v>2883</v>
      </c>
      <c r="D35" s="24" t="s">
        <v>2884</v>
      </c>
      <c r="E35" s="24" t="s">
        <v>2885</v>
      </c>
      <c r="F35" s="12" t="s">
        <v>197</v>
      </c>
      <c r="G35" s="12" t="s">
        <v>198</v>
      </c>
      <c r="H35" s="19">
        <v>4</v>
      </c>
      <c r="I35" s="19">
        <v>5</v>
      </c>
      <c r="J35" s="20">
        <f t="shared" ref="J35" si="63">H35*I35</f>
        <v>20</v>
      </c>
      <c r="K35" s="10">
        <f t="shared" si="11"/>
        <v>2</v>
      </c>
      <c r="L35" s="74" t="s">
        <v>743</v>
      </c>
      <c r="M35" s="24" t="s">
        <v>1186</v>
      </c>
      <c r="N35" s="12" t="s">
        <v>194</v>
      </c>
      <c r="O35" s="11" t="s">
        <v>26</v>
      </c>
      <c r="P35" s="19">
        <v>1</v>
      </c>
      <c r="Q35" s="19">
        <f t="shared" si="1"/>
        <v>5</v>
      </c>
      <c r="R35" s="20">
        <f t="shared" ref="R35" si="64">P35*Q35</f>
        <v>5</v>
      </c>
      <c r="S35" s="21">
        <f t="shared" si="14"/>
        <v>5</v>
      </c>
      <c r="T35" s="12" t="str">
        <f t="shared" si="15"/>
        <v>Gelecekte önemli bir tehlikeyi oluşturmaması için, incelenir ve gerekirse önlemler planlanan uygulamalar kısmında tarif edilir, uygulama kontrolleri yapılır ve personele ihtiyaç duyulan eğitimler verilir.</v>
      </c>
    </row>
  </sheetData>
  <conditionalFormatting sqref="K2:K35">
    <cfRule type="expression" dxfId="239" priority="6">
      <formula>K2=5</formula>
    </cfRule>
    <cfRule type="expression" dxfId="238" priority="7">
      <formula>K2=4</formula>
    </cfRule>
    <cfRule type="expression" dxfId="237" priority="8">
      <formula>K2=3</formula>
    </cfRule>
    <cfRule type="expression" dxfId="236" priority="9">
      <formula>K2=2</formula>
    </cfRule>
    <cfRule type="expression" dxfId="235" priority="10">
      <formula>K2=1</formula>
    </cfRule>
  </conditionalFormatting>
  <conditionalFormatting sqref="S2:S35">
    <cfRule type="expression" dxfId="234" priority="1">
      <formula>S2=5</formula>
    </cfRule>
    <cfRule type="expression" dxfId="233" priority="2">
      <formula>S2=4</formula>
    </cfRule>
    <cfRule type="expression" dxfId="232" priority="3">
      <formula>S2=3</formula>
    </cfRule>
    <cfRule type="expression" dxfId="231" priority="4">
      <formula>S2=2</formula>
    </cfRule>
    <cfRule type="expression" dxfId="23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
  <sheetViews>
    <sheetView topLeftCell="A9" zoomScaleNormal="100" zoomScaleSheetLayoutView="70" zoomScalePageLayoutView="70" workbookViewId="0">
      <selection activeCell="D6" sqref="D6"/>
    </sheetView>
  </sheetViews>
  <sheetFormatPr defaultRowHeight="12.75" x14ac:dyDescent="0.2"/>
  <cols>
    <col min="1" max="1" width="5.42578125" customWidth="1"/>
    <col min="2" max="2" width="11.42578125" customWidth="1"/>
    <col min="3" max="3" width="15" customWidth="1"/>
    <col min="4" max="4" width="23.85546875" style="48" bestFit="1" customWidth="1"/>
    <col min="5" max="5" width="19.140625" style="48"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242.25" customHeight="1" x14ac:dyDescent="0.2">
      <c r="A2" s="14">
        <f>'SAĞLIK - REVİR'!A24+1</f>
        <v>35</v>
      </c>
      <c r="B2" s="70" t="s">
        <v>3653</v>
      </c>
      <c r="C2" s="71" t="s">
        <v>1861</v>
      </c>
      <c r="D2" s="71" t="s">
        <v>2164</v>
      </c>
      <c r="E2" s="71" t="s">
        <v>1862</v>
      </c>
      <c r="F2" s="12" t="s">
        <v>197</v>
      </c>
      <c r="G2" s="12" t="s">
        <v>198</v>
      </c>
      <c r="H2" s="19">
        <v>4</v>
      </c>
      <c r="I2" s="19">
        <v>5</v>
      </c>
      <c r="J2" s="20">
        <f t="shared" ref="J2" si="0">(H2*I2)</f>
        <v>20</v>
      </c>
      <c r="K2" s="21">
        <f>IF((H2*I2)=0,0,IF(J2&lt;6,5,IF(J2&lt;10,4,IF(J2&lt;16,3,IF(J2&lt;25,2,1)))))</f>
        <v>2</v>
      </c>
      <c r="L2" s="74" t="s">
        <v>743</v>
      </c>
      <c r="M2" s="72" t="s">
        <v>3705</v>
      </c>
      <c r="N2" s="12" t="s">
        <v>1710</v>
      </c>
      <c r="O2" s="11" t="s">
        <v>26</v>
      </c>
      <c r="P2" s="19">
        <v>1</v>
      </c>
      <c r="Q2" s="19">
        <f>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46.25" x14ac:dyDescent="0.2">
      <c r="A3" s="14">
        <f>A2+1</f>
        <v>36</v>
      </c>
      <c r="B3" s="70" t="s">
        <v>3653</v>
      </c>
      <c r="C3" s="71" t="s">
        <v>1861</v>
      </c>
      <c r="D3" s="71" t="s">
        <v>2165</v>
      </c>
      <c r="E3" s="71" t="s">
        <v>1863</v>
      </c>
      <c r="F3" s="12" t="s">
        <v>197</v>
      </c>
      <c r="G3" s="12" t="s">
        <v>198</v>
      </c>
      <c r="H3" s="19">
        <v>4</v>
      </c>
      <c r="I3" s="19">
        <v>5</v>
      </c>
      <c r="J3" s="20">
        <f t="shared" ref="J3:J12" si="2">(H3*I3)</f>
        <v>20</v>
      </c>
      <c r="K3" s="21">
        <f t="shared" ref="K3:K12" si="3">IF((H3*I3)=0,0,IF(J3&lt;6,5,IF(J3&lt;10,4,IF(J3&lt;16,3,IF(J3&lt;25,2,1)))))</f>
        <v>2</v>
      </c>
      <c r="L3" s="74" t="s">
        <v>743</v>
      </c>
      <c r="M3" s="72" t="s">
        <v>1871</v>
      </c>
      <c r="N3" s="12" t="s">
        <v>194</v>
      </c>
      <c r="O3" s="11" t="s">
        <v>26</v>
      </c>
      <c r="P3" s="19">
        <v>1</v>
      </c>
      <c r="Q3" s="19">
        <f t="shared" ref="Q3:Q4" si="4">I3</f>
        <v>5</v>
      </c>
      <c r="R3" s="19">
        <f t="shared" ref="R3:R4" si="5">(P3*Q3)</f>
        <v>5</v>
      </c>
      <c r="S3" s="22">
        <f t="shared" ref="S3:S4" si="6">IF((P3*Q3)=0,0,IF(R3&lt;6,5,IF(R3&lt;10,4,IF(R3&lt;16,3,IF(R3&lt;25,2,1)))))</f>
        <v>5</v>
      </c>
      <c r="T3" s="12" t="str">
        <f t="shared" ref="T3:T12" si="7">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213.75" x14ac:dyDescent="0.2">
      <c r="A4" s="14">
        <f t="shared" ref="A4:A12" si="8">A3+1</f>
        <v>37</v>
      </c>
      <c r="B4" s="70" t="s">
        <v>3653</v>
      </c>
      <c r="C4" s="71" t="s">
        <v>1861</v>
      </c>
      <c r="D4" s="71" t="s">
        <v>2166</v>
      </c>
      <c r="E4" s="71" t="s">
        <v>1864</v>
      </c>
      <c r="F4" s="12" t="s">
        <v>197</v>
      </c>
      <c r="G4" s="12" t="s">
        <v>198</v>
      </c>
      <c r="H4" s="19">
        <v>4</v>
      </c>
      <c r="I4" s="19">
        <v>5</v>
      </c>
      <c r="J4" s="20">
        <f t="shared" si="2"/>
        <v>20</v>
      </c>
      <c r="K4" s="21">
        <f t="shared" si="3"/>
        <v>2</v>
      </c>
      <c r="L4" s="74" t="s">
        <v>743</v>
      </c>
      <c r="M4" s="72" t="s">
        <v>1872</v>
      </c>
      <c r="N4" s="12" t="s">
        <v>194</v>
      </c>
      <c r="O4" s="11" t="s">
        <v>26</v>
      </c>
      <c r="P4" s="19">
        <v>1</v>
      </c>
      <c r="Q4" s="19">
        <f t="shared" si="4"/>
        <v>5</v>
      </c>
      <c r="R4" s="19">
        <f t="shared" si="5"/>
        <v>5</v>
      </c>
      <c r="S4" s="22">
        <f t="shared" si="6"/>
        <v>5</v>
      </c>
      <c r="T4" s="12" t="str">
        <f t="shared" si="7"/>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8"/>
        <v>38</v>
      </c>
      <c r="B5" s="70" t="s">
        <v>3653</v>
      </c>
      <c r="C5" s="71" t="s">
        <v>1861</v>
      </c>
      <c r="D5" s="71" t="s">
        <v>2167</v>
      </c>
      <c r="E5" s="71" t="s">
        <v>1865</v>
      </c>
      <c r="F5" s="12" t="s">
        <v>197</v>
      </c>
      <c r="G5" s="12" t="s">
        <v>198</v>
      </c>
      <c r="H5" s="19">
        <v>4</v>
      </c>
      <c r="I5" s="19">
        <v>5</v>
      </c>
      <c r="J5" s="20">
        <f t="shared" si="2"/>
        <v>20</v>
      </c>
      <c r="K5" s="21">
        <f t="shared" si="3"/>
        <v>2</v>
      </c>
      <c r="L5" s="74" t="s">
        <v>743</v>
      </c>
      <c r="M5" s="72" t="s">
        <v>1873</v>
      </c>
      <c r="N5" s="12" t="s">
        <v>194</v>
      </c>
      <c r="O5" s="11" t="s">
        <v>26</v>
      </c>
      <c r="P5" s="19">
        <v>1</v>
      </c>
      <c r="Q5" s="19">
        <f t="shared" ref="Q5:Q12" si="9">I5</f>
        <v>5</v>
      </c>
      <c r="R5" s="19">
        <f t="shared" ref="R5:R12" si="10">(P5*Q5)</f>
        <v>5</v>
      </c>
      <c r="S5" s="22">
        <f t="shared" ref="S5:S12" si="11">IF((P5*Q5)=0,0,IF(R5&lt;6,5,IF(R5&lt;10,4,IF(R5&lt;16,3,IF(R5&lt;25,2,1)))))</f>
        <v>5</v>
      </c>
      <c r="T5" s="12" t="str">
        <f t="shared" si="7"/>
        <v>Gelecekte önemli bir tehlikeyi oluşturmaması için, incelenir ve gerekirse önlemler planlanan uygulamalar kısmında tarif edilir, uygulama kontrolleri yapılır ve personele ihtiyaç duyulan eğitimler verilir.</v>
      </c>
    </row>
    <row r="6" spans="1:20" ht="146.25" x14ac:dyDescent="0.2">
      <c r="A6" s="14">
        <f t="shared" si="8"/>
        <v>39</v>
      </c>
      <c r="B6" s="70" t="s">
        <v>3653</v>
      </c>
      <c r="C6" s="71" t="s">
        <v>1861</v>
      </c>
      <c r="D6" s="71" t="s">
        <v>2168</v>
      </c>
      <c r="E6" s="71" t="s">
        <v>1862</v>
      </c>
      <c r="F6" s="12" t="s">
        <v>197</v>
      </c>
      <c r="G6" s="12" t="s">
        <v>198</v>
      </c>
      <c r="H6" s="19">
        <v>4</v>
      </c>
      <c r="I6" s="19">
        <v>5</v>
      </c>
      <c r="J6" s="20">
        <f t="shared" si="2"/>
        <v>20</v>
      </c>
      <c r="K6" s="21">
        <f t="shared" si="3"/>
        <v>2</v>
      </c>
      <c r="L6" s="74" t="s">
        <v>743</v>
      </c>
      <c r="M6" s="72" t="s">
        <v>1874</v>
      </c>
      <c r="N6" s="12" t="s">
        <v>194</v>
      </c>
      <c r="O6" s="11" t="s">
        <v>26</v>
      </c>
      <c r="P6" s="19">
        <v>1</v>
      </c>
      <c r="Q6" s="19">
        <f t="shared" si="9"/>
        <v>5</v>
      </c>
      <c r="R6" s="19">
        <f t="shared" si="10"/>
        <v>5</v>
      </c>
      <c r="S6" s="22">
        <f t="shared" si="11"/>
        <v>5</v>
      </c>
      <c r="T6" s="12" t="str">
        <f t="shared" si="7"/>
        <v>Gelecekte önemli bir tehlikeyi oluşturmaması için, incelenir ve gerekirse önlemler planlanan uygulamalar kısmında tarif edilir, uygulama kontrolleri yapılır ve personele ihtiyaç duyulan eğitimler verilir.</v>
      </c>
    </row>
    <row r="7" spans="1:20" ht="213.75" x14ac:dyDescent="0.2">
      <c r="A7" s="14">
        <f t="shared" si="8"/>
        <v>40</v>
      </c>
      <c r="B7" s="70" t="s">
        <v>3653</v>
      </c>
      <c r="C7" s="71" t="s">
        <v>1861</v>
      </c>
      <c r="D7" s="71" t="s">
        <v>2169</v>
      </c>
      <c r="E7" s="71" t="s">
        <v>1862</v>
      </c>
      <c r="F7" s="12" t="s">
        <v>197</v>
      </c>
      <c r="G7" s="12" t="s">
        <v>198</v>
      </c>
      <c r="H7" s="19">
        <v>4</v>
      </c>
      <c r="I7" s="19">
        <v>5</v>
      </c>
      <c r="J7" s="20">
        <f t="shared" si="2"/>
        <v>20</v>
      </c>
      <c r="K7" s="21">
        <f t="shared" si="3"/>
        <v>2</v>
      </c>
      <c r="L7" s="74" t="s">
        <v>743</v>
      </c>
      <c r="M7" s="72" t="s">
        <v>1875</v>
      </c>
      <c r="N7" s="12" t="s">
        <v>194</v>
      </c>
      <c r="O7" s="11" t="s">
        <v>26</v>
      </c>
      <c r="P7" s="19">
        <v>1</v>
      </c>
      <c r="Q7" s="19">
        <f t="shared" si="9"/>
        <v>5</v>
      </c>
      <c r="R7" s="19">
        <f t="shared" si="10"/>
        <v>5</v>
      </c>
      <c r="S7" s="22">
        <f t="shared" si="11"/>
        <v>5</v>
      </c>
      <c r="T7" s="12" t="str">
        <f t="shared" si="7"/>
        <v>Gelecekte önemli bir tehlikeyi oluşturmaması için, incelenir ve gerekirse önlemler planlanan uygulamalar kısmında tarif edilir, uygulama kontrolleri yapılır ve personele ihtiyaç duyulan eğitimler verilir.</v>
      </c>
    </row>
    <row r="8" spans="1:20" ht="213.75" x14ac:dyDescent="0.2">
      <c r="A8" s="14">
        <f t="shared" si="8"/>
        <v>41</v>
      </c>
      <c r="B8" s="70" t="s">
        <v>3653</v>
      </c>
      <c r="C8" s="71" t="s">
        <v>1861</v>
      </c>
      <c r="D8" s="71" t="s">
        <v>2170</v>
      </c>
      <c r="E8" s="71" t="s">
        <v>1866</v>
      </c>
      <c r="F8" s="12" t="s">
        <v>197</v>
      </c>
      <c r="G8" s="12" t="s">
        <v>198</v>
      </c>
      <c r="H8" s="19">
        <v>4</v>
      </c>
      <c r="I8" s="19">
        <v>5</v>
      </c>
      <c r="J8" s="20">
        <f t="shared" si="2"/>
        <v>20</v>
      </c>
      <c r="K8" s="21">
        <f t="shared" si="3"/>
        <v>2</v>
      </c>
      <c r="L8" s="74" t="s">
        <v>743</v>
      </c>
      <c r="M8" s="72" t="s">
        <v>1876</v>
      </c>
      <c r="N8" s="12" t="s">
        <v>194</v>
      </c>
      <c r="O8" s="11" t="s">
        <v>26</v>
      </c>
      <c r="P8" s="19">
        <v>1</v>
      </c>
      <c r="Q8" s="19">
        <f t="shared" si="9"/>
        <v>5</v>
      </c>
      <c r="R8" s="19">
        <f t="shared" si="10"/>
        <v>5</v>
      </c>
      <c r="S8" s="22">
        <f t="shared" si="11"/>
        <v>5</v>
      </c>
      <c r="T8" s="12" t="str">
        <f t="shared" si="7"/>
        <v>Gelecekte önemli bir tehlikeyi oluşturmaması için, incelenir ve gerekirse önlemler planlanan uygulamalar kısmında tarif edilir, uygulama kontrolleri yapılır ve personele ihtiyaç duyulan eğitimler verilir.</v>
      </c>
    </row>
    <row r="9" spans="1:20" ht="146.25" x14ac:dyDescent="0.2">
      <c r="A9" s="14">
        <f t="shared" si="8"/>
        <v>42</v>
      </c>
      <c r="B9" s="70" t="s">
        <v>3653</v>
      </c>
      <c r="C9" s="71" t="s">
        <v>1861</v>
      </c>
      <c r="D9" s="71" t="s">
        <v>2171</v>
      </c>
      <c r="E9" s="71" t="s">
        <v>1867</v>
      </c>
      <c r="F9" s="12" t="s">
        <v>197</v>
      </c>
      <c r="G9" s="12" t="s">
        <v>198</v>
      </c>
      <c r="H9" s="19">
        <v>4</v>
      </c>
      <c r="I9" s="19">
        <v>5</v>
      </c>
      <c r="J9" s="20">
        <f t="shared" si="2"/>
        <v>20</v>
      </c>
      <c r="K9" s="21">
        <f t="shared" si="3"/>
        <v>2</v>
      </c>
      <c r="L9" s="74" t="s">
        <v>743</v>
      </c>
      <c r="M9" s="72" t="s">
        <v>1880</v>
      </c>
      <c r="N9" s="12" t="s">
        <v>194</v>
      </c>
      <c r="O9" s="11" t="s">
        <v>26</v>
      </c>
      <c r="P9" s="19">
        <v>1</v>
      </c>
      <c r="Q9" s="19">
        <f t="shared" si="9"/>
        <v>5</v>
      </c>
      <c r="R9" s="19">
        <f t="shared" si="10"/>
        <v>5</v>
      </c>
      <c r="S9" s="22">
        <f t="shared" si="11"/>
        <v>5</v>
      </c>
      <c r="T9" s="12" t="str">
        <f t="shared" si="7"/>
        <v>Gelecekte önemli bir tehlikeyi oluşturmaması için, incelenir ve gerekirse önlemler planlanan uygulamalar kısmında tarif edilir, uygulama kontrolleri yapılır ve personele ihtiyaç duyulan eğitimler verilir.</v>
      </c>
    </row>
    <row r="10" spans="1:20" ht="123.75" x14ac:dyDescent="0.2">
      <c r="A10" s="14">
        <f t="shared" si="8"/>
        <v>43</v>
      </c>
      <c r="B10" s="70" t="s">
        <v>3653</v>
      </c>
      <c r="C10" s="71" t="s">
        <v>1861</v>
      </c>
      <c r="D10" s="71" t="s">
        <v>2161</v>
      </c>
      <c r="E10" s="71" t="s">
        <v>1868</v>
      </c>
      <c r="F10" s="12" t="s">
        <v>197</v>
      </c>
      <c r="G10" s="12" t="s">
        <v>198</v>
      </c>
      <c r="H10" s="19">
        <v>4</v>
      </c>
      <c r="I10" s="19">
        <v>5</v>
      </c>
      <c r="J10" s="20">
        <f t="shared" si="2"/>
        <v>20</v>
      </c>
      <c r="K10" s="21">
        <f t="shared" si="3"/>
        <v>2</v>
      </c>
      <c r="L10" s="74" t="s">
        <v>743</v>
      </c>
      <c r="M10" s="72" t="s">
        <v>1877</v>
      </c>
      <c r="N10" s="12" t="s">
        <v>194</v>
      </c>
      <c r="O10" s="11" t="s">
        <v>26</v>
      </c>
      <c r="P10" s="19">
        <v>1</v>
      </c>
      <c r="Q10" s="19">
        <f t="shared" si="9"/>
        <v>5</v>
      </c>
      <c r="R10" s="19">
        <f t="shared" si="10"/>
        <v>5</v>
      </c>
      <c r="S10" s="22">
        <f t="shared" si="11"/>
        <v>5</v>
      </c>
      <c r="T10" s="12" t="str">
        <f t="shared" si="7"/>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8"/>
        <v>44</v>
      </c>
      <c r="B11" s="70" t="s">
        <v>3653</v>
      </c>
      <c r="C11" s="71" t="s">
        <v>1861</v>
      </c>
      <c r="D11" s="71" t="s">
        <v>2162</v>
      </c>
      <c r="E11" s="71" t="s">
        <v>1869</v>
      </c>
      <c r="F11" s="12" t="s">
        <v>197</v>
      </c>
      <c r="G11" s="12" t="s">
        <v>198</v>
      </c>
      <c r="H11" s="19">
        <v>4</v>
      </c>
      <c r="I11" s="19">
        <v>5</v>
      </c>
      <c r="J11" s="20">
        <f t="shared" si="2"/>
        <v>20</v>
      </c>
      <c r="K11" s="21">
        <f t="shared" si="3"/>
        <v>2</v>
      </c>
      <c r="L11" s="74" t="s">
        <v>743</v>
      </c>
      <c r="M11" s="72" t="s">
        <v>1878</v>
      </c>
      <c r="N11" s="12" t="s">
        <v>194</v>
      </c>
      <c r="O11" s="11" t="s">
        <v>26</v>
      </c>
      <c r="P11" s="19">
        <v>1</v>
      </c>
      <c r="Q11" s="19">
        <f t="shared" si="9"/>
        <v>5</v>
      </c>
      <c r="R11" s="19">
        <f t="shared" si="10"/>
        <v>5</v>
      </c>
      <c r="S11" s="22">
        <f t="shared" si="11"/>
        <v>5</v>
      </c>
      <c r="T11" s="12" t="str">
        <f t="shared" si="7"/>
        <v>Gelecekte önemli bir tehlikeyi oluşturmaması için, incelenir ve gerekirse önlemler planlanan uygulamalar kısmında tarif edilir, uygulama kontrolleri yapılır ve personele ihtiyaç duyulan eğitimler verilir.</v>
      </c>
    </row>
    <row r="12" spans="1:20" ht="112.5" x14ac:dyDescent="0.2">
      <c r="A12" s="14">
        <f t="shared" si="8"/>
        <v>45</v>
      </c>
      <c r="B12" s="70" t="s">
        <v>3653</v>
      </c>
      <c r="C12" s="71" t="s">
        <v>1861</v>
      </c>
      <c r="D12" s="71" t="s">
        <v>2163</v>
      </c>
      <c r="E12" s="71" t="s">
        <v>1870</v>
      </c>
      <c r="F12" s="12" t="s">
        <v>197</v>
      </c>
      <c r="G12" s="12" t="s">
        <v>198</v>
      </c>
      <c r="H12" s="19">
        <v>4</v>
      </c>
      <c r="I12" s="19">
        <v>5</v>
      </c>
      <c r="J12" s="20">
        <f t="shared" si="2"/>
        <v>20</v>
      </c>
      <c r="K12" s="21">
        <f t="shared" si="3"/>
        <v>2</v>
      </c>
      <c r="L12" s="74" t="s">
        <v>743</v>
      </c>
      <c r="M12" s="72" t="s">
        <v>1879</v>
      </c>
      <c r="N12" s="12" t="s">
        <v>194</v>
      </c>
      <c r="O12" s="11" t="s">
        <v>26</v>
      </c>
      <c r="P12" s="19">
        <v>1</v>
      </c>
      <c r="Q12" s="19">
        <f t="shared" si="9"/>
        <v>5</v>
      </c>
      <c r="R12" s="19">
        <f t="shared" si="10"/>
        <v>5</v>
      </c>
      <c r="S12" s="22">
        <f t="shared" si="11"/>
        <v>5</v>
      </c>
      <c r="T12" s="12" t="str">
        <f t="shared" si="7"/>
        <v>Gelecekte önemli bir tehlikeyi oluşturmaması için, incelenir ve gerekirse önlemler planlanan uygulamalar kısmında tarif edilir, uygulama kontrolleri yapılır ve personele ihtiyaç duyulan eğitimler verilir.</v>
      </c>
    </row>
  </sheetData>
  <conditionalFormatting sqref="K2:K12">
    <cfRule type="expression" dxfId="479" priority="6">
      <formula>K2=5</formula>
    </cfRule>
    <cfRule type="expression" dxfId="478" priority="7">
      <formula>K2=4</formula>
    </cfRule>
    <cfRule type="expression" dxfId="477" priority="8">
      <formula>K2=3</formula>
    </cfRule>
    <cfRule type="expression" dxfId="476" priority="9">
      <formula>K2=2</formula>
    </cfRule>
    <cfRule type="expression" dxfId="475" priority="10">
      <formula>K2=1</formula>
    </cfRule>
  </conditionalFormatting>
  <conditionalFormatting sqref="S2:S12">
    <cfRule type="expression" dxfId="474" priority="1">
      <formula>S2=5</formula>
    </cfRule>
    <cfRule type="expression" dxfId="473" priority="2">
      <formula>S2=4</formula>
    </cfRule>
    <cfRule type="expression" dxfId="472" priority="3">
      <formula>S2=3</formula>
    </cfRule>
    <cfRule type="expression" dxfId="471" priority="4">
      <formula>S2=2</formula>
    </cfRule>
    <cfRule type="expression" dxfId="470" priority="5">
      <formula>S2=1</formula>
    </cfRule>
  </conditionalFormatting>
  <pageMargins left="0.70866141732283472" right="0.70866141732283472" top="0.74803149606299213" bottom="1.0236220472440944" header="0.31496062992125984" footer="0.31496062992125984"/>
  <pageSetup paperSize="9" scale="58" orientation="landscape" r:id="rId1"/>
  <rowBreaks count="2" manualBreakCount="2">
    <brk id="4" max="16383" man="1"/>
    <brk id="8" max="19" man="1"/>
  </rowBreaks>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T39"/>
  <sheetViews>
    <sheetView zoomScaleNormal="100" zoomScalePageLayoutView="80" workbookViewId="0">
      <selection activeCell="D1" sqref="D1"/>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90" x14ac:dyDescent="0.2">
      <c r="A2" s="14">
        <f>'EMİSYON PLENTİ'!A35+1</f>
        <v>754</v>
      </c>
      <c r="B2" s="12" t="s">
        <v>1107</v>
      </c>
      <c r="C2" s="24" t="s">
        <v>2850</v>
      </c>
      <c r="D2" s="24" t="s">
        <v>2886</v>
      </c>
      <c r="E2" s="24" t="s">
        <v>2887</v>
      </c>
      <c r="F2" s="12" t="s">
        <v>197</v>
      </c>
      <c r="G2" s="12" t="s">
        <v>198</v>
      </c>
      <c r="H2" s="55">
        <v>4</v>
      </c>
      <c r="I2" s="55">
        <v>5</v>
      </c>
      <c r="J2" s="9">
        <f t="shared" ref="J2" si="0">(H2*I2)</f>
        <v>20</v>
      </c>
      <c r="K2" s="10">
        <f>IF((H2*I2)=0,0,IF(J2&lt;6,5,IF(J2&lt;10,4,IF(J2&lt;16,3,IF(J2&lt;25,2,1)))))</f>
        <v>2</v>
      </c>
      <c r="L2" s="74" t="s">
        <v>743</v>
      </c>
      <c r="M2" s="24" t="s">
        <v>1108</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35" x14ac:dyDescent="0.2">
      <c r="A3" s="14">
        <f>A2+1</f>
        <v>755</v>
      </c>
      <c r="B3" s="12" t="s">
        <v>1107</v>
      </c>
      <c r="C3" s="24" t="s">
        <v>2850</v>
      </c>
      <c r="D3" s="24" t="s">
        <v>2888</v>
      </c>
      <c r="E3" s="24" t="s">
        <v>2887</v>
      </c>
      <c r="F3" s="12" t="s">
        <v>197</v>
      </c>
      <c r="G3" s="12" t="s">
        <v>198</v>
      </c>
      <c r="H3" s="55">
        <v>4</v>
      </c>
      <c r="I3" s="55">
        <v>5</v>
      </c>
      <c r="J3" s="20">
        <f t="shared" ref="J3" si="1">H3*I3</f>
        <v>20</v>
      </c>
      <c r="K3" s="10">
        <f t="shared" ref="K3:K4" si="2">IF((H3*I3)=0,0,IF(J3&lt;6,5,IF(J3&lt;10,4,IF(J3&lt;16,3,IF(J3&lt;25,2,1)))))</f>
        <v>2</v>
      </c>
      <c r="L3" s="74" t="s">
        <v>743</v>
      </c>
      <c r="M3" s="24" t="s">
        <v>1109</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90" x14ac:dyDescent="0.2">
      <c r="A4" s="14">
        <f t="shared" ref="A4:A39" si="7">A3+1</f>
        <v>756</v>
      </c>
      <c r="B4" s="12" t="s">
        <v>1107</v>
      </c>
      <c r="C4" s="24" t="s">
        <v>2850</v>
      </c>
      <c r="D4" s="24" t="s">
        <v>2889</v>
      </c>
      <c r="E4" s="24" t="s">
        <v>2871</v>
      </c>
      <c r="F4" s="12" t="s">
        <v>197</v>
      </c>
      <c r="G4" s="12" t="s">
        <v>198</v>
      </c>
      <c r="H4" s="55">
        <v>4</v>
      </c>
      <c r="I4" s="55">
        <v>5</v>
      </c>
      <c r="J4" s="9">
        <f t="shared" ref="J4" si="8">(H4*I4)</f>
        <v>20</v>
      </c>
      <c r="K4" s="10">
        <f t="shared" si="2"/>
        <v>2</v>
      </c>
      <c r="L4" s="74" t="s">
        <v>743</v>
      </c>
      <c r="M4" s="24" t="s">
        <v>1110</v>
      </c>
      <c r="N4" s="12" t="s">
        <v>194</v>
      </c>
      <c r="O4" s="11" t="s">
        <v>26</v>
      </c>
      <c r="P4" s="19">
        <v>1</v>
      </c>
      <c r="Q4" s="19">
        <f t="shared" ref="Q4:Q6"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757</v>
      </c>
      <c r="B5" s="12" t="s">
        <v>1107</v>
      </c>
      <c r="C5" s="24" t="s">
        <v>2850</v>
      </c>
      <c r="D5" s="24" t="s">
        <v>2890</v>
      </c>
      <c r="E5" s="24" t="s">
        <v>2857</v>
      </c>
      <c r="F5" s="12" t="s">
        <v>197</v>
      </c>
      <c r="G5" s="12" t="s">
        <v>198</v>
      </c>
      <c r="H5" s="55">
        <v>4</v>
      </c>
      <c r="I5" s="55">
        <v>5</v>
      </c>
      <c r="J5" s="20">
        <f t="shared" ref="J5" si="10">H5*I5</f>
        <v>20</v>
      </c>
      <c r="K5" s="10">
        <f t="shared" ref="K5:K39" si="11">IF((H5*I5)=0,0,IF(J5&lt;6,5,IF(J5&lt;10,4,IF(J5&lt;16,3,IF(J5&lt;25,2,1)))))</f>
        <v>2</v>
      </c>
      <c r="L5" s="74" t="s">
        <v>743</v>
      </c>
      <c r="M5" s="24" t="s">
        <v>1111</v>
      </c>
      <c r="N5" s="12" t="s">
        <v>194</v>
      </c>
      <c r="O5" s="11" t="s">
        <v>26</v>
      </c>
      <c r="P5" s="19">
        <v>1</v>
      </c>
      <c r="Q5" s="19">
        <f t="shared" si="9"/>
        <v>5</v>
      </c>
      <c r="R5" s="20">
        <f t="shared" ref="R5:R39" si="12">P5*Q5</f>
        <v>5</v>
      </c>
      <c r="S5" s="21">
        <f t="shared" ref="S5:S39" si="13">IF((P5*Q5)=0,0,IF(R5&lt;6,5,IF(R5&lt;10,4,IF(R5&lt;16,3,IF(R5&lt;25,2,1)))))</f>
        <v>5</v>
      </c>
      <c r="T5" s="12" t="str">
        <f t="shared" ref="T5:T39"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758</v>
      </c>
      <c r="B6" s="12" t="s">
        <v>1107</v>
      </c>
      <c r="C6" s="24" t="s">
        <v>2850</v>
      </c>
      <c r="D6" s="24" t="s">
        <v>2891</v>
      </c>
      <c r="E6" s="24" t="s">
        <v>2892</v>
      </c>
      <c r="F6" s="12" t="s">
        <v>197</v>
      </c>
      <c r="G6" s="12" t="s">
        <v>198</v>
      </c>
      <c r="H6" s="55">
        <v>4</v>
      </c>
      <c r="I6" s="55">
        <v>5</v>
      </c>
      <c r="J6" s="9">
        <f t="shared" ref="J6" si="15">(H6*I6)</f>
        <v>20</v>
      </c>
      <c r="K6" s="10">
        <f t="shared" si="11"/>
        <v>2</v>
      </c>
      <c r="L6" s="74" t="s">
        <v>743</v>
      </c>
      <c r="M6" s="24" t="s">
        <v>1112</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90" x14ac:dyDescent="0.2">
      <c r="A7" s="14">
        <f t="shared" si="7"/>
        <v>759</v>
      </c>
      <c r="B7" s="12" t="s">
        <v>1107</v>
      </c>
      <c r="C7" s="24" t="s">
        <v>1107</v>
      </c>
      <c r="D7" s="24" t="s">
        <v>2893</v>
      </c>
      <c r="E7" s="24" t="s">
        <v>2894</v>
      </c>
      <c r="F7" s="12" t="s">
        <v>197</v>
      </c>
      <c r="G7" s="12" t="s">
        <v>198</v>
      </c>
      <c r="H7" s="55">
        <v>4</v>
      </c>
      <c r="I7" s="55">
        <v>5</v>
      </c>
      <c r="J7" s="20">
        <f t="shared" ref="J7" si="16">H7*I7</f>
        <v>20</v>
      </c>
      <c r="K7" s="10">
        <f t="shared" si="11"/>
        <v>2</v>
      </c>
      <c r="L7" s="74" t="s">
        <v>743</v>
      </c>
      <c r="M7" s="24" t="s">
        <v>1113</v>
      </c>
      <c r="N7" s="12" t="s">
        <v>194</v>
      </c>
      <c r="O7" s="11" t="s">
        <v>26</v>
      </c>
      <c r="P7" s="19">
        <v>1</v>
      </c>
      <c r="Q7" s="19">
        <f t="shared" ref="Q7:Q39" si="17">I7</f>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760</v>
      </c>
      <c r="B8" s="12" t="s">
        <v>1107</v>
      </c>
      <c r="C8" s="24" t="s">
        <v>1107</v>
      </c>
      <c r="D8" s="24" t="s">
        <v>2895</v>
      </c>
      <c r="E8" s="24" t="s">
        <v>2896</v>
      </c>
      <c r="F8" s="12" t="s">
        <v>197</v>
      </c>
      <c r="G8" s="12" t="s">
        <v>198</v>
      </c>
      <c r="H8" s="55">
        <v>4</v>
      </c>
      <c r="I8" s="55">
        <v>5</v>
      </c>
      <c r="J8" s="9">
        <f t="shared" ref="J8" si="18">(H8*I8)</f>
        <v>20</v>
      </c>
      <c r="K8" s="10">
        <f t="shared" si="11"/>
        <v>2</v>
      </c>
      <c r="L8" s="74" t="s">
        <v>743</v>
      </c>
      <c r="M8" s="24" t="s">
        <v>1114</v>
      </c>
      <c r="N8" s="12" t="s">
        <v>194</v>
      </c>
      <c r="O8" s="11" t="s">
        <v>26</v>
      </c>
      <c r="P8" s="19">
        <v>1</v>
      </c>
      <c r="Q8" s="19">
        <f t="shared" si="17"/>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123.75" x14ac:dyDescent="0.2">
      <c r="A9" s="14">
        <f t="shared" si="7"/>
        <v>761</v>
      </c>
      <c r="B9" s="12" t="s">
        <v>1107</v>
      </c>
      <c r="C9" s="24" t="s">
        <v>1107</v>
      </c>
      <c r="D9" s="24" t="s">
        <v>2897</v>
      </c>
      <c r="E9" s="24" t="s">
        <v>2898</v>
      </c>
      <c r="F9" s="12" t="s">
        <v>197</v>
      </c>
      <c r="G9" s="12" t="s">
        <v>198</v>
      </c>
      <c r="H9" s="55">
        <v>4</v>
      </c>
      <c r="I9" s="55">
        <v>5</v>
      </c>
      <c r="J9" s="20">
        <f t="shared" ref="J9" si="19">H9*I9</f>
        <v>20</v>
      </c>
      <c r="K9" s="10">
        <f t="shared" si="11"/>
        <v>2</v>
      </c>
      <c r="L9" s="74" t="s">
        <v>743</v>
      </c>
      <c r="M9" s="24" t="s">
        <v>1115</v>
      </c>
      <c r="N9" s="12" t="s">
        <v>194</v>
      </c>
      <c r="O9" s="11" t="s">
        <v>26</v>
      </c>
      <c r="P9" s="19">
        <v>1</v>
      </c>
      <c r="Q9" s="19">
        <f t="shared" si="17"/>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90" x14ac:dyDescent="0.2">
      <c r="A10" s="14">
        <f t="shared" si="7"/>
        <v>762</v>
      </c>
      <c r="B10" s="12" t="s">
        <v>1107</v>
      </c>
      <c r="C10" s="24" t="s">
        <v>1107</v>
      </c>
      <c r="D10" s="24" t="s">
        <v>2899</v>
      </c>
      <c r="E10" s="24" t="s">
        <v>2900</v>
      </c>
      <c r="F10" s="12" t="s">
        <v>197</v>
      </c>
      <c r="G10" s="12" t="s">
        <v>198</v>
      </c>
      <c r="H10" s="55">
        <v>4</v>
      </c>
      <c r="I10" s="55">
        <v>5</v>
      </c>
      <c r="J10" s="9">
        <f t="shared" ref="J10" si="20">(H10*I10)</f>
        <v>20</v>
      </c>
      <c r="K10" s="10">
        <f t="shared" si="11"/>
        <v>2</v>
      </c>
      <c r="L10" s="74" t="s">
        <v>743</v>
      </c>
      <c r="M10" s="24" t="s">
        <v>1116</v>
      </c>
      <c r="N10" s="12" t="s">
        <v>194</v>
      </c>
      <c r="O10" s="11" t="s">
        <v>26</v>
      </c>
      <c r="P10" s="19">
        <v>1</v>
      </c>
      <c r="Q10" s="19">
        <f t="shared" si="17"/>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763</v>
      </c>
      <c r="B11" s="12" t="s">
        <v>1107</v>
      </c>
      <c r="C11" s="24" t="s">
        <v>2901</v>
      </c>
      <c r="D11" s="24" t="s">
        <v>2855</v>
      </c>
      <c r="E11" s="24" t="s">
        <v>2902</v>
      </c>
      <c r="F11" s="12" t="s">
        <v>197</v>
      </c>
      <c r="G11" s="12" t="s">
        <v>198</v>
      </c>
      <c r="H11" s="55">
        <v>4</v>
      </c>
      <c r="I11" s="55">
        <v>5</v>
      </c>
      <c r="J11" s="20">
        <f t="shared" ref="J11" si="21">H11*I11</f>
        <v>20</v>
      </c>
      <c r="K11" s="10">
        <f t="shared" si="11"/>
        <v>2</v>
      </c>
      <c r="L11" s="79" t="s">
        <v>743</v>
      </c>
      <c r="M11" s="24" t="s">
        <v>1117</v>
      </c>
      <c r="N11" s="12" t="s">
        <v>194</v>
      </c>
      <c r="O11" s="11" t="s">
        <v>26</v>
      </c>
      <c r="P11" s="19">
        <v>1</v>
      </c>
      <c r="Q11" s="19">
        <f t="shared" si="17"/>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764</v>
      </c>
      <c r="B12" s="12" t="s">
        <v>1107</v>
      </c>
      <c r="C12" s="24" t="s">
        <v>2903</v>
      </c>
      <c r="D12" s="24" t="s">
        <v>2904</v>
      </c>
      <c r="E12" s="24" t="s">
        <v>2905</v>
      </c>
      <c r="F12" s="12" t="s">
        <v>197</v>
      </c>
      <c r="G12" s="12" t="s">
        <v>198</v>
      </c>
      <c r="H12" s="55">
        <v>4</v>
      </c>
      <c r="I12" s="55">
        <v>5</v>
      </c>
      <c r="J12" s="9">
        <f t="shared" ref="J12" si="22">(H12*I12)</f>
        <v>20</v>
      </c>
      <c r="K12" s="10">
        <f t="shared" si="11"/>
        <v>2</v>
      </c>
      <c r="L12" s="79" t="s">
        <v>743</v>
      </c>
      <c r="M12" s="24" t="s">
        <v>1118</v>
      </c>
      <c r="N12" s="12" t="s">
        <v>194</v>
      </c>
      <c r="O12" s="11" t="s">
        <v>26</v>
      </c>
      <c r="P12" s="19">
        <v>1</v>
      </c>
      <c r="Q12" s="19">
        <f t="shared" si="17"/>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765</v>
      </c>
      <c r="B13" s="12" t="s">
        <v>1107</v>
      </c>
      <c r="C13" s="24" t="s">
        <v>2903</v>
      </c>
      <c r="D13" s="24" t="s">
        <v>2906</v>
      </c>
      <c r="E13" s="24" t="s">
        <v>2905</v>
      </c>
      <c r="F13" s="12" t="s">
        <v>197</v>
      </c>
      <c r="G13" s="12" t="s">
        <v>198</v>
      </c>
      <c r="H13" s="55">
        <v>4</v>
      </c>
      <c r="I13" s="55">
        <v>5</v>
      </c>
      <c r="J13" s="20">
        <f t="shared" ref="J13" si="23">H13*I13</f>
        <v>20</v>
      </c>
      <c r="K13" s="10">
        <f t="shared" si="11"/>
        <v>2</v>
      </c>
      <c r="L13" s="79" t="s">
        <v>743</v>
      </c>
      <c r="M13" s="24" t="s">
        <v>1119</v>
      </c>
      <c r="N13" s="12" t="s">
        <v>194</v>
      </c>
      <c r="O13" s="11" t="s">
        <v>26</v>
      </c>
      <c r="P13" s="19">
        <v>1</v>
      </c>
      <c r="Q13" s="19">
        <f t="shared" si="17"/>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766</v>
      </c>
      <c r="B14" s="12" t="s">
        <v>1107</v>
      </c>
      <c r="C14" s="24" t="s">
        <v>2907</v>
      </c>
      <c r="D14" s="24" t="s">
        <v>2908</v>
      </c>
      <c r="E14" s="24" t="s">
        <v>2909</v>
      </c>
      <c r="F14" s="12" t="s">
        <v>197</v>
      </c>
      <c r="G14" s="12" t="s">
        <v>198</v>
      </c>
      <c r="H14" s="55">
        <v>4</v>
      </c>
      <c r="I14" s="55">
        <v>5</v>
      </c>
      <c r="J14" s="9">
        <f t="shared" ref="J14" si="24">(H14*I14)</f>
        <v>20</v>
      </c>
      <c r="K14" s="10">
        <f t="shared" si="11"/>
        <v>2</v>
      </c>
      <c r="L14" s="79" t="s">
        <v>743</v>
      </c>
      <c r="M14" s="24" t="s">
        <v>1120</v>
      </c>
      <c r="N14" s="12" t="s">
        <v>194</v>
      </c>
      <c r="O14" s="11" t="s">
        <v>26</v>
      </c>
      <c r="P14" s="19">
        <v>1</v>
      </c>
      <c r="Q14" s="19">
        <f t="shared" si="17"/>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7"/>
        <v>767</v>
      </c>
      <c r="B15" s="12" t="s">
        <v>1107</v>
      </c>
      <c r="C15" s="24" t="s">
        <v>546</v>
      </c>
      <c r="D15" s="24" t="s">
        <v>2910</v>
      </c>
      <c r="E15" s="24" t="s">
        <v>2911</v>
      </c>
      <c r="F15" s="12" t="s">
        <v>197</v>
      </c>
      <c r="G15" s="12" t="s">
        <v>198</v>
      </c>
      <c r="H15" s="55">
        <v>4</v>
      </c>
      <c r="I15" s="55">
        <v>5</v>
      </c>
      <c r="J15" s="20">
        <f t="shared" ref="J15" si="25">H15*I15</f>
        <v>20</v>
      </c>
      <c r="K15" s="10">
        <f t="shared" si="11"/>
        <v>2</v>
      </c>
      <c r="L15" s="79" t="s">
        <v>743</v>
      </c>
      <c r="M15" s="24" t="s">
        <v>1121</v>
      </c>
      <c r="N15" s="12" t="s">
        <v>194</v>
      </c>
      <c r="O15" s="11" t="s">
        <v>26</v>
      </c>
      <c r="P15" s="19">
        <v>1</v>
      </c>
      <c r="Q15" s="19">
        <f t="shared" si="17"/>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135" x14ac:dyDescent="0.2">
      <c r="A16" s="14">
        <f t="shared" si="7"/>
        <v>768</v>
      </c>
      <c r="B16" s="12" t="s">
        <v>1107</v>
      </c>
      <c r="C16" s="24" t="s">
        <v>546</v>
      </c>
      <c r="D16" s="24" t="s">
        <v>2912</v>
      </c>
      <c r="E16" s="24" t="s">
        <v>2913</v>
      </c>
      <c r="F16" s="12" t="s">
        <v>197</v>
      </c>
      <c r="G16" s="12" t="s">
        <v>198</v>
      </c>
      <c r="H16" s="55">
        <v>4</v>
      </c>
      <c r="I16" s="55">
        <v>5</v>
      </c>
      <c r="J16" s="9">
        <f t="shared" ref="J16" si="26">(H16*I16)</f>
        <v>20</v>
      </c>
      <c r="K16" s="10">
        <f t="shared" si="11"/>
        <v>2</v>
      </c>
      <c r="L16" s="79" t="s">
        <v>743</v>
      </c>
      <c r="M16" s="24" t="s">
        <v>1122</v>
      </c>
      <c r="N16" s="12" t="s">
        <v>194</v>
      </c>
      <c r="O16" s="11" t="s">
        <v>26</v>
      </c>
      <c r="P16" s="19">
        <v>1</v>
      </c>
      <c r="Q16" s="19">
        <f t="shared" si="17"/>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135" x14ac:dyDescent="0.2">
      <c r="A17" s="14">
        <f t="shared" si="7"/>
        <v>769</v>
      </c>
      <c r="B17" s="12" t="s">
        <v>1107</v>
      </c>
      <c r="C17" s="24" t="s">
        <v>546</v>
      </c>
      <c r="D17" s="24" t="s">
        <v>2914</v>
      </c>
      <c r="E17" s="24" t="s">
        <v>2913</v>
      </c>
      <c r="F17" s="12" t="s">
        <v>197</v>
      </c>
      <c r="G17" s="12" t="s">
        <v>198</v>
      </c>
      <c r="H17" s="55">
        <v>4</v>
      </c>
      <c r="I17" s="55">
        <v>5</v>
      </c>
      <c r="J17" s="20">
        <f t="shared" ref="J17" si="27">H17*I17</f>
        <v>20</v>
      </c>
      <c r="K17" s="10">
        <f t="shared" si="11"/>
        <v>2</v>
      </c>
      <c r="L17" s="74" t="s">
        <v>743</v>
      </c>
      <c r="M17" s="24" t="s">
        <v>1122</v>
      </c>
      <c r="N17" s="12" t="s">
        <v>194</v>
      </c>
      <c r="O17" s="11" t="s">
        <v>26</v>
      </c>
      <c r="P17" s="19">
        <v>1</v>
      </c>
      <c r="Q17" s="19">
        <f t="shared" si="17"/>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168.75" x14ac:dyDescent="0.2">
      <c r="A18" s="14">
        <f t="shared" si="7"/>
        <v>770</v>
      </c>
      <c r="B18" s="12" t="s">
        <v>1107</v>
      </c>
      <c r="C18" s="24" t="s">
        <v>546</v>
      </c>
      <c r="D18" s="24" t="s">
        <v>2915</v>
      </c>
      <c r="E18" s="24" t="s">
        <v>2916</v>
      </c>
      <c r="F18" s="12" t="s">
        <v>197</v>
      </c>
      <c r="G18" s="12" t="s">
        <v>198</v>
      </c>
      <c r="H18" s="55">
        <v>4</v>
      </c>
      <c r="I18" s="55">
        <v>5</v>
      </c>
      <c r="J18" s="9">
        <f t="shared" ref="J18" si="28">(H18*I18)</f>
        <v>20</v>
      </c>
      <c r="K18" s="10">
        <f t="shared" si="11"/>
        <v>2</v>
      </c>
      <c r="L18" s="74" t="s">
        <v>743</v>
      </c>
      <c r="M18" s="24" t="s">
        <v>1123</v>
      </c>
      <c r="N18" s="12" t="s">
        <v>194</v>
      </c>
      <c r="O18" s="11" t="s">
        <v>26</v>
      </c>
      <c r="P18" s="19">
        <v>1</v>
      </c>
      <c r="Q18" s="19">
        <f t="shared" si="17"/>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168.75" x14ac:dyDescent="0.2">
      <c r="A19" s="14">
        <f t="shared" si="7"/>
        <v>771</v>
      </c>
      <c r="B19" s="12" t="s">
        <v>1107</v>
      </c>
      <c r="C19" s="24" t="s">
        <v>546</v>
      </c>
      <c r="D19" s="24" t="s">
        <v>2917</v>
      </c>
      <c r="E19" s="24" t="s">
        <v>2918</v>
      </c>
      <c r="F19" s="12" t="s">
        <v>197</v>
      </c>
      <c r="G19" s="12" t="s">
        <v>198</v>
      </c>
      <c r="H19" s="55">
        <v>4</v>
      </c>
      <c r="I19" s="55">
        <v>5</v>
      </c>
      <c r="J19" s="20">
        <f t="shared" ref="J19" si="29">H19*I19</f>
        <v>20</v>
      </c>
      <c r="K19" s="10">
        <f t="shared" si="11"/>
        <v>2</v>
      </c>
      <c r="L19" s="74" t="s">
        <v>743</v>
      </c>
      <c r="M19" s="24" t="s">
        <v>1123</v>
      </c>
      <c r="N19" s="12" t="s">
        <v>194</v>
      </c>
      <c r="O19" s="11" t="s">
        <v>26</v>
      </c>
      <c r="P19" s="19">
        <v>1</v>
      </c>
      <c r="Q19" s="19">
        <f t="shared" si="17"/>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90" x14ac:dyDescent="0.2">
      <c r="A20" s="14">
        <f t="shared" si="7"/>
        <v>772</v>
      </c>
      <c r="B20" s="12" t="s">
        <v>1107</v>
      </c>
      <c r="C20" s="24" t="s">
        <v>546</v>
      </c>
      <c r="D20" s="24" t="s">
        <v>2919</v>
      </c>
      <c r="E20" s="24" t="s">
        <v>2916</v>
      </c>
      <c r="F20" s="12" t="s">
        <v>197</v>
      </c>
      <c r="G20" s="12" t="s">
        <v>198</v>
      </c>
      <c r="H20" s="55">
        <v>4</v>
      </c>
      <c r="I20" s="55">
        <v>5</v>
      </c>
      <c r="J20" s="9">
        <f t="shared" ref="J20" si="30">(H20*I20)</f>
        <v>20</v>
      </c>
      <c r="K20" s="10">
        <f t="shared" si="11"/>
        <v>2</v>
      </c>
      <c r="L20" s="74" t="s">
        <v>743</v>
      </c>
      <c r="M20" s="24" t="s">
        <v>1124</v>
      </c>
      <c r="N20" s="12" t="s">
        <v>194</v>
      </c>
      <c r="O20" s="11" t="s">
        <v>26</v>
      </c>
      <c r="P20" s="19">
        <v>1</v>
      </c>
      <c r="Q20" s="19">
        <f t="shared" si="17"/>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773</v>
      </c>
      <c r="B21" s="12" t="s">
        <v>1107</v>
      </c>
      <c r="C21" s="24" t="s">
        <v>546</v>
      </c>
      <c r="D21" s="24" t="s">
        <v>2920</v>
      </c>
      <c r="E21" s="24" t="s">
        <v>2921</v>
      </c>
      <c r="F21" s="12" t="s">
        <v>197</v>
      </c>
      <c r="G21" s="12" t="s">
        <v>198</v>
      </c>
      <c r="H21" s="55">
        <v>4</v>
      </c>
      <c r="I21" s="55">
        <v>5</v>
      </c>
      <c r="J21" s="20">
        <f t="shared" ref="J21" si="31">H21*I21</f>
        <v>20</v>
      </c>
      <c r="K21" s="10">
        <f t="shared" si="11"/>
        <v>2</v>
      </c>
      <c r="L21" s="74" t="s">
        <v>743</v>
      </c>
      <c r="M21" s="24" t="s">
        <v>1125</v>
      </c>
      <c r="N21" s="12" t="s">
        <v>194</v>
      </c>
      <c r="O21" s="11" t="s">
        <v>26</v>
      </c>
      <c r="P21" s="19">
        <v>1</v>
      </c>
      <c r="Q21" s="19">
        <f t="shared" si="17"/>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112.5" x14ac:dyDescent="0.2">
      <c r="A22" s="14">
        <f t="shared" si="7"/>
        <v>774</v>
      </c>
      <c r="B22" s="12" t="s">
        <v>1107</v>
      </c>
      <c r="C22" s="24" t="s">
        <v>546</v>
      </c>
      <c r="D22" s="24" t="s">
        <v>2922</v>
      </c>
      <c r="E22" s="24" t="s">
        <v>2923</v>
      </c>
      <c r="F22" s="12" t="s">
        <v>197</v>
      </c>
      <c r="G22" s="12" t="s">
        <v>198</v>
      </c>
      <c r="H22" s="55">
        <v>4</v>
      </c>
      <c r="I22" s="55">
        <v>5</v>
      </c>
      <c r="J22" s="9">
        <f t="shared" ref="J22" si="32">(H22*I22)</f>
        <v>20</v>
      </c>
      <c r="K22" s="10">
        <f t="shared" si="11"/>
        <v>2</v>
      </c>
      <c r="L22" s="74" t="s">
        <v>743</v>
      </c>
      <c r="M22" s="24" t="s">
        <v>1126</v>
      </c>
      <c r="N22" s="12" t="s">
        <v>194</v>
      </c>
      <c r="O22" s="11" t="s">
        <v>26</v>
      </c>
      <c r="P22" s="19">
        <v>1</v>
      </c>
      <c r="Q22" s="19">
        <f t="shared" si="17"/>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7"/>
        <v>775</v>
      </c>
      <c r="B23" s="12" t="s">
        <v>1107</v>
      </c>
      <c r="C23" s="24" t="s">
        <v>546</v>
      </c>
      <c r="D23" s="24" t="s">
        <v>2924</v>
      </c>
      <c r="E23" s="24" t="s">
        <v>2925</v>
      </c>
      <c r="F23" s="12" t="s">
        <v>197</v>
      </c>
      <c r="G23" s="12" t="s">
        <v>198</v>
      </c>
      <c r="H23" s="55">
        <v>4</v>
      </c>
      <c r="I23" s="55">
        <v>5</v>
      </c>
      <c r="J23" s="20">
        <f t="shared" ref="J23" si="33">H23*I23</f>
        <v>20</v>
      </c>
      <c r="K23" s="10">
        <f t="shared" si="11"/>
        <v>2</v>
      </c>
      <c r="L23" s="74" t="s">
        <v>743</v>
      </c>
      <c r="M23" s="24" t="s">
        <v>1127</v>
      </c>
      <c r="N23" s="12" t="s">
        <v>194</v>
      </c>
      <c r="O23" s="11" t="s">
        <v>26</v>
      </c>
      <c r="P23" s="19">
        <v>1</v>
      </c>
      <c r="Q23" s="19">
        <f t="shared" si="17"/>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90" x14ac:dyDescent="0.2">
      <c r="A24" s="14">
        <f t="shared" si="7"/>
        <v>776</v>
      </c>
      <c r="B24" s="12" t="s">
        <v>1107</v>
      </c>
      <c r="C24" s="24" t="s">
        <v>546</v>
      </c>
      <c r="D24" s="24" t="s">
        <v>2882</v>
      </c>
      <c r="E24" s="24" t="s">
        <v>2926</v>
      </c>
      <c r="F24" s="12" t="s">
        <v>197</v>
      </c>
      <c r="G24" s="12" t="s">
        <v>198</v>
      </c>
      <c r="H24" s="55">
        <v>4</v>
      </c>
      <c r="I24" s="55">
        <v>5</v>
      </c>
      <c r="J24" s="9">
        <f t="shared" ref="J24" si="34">(H24*I24)</f>
        <v>20</v>
      </c>
      <c r="K24" s="10">
        <f t="shared" si="11"/>
        <v>2</v>
      </c>
      <c r="L24" s="74" t="s">
        <v>743</v>
      </c>
      <c r="M24" s="24" t="s">
        <v>1128</v>
      </c>
      <c r="N24" s="12" t="s">
        <v>194</v>
      </c>
      <c r="O24" s="11" t="s">
        <v>26</v>
      </c>
      <c r="P24" s="19">
        <v>1</v>
      </c>
      <c r="Q24" s="19">
        <f t="shared" si="17"/>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7"/>
        <v>777</v>
      </c>
      <c r="B25" s="12" t="s">
        <v>1107</v>
      </c>
      <c r="C25" s="24" t="s">
        <v>2927</v>
      </c>
      <c r="D25" s="24" t="s">
        <v>2928</v>
      </c>
      <c r="E25" s="24" t="s">
        <v>2929</v>
      </c>
      <c r="F25" s="12" t="s">
        <v>197</v>
      </c>
      <c r="G25" s="12" t="s">
        <v>198</v>
      </c>
      <c r="H25" s="55">
        <v>4</v>
      </c>
      <c r="I25" s="55">
        <v>5</v>
      </c>
      <c r="J25" s="20">
        <f t="shared" ref="J25" si="35">H25*I25</f>
        <v>20</v>
      </c>
      <c r="K25" s="10">
        <f t="shared" si="11"/>
        <v>2</v>
      </c>
      <c r="L25" s="74" t="s">
        <v>743</v>
      </c>
      <c r="M25" s="24" t="s">
        <v>1129</v>
      </c>
      <c r="N25" s="12" t="s">
        <v>194</v>
      </c>
      <c r="O25" s="11" t="s">
        <v>26</v>
      </c>
      <c r="P25" s="19">
        <v>1</v>
      </c>
      <c r="Q25" s="19">
        <f t="shared" si="17"/>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7"/>
        <v>778</v>
      </c>
      <c r="B26" s="12" t="s">
        <v>1107</v>
      </c>
      <c r="C26" s="24" t="s">
        <v>2927</v>
      </c>
      <c r="D26" s="24" t="s">
        <v>2930</v>
      </c>
      <c r="E26" s="24" t="s">
        <v>2931</v>
      </c>
      <c r="F26" s="12" t="s">
        <v>197</v>
      </c>
      <c r="G26" s="12" t="s">
        <v>198</v>
      </c>
      <c r="H26" s="55">
        <v>4</v>
      </c>
      <c r="I26" s="55">
        <v>5</v>
      </c>
      <c r="J26" s="9">
        <f t="shared" ref="J26" si="36">(H26*I26)</f>
        <v>20</v>
      </c>
      <c r="K26" s="10">
        <f t="shared" si="11"/>
        <v>2</v>
      </c>
      <c r="L26" s="74" t="s">
        <v>743</v>
      </c>
      <c r="M26" s="24" t="s">
        <v>1130</v>
      </c>
      <c r="N26" s="12" t="s">
        <v>194</v>
      </c>
      <c r="O26" s="11" t="s">
        <v>26</v>
      </c>
      <c r="P26" s="19">
        <v>1</v>
      </c>
      <c r="Q26" s="19">
        <f t="shared" si="17"/>
        <v>5</v>
      </c>
      <c r="R26" s="20">
        <f t="shared" si="12"/>
        <v>5</v>
      </c>
      <c r="S26" s="21">
        <f t="shared" si="13"/>
        <v>5</v>
      </c>
      <c r="T26" s="12" t="str">
        <f t="shared" si="1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7"/>
        <v>779</v>
      </c>
      <c r="B27" s="12" t="s">
        <v>1107</v>
      </c>
      <c r="C27" s="24" t="s">
        <v>2927</v>
      </c>
      <c r="D27" s="24" t="s">
        <v>2932</v>
      </c>
      <c r="E27" s="24" t="s">
        <v>2933</v>
      </c>
      <c r="F27" s="12" t="s">
        <v>197</v>
      </c>
      <c r="G27" s="12" t="s">
        <v>198</v>
      </c>
      <c r="H27" s="55">
        <v>4</v>
      </c>
      <c r="I27" s="55">
        <v>5</v>
      </c>
      <c r="J27" s="20">
        <f t="shared" ref="J27" si="37">H27*I27</f>
        <v>20</v>
      </c>
      <c r="K27" s="10">
        <f t="shared" si="11"/>
        <v>2</v>
      </c>
      <c r="L27" s="74" t="s">
        <v>743</v>
      </c>
      <c r="M27" s="24" t="s">
        <v>1131</v>
      </c>
      <c r="N27" s="12" t="s">
        <v>194</v>
      </c>
      <c r="O27" s="11" t="s">
        <v>26</v>
      </c>
      <c r="P27" s="19">
        <v>1</v>
      </c>
      <c r="Q27" s="19">
        <f t="shared" si="17"/>
        <v>5</v>
      </c>
      <c r="R27" s="20">
        <f t="shared" si="12"/>
        <v>5</v>
      </c>
      <c r="S27" s="21">
        <f t="shared" si="13"/>
        <v>5</v>
      </c>
      <c r="T27" s="12" t="str">
        <f t="shared" si="14"/>
        <v>Gelecekte önemli bir tehlikeyi oluşturmaması için, incelenir ve gerekirse önlemler planlanan uygulamalar kısmında tarif edilir, uygulama kontrolleri yapılır ve personele ihtiyaç duyulan eğitimler verilir.</v>
      </c>
    </row>
    <row r="28" spans="1:20" ht="101.25" x14ac:dyDescent="0.2">
      <c r="A28" s="14">
        <f t="shared" si="7"/>
        <v>780</v>
      </c>
      <c r="B28" s="12" t="s">
        <v>1107</v>
      </c>
      <c r="C28" s="24" t="s">
        <v>2934</v>
      </c>
      <c r="D28" s="24" t="s">
        <v>2935</v>
      </c>
      <c r="E28" s="24" t="s">
        <v>2936</v>
      </c>
      <c r="F28" s="12" t="s">
        <v>197</v>
      </c>
      <c r="G28" s="12" t="s">
        <v>198</v>
      </c>
      <c r="H28" s="55">
        <v>4</v>
      </c>
      <c r="I28" s="55">
        <v>5</v>
      </c>
      <c r="J28" s="9">
        <f t="shared" ref="J28" si="38">(H28*I28)</f>
        <v>20</v>
      </c>
      <c r="K28" s="10">
        <f t="shared" si="11"/>
        <v>2</v>
      </c>
      <c r="L28" s="74" t="s">
        <v>743</v>
      </c>
      <c r="M28" s="24" t="s">
        <v>1132</v>
      </c>
      <c r="N28" s="12" t="s">
        <v>194</v>
      </c>
      <c r="O28" s="11" t="s">
        <v>26</v>
      </c>
      <c r="P28" s="19">
        <v>1</v>
      </c>
      <c r="Q28" s="19">
        <f t="shared" si="17"/>
        <v>5</v>
      </c>
      <c r="R28" s="20">
        <f t="shared" si="12"/>
        <v>5</v>
      </c>
      <c r="S28" s="21">
        <f t="shared" si="13"/>
        <v>5</v>
      </c>
      <c r="T28" s="12" t="str">
        <f t="shared" si="14"/>
        <v>Gelecekte önemli bir tehlikeyi oluşturmaması için, incelenir ve gerekirse önlemler planlanan uygulamalar kısmında tarif edilir, uygulama kontrolleri yapılır ve personele ihtiyaç duyulan eğitimler verilir.</v>
      </c>
    </row>
    <row r="29" spans="1:20" ht="168.75" x14ac:dyDescent="0.2">
      <c r="A29" s="14">
        <f t="shared" si="7"/>
        <v>781</v>
      </c>
      <c r="B29" s="12" t="s">
        <v>1107</v>
      </c>
      <c r="C29" s="24" t="s">
        <v>2934</v>
      </c>
      <c r="D29" s="24" t="s">
        <v>2937</v>
      </c>
      <c r="E29" s="24" t="s">
        <v>2938</v>
      </c>
      <c r="F29" s="12" t="s">
        <v>197</v>
      </c>
      <c r="G29" s="12" t="s">
        <v>198</v>
      </c>
      <c r="H29" s="55">
        <v>4</v>
      </c>
      <c r="I29" s="55">
        <v>5</v>
      </c>
      <c r="J29" s="20">
        <f t="shared" ref="J29" si="39">H29*I29</f>
        <v>20</v>
      </c>
      <c r="K29" s="10">
        <f t="shared" si="11"/>
        <v>2</v>
      </c>
      <c r="L29" s="74" t="s">
        <v>743</v>
      </c>
      <c r="M29" s="24" t="s">
        <v>1133</v>
      </c>
      <c r="N29" s="12" t="s">
        <v>194</v>
      </c>
      <c r="O29" s="11" t="s">
        <v>26</v>
      </c>
      <c r="P29" s="19">
        <v>1</v>
      </c>
      <c r="Q29" s="19">
        <f t="shared" si="17"/>
        <v>5</v>
      </c>
      <c r="R29" s="20">
        <f t="shared" si="12"/>
        <v>5</v>
      </c>
      <c r="S29" s="21">
        <f t="shared" si="13"/>
        <v>5</v>
      </c>
      <c r="T29" s="12" t="str">
        <f t="shared" si="14"/>
        <v>Gelecekte önemli bir tehlikeyi oluşturmaması için, incelenir ve gerekirse önlemler planlanan uygulamalar kısmında tarif edilir, uygulama kontrolleri yapılır ve personele ihtiyaç duyulan eğitimler verilir.</v>
      </c>
    </row>
    <row r="30" spans="1:20" ht="146.25" x14ac:dyDescent="0.2">
      <c r="A30" s="14">
        <f t="shared" si="7"/>
        <v>782</v>
      </c>
      <c r="B30" s="12" t="s">
        <v>1107</v>
      </c>
      <c r="C30" s="24" t="s">
        <v>2934</v>
      </c>
      <c r="D30" s="24" t="s">
        <v>2279</v>
      </c>
      <c r="E30" s="24" t="s">
        <v>2938</v>
      </c>
      <c r="F30" s="12" t="s">
        <v>197</v>
      </c>
      <c r="G30" s="12" t="s">
        <v>198</v>
      </c>
      <c r="H30" s="55">
        <v>4</v>
      </c>
      <c r="I30" s="55">
        <v>5</v>
      </c>
      <c r="J30" s="9">
        <f t="shared" ref="J30" si="40">(H30*I30)</f>
        <v>20</v>
      </c>
      <c r="K30" s="10">
        <f t="shared" si="11"/>
        <v>2</v>
      </c>
      <c r="L30" s="74" t="s">
        <v>743</v>
      </c>
      <c r="M30" s="24" t="s">
        <v>1134</v>
      </c>
      <c r="N30" s="12" t="s">
        <v>194</v>
      </c>
      <c r="O30" s="11" t="s">
        <v>26</v>
      </c>
      <c r="P30" s="19">
        <v>1</v>
      </c>
      <c r="Q30" s="19">
        <f t="shared" si="17"/>
        <v>5</v>
      </c>
      <c r="R30" s="20">
        <f t="shared" si="12"/>
        <v>5</v>
      </c>
      <c r="S30" s="21">
        <f t="shared" si="13"/>
        <v>5</v>
      </c>
      <c r="T30" s="12" t="str">
        <f t="shared" si="14"/>
        <v>Gelecekte önemli bir tehlikeyi oluşturmaması için, incelenir ve gerekirse önlemler planlanan uygulamalar kısmında tarif edilir, uygulama kontrolleri yapılır ve personele ihtiyaç duyulan eğitimler verilir.</v>
      </c>
    </row>
    <row r="31" spans="1:20" ht="101.25" x14ac:dyDescent="0.2">
      <c r="A31" s="14">
        <f t="shared" si="7"/>
        <v>783</v>
      </c>
      <c r="B31" s="12" t="s">
        <v>1107</v>
      </c>
      <c r="C31" s="24" t="s">
        <v>546</v>
      </c>
      <c r="D31" s="24" t="s">
        <v>2939</v>
      </c>
      <c r="E31" s="24" t="s">
        <v>2367</v>
      </c>
      <c r="F31" s="12" t="s">
        <v>197</v>
      </c>
      <c r="G31" s="12" t="s">
        <v>198</v>
      </c>
      <c r="H31" s="55">
        <v>4</v>
      </c>
      <c r="I31" s="55">
        <v>5</v>
      </c>
      <c r="J31" s="20">
        <f t="shared" ref="J31" si="41">H31*I31</f>
        <v>20</v>
      </c>
      <c r="K31" s="10">
        <f t="shared" si="11"/>
        <v>2</v>
      </c>
      <c r="L31" s="74" t="s">
        <v>743</v>
      </c>
      <c r="M31" s="24" t="s">
        <v>1135</v>
      </c>
      <c r="N31" s="12" t="s">
        <v>194</v>
      </c>
      <c r="O31" s="11" t="s">
        <v>26</v>
      </c>
      <c r="P31" s="19">
        <v>1</v>
      </c>
      <c r="Q31" s="19">
        <f t="shared" si="17"/>
        <v>5</v>
      </c>
      <c r="R31" s="20">
        <f t="shared" si="12"/>
        <v>5</v>
      </c>
      <c r="S31" s="21">
        <f t="shared" si="13"/>
        <v>5</v>
      </c>
      <c r="T31" s="12" t="str">
        <f t="shared" si="14"/>
        <v>Gelecekte önemli bir tehlikeyi oluşturmaması için, incelenir ve gerekirse önlemler planlanan uygulamalar kısmında tarif edilir, uygulama kontrolleri yapılır ve personele ihtiyaç duyulan eğitimler verilir.</v>
      </c>
    </row>
    <row r="32" spans="1:20" ht="202.5" x14ac:dyDescent="0.2">
      <c r="A32" s="14">
        <f t="shared" si="7"/>
        <v>784</v>
      </c>
      <c r="B32" s="12" t="s">
        <v>1107</v>
      </c>
      <c r="C32" s="24" t="s">
        <v>546</v>
      </c>
      <c r="D32" s="24" t="s">
        <v>1360</v>
      </c>
      <c r="E32" s="24" t="s">
        <v>2879</v>
      </c>
      <c r="F32" s="12" t="s">
        <v>197</v>
      </c>
      <c r="G32" s="12" t="s">
        <v>198</v>
      </c>
      <c r="H32" s="55">
        <v>4</v>
      </c>
      <c r="I32" s="55">
        <v>5</v>
      </c>
      <c r="J32" s="9">
        <f t="shared" ref="J32" si="42">(H32*I32)</f>
        <v>20</v>
      </c>
      <c r="K32" s="10">
        <f t="shared" si="11"/>
        <v>2</v>
      </c>
      <c r="L32" s="74" t="s">
        <v>743</v>
      </c>
      <c r="M32" s="77" t="s">
        <v>1136</v>
      </c>
      <c r="N32" s="12" t="s">
        <v>194</v>
      </c>
      <c r="O32" s="11" t="s">
        <v>26</v>
      </c>
      <c r="P32" s="19">
        <v>1</v>
      </c>
      <c r="Q32" s="19">
        <f t="shared" si="17"/>
        <v>5</v>
      </c>
      <c r="R32" s="20">
        <f t="shared" si="12"/>
        <v>5</v>
      </c>
      <c r="S32" s="21">
        <f t="shared" si="13"/>
        <v>5</v>
      </c>
      <c r="T32" s="12" t="str">
        <f t="shared" si="14"/>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7"/>
        <v>785</v>
      </c>
      <c r="B33" s="12" t="s">
        <v>1107</v>
      </c>
      <c r="C33" s="24" t="s">
        <v>546</v>
      </c>
      <c r="D33" s="24" t="s">
        <v>2940</v>
      </c>
      <c r="E33" s="24" t="s">
        <v>2941</v>
      </c>
      <c r="F33" s="12" t="s">
        <v>197</v>
      </c>
      <c r="G33" s="12" t="s">
        <v>198</v>
      </c>
      <c r="H33" s="55">
        <v>4</v>
      </c>
      <c r="I33" s="55">
        <v>5</v>
      </c>
      <c r="J33" s="20">
        <f t="shared" ref="J33" si="43">H33*I33</f>
        <v>20</v>
      </c>
      <c r="K33" s="10">
        <f t="shared" si="11"/>
        <v>2</v>
      </c>
      <c r="L33" s="74" t="s">
        <v>869</v>
      </c>
      <c r="M33" s="24" t="s">
        <v>1137</v>
      </c>
      <c r="N33" s="12" t="s">
        <v>194</v>
      </c>
      <c r="O33" s="11" t="s">
        <v>26</v>
      </c>
      <c r="P33" s="19">
        <v>1</v>
      </c>
      <c r="Q33" s="19">
        <f t="shared" si="17"/>
        <v>5</v>
      </c>
      <c r="R33" s="20">
        <f t="shared" si="12"/>
        <v>5</v>
      </c>
      <c r="S33" s="21">
        <f t="shared" si="13"/>
        <v>5</v>
      </c>
      <c r="T33" s="12" t="str">
        <f t="shared" si="14"/>
        <v>Gelecekte önemli bir tehlikeyi oluşturmaması için, incelenir ve gerekirse önlemler planlanan uygulamalar kısmında tarif edilir, uygulama kontrolleri yapılır ve personele ihtiyaç duyulan eğitimler verilir.</v>
      </c>
    </row>
    <row r="34" spans="1:20" ht="409.5" x14ac:dyDescent="0.2">
      <c r="A34" s="14">
        <f t="shared" si="7"/>
        <v>786</v>
      </c>
      <c r="B34" s="12" t="s">
        <v>1107</v>
      </c>
      <c r="C34" s="24" t="s">
        <v>546</v>
      </c>
      <c r="D34" s="24" t="s">
        <v>2942</v>
      </c>
      <c r="E34" s="24" t="s">
        <v>2941</v>
      </c>
      <c r="F34" s="12" t="s">
        <v>197</v>
      </c>
      <c r="G34" s="12" t="s">
        <v>198</v>
      </c>
      <c r="H34" s="55">
        <v>4</v>
      </c>
      <c r="I34" s="55">
        <v>5</v>
      </c>
      <c r="J34" s="9">
        <f t="shared" ref="J34" si="44">(H34*I34)</f>
        <v>20</v>
      </c>
      <c r="K34" s="10">
        <f t="shared" si="11"/>
        <v>2</v>
      </c>
      <c r="L34" s="74" t="s">
        <v>743</v>
      </c>
      <c r="M34" s="24" t="s">
        <v>3710</v>
      </c>
      <c r="N34" s="12" t="s">
        <v>194</v>
      </c>
      <c r="O34" s="11" t="s">
        <v>26</v>
      </c>
      <c r="P34" s="19">
        <v>1</v>
      </c>
      <c r="Q34" s="19">
        <f t="shared" si="17"/>
        <v>5</v>
      </c>
      <c r="R34" s="20">
        <f t="shared" si="12"/>
        <v>5</v>
      </c>
      <c r="S34" s="21">
        <f t="shared" si="13"/>
        <v>5</v>
      </c>
      <c r="T34" s="12" t="str">
        <f t="shared" si="14"/>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7"/>
        <v>787</v>
      </c>
      <c r="B35" s="12" t="s">
        <v>1107</v>
      </c>
      <c r="C35" s="24" t="s">
        <v>2252</v>
      </c>
      <c r="D35" s="24" t="s">
        <v>2943</v>
      </c>
      <c r="E35" s="24" t="s">
        <v>2944</v>
      </c>
      <c r="F35" s="12" t="s">
        <v>197</v>
      </c>
      <c r="G35" s="12" t="s">
        <v>198</v>
      </c>
      <c r="H35" s="55">
        <v>4</v>
      </c>
      <c r="I35" s="55">
        <v>5</v>
      </c>
      <c r="J35" s="20">
        <f t="shared" ref="J35" si="45">H35*I35</f>
        <v>20</v>
      </c>
      <c r="K35" s="10">
        <f t="shared" si="11"/>
        <v>2</v>
      </c>
      <c r="L35" s="74" t="s">
        <v>743</v>
      </c>
      <c r="M35" s="24" t="s">
        <v>1138</v>
      </c>
      <c r="N35" s="12" t="s">
        <v>194</v>
      </c>
      <c r="O35" s="11" t="s">
        <v>26</v>
      </c>
      <c r="P35" s="19">
        <v>1</v>
      </c>
      <c r="Q35" s="19">
        <f t="shared" si="17"/>
        <v>5</v>
      </c>
      <c r="R35" s="20">
        <f t="shared" si="12"/>
        <v>5</v>
      </c>
      <c r="S35" s="21">
        <f t="shared" si="13"/>
        <v>5</v>
      </c>
      <c r="T35" s="12" t="str">
        <f t="shared" si="14"/>
        <v>Gelecekte önemli bir tehlikeyi oluşturmaması için, incelenir ve gerekirse önlemler planlanan uygulamalar kısmında tarif edilir, uygulama kontrolleri yapılır ve personele ihtiyaç duyulan eğitimler verilir.</v>
      </c>
    </row>
    <row r="36" spans="1:20" ht="409.5" x14ac:dyDescent="0.2">
      <c r="A36" s="14">
        <f t="shared" si="7"/>
        <v>788</v>
      </c>
      <c r="B36" s="12" t="s">
        <v>1107</v>
      </c>
      <c r="C36" s="24" t="s">
        <v>2945</v>
      </c>
      <c r="D36" s="24" t="s">
        <v>2946</v>
      </c>
      <c r="E36" s="24" t="s">
        <v>2947</v>
      </c>
      <c r="F36" s="12" t="s">
        <v>197</v>
      </c>
      <c r="G36" s="12" t="s">
        <v>198</v>
      </c>
      <c r="H36" s="55">
        <v>4</v>
      </c>
      <c r="I36" s="55">
        <v>5</v>
      </c>
      <c r="J36" s="9">
        <f t="shared" ref="J36" si="46">(H36*I36)</f>
        <v>20</v>
      </c>
      <c r="K36" s="10">
        <f t="shared" si="11"/>
        <v>2</v>
      </c>
      <c r="L36" s="74" t="s">
        <v>743</v>
      </c>
      <c r="M36" s="24" t="s">
        <v>1139</v>
      </c>
      <c r="N36" s="12" t="s">
        <v>194</v>
      </c>
      <c r="O36" s="11" t="s">
        <v>26</v>
      </c>
      <c r="P36" s="19">
        <v>1</v>
      </c>
      <c r="Q36" s="19">
        <f t="shared" si="17"/>
        <v>5</v>
      </c>
      <c r="R36" s="20">
        <f t="shared" si="12"/>
        <v>5</v>
      </c>
      <c r="S36" s="21">
        <f t="shared" si="13"/>
        <v>5</v>
      </c>
      <c r="T36" s="12" t="str">
        <f t="shared" si="14"/>
        <v>Gelecekte önemli bir tehlikeyi oluşturmaması için, incelenir ve gerekirse önlemler planlanan uygulamalar kısmında tarif edilir, uygulama kontrolleri yapılır ve personele ihtiyaç duyulan eğitimler verilir.</v>
      </c>
    </row>
    <row r="37" spans="1:20" ht="101.25" x14ac:dyDescent="0.2">
      <c r="A37" s="14">
        <f t="shared" si="7"/>
        <v>789</v>
      </c>
      <c r="B37" s="12" t="s">
        <v>1107</v>
      </c>
      <c r="C37" s="24" t="s">
        <v>2872</v>
      </c>
      <c r="D37" s="24" t="s">
        <v>2873</v>
      </c>
      <c r="E37" s="24" t="s">
        <v>2874</v>
      </c>
      <c r="F37" s="12" t="s">
        <v>197</v>
      </c>
      <c r="G37" s="12" t="s">
        <v>198</v>
      </c>
      <c r="H37" s="55">
        <v>4</v>
      </c>
      <c r="I37" s="55">
        <v>5</v>
      </c>
      <c r="J37" s="20">
        <f t="shared" ref="J37" si="47">H37*I37</f>
        <v>20</v>
      </c>
      <c r="K37" s="10">
        <f t="shared" si="11"/>
        <v>2</v>
      </c>
      <c r="L37" s="74" t="s">
        <v>743</v>
      </c>
      <c r="M37" s="24" t="s">
        <v>1140</v>
      </c>
      <c r="N37" s="12" t="s">
        <v>194</v>
      </c>
      <c r="O37" s="11" t="s">
        <v>26</v>
      </c>
      <c r="P37" s="19">
        <v>1</v>
      </c>
      <c r="Q37" s="19">
        <f t="shared" si="17"/>
        <v>5</v>
      </c>
      <c r="R37" s="20">
        <f t="shared" si="12"/>
        <v>5</v>
      </c>
      <c r="S37" s="21">
        <f t="shared" si="13"/>
        <v>5</v>
      </c>
      <c r="T37" s="12" t="str">
        <f t="shared" si="14"/>
        <v>Gelecekte önemli bir tehlikeyi oluşturmaması için, incelenir ve gerekirse önlemler planlanan uygulamalar kısmında tarif edilir, uygulama kontrolleri yapılır ve personele ihtiyaç duyulan eğitimler verilir.</v>
      </c>
    </row>
    <row r="38" spans="1:20" ht="78.75" x14ac:dyDescent="0.2">
      <c r="A38" s="14">
        <f t="shared" si="7"/>
        <v>790</v>
      </c>
      <c r="B38" s="12" t="s">
        <v>1107</v>
      </c>
      <c r="C38" s="24" t="s">
        <v>2872</v>
      </c>
      <c r="D38" s="24" t="s">
        <v>2948</v>
      </c>
      <c r="E38" s="24" t="s">
        <v>2949</v>
      </c>
      <c r="F38" s="12" t="s">
        <v>197</v>
      </c>
      <c r="G38" s="12" t="s">
        <v>198</v>
      </c>
      <c r="H38" s="55">
        <v>4</v>
      </c>
      <c r="I38" s="55">
        <v>5</v>
      </c>
      <c r="J38" s="9">
        <f t="shared" ref="J38" si="48">(H38*I38)</f>
        <v>20</v>
      </c>
      <c r="K38" s="10">
        <f t="shared" si="11"/>
        <v>2</v>
      </c>
      <c r="L38" s="74" t="s">
        <v>743</v>
      </c>
      <c r="M38" s="24" t="s">
        <v>1141</v>
      </c>
      <c r="N38" s="12" t="s">
        <v>194</v>
      </c>
      <c r="O38" s="11" t="s">
        <v>26</v>
      </c>
      <c r="P38" s="19">
        <v>1</v>
      </c>
      <c r="Q38" s="19">
        <f t="shared" si="17"/>
        <v>5</v>
      </c>
      <c r="R38" s="20">
        <f t="shared" si="12"/>
        <v>5</v>
      </c>
      <c r="S38" s="21">
        <f t="shared" si="13"/>
        <v>5</v>
      </c>
      <c r="T38" s="12" t="str">
        <f t="shared" si="14"/>
        <v>Gelecekte önemli bir tehlikeyi oluşturmaması için, incelenir ve gerekirse önlemler planlanan uygulamalar kısmında tarif edilir, uygulama kontrolleri yapılır ve personele ihtiyaç duyulan eğitimler verilir.</v>
      </c>
    </row>
    <row r="39" spans="1:20" ht="78.75" x14ac:dyDescent="0.2">
      <c r="A39" s="14">
        <f t="shared" si="7"/>
        <v>791</v>
      </c>
      <c r="B39" s="12" t="s">
        <v>1107</v>
      </c>
      <c r="C39" s="24" t="s">
        <v>2872</v>
      </c>
      <c r="D39" s="24" t="s">
        <v>1672</v>
      </c>
      <c r="E39" s="24" t="s">
        <v>2950</v>
      </c>
      <c r="F39" s="12" t="s">
        <v>197</v>
      </c>
      <c r="G39" s="12" t="s">
        <v>198</v>
      </c>
      <c r="H39" s="55">
        <v>4</v>
      </c>
      <c r="I39" s="55">
        <v>5</v>
      </c>
      <c r="J39" s="20">
        <f t="shared" ref="J39" si="49">H39*I39</f>
        <v>20</v>
      </c>
      <c r="K39" s="10">
        <f t="shared" si="11"/>
        <v>2</v>
      </c>
      <c r="L39" s="74" t="s">
        <v>743</v>
      </c>
      <c r="M39" s="24" t="s">
        <v>1142</v>
      </c>
      <c r="N39" s="12" t="s">
        <v>194</v>
      </c>
      <c r="O39" s="11" t="s">
        <v>26</v>
      </c>
      <c r="P39" s="19">
        <v>1</v>
      </c>
      <c r="Q39" s="19">
        <f t="shared" si="17"/>
        <v>5</v>
      </c>
      <c r="R39" s="20">
        <f t="shared" si="12"/>
        <v>5</v>
      </c>
      <c r="S39" s="21">
        <f t="shared" si="13"/>
        <v>5</v>
      </c>
      <c r="T39" s="12" t="str">
        <f t="shared" si="14"/>
        <v>Gelecekte önemli bir tehlikeyi oluşturmaması için, incelenir ve gerekirse önlemler planlanan uygulamalar kısmında tarif edilir, uygulama kontrolleri yapılır ve personele ihtiyaç duyulan eğitimler verilir.</v>
      </c>
    </row>
  </sheetData>
  <autoFilter ref="A1:T39" xr:uid="{00000000-0001-0000-2100-000000000000}"/>
  <conditionalFormatting sqref="K2:K39">
    <cfRule type="expression" dxfId="229" priority="6">
      <formula>K2=5</formula>
    </cfRule>
    <cfRule type="expression" dxfId="228" priority="7">
      <formula>K2=4</formula>
    </cfRule>
    <cfRule type="expression" dxfId="227" priority="8">
      <formula>K2=3</formula>
    </cfRule>
    <cfRule type="expression" dxfId="226" priority="9">
      <formula>K2=2</formula>
    </cfRule>
    <cfRule type="expression" dxfId="225" priority="10">
      <formula>K2=1</formula>
    </cfRule>
  </conditionalFormatting>
  <conditionalFormatting sqref="S2:S39">
    <cfRule type="expression" dxfId="224" priority="1">
      <formula>S2=5</formula>
    </cfRule>
    <cfRule type="expression" dxfId="223" priority="2">
      <formula>S2=4</formula>
    </cfRule>
    <cfRule type="expression" dxfId="222" priority="3">
      <formula>S2=3</formula>
    </cfRule>
    <cfRule type="expression" dxfId="221" priority="4">
      <formula>S2=2</formula>
    </cfRule>
    <cfRule type="expression" dxfId="22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21"/>
  <sheetViews>
    <sheetView topLeftCell="A20" zoomScaleNormal="100" zoomScalePageLayoutView="8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'ASFALT ÜRETİMİ'!A39+1</f>
        <v>792</v>
      </c>
      <c r="B2" s="12" t="s">
        <v>1143</v>
      </c>
      <c r="C2" s="71" t="s">
        <v>2141</v>
      </c>
      <c r="D2" s="24" t="s">
        <v>2951</v>
      </c>
      <c r="E2" s="24" t="s">
        <v>2905</v>
      </c>
      <c r="F2" s="12" t="s">
        <v>197</v>
      </c>
      <c r="G2" s="12" t="s">
        <v>198</v>
      </c>
      <c r="H2" s="55">
        <v>4</v>
      </c>
      <c r="I2" s="55">
        <v>5</v>
      </c>
      <c r="J2" s="9">
        <f t="shared" ref="J2" si="0">(H2*I2)</f>
        <v>20</v>
      </c>
      <c r="K2" s="10">
        <f>IF((H2*I2)=0,0,IF(J2&lt;6,5,IF(J2&lt;10,4,IF(J2&lt;16,3,IF(J2&lt;25,2,1)))))</f>
        <v>2</v>
      </c>
      <c r="L2" s="74" t="s">
        <v>743</v>
      </c>
      <c r="M2" s="24" t="s">
        <v>1144</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793</v>
      </c>
      <c r="B3" s="12" t="s">
        <v>1143</v>
      </c>
      <c r="C3" s="71" t="s">
        <v>2141</v>
      </c>
      <c r="D3" s="24" t="s">
        <v>2232</v>
      </c>
      <c r="E3" s="24" t="s">
        <v>2952</v>
      </c>
      <c r="F3" s="12" t="s">
        <v>197</v>
      </c>
      <c r="G3" s="12" t="s">
        <v>198</v>
      </c>
      <c r="H3" s="55">
        <v>4</v>
      </c>
      <c r="I3" s="55">
        <v>5</v>
      </c>
      <c r="J3" s="20">
        <f t="shared" ref="J3" si="1">H3*I3</f>
        <v>20</v>
      </c>
      <c r="K3" s="10">
        <f t="shared" ref="K3:K4" si="2">IF((H3*I3)=0,0,IF(J3&lt;6,5,IF(J3&lt;10,4,IF(J3&lt;16,3,IF(J3&lt;25,2,1)))))</f>
        <v>2</v>
      </c>
      <c r="L3" s="74" t="s">
        <v>743</v>
      </c>
      <c r="M3" s="24" t="s">
        <v>1145</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01.25" x14ac:dyDescent="0.2">
      <c r="A4" s="14">
        <f t="shared" ref="A4:A21" si="7">A3+1</f>
        <v>794</v>
      </c>
      <c r="B4" s="12" t="s">
        <v>1143</v>
      </c>
      <c r="C4" s="71" t="s">
        <v>2141</v>
      </c>
      <c r="D4" s="24" t="s">
        <v>2953</v>
      </c>
      <c r="E4" s="24" t="s">
        <v>2954</v>
      </c>
      <c r="F4" s="12" t="s">
        <v>197</v>
      </c>
      <c r="G4" s="12" t="s">
        <v>198</v>
      </c>
      <c r="H4" s="19">
        <v>4</v>
      </c>
      <c r="I4" s="19">
        <v>5</v>
      </c>
      <c r="J4" s="9">
        <f t="shared" ref="J4" si="8">(H4*I4)</f>
        <v>20</v>
      </c>
      <c r="K4" s="10">
        <f t="shared" si="2"/>
        <v>2</v>
      </c>
      <c r="L4" s="74" t="s">
        <v>743</v>
      </c>
      <c r="M4" s="24" t="s">
        <v>1146</v>
      </c>
      <c r="N4" s="12" t="s">
        <v>194</v>
      </c>
      <c r="O4" s="11" t="s">
        <v>26</v>
      </c>
      <c r="P4" s="19">
        <v>1</v>
      </c>
      <c r="Q4" s="19">
        <f t="shared" ref="Q4:Q21"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795</v>
      </c>
      <c r="B5" s="12" t="s">
        <v>1143</v>
      </c>
      <c r="C5" s="24" t="s">
        <v>2850</v>
      </c>
      <c r="D5" s="24" t="s">
        <v>2855</v>
      </c>
      <c r="E5" s="24" t="s">
        <v>2854</v>
      </c>
      <c r="F5" s="12" t="s">
        <v>197</v>
      </c>
      <c r="G5" s="12" t="s">
        <v>198</v>
      </c>
      <c r="H5" s="19">
        <v>4</v>
      </c>
      <c r="I5" s="19">
        <v>5</v>
      </c>
      <c r="J5" s="20">
        <f t="shared" ref="J5" si="10">H5*I5</f>
        <v>20</v>
      </c>
      <c r="K5" s="10">
        <f t="shared" ref="K5:K21" si="11">IF((H5*I5)=0,0,IF(J5&lt;6,5,IF(J5&lt;10,4,IF(J5&lt;16,3,IF(J5&lt;25,2,1)))))</f>
        <v>2</v>
      </c>
      <c r="L5" s="74" t="s">
        <v>743</v>
      </c>
      <c r="M5" s="24" t="s">
        <v>1147</v>
      </c>
      <c r="N5" s="12" t="s">
        <v>194</v>
      </c>
      <c r="O5" s="11" t="s">
        <v>26</v>
      </c>
      <c r="P5" s="19">
        <v>1</v>
      </c>
      <c r="Q5" s="19">
        <f t="shared" si="9"/>
        <v>5</v>
      </c>
      <c r="R5" s="20">
        <f t="shared" ref="R5:R21" si="12">P5*Q5</f>
        <v>5</v>
      </c>
      <c r="S5" s="21">
        <f t="shared" ref="S5:S21" si="13">IF((P5*Q5)=0,0,IF(R5&lt;6,5,IF(R5&lt;10,4,IF(R5&lt;16,3,IF(R5&lt;25,2,1)))))</f>
        <v>5</v>
      </c>
      <c r="T5" s="12" t="str">
        <f t="shared" ref="T5:T21"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796</v>
      </c>
      <c r="B6" s="12" t="s">
        <v>1143</v>
      </c>
      <c r="C6" s="24" t="s">
        <v>2850</v>
      </c>
      <c r="D6" s="24" t="s">
        <v>2856</v>
      </c>
      <c r="E6" s="24" t="s">
        <v>2857</v>
      </c>
      <c r="F6" s="12" t="s">
        <v>197</v>
      </c>
      <c r="G6" s="12" t="s">
        <v>198</v>
      </c>
      <c r="H6" s="19">
        <v>4</v>
      </c>
      <c r="I6" s="19">
        <v>5</v>
      </c>
      <c r="J6" s="9">
        <f t="shared" ref="J6" si="15">(H6*I6)</f>
        <v>20</v>
      </c>
      <c r="K6" s="10">
        <f t="shared" si="11"/>
        <v>2</v>
      </c>
      <c r="L6" s="74" t="s">
        <v>743</v>
      </c>
      <c r="M6" s="24" t="s">
        <v>1148</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797</v>
      </c>
      <c r="B7" s="12" t="s">
        <v>1143</v>
      </c>
      <c r="C7" s="24" t="s">
        <v>2850</v>
      </c>
      <c r="D7" s="24" t="s">
        <v>2955</v>
      </c>
      <c r="E7" s="24" t="s">
        <v>2956</v>
      </c>
      <c r="F7" s="12" t="s">
        <v>197</v>
      </c>
      <c r="G7" s="12" t="s">
        <v>198</v>
      </c>
      <c r="H7" s="19">
        <v>4</v>
      </c>
      <c r="I7" s="19">
        <v>5</v>
      </c>
      <c r="J7" s="20">
        <f t="shared" ref="J7" si="16">H7*I7</f>
        <v>20</v>
      </c>
      <c r="K7" s="10">
        <f t="shared" si="11"/>
        <v>2</v>
      </c>
      <c r="L7" s="74" t="s">
        <v>743</v>
      </c>
      <c r="M7" s="77" t="s">
        <v>1714</v>
      </c>
      <c r="N7" s="12" t="s">
        <v>194</v>
      </c>
      <c r="O7" s="11" t="s">
        <v>26</v>
      </c>
      <c r="P7" s="19">
        <v>1</v>
      </c>
      <c r="Q7" s="19">
        <f t="shared" si="9"/>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798</v>
      </c>
      <c r="B8" s="12" t="s">
        <v>1143</v>
      </c>
      <c r="C8" s="24" t="s">
        <v>2850</v>
      </c>
      <c r="D8" s="24" t="s">
        <v>2853</v>
      </c>
      <c r="E8" s="24" t="s">
        <v>2854</v>
      </c>
      <c r="F8" s="12" t="s">
        <v>197</v>
      </c>
      <c r="G8" s="12" t="s">
        <v>198</v>
      </c>
      <c r="H8" s="19">
        <v>4</v>
      </c>
      <c r="I8" s="19">
        <v>5</v>
      </c>
      <c r="J8" s="9">
        <f t="shared" ref="J8" si="17">(H8*I8)</f>
        <v>20</v>
      </c>
      <c r="K8" s="10">
        <f t="shared" si="11"/>
        <v>2</v>
      </c>
      <c r="L8" s="74" t="s">
        <v>743</v>
      </c>
      <c r="M8" s="24" t="s">
        <v>1149</v>
      </c>
      <c r="N8" s="12" t="s">
        <v>194</v>
      </c>
      <c r="O8" s="11" t="s">
        <v>26</v>
      </c>
      <c r="P8" s="19">
        <v>1</v>
      </c>
      <c r="Q8" s="19">
        <f t="shared" si="9"/>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258.75" x14ac:dyDescent="0.2">
      <c r="A9" s="14">
        <f t="shared" si="7"/>
        <v>799</v>
      </c>
      <c r="B9" s="12" t="s">
        <v>1143</v>
      </c>
      <c r="C9" s="24" t="s">
        <v>2850</v>
      </c>
      <c r="D9" s="24" t="s">
        <v>2858</v>
      </c>
      <c r="E9" s="24" t="s">
        <v>2859</v>
      </c>
      <c r="F9" s="12" t="s">
        <v>197</v>
      </c>
      <c r="G9" s="12" t="s">
        <v>198</v>
      </c>
      <c r="H9" s="19">
        <v>4</v>
      </c>
      <c r="I9" s="19">
        <v>5</v>
      </c>
      <c r="J9" s="20">
        <f t="shared" ref="J9" si="18">H9*I9</f>
        <v>20</v>
      </c>
      <c r="K9" s="10">
        <f t="shared" si="11"/>
        <v>2</v>
      </c>
      <c r="L9" s="74" t="s">
        <v>743</v>
      </c>
      <c r="M9" s="24" t="s">
        <v>1150</v>
      </c>
      <c r="N9" s="12" t="s">
        <v>194</v>
      </c>
      <c r="O9" s="11" t="s">
        <v>26</v>
      </c>
      <c r="P9" s="19">
        <v>1</v>
      </c>
      <c r="Q9" s="19">
        <f t="shared" si="9"/>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800</v>
      </c>
      <c r="B10" s="12" t="s">
        <v>1143</v>
      </c>
      <c r="C10" s="24" t="s">
        <v>2850</v>
      </c>
      <c r="D10" s="24" t="s">
        <v>2860</v>
      </c>
      <c r="E10" s="24" t="s">
        <v>2861</v>
      </c>
      <c r="F10" s="12" t="s">
        <v>197</v>
      </c>
      <c r="G10" s="12" t="s">
        <v>198</v>
      </c>
      <c r="H10" s="19">
        <v>4</v>
      </c>
      <c r="I10" s="19">
        <v>5</v>
      </c>
      <c r="J10" s="9">
        <f t="shared" ref="J10" si="19">(H10*I10)</f>
        <v>20</v>
      </c>
      <c r="K10" s="10">
        <f t="shared" si="11"/>
        <v>2</v>
      </c>
      <c r="L10" s="74" t="s">
        <v>743</v>
      </c>
      <c r="M10" s="24" t="s">
        <v>1151</v>
      </c>
      <c r="N10" s="12" t="s">
        <v>194</v>
      </c>
      <c r="O10" s="11" t="s">
        <v>26</v>
      </c>
      <c r="P10" s="19">
        <v>1</v>
      </c>
      <c r="Q10" s="19">
        <f t="shared" si="9"/>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801</v>
      </c>
      <c r="B11" s="12" t="s">
        <v>1143</v>
      </c>
      <c r="C11" s="24" t="s">
        <v>2850</v>
      </c>
      <c r="D11" s="24" t="s">
        <v>2860</v>
      </c>
      <c r="E11" s="24" t="s">
        <v>2926</v>
      </c>
      <c r="F11" s="12" t="s">
        <v>197</v>
      </c>
      <c r="G11" s="12" t="s">
        <v>198</v>
      </c>
      <c r="H11" s="19">
        <v>4</v>
      </c>
      <c r="I11" s="19">
        <v>5</v>
      </c>
      <c r="J11" s="20">
        <f t="shared" ref="J11" si="20">H11*I11</f>
        <v>20</v>
      </c>
      <c r="K11" s="10">
        <f t="shared" si="11"/>
        <v>2</v>
      </c>
      <c r="L11" s="74" t="s">
        <v>743</v>
      </c>
      <c r="M11" s="24" t="s">
        <v>1152</v>
      </c>
      <c r="N11" s="12" t="s">
        <v>194</v>
      </c>
      <c r="O11" s="11" t="s">
        <v>26</v>
      </c>
      <c r="P11" s="19">
        <v>1</v>
      </c>
      <c r="Q11" s="19">
        <f t="shared" si="9"/>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802</v>
      </c>
      <c r="B12" s="12" t="s">
        <v>1143</v>
      </c>
      <c r="C12" s="24" t="s">
        <v>2850</v>
      </c>
      <c r="D12" s="24" t="s">
        <v>2860</v>
      </c>
      <c r="E12" s="24" t="s">
        <v>2862</v>
      </c>
      <c r="F12" s="12" t="s">
        <v>197</v>
      </c>
      <c r="G12" s="12" t="s">
        <v>198</v>
      </c>
      <c r="H12" s="19">
        <v>4</v>
      </c>
      <c r="I12" s="19">
        <v>5</v>
      </c>
      <c r="J12" s="9">
        <f t="shared" ref="J12" si="21">(H12*I12)</f>
        <v>20</v>
      </c>
      <c r="K12" s="10">
        <f t="shared" si="11"/>
        <v>2</v>
      </c>
      <c r="L12" s="74" t="s">
        <v>743</v>
      </c>
      <c r="M12" s="24" t="s">
        <v>1153</v>
      </c>
      <c r="N12" s="12" t="s">
        <v>194</v>
      </c>
      <c r="O12" s="11" t="s">
        <v>26</v>
      </c>
      <c r="P12" s="19">
        <v>1</v>
      </c>
      <c r="Q12" s="19">
        <f t="shared" si="9"/>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803</v>
      </c>
      <c r="B13" s="12" t="s">
        <v>1143</v>
      </c>
      <c r="C13" s="24" t="s">
        <v>2850</v>
      </c>
      <c r="D13" s="24" t="s">
        <v>2860</v>
      </c>
      <c r="E13" s="24" t="s">
        <v>2863</v>
      </c>
      <c r="F13" s="12" t="s">
        <v>197</v>
      </c>
      <c r="G13" s="12" t="s">
        <v>198</v>
      </c>
      <c r="H13" s="19">
        <v>4</v>
      </c>
      <c r="I13" s="19">
        <v>5</v>
      </c>
      <c r="J13" s="20">
        <f t="shared" ref="J13" si="22">H13*I13</f>
        <v>20</v>
      </c>
      <c r="K13" s="10">
        <f t="shared" si="11"/>
        <v>2</v>
      </c>
      <c r="L13" s="74" t="s">
        <v>743</v>
      </c>
      <c r="M13" s="24" t="s">
        <v>1154</v>
      </c>
      <c r="N13" s="12" t="s">
        <v>194</v>
      </c>
      <c r="O13" s="11" t="s">
        <v>26</v>
      </c>
      <c r="P13" s="19">
        <v>1</v>
      </c>
      <c r="Q13" s="19">
        <f t="shared" si="9"/>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348.75" x14ac:dyDescent="0.2">
      <c r="A14" s="14">
        <f t="shared" si="7"/>
        <v>804</v>
      </c>
      <c r="B14" s="12" t="s">
        <v>1143</v>
      </c>
      <c r="C14" s="24" t="s">
        <v>2850</v>
      </c>
      <c r="D14" s="24" t="s">
        <v>2957</v>
      </c>
      <c r="E14" s="24" t="s">
        <v>2958</v>
      </c>
      <c r="F14" s="12" t="s">
        <v>197</v>
      </c>
      <c r="G14" s="12" t="s">
        <v>198</v>
      </c>
      <c r="H14" s="19">
        <v>4</v>
      </c>
      <c r="I14" s="19">
        <v>5</v>
      </c>
      <c r="J14" s="9">
        <f t="shared" ref="J14" si="23">(H14*I14)</f>
        <v>20</v>
      </c>
      <c r="K14" s="10">
        <f t="shared" si="11"/>
        <v>2</v>
      </c>
      <c r="L14" s="74" t="s">
        <v>743</v>
      </c>
      <c r="M14" s="24" t="s">
        <v>1715</v>
      </c>
      <c r="N14" s="12" t="s">
        <v>194</v>
      </c>
      <c r="O14" s="11" t="s">
        <v>26</v>
      </c>
      <c r="P14" s="19">
        <v>1</v>
      </c>
      <c r="Q14" s="19">
        <f t="shared" si="9"/>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101.25" x14ac:dyDescent="0.2">
      <c r="A15" s="14">
        <f t="shared" si="7"/>
        <v>805</v>
      </c>
      <c r="B15" s="12" t="s">
        <v>1143</v>
      </c>
      <c r="C15" s="24" t="s">
        <v>2850</v>
      </c>
      <c r="D15" s="24" t="s">
        <v>2864</v>
      </c>
      <c r="E15" s="24" t="s">
        <v>2865</v>
      </c>
      <c r="F15" s="12" t="s">
        <v>197</v>
      </c>
      <c r="G15" s="12" t="s">
        <v>198</v>
      </c>
      <c r="H15" s="19">
        <v>4</v>
      </c>
      <c r="I15" s="19">
        <v>5</v>
      </c>
      <c r="J15" s="20">
        <f t="shared" ref="J15" si="24">H15*I15</f>
        <v>20</v>
      </c>
      <c r="K15" s="10">
        <f t="shared" si="11"/>
        <v>2</v>
      </c>
      <c r="L15" s="74" t="s">
        <v>743</v>
      </c>
      <c r="M15" s="24" t="s">
        <v>1155</v>
      </c>
      <c r="N15" s="12" t="s">
        <v>194</v>
      </c>
      <c r="O15" s="11" t="s">
        <v>26</v>
      </c>
      <c r="P15" s="19">
        <v>1</v>
      </c>
      <c r="Q15" s="19">
        <f t="shared" si="9"/>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409.5" x14ac:dyDescent="0.2">
      <c r="A16" s="14">
        <f t="shared" si="7"/>
        <v>806</v>
      </c>
      <c r="B16" s="12" t="s">
        <v>1143</v>
      </c>
      <c r="C16" s="24" t="s">
        <v>2850</v>
      </c>
      <c r="D16" s="24" t="s">
        <v>2868</v>
      </c>
      <c r="E16" s="24" t="s">
        <v>2869</v>
      </c>
      <c r="F16" s="12" t="s">
        <v>197</v>
      </c>
      <c r="G16" s="12" t="s">
        <v>198</v>
      </c>
      <c r="H16" s="19">
        <v>4</v>
      </c>
      <c r="I16" s="19">
        <v>5</v>
      </c>
      <c r="J16" s="9">
        <f t="shared" ref="J16" si="25">(H16*I16)</f>
        <v>20</v>
      </c>
      <c r="K16" s="10">
        <f t="shared" si="11"/>
        <v>2</v>
      </c>
      <c r="L16" s="74" t="s">
        <v>743</v>
      </c>
      <c r="M16" s="77" t="s">
        <v>1156</v>
      </c>
      <c r="N16" s="12" t="s">
        <v>194</v>
      </c>
      <c r="O16" s="11" t="s">
        <v>26</v>
      </c>
      <c r="P16" s="19">
        <v>1</v>
      </c>
      <c r="Q16" s="19">
        <f t="shared" si="9"/>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157.5" x14ac:dyDescent="0.2">
      <c r="A17" s="14">
        <f t="shared" si="7"/>
        <v>807</v>
      </c>
      <c r="B17" s="12" t="s">
        <v>1143</v>
      </c>
      <c r="C17" s="24" t="s">
        <v>546</v>
      </c>
      <c r="D17" s="24" t="s">
        <v>2959</v>
      </c>
      <c r="E17" s="24" t="s">
        <v>2960</v>
      </c>
      <c r="F17" s="12" t="s">
        <v>197</v>
      </c>
      <c r="G17" s="12" t="s">
        <v>198</v>
      </c>
      <c r="H17" s="19">
        <v>4</v>
      </c>
      <c r="I17" s="19">
        <v>5</v>
      </c>
      <c r="J17" s="20">
        <f t="shared" ref="J17" si="26">H17*I17</f>
        <v>20</v>
      </c>
      <c r="K17" s="10">
        <f t="shared" si="11"/>
        <v>2</v>
      </c>
      <c r="L17" s="74" t="s">
        <v>743</v>
      </c>
      <c r="M17" s="24" t="s">
        <v>1157</v>
      </c>
      <c r="N17" s="12" t="s">
        <v>194</v>
      </c>
      <c r="O17" s="11" t="s">
        <v>26</v>
      </c>
      <c r="P17" s="19">
        <v>1</v>
      </c>
      <c r="Q17" s="19">
        <f t="shared" si="9"/>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808</v>
      </c>
      <c r="B18" s="12" t="s">
        <v>1143</v>
      </c>
      <c r="C18" s="24" t="s">
        <v>546</v>
      </c>
      <c r="D18" s="24" t="s">
        <v>2961</v>
      </c>
      <c r="E18" s="24" t="s">
        <v>2962</v>
      </c>
      <c r="F18" s="12" t="s">
        <v>197</v>
      </c>
      <c r="G18" s="12" t="s">
        <v>198</v>
      </c>
      <c r="H18" s="19">
        <v>4</v>
      </c>
      <c r="I18" s="19">
        <v>5</v>
      </c>
      <c r="J18" s="9">
        <f t="shared" ref="J18" si="27">(H18*I18)</f>
        <v>20</v>
      </c>
      <c r="K18" s="10">
        <f t="shared" si="11"/>
        <v>2</v>
      </c>
      <c r="L18" s="74" t="s">
        <v>743</v>
      </c>
      <c r="M18" s="24" t="s">
        <v>1158</v>
      </c>
      <c r="N18" s="12" t="s">
        <v>194</v>
      </c>
      <c r="O18" s="11" t="s">
        <v>26</v>
      </c>
      <c r="P18" s="19">
        <v>1</v>
      </c>
      <c r="Q18" s="19">
        <f t="shared" si="9"/>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7"/>
        <v>809</v>
      </c>
      <c r="B19" s="12" t="s">
        <v>1143</v>
      </c>
      <c r="C19" s="24" t="s">
        <v>2963</v>
      </c>
      <c r="D19" s="24" t="s">
        <v>2964</v>
      </c>
      <c r="E19" s="24" t="s">
        <v>2965</v>
      </c>
      <c r="F19" s="12" t="s">
        <v>197</v>
      </c>
      <c r="G19" s="12" t="s">
        <v>198</v>
      </c>
      <c r="H19" s="19">
        <v>4</v>
      </c>
      <c r="I19" s="19">
        <v>4</v>
      </c>
      <c r="J19" s="20">
        <f t="shared" ref="J19" si="28">H19*I19</f>
        <v>16</v>
      </c>
      <c r="K19" s="10">
        <f t="shared" si="11"/>
        <v>2</v>
      </c>
      <c r="L19" s="74" t="s">
        <v>743</v>
      </c>
      <c r="M19" s="24" t="s">
        <v>1159</v>
      </c>
      <c r="N19" s="12" t="s">
        <v>194</v>
      </c>
      <c r="O19" s="11" t="s">
        <v>26</v>
      </c>
      <c r="P19" s="19">
        <v>1</v>
      </c>
      <c r="Q19" s="19">
        <f t="shared" si="9"/>
        <v>4</v>
      </c>
      <c r="R19" s="20">
        <f t="shared" si="12"/>
        <v>4</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7"/>
        <v>810</v>
      </c>
      <c r="B20" s="12" t="s">
        <v>1143</v>
      </c>
      <c r="C20" s="24" t="s">
        <v>546</v>
      </c>
      <c r="D20" s="24" t="s">
        <v>2966</v>
      </c>
      <c r="E20" s="24" t="s">
        <v>2349</v>
      </c>
      <c r="F20" s="12" t="s">
        <v>197</v>
      </c>
      <c r="G20" s="12" t="s">
        <v>198</v>
      </c>
      <c r="H20" s="19">
        <v>4</v>
      </c>
      <c r="I20" s="19">
        <v>5</v>
      </c>
      <c r="J20" s="9">
        <f t="shared" ref="J20" si="29">(H20*I20)</f>
        <v>20</v>
      </c>
      <c r="K20" s="10">
        <f t="shared" si="11"/>
        <v>2</v>
      </c>
      <c r="L20" s="74" t="s">
        <v>743</v>
      </c>
      <c r="M20" s="24" t="s">
        <v>1160</v>
      </c>
      <c r="N20" s="12" t="s">
        <v>194</v>
      </c>
      <c r="O20" s="11" t="s">
        <v>26</v>
      </c>
      <c r="P20" s="19">
        <v>1</v>
      </c>
      <c r="Q20" s="19">
        <f t="shared" si="9"/>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811</v>
      </c>
      <c r="B21" s="12" t="s">
        <v>1143</v>
      </c>
      <c r="C21" s="24" t="s">
        <v>2967</v>
      </c>
      <c r="D21" s="24" t="s">
        <v>2968</v>
      </c>
      <c r="E21" s="24" t="s">
        <v>2367</v>
      </c>
      <c r="F21" s="12" t="s">
        <v>197</v>
      </c>
      <c r="G21" s="12" t="s">
        <v>198</v>
      </c>
      <c r="H21" s="19">
        <v>4</v>
      </c>
      <c r="I21" s="19">
        <v>5</v>
      </c>
      <c r="J21" s="20">
        <f t="shared" ref="J21" si="30">H21*I21</f>
        <v>20</v>
      </c>
      <c r="K21" s="10">
        <f t="shared" si="11"/>
        <v>2</v>
      </c>
      <c r="L21" s="74" t="s">
        <v>743</v>
      </c>
      <c r="M21" s="24" t="s">
        <v>1161</v>
      </c>
      <c r="N21" s="12" t="s">
        <v>194</v>
      </c>
      <c r="O21" s="11" t="s">
        <v>26</v>
      </c>
      <c r="P21" s="19">
        <v>1</v>
      </c>
      <c r="Q21" s="19">
        <f t="shared" si="9"/>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1">
    <cfRule type="expression" dxfId="219" priority="6">
      <formula>K2=5</formula>
    </cfRule>
    <cfRule type="expression" dxfId="218" priority="7">
      <formula>K2=4</formula>
    </cfRule>
    <cfRule type="expression" dxfId="217" priority="8">
      <formula>K2=3</formula>
    </cfRule>
    <cfRule type="expression" dxfId="216" priority="9">
      <formula>K2=2</formula>
    </cfRule>
    <cfRule type="expression" dxfId="215" priority="10">
      <formula>K2=1</formula>
    </cfRule>
  </conditionalFormatting>
  <conditionalFormatting sqref="S2:S21">
    <cfRule type="expression" dxfId="214" priority="1">
      <formula>S2=5</formula>
    </cfRule>
    <cfRule type="expression" dxfId="213" priority="2">
      <formula>S2=4</formula>
    </cfRule>
    <cfRule type="expression" dxfId="212" priority="3">
      <formula>S2=3</formula>
    </cfRule>
    <cfRule type="expression" dxfId="211" priority="4">
      <formula>S2=2</formula>
    </cfRule>
    <cfRule type="expression" dxfId="21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T28"/>
  <sheetViews>
    <sheetView topLeftCell="A23" zoomScaleNormal="10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'ASFALT ÜRETİMİ VE SAHADA ASFALT'!A21+1</f>
        <v>812</v>
      </c>
      <c r="B2" s="24" t="s">
        <v>1073</v>
      </c>
      <c r="C2" s="24" t="s">
        <v>2969</v>
      </c>
      <c r="D2" s="24" t="s">
        <v>2970</v>
      </c>
      <c r="E2" s="24" t="s">
        <v>2971</v>
      </c>
      <c r="F2" s="12" t="s">
        <v>197</v>
      </c>
      <c r="G2" s="12" t="s">
        <v>198</v>
      </c>
      <c r="H2" s="55">
        <v>4</v>
      </c>
      <c r="I2" s="55">
        <v>5</v>
      </c>
      <c r="J2" s="9">
        <f t="shared" ref="J2" si="0">(H2*I2)</f>
        <v>20</v>
      </c>
      <c r="K2" s="10">
        <f>IF((H2*I2)=0,0,IF(J2&lt;6,5,IF(J2&lt;10,4,IF(J2&lt;16,3,IF(J2&lt;25,2,1)))))</f>
        <v>2</v>
      </c>
      <c r="L2" s="74" t="s">
        <v>743</v>
      </c>
      <c r="M2" s="24" t="s">
        <v>1074</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813</v>
      </c>
      <c r="B3" s="12" t="s">
        <v>1073</v>
      </c>
      <c r="C3" s="24" t="s">
        <v>2969</v>
      </c>
      <c r="D3" s="24" t="s">
        <v>2972</v>
      </c>
      <c r="E3" s="24" t="s">
        <v>2973</v>
      </c>
      <c r="F3" s="12" t="s">
        <v>197</v>
      </c>
      <c r="G3" s="12" t="s">
        <v>198</v>
      </c>
      <c r="H3" s="55">
        <v>4</v>
      </c>
      <c r="I3" s="55">
        <v>5</v>
      </c>
      <c r="J3" s="20">
        <f t="shared" ref="J3" si="1">H3*I3</f>
        <v>20</v>
      </c>
      <c r="K3" s="10">
        <f t="shared" ref="K3:K4" si="2">IF((H3*I3)=0,0,IF(J3&lt;6,5,IF(J3&lt;10,4,IF(J3&lt;16,3,IF(J3&lt;25,2,1)))))</f>
        <v>2</v>
      </c>
      <c r="L3" s="74" t="s">
        <v>743</v>
      </c>
      <c r="M3" s="24" t="s">
        <v>1075</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90" x14ac:dyDescent="0.2">
      <c r="A4" s="14">
        <f t="shared" ref="A4:A28" si="7">A3+1</f>
        <v>814</v>
      </c>
      <c r="B4" s="12" t="s">
        <v>1073</v>
      </c>
      <c r="C4" s="24" t="s">
        <v>2969</v>
      </c>
      <c r="D4" s="24" t="s">
        <v>2974</v>
      </c>
      <c r="E4" s="24" t="s">
        <v>2973</v>
      </c>
      <c r="F4" s="12" t="s">
        <v>197</v>
      </c>
      <c r="G4" s="12" t="s">
        <v>198</v>
      </c>
      <c r="H4" s="55">
        <v>4</v>
      </c>
      <c r="I4" s="55">
        <v>5</v>
      </c>
      <c r="J4" s="9">
        <f t="shared" ref="J4" si="8">(H4*I4)</f>
        <v>20</v>
      </c>
      <c r="K4" s="10">
        <f t="shared" si="2"/>
        <v>2</v>
      </c>
      <c r="L4" s="74" t="s">
        <v>743</v>
      </c>
      <c r="M4" s="24" t="s">
        <v>1076</v>
      </c>
      <c r="N4" s="12" t="s">
        <v>194</v>
      </c>
      <c r="O4" s="11" t="s">
        <v>26</v>
      </c>
      <c r="P4" s="19">
        <v>1</v>
      </c>
      <c r="Q4" s="19">
        <f t="shared" ref="Q4:Q28"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815</v>
      </c>
      <c r="B5" s="12" t="s">
        <v>1073</v>
      </c>
      <c r="C5" s="24" t="s">
        <v>2969</v>
      </c>
      <c r="D5" s="24" t="s">
        <v>2975</v>
      </c>
      <c r="E5" s="24" t="s">
        <v>2973</v>
      </c>
      <c r="F5" s="12" t="s">
        <v>197</v>
      </c>
      <c r="G5" s="12" t="s">
        <v>198</v>
      </c>
      <c r="H5" s="55">
        <v>4</v>
      </c>
      <c r="I5" s="55">
        <v>5</v>
      </c>
      <c r="J5" s="20">
        <f t="shared" ref="J5" si="10">H5*I5</f>
        <v>20</v>
      </c>
      <c r="K5" s="10">
        <f t="shared" ref="K5:K28" si="11">IF((H5*I5)=0,0,IF(J5&lt;6,5,IF(J5&lt;10,4,IF(J5&lt;16,3,IF(J5&lt;25,2,1)))))</f>
        <v>2</v>
      </c>
      <c r="L5" s="74" t="s">
        <v>788</v>
      </c>
      <c r="M5" s="24" t="s">
        <v>1077</v>
      </c>
      <c r="N5" s="12" t="s">
        <v>194</v>
      </c>
      <c r="O5" s="11" t="s">
        <v>26</v>
      </c>
      <c r="P5" s="19">
        <v>1</v>
      </c>
      <c r="Q5" s="19">
        <f t="shared" si="9"/>
        <v>5</v>
      </c>
      <c r="R5" s="20">
        <f t="shared" ref="R5:R28" si="12">P5*Q5</f>
        <v>5</v>
      </c>
      <c r="S5" s="21">
        <f t="shared" ref="S5:S28" si="13">IF((P5*Q5)=0,0,IF(R5&lt;6,5,IF(R5&lt;10,4,IF(R5&lt;16,3,IF(R5&lt;25,2,1)))))</f>
        <v>5</v>
      </c>
      <c r="T5" s="12" t="str">
        <f t="shared" ref="T5:T28"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816</v>
      </c>
      <c r="B6" s="12" t="s">
        <v>1073</v>
      </c>
      <c r="C6" s="24" t="s">
        <v>2969</v>
      </c>
      <c r="D6" s="24" t="s">
        <v>2976</v>
      </c>
      <c r="E6" s="24" t="s">
        <v>2973</v>
      </c>
      <c r="F6" s="12" t="s">
        <v>197</v>
      </c>
      <c r="G6" s="12" t="s">
        <v>198</v>
      </c>
      <c r="H6" s="55">
        <v>4</v>
      </c>
      <c r="I6" s="55">
        <v>5</v>
      </c>
      <c r="J6" s="9">
        <f t="shared" ref="J6" si="15">(H6*I6)</f>
        <v>20</v>
      </c>
      <c r="K6" s="10">
        <f t="shared" si="11"/>
        <v>2</v>
      </c>
      <c r="L6" s="74" t="s">
        <v>790</v>
      </c>
      <c r="M6" s="24" t="s">
        <v>1078</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817</v>
      </c>
      <c r="B7" s="12" t="s">
        <v>1073</v>
      </c>
      <c r="C7" s="24" t="s">
        <v>2969</v>
      </c>
      <c r="D7" s="24" t="s">
        <v>2977</v>
      </c>
      <c r="E7" s="24" t="s">
        <v>2973</v>
      </c>
      <c r="F7" s="12" t="s">
        <v>197</v>
      </c>
      <c r="G7" s="12" t="s">
        <v>198</v>
      </c>
      <c r="H7" s="55">
        <v>4</v>
      </c>
      <c r="I7" s="55">
        <v>5</v>
      </c>
      <c r="J7" s="20">
        <f t="shared" ref="J7" si="16">H7*I7</f>
        <v>20</v>
      </c>
      <c r="K7" s="10">
        <f t="shared" si="11"/>
        <v>2</v>
      </c>
      <c r="L7" s="74" t="s">
        <v>792</v>
      </c>
      <c r="M7" s="24" t="s">
        <v>1079</v>
      </c>
      <c r="N7" s="12" t="s">
        <v>194</v>
      </c>
      <c r="O7" s="11" t="s">
        <v>26</v>
      </c>
      <c r="P7" s="19">
        <v>1</v>
      </c>
      <c r="Q7" s="19">
        <f t="shared" si="9"/>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818</v>
      </c>
      <c r="B8" s="12" t="s">
        <v>1073</v>
      </c>
      <c r="C8" s="24" t="s">
        <v>2969</v>
      </c>
      <c r="D8" s="24" t="s">
        <v>2978</v>
      </c>
      <c r="E8" s="24" t="s">
        <v>2979</v>
      </c>
      <c r="F8" s="12" t="s">
        <v>197</v>
      </c>
      <c r="G8" s="12" t="s">
        <v>198</v>
      </c>
      <c r="H8" s="55">
        <v>4</v>
      </c>
      <c r="I8" s="55">
        <v>5</v>
      </c>
      <c r="J8" s="9">
        <f t="shared" ref="J8" si="17">(H8*I8)</f>
        <v>20</v>
      </c>
      <c r="K8" s="10">
        <f t="shared" si="11"/>
        <v>2</v>
      </c>
      <c r="L8" s="74" t="s">
        <v>1080</v>
      </c>
      <c r="M8" s="24" t="s">
        <v>1081</v>
      </c>
      <c r="N8" s="12" t="s">
        <v>194</v>
      </c>
      <c r="O8" s="11" t="s">
        <v>26</v>
      </c>
      <c r="P8" s="19">
        <v>1</v>
      </c>
      <c r="Q8" s="19">
        <f t="shared" si="9"/>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819</v>
      </c>
      <c r="B9" s="12" t="s">
        <v>1073</v>
      </c>
      <c r="C9" s="24" t="s">
        <v>2969</v>
      </c>
      <c r="D9" s="24" t="s">
        <v>2980</v>
      </c>
      <c r="E9" s="24" t="s">
        <v>2981</v>
      </c>
      <c r="F9" s="12" t="s">
        <v>197</v>
      </c>
      <c r="G9" s="12" t="s">
        <v>198</v>
      </c>
      <c r="H9" s="55">
        <v>4</v>
      </c>
      <c r="I9" s="55">
        <v>5</v>
      </c>
      <c r="J9" s="20">
        <f t="shared" ref="J9" si="18">H9*I9</f>
        <v>20</v>
      </c>
      <c r="K9" s="10">
        <f t="shared" si="11"/>
        <v>2</v>
      </c>
      <c r="L9" s="74" t="s">
        <v>794</v>
      </c>
      <c r="M9" s="24" t="s">
        <v>1082</v>
      </c>
      <c r="N9" s="12" t="s">
        <v>194</v>
      </c>
      <c r="O9" s="11" t="s">
        <v>26</v>
      </c>
      <c r="P9" s="19">
        <v>1</v>
      </c>
      <c r="Q9" s="19">
        <f t="shared" si="9"/>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112.5" x14ac:dyDescent="0.2">
      <c r="A10" s="14">
        <f t="shared" si="7"/>
        <v>820</v>
      </c>
      <c r="B10" s="12" t="s">
        <v>1073</v>
      </c>
      <c r="C10" s="24" t="s">
        <v>2969</v>
      </c>
      <c r="D10" s="24" t="s">
        <v>2982</v>
      </c>
      <c r="E10" s="24" t="s">
        <v>2983</v>
      </c>
      <c r="F10" s="12" t="s">
        <v>197</v>
      </c>
      <c r="G10" s="12" t="s">
        <v>198</v>
      </c>
      <c r="H10" s="55">
        <v>4</v>
      </c>
      <c r="I10" s="55">
        <v>5</v>
      </c>
      <c r="J10" s="9">
        <f t="shared" ref="J10" si="19">(H10*I10)</f>
        <v>20</v>
      </c>
      <c r="K10" s="10">
        <f t="shared" si="11"/>
        <v>2</v>
      </c>
      <c r="L10" s="74" t="s">
        <v>1083</v>
      </c>
      <c r="M10" s="24" t="s">
        <v>1084</v>
      </c>
      <c r="N10" s="12" t="s">
        <v>194</v>
      </c>
      <c r="O10" s="11" t="s">
        <v>26</v>
      </c>
      <c r="P10" s="19">
        <v>1</v>
      </c>
      <c r="Q10" s="19">
        <f t="shared" si="9"/>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112.5" x14ac:dyDescent="0.2">
      <c r="A11" s="14">
        <f t="shared" si="7"/>
        <v>821</v>
      </c>
      <c r="B11" s="12" t="s">
        <v>1073</v>
      </c>
      <c r="C11" s="24" t="s">
        <v>2969</v>
      </c>
      <c r="D11" s="24" t="s">
        <v>2984</v>
      </c>
      <c r="E11" s="24" t="s">
        <v>2985</v>
      </c>
      <c r="F11" s="12" t="s">
        <v>197</v>
      </c>
      <c r="G11" s="12" t="s">
        <v>198</v>
      </c>
      <c r="H11" s="55">
        <v>4</v>
      </c>
      <c r="I11" s="55">
        <v>5</v>
      </c>
      <c r="J11" s="20">
        <f t="shared" ref="J11" si="20">H11*I11</f>
        <v>20</v>
      </c>
      <c r="K11" s="10">
        <f t="shared" si="11"/>
        <v>2</v>
      </c>
      <c r="L11" s="74" t="s">
        <v>796</v>
      </c>
      <c r="M11" s="24" t="s">
        <v>1085</v>
      </c>
      <c r="N11" s="12" t="s">
        <v>194</v>
      </c>
      <c r="O11" s="11" t="s">
        <v>26</v>
      </c>
      <c r="P11" s="19">
        <v>1</v>
      </c>
      <c r="Q11" s="19">
        <f t="shared" si="9"/>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822</v>
      </c>
      <c r="B12" s="12" t="s">
        <v>1073</v>
      </c>
      <c r="C12" s="24" t="s">
        <v>2969</v>
      </c>
      <c r="D12" s="24" t="s">
        <v>2986</v>
      </c>
      <c r="E12" s="24" t="s">
        <v>2871</v>
      </c>
      <c r="F12" s="12" t="s">
        <v>197</v>
      </c>
      <c r="G12" s="12" t="s">
        <v>198</v>
      </c>
      <c r="H12" s="55">
        <v>4</v>
      </c>
      <c r="I12" s="55">
        <v>5</v>
      </c>
      <c r="J12" s="9">
        <f t="shared" ref="J12" si="21">(H12*I12)</f>
        <v>20</v>
      </c>
      <c r="K12" s="10">
        <f t="shared" si="11"/>
        <v>2</v>
      </c>
      <c r="L12" s="74" t="s">
        <v>797</v>
      </c>
      <c r="M12" s="24" t="s">
        <v>1086</v>
      </c>
      <c r="N12" s="12" t="s">
        <v>194</v>
      </c>
      <c r="O12" s="11" t="s">
        <v>26</v>
      </c>
      <c r="P12" s="19">
        <v>1</v>
      </c>
      <c r="Q12" s="19">
        <f t="shared" si="9"/>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823</v>
      </c>
      <c r="B13" s="12" t="s">
        <v>1073</v>
      </c>
      <c r="C13" s="24" t="s">
        <v>2969</v>
      </c>
      <c r="D13" s="24" t="s">
        <v>2987</v>
      </c>
      <c r="E13" s="24" t="s">
        <v>2988</v>
      </c>
      <c r="F13" s="12" t="s">
        <v>197</v>
      </c>
      <c r="G13" s="12" t="s">
        <v>198</v>
      </c>
      <c r="H13" s="55">
        <v>4</v>
      </c>
      <c r="I13" s="55">
        <v>5</v>
      </c>
      <c r="J13" s="20">
        <f t="shared" ref="J13" si="22">H13*I13</f>
        <v>20</v>
      </c>
      <c r="K13" s="10">
        <f t="shared" si="11"/>
        <v>2</v>
      </c>
      <c r="L13" s="74" t="s">
        <v>798</v>
      </c>
      <c r="M13" s="24" t="s">
        <v>1087</v>
      </c>
      <c r="N13" s="12" t="s">
        <v>194</v>
      </c>
      <c r="O13" s="11" t="s">
        <v>26</v>
      </c>
      <c r="P13" s="19">
        <v>1</v>
      </c>
      <c r="Q13" s="19">
        <f t="shared" si="9"/>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824</v>
      </c>
      <c r="B14" s="12" t="s">
        <v>1073</v>
      </c>
      <c r="C14" s="24" t="s">
        <v>2969</v>
      </c>
      <c r="D14" s="24" t="s">
        <v>2989</v>
      </c>
      <c r="E14" s="24" t="s">
        <v>2990</v>
      </c>
      <c r="F14" s="12" t="s">
        <v>197</v>
      </c>
      <c r="G14" s="12" t="s">
        <v>198</v>
      </c>
      <c r="H14" s="55">
        <v>4</v>
      </c>
      <c r="I14" s="55">
        <v>5</v>
      </c>
      <c r="J14" s="9">
        <f t="shared" ref="J14" si="23">(H14*I14)</f>
        <v>20</v>
      </c>
      <c r="K14" s="10">
        <f t="shared" si="11"/>
        <v>2</v>
      </c>
      <c r="L14" s="74" t="s">
        <v>767</v>
      </c>
      <c r="M14" s="24" t="s">
        <v>1088</v>
      </c>
      <c r="N14" s="12" t="s">
        <v>194</v>
      </c>
      <c r="O14" s="11" t="s">
        <v>26</v>
      </c>
      <c r="P14" s="19">
        <v>1</v>
      </c>
      <c r="Q14" s="19">
        <f t="shared" si="9"/>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7"/>
        <v>825</v>
      </c>
      <c r="B15" s="12" t="s">
        <v>1073</v>
      </c>
      <c r="C15" s="24" t="s">
        <v>2969</v>
      </c>
      <c r="D15" s="24" t="s">
        <v>2991</v>
      </c>
      <c r="E15" s="24" t="s">
        <v>2992</v>
      </c>
      <c r="F15" s="12" t="s">
        <v>197</v>
      </c>
      <c r="G15" s="12" t="s">
        <v>198</v>
      </c>
      <c r="H15" s="55">
        <v>4</v>
      </c>
      <c r="I15" s="55">
        <v>5</v>
      </c>
      <c r="J15" s="20">
        <f t="shared" ref="J15" si="24">H15*I15</f>
        <v>20</v>
      </c>
      <c r="K15" s="10">
        <f t="shared" si="11"/>
        <v>2</v>
      </c>
      <c r="L15" s="74" t="s">
        <v>800</v>
      </c>
      <c r="M15" s="24" t="s">
        <v>1089</v>
      </c>
      <c r="N15" s="12" t="s">
        <v>194</v>
      </c>
      <c r="O15" s="11" t="s">
        <v>26</v>
      </c>
      <c r="P15" s="19">
        <v>1</v>
      </c>
      <c r="Q15" s="19">
        <f t="shared" si="9"/>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7"/>
        <v>826</v>
      </c>
      <c r="B16" s="12" t="s">
        <v>1073</v>
      </c>
      <c r="C16" s="24" t="s">
        <v>2969</v>
      </c>
      <c r="D16" s="24" t="s">
        <v>2993</v>
      </c>
      <c r="E16" s="24" t="s">
        <v>2994</v>
      </c>
      <c r="F16" s="12" t="s">
        <v>197</v>
      </c>
      <c r="G16" s="12" t="s">
        <v>198</v>
      </c>
      <c r="H16" s="55">
        <v>4</v>
      </c>
      <c r="I16" s="55">
        <v>5</v>
      </c>
      <c r="J16" s="9">
        <f t="shared" ref="J16" si="25">(H16*I16)</f>
        <v>20</v>
      </c>
      <c r="K16" s="10">
        <f t="shared" si="11"/>
        <v>2</v>
      </c>
      <c r="L16" s="74" t="s">
        <v>805</v>
      </c>
      <c r="M16" s="24" t="s">
        <v>1090</v>
      </c>
      <c r="N16" s="12" t="s">
        <v>194</v>
      </c>
      <c r="O16" s="11" t="s">
        <v>26</v>
      </c>
      <c r="P16" s="19">
        <v>1</v>
      </c>
      <c r="Q16" s="19">
        <f t="shared" si="9"/>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7"/>
        <v>827</v>
      </c>
      <c r="B17" s="12" t="s">
        <v>1073</v>
      </c>
      <c r="C17" s="24" t="s">
        <v>2969</v>
      </c>
      <c r="D17" s="24" t="s">
        <v>2995</v>
      </c>
      <c r="E17" s="24" t="s">
        <v>2113</v>
      </c>
      <c r="F17" s="12" t="s">
        <v>197</v>
      </c>
      <c r="G17" s="12" t="s">
        <v>198</v>
      </c>
      <c r="H17" s="55">
        <v>4</v>
      </c>
      <c r="I17" s="55">
        <v>5</v>
      </c>
      <c r="J17" s="20">
        <f t="shared" ref="J17" si="26">H17*I17</f>
        <v>20</v>
      </c>
      <c r="K17" s="10">
        <f t="shared" si="11"/>
        <v>2</v>
      </c>
      <c r="L17" s="74" t="s">
        <v>806</v>
      </c>
      <c r="M17" s="24" t="s">
        <v>1091</v>
      </c>
      <c r="N17" s="12" t="s">
        <v>194</v>
      </c>
      <c r="O17" s="11" t="s">
        <v>26</v>
      </c>
      <c r="P17" s="19">
        <v>1</v>
      </c>
      <c r="Q17" s="19">
        <f t="shared" si="9"/>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828</v>
      </c>
      <c r="B18" s="12" t="s">
        <v>1073</v>
      </c>
      <c r="C18" s="24" t="s">
        <v>2969</v>
      </c>
      <c r="D18" s="24" t="s">
        <v>2996</v>
      </c>
      <c r="E18" s="24" t="s">
        <v>2997</v>
      </c>
      <c r="F18" s="12" t="s">
        <v>197</v>
      </c>
      <c r="G18" s="12" t="s">
        <v>198</v>
      </c>
      <c r="H18" s="55">
        <v>4</v>
      </c>
      <c r="I18" s="55">
        <v>5</v>
      </c>
      <c r="J18" s="9">
        <f t="shared" ref="J18" si="27">(H18*I18)</f>
        <v>20</v>
      </c>
      <c r="K18" s="10">
        <f t="shared" si="11"/>
        <v>2</v>
      </c>
      <c r="L18" s="74" t="s">
        <v>807</v>
      </c>
      <c r="M18" s="24" t="s">
        <v>1092</v>
      </c>
      <c r="N18" s="12" t="s">
        <v>194</v>
      </c>
      <c r="O18" s="11" t="s">
        <v>26</v>
      </c>
      <c r="P18" s="19">
        <v>1</v>
      </c>
      <c r="Q18" s="19">
        <f t="shared" si="9"/>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7"/>
        <v>829</v>
      </c>
      <c r="B19" s="12" t="s">
        <v>1073</v>
      </c>
      <c r="C19" s="24" t="s">
        <v>2969</v>
      </c>
      <c r="D19" s="24" t="s">
        <v>2998</v>
      </c>
      <c r="E19" s="24" t="s">
        <v>2997</v>
      </c>
      <c r="F19" s="12" t="s">
        <v>197</v>
      </c>
      <c r="G19" s="12" t="s">
        <v>198</v>
      </c>
      <c r="H19" s="55">
        <v>4</v>
      </c>
      <c r="I19" s="55">
        <v>5</v>
      </c>
      <c r="J19" s="20">
        <f t="shared" ref="J19" si="28">H19*I19</f>
        <v>20</v>
      </c>
      <c r="K19" s="10">
        <f t="shared" si="11"/>
        <v>2</v>
      </c>
      <c r="L19" s="74" t="s">
        <v>808</v>
      </c>
      <c r="M19" s="24" t="s">
        <v>1093</v>
      </c>
      <c r="N19" s="12" t="s">
        <v>194</v>
      </c>
      <c r="O19" s="11" t="s">
        <v>26</v>
      </c>
      <c r="P19" s="19">
        <v>1</v>
      </c>
      <c r="Q19" s="19">
        <f t="shared" si="9"/>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7"/>
        <v>830</v>
      </c>
      <c r="B20" s="12" t="s">
        <v>1073</v>
      </c>
      <c r="C20" s="24" t="s">
        <v>2969</v>
      </c>
      <c r="D20" s="24" t="s">
        <v>2999</v>
      </c>
      <c r="E20" s="24" t="s">
        <v>2997</v>
      </c>
      <c r="F20" s="12" t="s">
        <v>197</v>
      </c>
      <c r="G20" s="12" t="s">
        <v>198</v>
      </c>
      <c r="H20" s="55">
        <v>4</v>
      </c>
      <c r="I20" s="55">
        <v>5</v>
      </c>
      <c r="J20" s="9">
        <f t="shared" ref="J20" si="29">(H20*I20)</f>
        <v>20</v>
      </c>
      <c r="K20" s="10">
        <f t="shared" si="11"/>
        <v>2</v>
      </c>
      <c r="L20" s="74" t="s">
        <v>809</v>
      </c>
      <c r="M20" s="24" t="s">
        <v>1094</v>
      </c>
      <c r="N20" s="12" t="s">
        <v>194</v>
      </c>
      <c r="O20" s="11" t="s">
        <v>26</v>
      </c>
      <c r="P20" s="19">
        <v>1</v>
      </c>
      <c r="Q20" s="19">
        <f t="shared" si="9"/>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831</v>
      </c>
      <c r="B21" s="12" t="s">
        <v>1073</v>
      </c>
      <c r="C21" s="24" t="s">
        <v>2969</v>
      </c>
      <c r="D21" s="24" t="s">
        <v>3000</v>
      </c>
      <c r="E21" s="24" t="s">
        <v>2997</v>
      </c>
      <c r="F21" s="12" t="s">
        <v>197</v>
      </c>
      <c r="G21" s="12" t="s">
        <v>198</v>
      </c>
      <c r="H21" s="55">
        <v>4</v>
      </c>
      <c r="I21" s="55">
        <v>5</v>
      </c>
      <c r="J21" s="20">
        <f t="shared" ref="J21" si="30">H21*I21</f>
        <v>20</v>
      </c>
      <c r="K21" s="10">
        <f t="shared" si="11"/>
        <v>2</v>
      </c>
      <c r="L21" s="74" t="s">
        <v>810</v>
      </c>
      <c r="M21" s="24" t="s">
        <v>1095</v>
      </c>
      <c r="N21" s="12" t="s">
        <v>194</v>
      </c>
      <c r="O21" s="11" t="s">
        <v>26</v>
      </c>
      <c r="P21" s="19">
        <v>1</v>
      </c>
      <c r="Q21" s="19">
        <f t="shared" si="9"/>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7"/>
        <v>832</v>
      </c>
      <c r="B22" s="12" t="s">
        <v>1073</v>
      </c>
      <c r="C22" s="24" t="s">
        <v>3001</v>
      </c>
      <c r="D22" s="24" t="s">
        <v>3002</v>
      </c>
      <c r="E22" s="24" t="s">
        <v>2997</v>
      </c>
      <c r="F22" s="12" t="s">
        <v>197</v>
      </c>
      <c r="G22" s="12" t="s">
        <v>198</v>
      </c>
      <c r="H22" s="55">
        <v>4</v>
      </c>
      <c r="I22" s="55">
        <v>5</v>
      </c>
      <c r="J22" s="9">
        <f t="shared" ref="J22" si="31">(H22*I22)</f>
        <v>20</v>
      </c>
      <c r="K22" s="10">
        <f t="shared" si="11"/>
        <v>2</v>
      </c>
      <c r="L22" s="74" t="s">
        <v>811</v>
      </c>
      <c r="M22" s="24" t="s">
        <v>1096</v>
      </c>
      <c r="N22" s="12" t="s">
        <v>194</v>
      </c>
      <c r="O22" s="11" t="s">
        <v>26</v>
      </c>
      <c r="P22" s="19">
        <v>1</v>
      </c>
      <c r="Q22" s="19">
        <f t="shared" si="9"/>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7"/>
        <v>833</v>
      </c>
      <c r="B23" s="12" t="s">
        <v>1073</v>
      </c>
      <c r="C23" s="24" t="s">
        <v>3001</v>
      </c>
      <c r="D23" s="24" t="s">
        <v>3003</v>
      </c>
      <c r="E23" s="24" t="s">
        <v>2997</v>
      </c>
      <c r="F23" s="12" t="s">
        <v>197</v>
      </c>
      <c r="G23" s="12" t="s">
        <v>198</v>
      </c>
      <c r="H23" s="55">
        <v>4</v>
      </c>
      <c r="I23" s="55">
        <v>5</v>
      </c>
      <c r="J23" s="20">
        <f t="shared" ref="J23" si="32">H23*I23</f>
        <v>20</v>
      </c>
      <c r="K23" s="10">
        <f t="shared" si="11"/>
        <v>2</v>
      </c>
      <c r="L23" s="74" t="s">
        <v>813</v>
      </c>
      <c r="M23" s="24" t="s">
        <v>1097</v>
      </c>
      <c r="N23" s="12" t="s">
        <v>194</v>
      </c>
      <c r="O23" s="11" t="s">
        <v>26</v>
      </c>
      <c r="P23" s="19">
        <v>1</v>
      </c>
      <c r="Q23" s="19">
        <f t="shared" si="9"/>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7"/>
        <v>834</v>
      </c>
      <c r="B24" s="12" t="s">
        <v>1073</v>
      </c>
      <c r="C24" s="24" t="s">
        <v>3001</v>
      </c>
      <c r="D24" s="24" t="s">
        <v>3004</v>
      </c>
      <c r="E24" s="24" t="s">
        <v>2997</v>
      </c>
      <c r="F24" s="12" t="s">
        <v>197</v>
      </c>
      <c r="G24" s="12" t="s">
        <v>198</v>
      </c>
      <c r="H24" s="55">
        <v>4</v>
      </c>
      <c r="I24" s="55">
        <v>5</v>
      </c>
      <c r="J24" s="9">
        <f t="shared" ref="J24" si="33">(H24*I24)</f>
        <v>20</v>
      </c>
      <c r="K24" s="10">
        <f t="shared" si="11"/>
        <v>2</v>
      </c>
      <c r="L24" s="74" t="s">
        <v>1098</v>
      </c>
      <c r="M24" s="24" t="s">
        <v>17</v>
      </c>
      <c r="N24" s="12" t="s">
        <v>194</v>
      </c>
      <c r="O24" s="11" t="s">
        <v>26</v>
      </c>
      <c r="P24" s="19">
        <v>1</v>
      </c>
      <c r="Q24" s="19">
        <f t="shared" si="9"/>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7"/>
        <v>835</v>
      </c>
      <c r="B25" s="12" t="s">
        <v>1073</v>
      </c>
      <c r="C25" s="24" t="s">
        <v>3001</v>
      </c>
      <c r="D25" s="24" t="s">
        <v>3005</v>
      </c>
      <c r="E25" s="24" t="s">
        <v>2997</v>
      </c>
      <c r="F25" s="12" t="s">
        <v>197</v>
      </c>
      <c r="G25" s="12" t="s">
        <v>198</v>
      </c>
      <c r="H25" s="55">
        <v>4</v>
      </c>
      <c r="I25" s="55">
        <v>5</v>
      </c>
      <c r="J25" s="20">
        <f t="shared" ref="J25" si="34">H25*I25</f>
        <v>20</v>
      </c>
      <c r="K25" s="10">
        <f t="shared" si="11"/>
        <v>2</v>
      </c>
      <c r="L25" s="74" t="s">
        <v>815</v>
      </c>
      <c r="M25" s="24" t="s">
        <v>1099</v>
      </c>
      <c r="N25" s="12" t="s">
        <v>194</v>
      </c>
      <c r="O25" s="11" t="s">
        <v>26</v>
      </c>
      <c r="P25" s="19">
        <v>1</v>
      </c>
      <c r="Q25" s="19">
        <f t="shared" si="9"/>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7"/>
        <v>836</v>
      </c>
      <c r="B26" s="12" t="s">
        <v>1073</v>
      </c>
      <c r="C26" s="24" t="s">
        <v>3001</v>
      </c>
      <c r="D26" s="24" t="s">
        <v>3006</v>
      </c>
      <c r="E26" s="24" t="s">
        <v>2997</v>
      </c>
      <c r="F26" s="12" t="s">
        <v>197</v>
      </c>
      <c r="G26" s="12" t="s">
        <v>198</v>
      </c>
      <c r="H26" s="55">
        <v>4</v>
      </c>
      <c r="I26" s="55">
        <v>5</v>
      </c>
      <c r="J26" s="9">
        <f t="shared" ref="J26" si="35">(H26*I26)</f>
        <v>20</v>
      </c>
      <c r="K26" s="10">
        <f t="shared" si="11"/>
        <v>2</v>
      </c>
      <c r="L26" s="74" t="s">
        <v>816</v>
      </c>
      <c r="M26" s="24" t="s">
        <v>1100</v>
      </c>
      <c r="N26" s="12" t="s">
        <v>194</v>
      </c>
      <c r="O26" s="11" t="s">
        <v>26</v>
      </c>
      <c r="P26" s="19">
        <v>1</v>
      </c>
      <c r="Q26" s="19">
        <f t="shared" si="9"/>
        <v>5</v>
      </c>
      <c r="R26" s="20">
        <f t="shared" si="12"/>
        <v>5</v>
      </c>
      <c r="S26" s="21">
        <f t="shared" si="13"/>
        <v>5</v>
      </c>
      <c r="T26" s="12" t="str">
        <f t="shared" si="1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7"/>
        <v>837</v>
      </c>
      <c r="B27" s="12" t="s">
        <v>1073</v>
      </c>
      <c r="C27" s="24" t="s">
        <v>3001</v>
      </c>
      <c r="D27" s="24" t="s">
        <v>3659</v>
      </c>
      <c r="E27" s="24" t="s">
        <v>2997</v>
      </c>
      <c r="F27" s="12" t="s">
        <v>197</v>
      </c>
      <c r="G27" s="12" t="s">
        <v>198</v>
      </c>
      <c r="H27" s="55">
        <v>4</v>
      </c>
      <c r="I27" s="55">
        <v>5</v>
      </c>
      <c r="J27" s="20">
        <f t="shared" ref="J27" si="36">H27*I27</f>
        <v>20</v>
      </c>
      <c r="K27" s="10">
        <f t="shared" si="11"/>
        <v>2</v>
      </c>
      <c r="L27" s="74" t="s">
        <v>3660</v>
      </c>
      <c r="M27" s="24" t="s">
        <v>3661</v>
      </c>
      <c r="N27" s="12" t="s">
        <v>194</v>
      </c>
      <c r="O27" s="11" t="s">
        <v>26</v>
      </c>
      <c r="P27" s="19">
        <v>1</v>
      </c>
      <c r="Q27" s="19">
        <f t="shared" ref="Q27" si="37">I27</f>
        <v>5</v>
      </c>
      <c r="R27" s="20">
        <f t="shared" si="12"/>
        <v>5</v>
      </c>
      <c r="S27" s="21">
        <f t="shared" si="13"/>
        <v>5</v>
      </c>
      <c r="T27" s="12" t="str">
        <f t="shared" si="14"/>
        <v>Gelecekte önemli bir tehlikeyi oluşturmaması için, incelenir ve gerekirse önlemler planlanan uygulamalar kısmında tarif edilir, uygulama kontrolleri yapılır ve personele ihtiyaç duyulan eğitimler verilir.</v>
      </c>
    </row>
    <row r="28" spans="1:20" ht="90" x14ac:dyDescent="0.2">
      <c r="A28" s="14">
        <f t="shared" si="7"/>
        <v>838</v>
      </c>
      <c r="B28" s="12" t="s">
        <v>1073</v>
      </c>
      <c r="C28" s="24" t="s">
        <v>3001</v>
      </c>
      <c r="D28" s="24" t="s">
        <v>3007</v>
      </c>
      <c r="E28" s="24" t="s">
        <v>2997</v>
      </c>
      <c r="F28" s="12" t="s">
        <v>197</v>
      </c>
      <c r="G28" s="12" t="s">
        <v>198</v>
      </c>
      <c r="H28" s="55">
        <v>4</v>
      </c>
      <c r="I28" s="55">
        <v>5</v>
      </c>
      <c r="J28" s="9">
        <f t="shared" ref="J28" si="38">(H28*I28)</f>
        <v>20</v>
      </c>
      <c r="K28" s="10">
        <f t="shared" si="11"/>
        <v>2</v>
      </c>
      <c r="L28" s="74" t="s">
        <v>817</v>
      </c>
      <c r="M28" s="24" t="s">
        <v>16</v>
      </c>
      <c r="N28" s="12" t="s">
        <v>194</v>
      </c>
      <c r="O28" s="11" t="s">
        <v>26</v>
      </c>
      <c r="P28" s="19">
        <v>1</v>
      </c>
      <c r="Q28" s="19">
        <f t="shared" si="9"/>
        <v>5</v>
      </c>
      <c r="R28" s="20">
        <f t="shared" si="12"/>
        <v>5</v>
      </c>
      <c r="S28" s="21">
        <f t="shared" si="13"/>
        <v>5</v>
      </c>
      <c r="T28"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8">
    <cfRule type="expression" dxfId="209" priority="6">
      <formula>K2=5</formula>
    </cfRule>
    <cfRule type="expression" dxfId="208" priority="7">
      <formula>K2=4</formula>
    </cfRule>
    <cfRule type="expression" dxfId="207" priority="8">
      <formula>K2=3</formula>
    </cfRule>
    <cfRule type="expression" dxfId="206" priority="9">
      <formula>K2=2</formula>
    </cfRule>
    <cfRule type="expression" dxfId="205" priority="10">
      <formula>K2=1</formula>
    </cfRule>
  </conditionalFormatting>
  <conditionalFormatting sqref="S2:S28">
    <cfRule type="expression" dxfId="204" priority="1">
      <formula>S2=5</formula>
    </cfRule>
    <cfRule type="expression" dxfId="203" priority="2">
      <formula>S2=4</formula>
    </cfRule>
    <cfRule type="expression" dxfId="202" priority="3">
      <formula>S2=3</formula>
    </cfRule>
    <cfRule type="expression" dxfId="201" priority="4">
      <formula>S2=2</formula>
    </cfRule>
    <cfRule type="expression" dxfId="20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T116"/>
  <sheetViews>
    <sheetView zoomScaleNormal="100" zoomScaleSheetLayoutView="70" zoomScalePageLayoutView="70" workbookViewId="0">
      <selection activeCell="D1" sqref="D1"/>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70.25" customHeight="1" x14ac:dyDescent="0.2">
      <c r="A2" s="90">
        <f>'BETON SANTRALİ'!A28+1</f>
        <v>839</v>
      </c>
      <c r="B2" s="71" t="s">
        <v>3696</v>
      </c>
      <c r="C2" s="12" t="s">
        <v>1526</v>
      </c>
      <c r="D2" s="71" t="s">
        <v>3697</v>
      </c>
      <c r="E2" s="71" t="s">
        <v>3700</v>
      </c>
      <c r="F2" s="12" t="s">
        <v>197</v>
      </c>
      <c r="G2" s="12" t="s">
        <v>198</v>
      </c>
      <c r="H2" s="55">
        <v>4</v>
      </c>
      <c r="I2" s="55">
        <v>5</v>
      </c>
      <c r="J2" s="9">
        <f t="shared" ref="J2" si="0">(H2*I2)</f>
        <v>20</v>
      </c>
      <c r="K2" s="10">
        <f>IF((H2*I2)=0,0,IF(J2&lt;6,5,IF(J2&lt;10,4,IF(J2&lt;16,3,IF(J2&lt;25,2,1)))))</f>
        <v>2</v>
      </c>
      <c r="L2" s="71" t="s">
        <v>3699</v>
      </c>
      <c r="M2" s="71" t="s">
        <v>3698</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840</v>
      </c>
      <c r="B3" s="23" t="s">
        <v>547</v>
      </c>
      <c r="C3" s="12" t="s">
        <v>1526</v>
      </c>
      <c r="D3" s="64" t="s">
        <v>3008</v>
      </c>
      <c r="E3" s="12" t="s">
        <v>1501</v>
      </c>
      <c r="F3" s="12" t="s">
        <v>197</v>
      </c>
      <c r="G3" s="12" t="s">
        <v>198</v>
      </c>
      <c r="H3" s="55">
        <v>4</v>
      </c>
      <c r="I3" s="55">
        <v>5</v>
      </c>
      <c r="J3" s="20">
        <f t="shared" ref="J3" si="1">H3*I3</f>
        <v>20</v>
      </c>
      <c r="K3" s="10">
        <f t="shared" ref="K3:K4" si="2">IF((H3*I3)=0,0,IF(J3&lt;6,5,IF(J3&lt;10,4,IF(J3&lt;16,3,IF(J3&lt;25,2,1)))))</f>
        <v>2</v>
      </c>
      <c r="L3" s="18" t="s">
        <v>1446</v>
      </c>
      <c r="M3" s="64" t="s">
        <v>1530</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12.5" x14ac:dyDescent="0.2">
      <c r="A4" s="14">
        <f>A3+1</f>
        <v>841</v>
      </c>
      <c r="B4" s="23" t="s">
        <v>547</v>
      </c>
      <c r="C4" s="12" t="s">
        <v>1526</v>
      </c>
      <c r="D4" s="64" t="s">
        <v>3009</v>
      </c>
      <c r="E4" s="12" t="s">
        <v>1501</v>
      </c>
      <c r="F4" s="12" t="s">
        <v>197</v>
      </c>
      <c r="G4" s="12" t="s">
        <v>198</v>
      </c>
      <c r="H4" s="19">
        <v>4</v>
      </c>
      <c r="I4" s="19">
        <v>5</v>
      </c>
      <c r="J4" s="9">
        <f t="shared" ref="J4" si="7">(H4*I4)</f>
        <v>20</v>
      </c>
      <c r="K4" s="10">
        <f t="shared" si="2"/>
        <v>2</v>
      </c>
      <c r="L4" s="18" t="s">
        <v>1446</v>
      </c>
      <c r="M4" s="64" t="s">
        <v>1531</v>
      </c>
      <c r="N4" s="12" t="s">
        <v>194</v>
      </c>
      <c r="O4" s="11" t="s">
        <v>26</v>
      </c>
      <c r="P4" s="19">
        <v>1</v>
      </c>
      <c r="Q4" s="19">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ref="A5:A69" si="8">A4+1</f>
        <v>842</v>
      </c>
      <c r="B5" s="23" t="s">
        <v>547</v>
      </c>
      <c r="C5" s="12" t="s">
        <v>1526</v>
      </c>
      <c r="D5" s="64" t="s">
        <v>3010</v>
      </c>
      <c r="E5" s="12" t="s">
        <v>1501</v>
      </c>
      <c r="F5" s="12" t="s">
        <v>197</v>
      </c>
      <c r="G5" s="12" t="s">
        <v>198</v>
      </c>
      <c r="H5" s="19">
        <v>4</v>
      </c>
      <c r="I5" s="19">
        <v>5</v>
      </c>
      <c r="J5" s="20">
        <f t="shared" ref="J5" si="9">H5*I5</f>
        <v>20</v>
      </c>
      <c r="K5" s="10">
        <f t="shared" ref="K5:K68" si="10">IF((H5*I5)=0,0,IF(J5&lt;6,5,IF(J5&lt;10,4,IF(J5&lt;16,3,IF(J5&lt;25,2,1)))))</f>
        <v>2</v>
      </c>
      <c r="L5" s="18" t="s">
        <v>1446</v>
      </c>
      <c r="M5" s="64" t="s">
        <v>1532</v>
      </c>
      <c r="N5" s="12" t="s">
        <v>194</v>
      </c>
      <c r="O5" s="11" t="s">
        <v>26</v>
      </c>
      <c r="P5" s="19">
        <v>1</v>
      </c>
      <c r="Q5" s="19">
        <f t="shared" ref="Q5:Q8" si="11">I5</f>
        <v>5</v>
      </c>
      <c r="R5" s="20">
        <f t="shared" ref="R5:R68" si="12">P5*Q5</f>
        <v>5</v>
      </c>
      <c r="S5" s="21">
        <f t="shared" ref="S5:S68" si="13">IF((P5*Q5)=0,0,IF(R5&lt;6,5,IF(R5&lt;10,4,IF(R5&lt;16,3,IF(R5&lt;25,2,1)))))</f>
        <v>5</v>
      </c>
      <c r="T5" s="12" t="str">
        <f t="shared" ref="T5:T68"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8"/>
        <v>843</v>
      </c>
      <c r="B6" s="23" t="s">
        <v>547</v>
      </c>
      <c r="C6" s="12" t="s">
        <v>1526</v>
      </c>
      <c r="D6" s="64" t="s">
        <v>3011</v>
      </c>
      <c r="E6" s="12" t="s">
        <v>1642</v>
      </c>
      <c r="F6" s="12" t="s">
        <v>197</v>
      </c>
      <c r="G6" s="12" t="s">
        <v>198</v>
      </c>
      <c r="H6" s="19">
        <v>4</v>
      </c>
      <c r="I6" s="19">
        <v>5</v>
      </c>
      <c r="J6" s="9">
        <f t="shared" ref="J6" si="15">(H6*I6)</f>
        <v>20</v>
      </c>
      <c r="K6" s="10">
        <f t="shared" si="10"/>
        <v>2</v>
      </c>
      <c r="L6" s="18" t="s">
        <v>1446</v>
      </c>
      <c r="M6" s="64" t="s">
        <v>1533</v>
      </c>
      <c r="N6" s="12" t="s">
        <v>194</v>
      </c>
      <c r="O6" s="11" t="s">
        <v>26</v>
      </c>
      <c r="P6" s="19">
        <v>1</v>
      </c>
      <c r="Q6" s="19">
        <f t="shared" si="11"/>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135" x14ac:dyDescent="0.2">
      <c r="A7" s="14">
        <f t="shared" si="8"/>
        <v>844</v>
      </c>
      <c r="B7" s="23" t="s">
        <v>547</v>
      </c>
      <c r="C7" s="12" t="s">
        <v>1526</v>
      </c>
      <c r="D7" s="64" t="s">
        <v>3012</v>
      </c>
      <c r="E7" s="12" t="s">
        <v>1642</v>
      </c>
      <c r="F7" s="12" t="s">
        <v>197</v>
      </c>
      <c r="G7" s="12" t="s">
        <v>198</v>
      </c>
      <c r="H7" s="19">
        <v>4</v>
      </c>
      <c r="I7" s="19">
        <v>5</v>
      </c>
      <c r="J7" s="20">
        <f t="shared" ref="J7" si="16">H7*I7</f>
        <v>20</v>
      </c>
      <c r="K7" s="10">
        <f t="shared" si="10"/>
        <v>2</v>
      </c>
      <c r="L7" s="18" t="s">
        <v>1446</v>
      </c>
      <c r="M7" s="67" t="s">
        <v>1534</v>
      </c>
      <c r="N7" s="12" t="s">
        <v>194</v>
      </c>
      <c r="O7" s="11" t="s">
        <v>26</v>
      </c>
      <c r="P7" s="19">
        <v>1</v>
      </c>
      <c r="Q7" s="19">
        <f t="shared" si="11"/>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8"/>
        <v>845</v>
      </c>
      <c r="B8" s="23" t="s">
        <v>547</v>
      </c>
      <c r="C8" s="12" t="s">
        <v>1526</v>
      </c>
      <c r="D8" s="64" t="s">
        <v>3013</v>
      </c>
      <c r="E8" s="12" t="s">
        <v>1501</v>
      </c>
      <c r="F8" s="12" t="s">
        <v>197</v>
      </c>
      <c r="G8" s="12" t="s">
        <v>198</v>
      </c>
      <c r="H8" s="19">
        <v>4</v>
      </c>
      <c r="I8" s="19">
        <v>5</v>
      </c>
      <c r="J8" s="9">
        <f t="shared" ref="J8" si="17">(H8*I8)</f>
        <v>20</v>
      </c>
      <c r="K8" s="10">
        <f t="shared" si="10"/>
        <v>2</v>
      </c>
      <c r="L8" s="18" t="s">
        <v>1446</v>
      </c>
      <c r="M8" s="64" t="s">
        <v>1535</v>
      </c>
      <c r="N8" s="12" t="s">
        <v>194</v>
      </c>
      <c r="O8" s="11" t="s">
        <v>26</v>
      </c>
      <c r="P8" s="19">
        <v>1</v>
      </c>
      <c r="Q8" s="19">
        <f t="shared" si="11"/>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8"/>
        <v>846</v>
      </c>
      <c r="B9" s="23" t="s">
        <v>547</v>
      </c>
      <c r="C9" s="12" t="s">
        <v>1526</v>
      </c>
      <c r="D9" s="64" t="s">
        <v>3014</v>
      </c>
      <c r="E9" s="12" t="s">
        <v>1501</v>
      </c>
      <c r="F9" s="12" t="s">
        <v>197</v>
      </c>
      <c r="G9" s="12" t="s">
        <v>198</v>
      </c>
      <c r="H9" s="19">
        <v>4</v>
      </c>
      <c r="I9" s="19">
        <v>5</v>
      </c>
      <c r="J9" s="20">
        <f t="shared" ref="J9" si="18">H9*I9</f>
        <v>20</v>
      </c>
      <c r="K9" s="10">
        <f t="shared" si="10"/>
        <v>2</v>
      </c>
      <c r="L9" s="18" t="s">
        <v>1446</v>
      </c>
      <c r="M9" s="64" t="s">
        <v>1536</v>
      </c>
      <c r="N9" s="12" t="s">
        <v>194</v>
      </c>
      <c r="O9" s="11" t="s">
        <v>26</v>
      </c>
      <c r="P9" s="19">
        <v>1</v>
      </c>
      <c r="Q9" s="19">
        <f t="shared" ref="Q9:Q73" si="19">I9</f>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90" x14ac:dyDescent="0.2">
      <c r="A10" s="14">
        <f t="shared" si="8"/>
        <v>847</v>
      </c>
      <c r="B10" s="23" t="s">
        <v>547</v>
      </c>
      <c r="C10" s="12" t="s">
        <v>1526</v>
      </c>
      <c r="D10" s="64" t="s">
        <v>3693</v>
      </c>
      <c r="E10" s="12" t="s">
        <v>1501</v>
      </c>
      <c r="F10" s="12" t="s">
        <v>197</v>
      </c>
      <c r="G10" s="12" t="s">
        <v>198</v>
      </c>
      <c r="H10" s="19">
        <v>4</v>
      </c>
      <c r="I10" s="19">
        <v>5</v>
      </c>
      <c r="J10" s="9">
        <f t="shared" ref="J10" si="20">(H10*I10)</f>
        <v>20</v>
      </c>
      <c r="K10" s="10">
        <f t="shared" si="10"/>
        <v>2</v>
      </c>
      <c r="L10" s="18" t="s">
        <v>1446</v>
      </c>
      <c r="M10" s="64" t="s">
        <v>1537</v>
      </c>
      <c r="N10" s="12" t="s">
        <v>194</v>
      </c>
      <c r="O10" s="11" t="s">
        <v>26</v>
      </c>
      <c r="P10" s="19">
        <v>1</v>
      </c>
      <c r="Q10" s="19">
        <f t="shared" si="19"/>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8"/>
        <v>848</v>
      </c>
      <c r="B11" s="23" t="s">
        <v>547</v>
      </c>
      <c r="C11" s="12" t="s">
        <v>1526</v>
      </c>
      <c r="D11" s="64" t="s">
        <v>3015</v>
      </c>
      <c r="E11" s="12" t="s">
        <v>1501</v>
      </c>
      <c r="F11" s="12" t="s">
        <v>197</v>
      </c>
      <c r="G11" s="12" t="s">
        <v>198</v>
      </c>
      <c r="H11" s="19">
        <v>4</v>
      </c>
      <c r="I11" s="19">
        <v>5</v>
      </c>
      <c r="J11" s="20">
        <f t="shared" ref="J11" si="21">H11*I11</f>
        <v>20</v>
      </c>
      <c r="K11" s="10">
        <f t="shared" si="10"/>
        <v>2</v>
      </c>
      <c r="L11" s="18" t="s">
        <v>1446</v>
      </c>
      <c r="M11" s="64" t="s">
        <v>1538</v>
      </c>
      <c r="N11" s="12" t="s">
        <v>194</v>
      </c>
      <c r="O11" s="11" t="s">
        <v>26</v>
      </c>
      <c r="P11" s="19">
        <v>1</v>
      </c>
      <c r="Q11" s="19">
        <f t="shared" si="19"/>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112.5" x14ac:dyDescent="0.2">
      <c r="A12" s="14">
        <f t="shared" si="8"/>
        <v>849</v>
      </c>
      <c r="B12" s="23" t="s">
        <v>547</v>
      </c>
      <c r="C12" s="12" t="s">
        <v>1526</v>
      </c>
      <c r="D12" s="64" t="s">
        <v>3016</v>
      </c>
      <c r="E12" s="12" t="s">
        <v>1501</v>
      </c>
      <c r="F12" s="12" t="s">
        <v>197</v>
      </c>
      <c r="G12" s="12" t="s">
        <v>198</v>
      </c>
      <c r="H12" s="19">
        <v>4</v>
      </c>
      <c r="I12" s="19">
        <v>5</v>
      </c>
      <c r="J12" s="9">
        <f t="shared" ref="J12" si="22">(H12*I12)</f>
        <v>20</v>
      </c>
      <c r="K12" s="10">
        <f t="shared" si="10"/>
        <v>2</v>
      </c>
      <c r="L12" s="18" t="s">
        <v>1446</v>
      </c>
      <c r="M12" s="64" t="s">
        <v>1539</v>
      </c>
      <c r="N12" s="12" t="s">
        <v>194</v>
      </c>
      <c r="O12" s="11" t="s">
        <v>26</v>
      </c>
      <c r="P12" s="19">
        <v>1</v>
      </c>
      <c r="Q12" s="19">
        <f t="shared" si="19"/>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8"/>
        <v>850</v>
      </c>
      <c r="B13" s="23" t="s">
        <v>547</v>
      </c>
      <c r="C13" s="12" t="s">
        <v>1526</v>
      </c>
      <c r="D13" s="64" t="s">
        <v>3017</v>
      </c>
      <c r="E13" s="12" t="s">
        <v>1501</v>
      </c>
      <c r="F13" s="12" t="s">
        <v>197</v>
      </c>
      <c r="G13" s="12" t="s">
        <v>198</v>
      </c>
      <c r="H13" s="19">
        <v>4</v>
      </c>
      <c r="I13" s="19">
        <v>5</v>
      </c>
      <c r="J13" s="20">
        <f t="shared" ref="J13" si="23">H13*I13</f>
        <v>20</v>
      </c>
      <c r="K13" s="10">
        <f t="shared" si="10"/>
        <v>2</v>
      </c>
      <c r="L13" s="18" t="s">
        <v>1446</v>
      </c>
      <c r="M13" s="64" t="s">
        <v>1540</v>
      </c>
      <c r="N13" s="12" t="s">
        <v>194</v>
      </c>
      <c r="O13" s="11" t="s">
        <v>26</v>
      </c>
      <c r="P13" s="19">
        <v>1</v>
      </c>
      <c r="Q13" s="19">
        <f t="shared" si="19"/>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8"/>
        <v>851</v>
      </c>
      <c r="B14" s="23" t="s">
        <v>547</v>
      </c>
      <c r="C14" s="12" t="s">
        <v>1526</v>
      </c>
      <c r="D14" s="64" t="s">
        <v>3018</v>
      </c>
      <c r="E14" s="12" t="s">
        <v>1501</v>
      </c>
      <c r="F14" s="12" t="s">
        <v>197</v>
      </c>
      <c r="G14" s="12" t="s">
        <v>198</v>
      </c>
      <c r="H14" s="19">
        <v>4</v>
      </c>
      <c r="I14" s="19">
        <v>5</v>
      </c>
      <c r="J14" s="9">
        <f t="shared" ref="J14" si="24">(H14*I14)</f>
        <v>20</v>
      </c>
      <c r="K14" s="10">
        <f t="shared" si="10"/>
        <v>2</v>
      </c>
      <c r="L14" s="18" t="s">
        <v>1446</v>
      </c>
      <c r="M14" s="64" t="s">
        <v>1541</v>
      </c>
      <c r="N14" s="12" t="s">
        <v>194</v>
      </c>
      <c r="O14" s="11" t="s">
        <v>26</v>
      </c>
      <c r="P14" s="19">
        <v>1</v>
      </c>
      <c r="Q14" s="19">
        <f t="shared" si="19"/>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8"/>
        <v>852</v>
      </c>
      <c r="B15" s="23" t="s">
        <v>547</v>
      </c>
      <c r="C15" s="12" t="s">
        <v>1526</v>
      </c>
      <c r="D15" s="64" t="s">
        <v>3019</v>
      </c>
      <c r="E15" s="12" t="s">
        <v>1501</v>
      </c>
      <c r="F15" s="12" t="s">
        <v>197</v>
      </c>
      <c r="G15" s="12" t="s">
        <v>198</v>
      </c>
      <c r="H15" s="19">
        <v>4</v>
      </c>
      <c r="I15" s="19">
        <v>5</v>
      </c>
      <c r="J15" s="20">
        <f t="shared" ref="J15" si="25">H15*I15</f>
        <v>20</v>
      </c>
      <c r="K15" s="10">
        <f t="shared" si="10"/>
        <v>2</v>
      </c>
      <c r="L15" s="18" t="s">
        <v>1446</v>
      </c>
      <c r="M15" s="64" t="s">
        <v>1542</v>
      </c>
      <c r="N15" s="12" t="s">
        <v>194</v>
      </c>
      <c r="O15" s="11" t="s">
        <v>26</v>
      </c>
      <c r="P15" s="19">
        <v>1</v>
      </c>
      <c r="Q15" s="19">
        <f t="shared" si="19"/>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8"/>
        <v>853</v>
      </c>
      <c r="B16" s="23" t="s">
        <v>547</v>
      </c>
      <c r="C16" s="12" t="s">
        <v>1526</v>
      </c>
      <c r="D16" s="64" t="s">
        <v>3020</v>
      </c>
      <c r="E16" s="12" t="s">
        <v>1501</v>
      </c>
      <c r="F16" s="12" t="s">
        <v>197</v>
      </c>
      <c r="G16" s="12" t="s">
        <v>198</v>
      </c>
      <c r="H16" s="19">
        <v>4</v>
      </c>
      <c r="I16" s="19">
        <v>5</v>
      </c>
      <c r="J16" s="9">
        <f t="shared" ref="J16" si="26">(H16*I16)</f>
        <v>20</v>
      </c>
      <c r="K16" s="10">
        <f t="shared" si="10"/>
        <v>2</v>
      </c>
      <c r="L16" s="18" t="s">
        <v>1446</v>
      </c>
      <c r="M16" s="64" t="s">
        <v>1543</v>
      </c>
      <c r="N16" s="12" t="s">
        <v>194</v>
      </c>
      <c r="O16" s="11" t="s">
        <v>26</v>
      </c>
      <c r="P16" s="19">
        <v>1</v>
      </c>
      <c r="Q16" s="19">
        <f t="shared" si="19"/>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8"/>
        <v>854</v>
      </c>
      <c r="B17" s="23" t="s">
        <v>547</v>
      </c>
      <c r="C17" s="12" t="s">
        <v>1526</v>
      </c>
      <c r="D17" s="64" t="s">
        <v>3021</v>
      </c>
      <c r="E17" s="12" t="s">
        <v>1501</v>
      </c>
      <c r="F17" s="12" t="s">
        <v>197</v>
      </c>
      <c r="G17" s="12" t="s">
        <v>198</v>
      </c>
      <c r="H17" s="19">
        <v>4</v>
      </c>
      <c r="I17" s="19">
        <v>5</v>
      </c>
      <c r="J17" s="20">
        <f t="shared" ref="J17" si="27">H17*I17</f>
        <v>20</v>
      </c>
      <c r="K17" s="10">
        <f t="shared" si="10"/>
        <v>2</v>
      </c>
      <c r="L17" s="18" t="s">
        <v>1446</v>
      </c>
      <c r="M17" s="64" t="s">
        <v>1544</v>
      </c>
      <c r="N17" s="12" t="s">
        <v>194</v>
      </c>
      <c r="O17" s="11" t="s">
        <v>26</v>
      </c>
      <c r="P17" s="19">
        <v>1</v>
      </c>
      <c r="Q17" s="19">
        <f t="shared" si="19"/>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90" x14ac:dyDescent="0.2">
      <c r="A18" s="14">
        <f t="shared" si="8"/>
        <v>855</v>
      </c>
      <c r="B18" s="23" t="s">
        <v>547</v>
      </c>
      <c r="C18" s="12" t="s">
        <v>1526</v>
      </c>
      <c r="D18" s="64" t="s">
        <v>3022</v>
      </c>
      <c r="E18" s="12" t="s">
        <v>667</v>
      </c>
      <c r="F18" s="12" t="s">
        <v>197</v>
      </c>
      <c r="G18" s="12" t="s">
        <v>198</v>
      </c>
      <c r="H18" s="19">
        <v>4</v>
      </c>
      <c r="I18" s="19">
        <v>5</v>
      </c>
      <c r="J18" s="9">
        <f t="shared" ref="J18" si="28">(H18*I18)</f>
        <v>20</v>
      </c>
      <c r="K18" s="10">
        <f t="shared" si="10"/>
        <v>2</v>
      </c>
      <c r="L18" s="18" t="s">
        <v>1446</v>
      </c>
      <c r="M18" s="64" t="s">
        <v>1545</v>
      </c>
      <c r="N18" s="12" t="s">
        <v>194</v>
      </c>
      <c r="O18" s="11" t="s">
        <v>26</v>
      </c>
      <c r="P18" s="19">
        <v>1</v>
      </c>
      <c r="Q18" s="19">
        <f t="shared" si="19"/>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8"/>
        <v>856</v>
      </c>
      <c r="B19" s="23" t="s">
        <v>547</v>
      </c>
      <c r="C19" s="12" t="s">
        <v>1526</v>
      </c>
      <c r="D19" s="64" t="s">
        <v>3023</v>
      </c>
      <c r="E19" s="12" t="s">
        <v>667</v>
      </c>
      <c r="F19" s="12" t="s">
        <v>197</v>
      </c>
      <c r="G19" s="12" t="s">
        <v>198</v>
      </c>
      <c r="H19" s="19">
        <v>4</v>
      </c>
      <c r="I19" s="19">
        <v>5</v>
      </c>
      <c r="J19" s="20">
        <f t="shared" ref="J19" si="29">H19*I19</f>
        <v>20</v>
      </c>
      <c r="K19" s="10">
        <f t="shared" si="10"/>
        <v>2</v>
      </c>
      <c r="L19" s="18" t="s">
        <v>1446</v>
      </c>
      <c r="M19" s="64" t="s">
        <v>1546</v>
      </c>
      <c r="N19" s="12" t="s">
        <v>194</v>
      </c>
      <c r="O19" s="11" t="s">
        <v>26</v>
      </c>
      <c r="P19" s="19">
        <v>1</v>
      </c>
      <c r="Q19" s="19">
        <f t="shared" si="19"/>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8"/>
        <v>857</v>
      </c>
      <c r="B20" s="23" t="s">
        <v>547</v>
      </c>
      <c r="C20" s="12" t="s">
        <v>1526</v>
      </c>
      <c r="D20" s="64" t="s">
        <v>3024</v>
      </c>
      <c r="E20" s="12" t="s">
        <v>667</v>
      </c>
      <c r="F20" s="12" t="s">
        <v>197</v>
      </c>
      <c r="G20" s="12" t="s">
        <v>198</v>
      </c>
      <c r="H20" s="19">
        <v>4</v>
      </c>
      <c r="I20" s="19">
        <v>5</v>
      </c>
      <c r="J20" s="9">
        <f t="shared" ref="J20" si="30">(H20*I20)</f>
        <v>20</v>
      </c>
      <c r="K20" s="10">
        <f t="shared" si="10"/>
        <v>2</v>
      </c>
      <c r="L20" s="18" t="s">
        <v>1446</v>
      </c>
      <c r="M20" s="64" t="s">
        <v>1547</v>
      </c>
      <c r="N20" s="12" t="s">
        <v>194</v>
      </c>
      <c r="O20" s="11" t="s">
        <v>26</v>
      </c>
      <c r="P20" s="19">
        <v>1</v>
      </c>
      <c r="Q20" s="19">
        <f t="shared" si="19"/>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8"/>
        <v>858</v>
      </c>
      <c r="B21" s="23" t="s">
        <v>547</v>
      </c>
      <c r="C21" s="12" t="s">
        <v>1526</v>
      </c>
      <c r="D21" s="64" t="s">
        <v>3025</v>
      </c>
      <c r="E21" s="12" t="s">
        <v>667</v>
      </c>
      <c r="F21" s="12" t="s">
        <v>197</v>
      </c>
      <c r="G21" s="12" t="s">
        <v>198</v>
      </c>
      <c r="H21" s="19">
        <v>4</v>
      </c>
      <c r="I21" s="19">
        <v>5</v>
      </c>
      <c r="J21" s="20">
        <f t="shared" ref="J21" si="31">H21*I21</f>
        <v>20</v>
      </c>
      <c r="K21" s="10">
        <f t="shared" si="10"/>
        <v>2</v>
      </c>
      <c r="L21" s="18" t="s">
        <v>1446</v>
      </c>
      <c r="M21" s="64" t="s">
        <v>1548</v>
      </c>
      <c r="N21" s="12" t="s">
        <v>194</v>
      </c>
      <c r="O21" s="11" t="s">
        <v>26</v>
      </c>
      <c r="P21" s="19">
        <v>1</v>
      </c>
      <c r="Q21" s="19">
        <f t="shared" si="19"/>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8"/>
        <v>859</v>
      </c>
      <c r="B22" s="23" t="s">
        <v>547</v>
      </c>
      <c r="C22" s="12" t="s">
        <v>1526</v>
      </c>
      <c r="D22" s="64" t="s">
        <v>3026</v>
      </c>
      <c r="E22" s="12" t="s">
        <v>1501</v>
      </c>
      <c r="F22" s="12" t="s">
        <v>197</v>
      </c>
      <c r="G22" s="12" t="s">
        <v>198</v>
      </c>
      <c r="H22" s="19">
        <v>4</v>
      </c>
      <c r="I22" s="19">
        <v>5</v>
      </c>
      <c r="J22" s="9">
        <f t="shared" ref="J22" si="32">(H22*I22)</f>
        <v>20</v>
      </c>
      <c r="K22" s="10">
        <f t="shared" si="10"/>
        <v>2</v>
      </c>
      <c r="L22" s="18" t="s">
        <v>1446</v>
      </c>
      <c r="M22" s="64" t="s">
        <v>1549</v>
      </c>
      <c r="N22" s="12" t="s">
        <v>194</v>
      </c>
      <c r="O22" s="11" t="s">
        <v>26</v>
      </c>
      <c r="P22" s="19">
        <v>1</v>
      </c>
      <c r="Q22" s="19">
        <f t="shared" si="19"/>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8"/>
        <v>860</v>
      </c>
      <c r="B23" s="23" t="s">
        <v>547</v>
      </c>
      <c r="C23" s="12" t="s">
        <v>1526</v>
      </c>
      <c r="D23" s="64" t="s">
        <v>3027</v>
      </c>
      <c r="E23" s="12" t="s">
        <v>1501</v>
      </c>
      <c r="F23" s="12" t="s">
        <v>197</v>
      </c>
      <c r="G23" s="12" t="s">
        <v>198</v>
      </c>
      <c r="H23" s="19">
        <v>4</v>
      </c>
      <c r="I23" s="19">
        <v>5</v>
      </c>
      <c r="J23" s="20">
        <f t="shared" ref="J23" si="33">H23*I23</f>
        <v>20</v>
      </c>
      <c r="K23" s="10">
        <f t="shared" si="10"/>
        <v>2</v>
      </c>
      <c r="L23" s="18" t="s">
        <v>1446</v>
      </c>
      <c r="M23" s="64" t="s">
        <v>1550</v>
      </c>
      <c r="N23" s="12" t="s">
        <v>194</v>
      </c>
      <c r="O23" s="11" t="s">
        <v>26</v>
      </c>
      <c r="P23" s="19">
        <v>1</v>
      </c>
      <c r="Q23" s="19">
        <f t="shared" si="19"/>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8"/>
        <v>861</v>
      </c>
      <c r="B24" s="23" t="s">
        <v>547</v>
      </c>
      <c r="C24" s="12" t="s">
        <v>1526</v>
      </c>
      <c r="D24" s="64" t="s">
        <v>3028</v>
      </c>
      <c r="E24" s="12" t="s">
        <v>1501</v>
      </c>
      <c r="F24" s="12" t="s">
        <v>197</v>
      </c>
      <c r="G24" s="12" t="s">
        <v>198</v>
      </c>
      <c r="H24" s="19">
        <v>4</v>
      </c>
      <c r="I24" s="19">
        <v>5</v>
      </c>
      <c r="J24" s="9">
        <f t="shared" ref="J24" si="34">(H24*I24)</f>
        <v>20</v>
      </c>
      <c r="K24" s="10">
        <f t="shared" si="10"/>
        <v>2</v>
      </c>
      <c r="L24" s="18" t="s">
        <v>1446</v>
      </c>
      <c r="M24" s="64" t="s">
        <v>1551</v>
      </c>
      <c r="N24" s="12" t="s">
        <v>194</v>
      </c>
      <c r="O24" s="11" t="s">
        <v>26</v>
      </c>
      <c r="P24" s="19">
        <v>1</v>
      </c>
      <c r="Q24" s="19">
        <f t="shared" si="19"/>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202.5" x14ac:dyDescent="0.2">
      <c r="A25" s="14">
        <f t="shared" si="8"/>
        <v>862</v>
      </c>
      <c r="B25" s="23" t="s">
        <v>547</v>
      </c>
      <c r="C25" s="12" t="s">
        <v>1526</v>
      </c>
      <c r="D25" s="64" t="s">
        <v>3028</v>
      </c>
      <c r="E25" s="12" t="s">
        <v>1501</v>
      </c>
      <c r="F25" s="12" t="s">
        <v>197</v>
      </c>
      <c r="G25" s="12" t="s">
        <v>198</v>
      </c>
      <c r="H25" s="19">
        <v>4</v>
      </c>
      <c r="I25" s="19">
        <v>5</v>
      </c>
      <c r="J25" s="20">
        <f t="shared" ref="J25" si="35">H25*I25</f>
        <v>20</v>
      </c>
      <c r="K25" s="10">
        <f t="shared" si="10"/>
        <v>2</v>
      </c>
      <c r="L25" s="18" t="s">
        <v>1446</v>
      </c>
      <c r="M25" s="64" t="s">
        <v>1552</v>
      </c>
      <c r="N25" s="12" t="s">
        <v>194</v>
      </c>
      <c r="O25" s="11" t="s">
        <v>26</v>
      </c>
      <c r="P25" s="19">
        <v>1</v>
      </c>
      <c r="Q25" s="19">
        <f t="shared" si="19"/>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row r="26" spans="1:20" ht="123.75" x14ac:dyDescent="0.2">
      <c r="A26" s="14">
        <f t="shared" si="8"/>
        <v>863</v>
      </c>
      <c r="B26" s="23" t="s">
        <v>547</v>
      </c>
      <c r="C26" s="12" t="s">
        <v>1526</v>
      </c>
      <c r="D26" s="64" t="s">
        <v>3029</v>
      </c>
      <c r="E26" s="12" t="s">
        <v>1501</v>
      </c>
      <c r="F26" s="12" t="s">
        <v>197</v>
      </c>
      <c r="G26" s="12" t="s">
        <v>198</v>
      </c>
      <c r="H26" s="19">
        <v>4</v>
      </c>
      <c r="I26" s="19">
        <v>5</v>
      </c>
      <c r="J26" s="9">
        <f t="shared" ref="J26" si="36">(H26*I26)</f>
        <v>20</v>
      </c>
      <c r="K26" s="10">
        <f t="shared" si="10"/>
        <v>2</v>
      </c>
      <c r="L26" s="18" t="s">
        <v>1446</v>
      </c>
      <c r="M26" s="64" t="s">
        <v>1553</v>
      </c>
      <c r="N26" s="12" t="s">
        <v>194</v>
      </c>
      <c r="O26" s="11" t="s">
        <v>26</v>
      </c>
      <c r="P26" s="19">
        <v>1</v>
      </c>
      <c r="Q26" s="19">
        <f t="shared" si="19"/>
        <v>5</v>
      </c>
      <c r="R26" s="20">
        <f t="shared" si="12"/>
        <v>5</v>
      </c>
      <c r="S26" s="21">
        <f t="shared" si="13"/>
        <v>5</v>
      </c>
      <c r="T26" s="12" t="str">
        <f t="shared" si="1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8"/>
        <v>864</v>
      </c>
      <c r="B27" s="23" t="s">
        <v>547</v>
      </c>
      <c r="C27" s="12" t="s">
        <v>1526</v>
      </c>
      <c r="D27" s="64" t="s">
        <v>3030</v>
      </c>
      <c r="E27" s="12" t="s">
        <v>1501</v>
      </c>
      <c r="F27" s="12" t="s">
        <v>197</v>
      </c>
      <c r="G27" s="12" t="s">
        <v>198</v>
      </c>
      <c r="H27" s="19">
        <v>4</v>
      </c>
      <c r="I27" s="19">
        <v>5</v>
      </c>
      <c r="J27" s="20">
        <f t="shared" ref="J27" si="37">H27*I27</f>
        <v>20</v>
      </c>
      <c r="K27" s="10">
        <f t="shared" si="10"/>
        <v>2</v>
      </c>
      <c r="L27" s="18" t="s">
        <v>1446</v>
      </c>
      <c r="M27" s="64" t="s">
        <v>1554</v>
      </c>
      <c r="N27" s="12" t="s">
        <v>194</v>
      </c>
      <c r="O27" s="11" t="s">
        <v>26</v>
      </c>
      <c r="P27" s="19">
        <v>1</v>
      </c>
      <c r="Q27" s="19">
        <f t="shared" si="19"/>
        <v>5</v>
      </c>
      <c r="R27" s="20">
        <f t="shared" si="12"/>
        <v>5</v>
      </c>
      <c r="S27" s="21">
        <f t="shared" si="13"/>
        <v>5</v>
      </c>
      <c r="T27" s="12" t="str">
        <f t="shared" si="14"/>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8"/>
        <v>865</v>
      </c>
      <c r="B28" s="23" t="s">
        <v>547</v>
      </c>
      <c r="C28" s="12" t="s">
        <v>1526</v>
      </c>
      <c r="D28" s="64" t="s">
        <v>3031</v>
      </c>
      <c r="E28" s="12" t="s">
        <v>1527</v>
      </c>
      <c r="F28" s="12" t="s">
        <v>197</v>
      </c>
      <c r="G28" s="12" t="s">
        <v>198</v>
      </c>
      <c r="H28" s="19">
        <v>4</v>
      </c>
      <c r="I28" s="19">
        <v>5</v>
      </c>
      <c r="J28" s="9">
        <f t="shared" ref="J28" si="38">(H28*I28)</f>
        <v>20</v>
      </c>
      <c r="K28" s="10">
        <f t="shared" si="10"/>
        <v>2</v>
      </c>
      <c r="L28" s="18" t="s">
        <v>1446</v>
      </c>
      <c r="M28" s="64" t="s">
        <v>1555</v>
      </c>
      <c r="N28" s="12" t="s">
        <v>194</v>
      </c>
      <c r="O28" s="11" t="s">
        <v>26</v>
      </c>
      <c r="P28" s="19">
        <v>1</v>
      </c>
      <c r="Q28" s="19">
        <f t="shared" si="19"/>
        <v>5</v>
      </c>
      <c r="R28" s="20">
        <f t="shared" si="12"/>
        <v>5</v>
      </c>
      <c r="S28" s="21">
        <f t="shared" si="13"/>
        <v>5</v>
      </c>
      <c r="T28" s="12" t="str">
        <f t="shared" si="14"/>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8"/>
        <v>866</v>
      </c>
      <c r="B29" s="23" t="s">
        <v>547</v>
      </c>
      <c r="C29" s="12" t="s">
        <v>1526</v>
      </c>
      <c r="D29" s="64" t="s">
        <v>3032</v>
      </c>
      <c r="E29" s="12" t="s">
        <v>1501</v>
      </c>
      <c r="F29" s="12" t="s">
        <v>197</v>
      </c>
      <c r="G29" s="12" t="s">
        <v>198</v>
      </c>
      <c r="H29" s="19">
        <v>4</v>
      </c>
      <c r="I29" s="19">
        <v>5</v>
      </c>
      <c r="J29" s="20">
        <f t="shared" ref="J29" si="39">H29*I29</f>
        <v>20</v>
      </c>
      <c r="K29" s="10">
        <f t="shared" si="10"/>
        <v>2</v>
      </c>
      <c r="L29" s="18" t="s">
        <v>1446</v>
      </c>
      <c r="M29" s="64" t="s">
        <v>1556</v>
      </c>
      <c r="N29" s="12" t="s">
        <v>194</v>
      </c>
      <c r="O29" s="11" t="s">
        <v>26</v>
      </c>
      <c r="P29" s="19">
        <v>1</v>
      </c>
      <c r="Q29" s="19">
        <f t="shared" si="19"/>
        <v>5</v>
      </c>
      <c r="R29" s="20">
        <f t="shared" si="12"/>
        <v>5</v>
      </c>
      <c r="S29" s="21">
        <f t="shared" si="13"/>
        <v>5</v>
      </c>
      <c r="T29" s="12" t="str">
        <f t="shared" si="14"/>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8"/>
        <v>867</v>
      </c>
      <c r="B30" s="23" t="s">
        <v>547</v>
      </c>
      <c r="C30" s="12" t="s">
        <v>1526</v>
      </c>
      <c r="D30" s="64" t="s">
        <v>3033</v>
      </c>
      <c r="E30" s="12" t="s">
        <v>1527</v>
      </c>
      <c r="F30" s="12" t="s">
        <v>197</v>
      </c>
      <c r="G30" s="12" t="s">
        <v>198</v>
      </c>
      <c r="H30" s="19">
        <v>4</v>
      </c>
      <c r="I30" s="19">
        <v>5</v>
      </c>
      <c r="J30" s="9">
        <f t="shared" ref="J30" si="40">(H30*I30)</f>
        <v>20</v>
      </c>
      <c r="K30" s="10">
        <f t="shared" si="10"/>
        <v>2</v>
      </c>
      <c r="L30" s="18" t="s">
        <v>1446</v>
      </c>
      <c r="M30" s="64" t="s">
        <v>1557</v>
      </c>
      <c r="N30" s="12" t="s">
        <v>194</v>
      </c>
      <c r="O30" s="11" t="s">
        <v>26</v>
      </c>
      <c r="P30" s="19">
        <v>1</v>
      </c>
      <c r="Q30" s="19">
        <f t="shared" si="19"/>
        <v>5</v>
      </c>
      <c r="R30" s="20">
        <f t="shared" si="12"/>
        <v>5</v>
      </c>
      <c r="S30" s="21">
        <f t="shared" si="13"/>
        <v>5</v>
      </c>
      <c r="T30" s="12" t="str">
        <f t="shared" si="14"/>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8"/>
        <v>868</v>
      </c>
      <c r="B31" s="23" t="s">
        <v>547</v>
      </c>
      <c r="C31" s="12" t="s">
        <v>1526</v>
      </c>
      <c r="D31" s="64" t="s">
        <v>3034</v>
      </c>
      <c r="E31" s="12" t="s">
        <v>1501</v>
      </c>
      <c r="F31" s="12" t="s">
        <v>197</v>
      </c>
      <c r="G31" s="12" t="s">
        <v>198</v>
      </c>
      <c r="H31" s="19">
        <v>4</v>
      </c>
      <c r="I31" s="19">
        <v>5</v>
      </c>
      <c r="J31" s="20">
        <f t="shared" ref="J31" si="41">H31*I31</f>
        <v>20</v>
      </c>
      <c r="K31" s="10">
        <f t="shared" si="10"/>
        <v>2</v>
      </c>
      <c r="L31" s="18" t="s">
        <v>1446</v>
      </c>
      <c r="M31" s="64" t="s">
        <v>1558</v>
      </c>
      <c r="N31" s="12" t="s">
        <v>194</v>
      </c>
      <c r="O31" s="11" t="s">
        <v>26</v>
      </c>
      <c r="P31" s="19">
        <v>1</v>
      </c>
      <c r="Q31" s="19">
        <f t="shared" si="19"/>
        <v>5</v>
      </c>
      <c r="R31" s="20">
        <f t="shared" si="12"/>
        <v>5</v>
      </c>
      <c r="S31" s="21">
        <f t="shared" si="13"/>
        <v>5</v>
      </c>
      <c r="T31" s="12" t="str">
        <f t="shared" si="14"/>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8"/>
        <v>869</v>
      </c>
      <c r="B32" s="23" t="s">
        <v>547</v>
      </c>
      <c r="C32" s="12" t="s">
        <v>1526</v>
      </c>
      <c r="D32" s="64" t="s">
        <v>3035</v>
      </c>
      <c r="E32" s="12" t="s">
        <v>1527</v>
      </c>
      <c r="F32" s="12" t="s">
        <v>197</v>
      </c>
      <c r="G32" s="12" t="s">
        <v>198</v>
      </c>
      <c r="H32" s="19">
        <v>4</v>
      </c>
      <c r="I32" s="19">
        <v>5</v>
      </c>
      <c r="J32" s="9">
        <f t="shared" ref="J32" si="42">(H32*I32)</f>
        <v>20</v>
      </c>
      <c r="K32" s="10">
        <f t="shared" si="10"/>
        <v>2</v>
      </c>
      <c r="L32" s="18" t="s">
        <v>1446</v>
      </c>
      <c r="M32" s="64" t="s">
        <v>1559</v>
      </c>
      <c r="N32" s="12" t="s">
        <v>194</v>
      </c>
      <c r="O32" s="11" t="s">
        <v>26</v>
      </c>
      <c r="P32" s="19">
        <v>1</v>
      </c>
      <c r="Q32" s="19">
        <f t="shared" si="19"/>
        <v>5</v>
      </c>
      <c r="R32" s="20">
        <f t="shared" si="12"/>
        <v>5</v>
      </c>
      <c r="S32" s="21">
        <f t="shared" si="13"/>
        <v>5</v>
      </c>
      <c r="T32" s="12" t="str">
        <f t="shared" si="14"/>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8"/>
        <v>870</v>
      </c>
      <c r="B33" s="23" t="s">
        <v>547</v>
      </c>
      <c r="C33" s="12" t="s">
        <v>1526</v>
      </c>
      <c r="D33" s="64" t="s">
        <v>3036</v>
      </c>
      <c r="E33" s="12" t="s">
        <v>1501</v>
      </c>
      <c r="F33" s="12" t="s">
        <v>197</v>
      </c>
      <c r="G33" s="12" t="s">
        <v>198</v>
      </c>
      <c r="H33" s="19">
        <v>4</v>
      </c>
      <c r="I33" s="19">
        <v>5</v>
      </c>
      <c r="J33" s="20">
        <f t="shared" ref="J33" si="43">H33*I33</f>
        <v>20</v>
      </c>
      <c r="K33" s="10">
        <f t="shared" si="10"/>
        <v>2</v>
      </c>
      <c r="L33" s="18" t="s">
        <v>1446</v>
      </c>
      <c r="M33" s="64" t="s">
        <v>1560</v>
      </c>
      <c r="N33" s="12" t="s">
        <v>194</v>
      </c>
      <c r="O33" s="11" t="s">
        <v>26</v>
      </c>
      <c r="P33" s="19">
        <v>1</v>
      </c>
      <c r="Q33" s="19">
        <f t="shared" si="19"/>
        <v>5</v>
      </c>
      <c r="R33" s="20">
        <f t="shared" si="12"/>
        <v>5</v>
      </c>
      <c r="S33" s="21">
        <f t="shared" si="13"/>
        <v>5</v>
      </c>
      <c r="T33" s="12" t="str">
        <f t="shared" si="14"/>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8"/>
        <v>871</v>
      </c>
      <c r="B34" s="23" t="s">
        <v>547</v>
      </c>
      <c r="C34" s="12" t="s">
        <v>1526</v>
      </c>
      <c r="D34" s="64" t="s">
        <v>3037</v>
      </c>
      <c r="E34" s="12" t="s">
        <v>1501</v>
      </c>
      <c r="F34" s="12" t="s">
        <v>197</v>
      </c>
      <c r="G34" s="12" t="s">
        <v>198</v>
      </c>
      <c r="H34" s="19">
        <v>4</v>
      </c>
      <c r="I34" s="19">
        <v>5</v>
      </c>
      <c r="J34" s="9">
        <f t="shared" ref="J34" si="44">(H34*I34)</f>
        <v>20</v>
      </c>
      <c r="K34" s="10">
        <f t="shared" si="10"/>
        <v>2</v>
      </c>
      <c r="L34" s="18" t="s">
        <v>1446</v>
      </c>
      <c r="M34" s="64" t="s">
        <v>1561</v>
      </c>
      <c r="N34" s="12" t="s">
        <v>194</v>
      </c>
      <c r="O34" s="11" t="s">
        <v>26</v>
      </c>
      <c r="P34" s="19">
        <v>1</v>
      </c>
      <c r="Q34" s="19">
        <f t="shared" si="19"/>
        <v>5</v>
      </c>
      <c r="R34" s="20">
        <f t="shared" si="12"/>
        <v>5</v>
      </c>
      <c r="S34" s="21">
        <f t="shared" si="13"/>
        <v>5</v>
      </c>
      <c r="T34" s="12" t="str">
        <f t="shared" si="14"/>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8"/>
        <v>872</v>
      </c>
      <c r="B35" s="23" t="s">
        <v>547</v>
      </c>
      <c r="C35" s="12" t="s">
        <v>1526</v>
      </c>
      <c r="D35" s="64" t="s">
        <v>3038</v>
      </c>
      <c r="E35" s="12" t="s">
        <v>1501</v>
      </c>
      <c r="F35" s="12" t="s">
        <v>197</v>
      </c>
      <c r="G35" s="12" t="s">
        <v>198</v>
      </c>
      <c r="H35" s="19">
        <v>4</v>
      </c>
      <c r="I35" s="19">
        <v>5</v>
      </c>
      <c r="J35" s="20">
        <f t="shared" ref="J35" si="45">H35*I35</f>
        <v>20</v>
      </c>
      <c r="K35" s="10">
        <f t="shared" si="10"/>
        <v>2</v>
      </c>
      <c r="L35" s="18" t="s">
        <v>1446</v>
      </c>
      <c r="M35" s="64" t="s">
        <v>1562</v>
      </c>
      <c r="N35" s="12" t="s">
        <v>194</v>
      </c>
      <c r="O35" s="11" t="s">
        <v>26</v>
      </c>
      <c r="P35" s="19">
        <v>1</v>
      </c>
      <c r="Q35" s="19">
        <f t="shared" si="19"/>
        <v>5</v>
      </c>
      <c r="R35" s="20">
        <f t="shared" si="12"/>
        <v>5</v>
      </c>
      <c r="S35" s="21">
        <f t="shared" si="13"/>
        <v>5</v>
      </c>
      <c r="T35" s="12" t="str">
        <f t="shared" si="14"/>
        <v>Gelecekte önemli bir tehlikeyi oluşturmaması için, incelenir ve gerekirse önlemler planlanan uygulamalar kısmında tarif edilir, uygulama kontrolleri yapılır ve personele ihtiyaç duyulan eğitimler verilir.</v>
      </c>
    </row>
    <row r="36" spans="1:20" ht="78.75" x14ac:dyDescent="0.2">
      <c r="A36" s="14">
        <f t="shared" si="8"/>
        <v>873</v>
      </c>
      <c r="B36" s="23" t="s">
        <v>547</v>
      </c>
      <c r="C36" s="12" t="s">
        <v>1526</v>
      </c>
      <c r="D36" s="64" t="s">
        <v>3039</v>
      </c>
      <c r="E36" s="12" t="s">
        <v>1527</v>
      </c>
      <c r="F36" s="12" t="s">
        <v>197</v>
      </c>
      <c r="G36" s="12" t="s">
        <v>198</v>
      </c>
      <c r="H36" s="19">
        <v>4</v>
      </c>
      <c r="I36" s="19">
        <v>5</v>
      </c>
      <c r="J36" s="9">
        <f t="shared" ref="J36" si="46">(H36*I36)</f>
        <v>20</v>
      </c>
      <c r="K36" s="10">
        <f t="shared" si="10"/>
        <v>2</v>
      </c>
      <c r="L36" s="18" t="s">
        <v>1446</v>
      </c>
      <c r="M36" s="64" t="s">
        <v>1563</v>
      </c>
      <c r="N36" s="12" t="s">
        <v>194</v>
      </c>
      <c r="O36" s="11" t="s">
        <v>26</v>
      </c>
      <c r="P36" s="19">
        <v>1</v>
      </c>
      <c r="Q36" s="19">
        <f t="shared" si="19"/>
        <v>5</v>
      </c>
      <c r="R36" s="20">
        <f t="shared" si="12"/>
        <v>5</v>
      </c>
      <c r="S36" s="21">
        <f t="shared" si="13"/>
        <v>5</v>
      </c>
      <c r="T36" s="12" t="str">
        <f t="shared" si="14"/>
        <v>Gelecekte önemli bir tehlikeyi oluşturmaması için, incelenir ve gerekirse önlemler planlanan uygulamalar kısmında tarif edilir, uygulama kontrolleri yapılır ve personele ihtiyaç duyulan eğitimler verilir.</v>
      </c>
    </row>
    <row r="37" spans="1:20" ht="78.75" x14ac:dyDescent="0.2">
      <c r="A37" s="14">
        <f t="shared" si="8"/>
        <v>874</v>
      </c>
      <c r="B37" s="23" t="s">
        <v>547</v>
      </c>
      <c r="C37" s="12" t="s">
        <v>1526</v>
      </c>
      <c r="D37" s="64" t="s">
        <v>3040</v>
      </c>
      <c r="E37" s="12" t="s">
        <v>1527</v>
      </c>
      <c r="F37" s="12" t="s">
        <v>197</v>
      </c>
      <c r="G37" s="12" t="s">
        <v>198</v>
      </c>
      <c r="H37" s="19">
        <v>4</v>
      </c>
      <c r="I37" s="19">
        <v>5</v>
      </c>
      <c r="J37" s="20">
        <f t="shared" ref="J37" si="47">H37*I37</f>
        <v>20</v>
      </c>
      <c r="K37" s="10">
        <f t="shared" si="10"/>
        <v>2</v>
      </c>
      <c r="L37" s="18" t="s">
        <v>1446</v>
      </c>
      <c r="M37" s="64" t="s">
        <v>1564</v>
      </c>
      <c r="N37" s="12" t="s">
        <v>194</v>
      </c>
      <c r="O37" s="11" t="s">
        <v>26</v>
      </c>
      <c r="P37" s="19">
        <v>1</v>
      </c>
      <c r="Q37" s="19">
        <f t="shared" si="19"/>
        <v>5</v>
      </c>
      <c r="R37" s="20">
        <f t="shared" si="12"/>
        <v>5</v>
      </c>
      <c r="S37" s="21">
        <f t="shared" si="13"/>
        <v>5</v>
      </c>
      <c r="T37" s="12" t="str">
        <f t="shared" si="14"/>
        <v>Gelecekte önemli bir tehlikeyi oluşturmaması için, incelenir ve gerekirse önlemler planlanan uygulamalar kısmında tarif edilir, uygulama kontrolleri yapılır ve personele ihtiyaç duyulan eğitimler verilir.</v>
      </c>
    </row>
    <row r="38" spans="1:20" ht="78.75" x14ac:dyDescent="0.2">
      <c r="A38" s="14">
        <f t="shared" si="8"/>
        <v>875</v>
      </c>
      <c r="B38" s="23" t="s">
        <v>547</v>
      </c>
      <c r="C38" s="12" t="s">
        <v>1526</v>
      </c>
      <c r="D38" s="64" t="s">
        <v>3041</v>
      </c>
      <c r="E38" s="12" t="s">
        <v>1527</v>
      </c>
      <c r="F38" s="12" t="s">
        <v>197</v>
      </c>
      <c r="G38" s="12" t="s">
        <v>198</v>
      </c>
      <c r="H38" s="19">
        <v>4</v>
      </c>
      <c r="I38" s="19">
        <v>5</v>
      </c>
      <c r="J38" s="9">
        <f t="shared" ref="J38" si="48">(H38*I38)</f>
        <v>20</v>
      </c>
      <c r="K38" s="10">
        <f t="shared" si="10"/>
        <v>2</v>
      </c>
      <c r="L38" s="18" t="s">
        <v>1446</v>
      </c>
      <c r="M38" s="64" t="s">
        <v>1565</v>
      </c>
      <c r="N38" s="12" t="s">
        <v>194</v>
      </c>
      <c r="O38" s="11" t="s">
        <v>26</v>
      </c>
      <c r="P38" s="19">
        <v>1</v>
      </c>
      <c r="Q38" s="19">
        <f t="shared" si="19"/>
        <v>5</v>
      </c>
      <c r="R38" s="20">
        <f t="shared" si="12"/>
        <v>5</v>
      </c>
      <c r="S38" s="21">
        <f t="shared" si="13"/>
        <v>5</v>
      </c>
      <c r="T38" s="12" t="str">
        <f t="shared" si="14"/>
        <v>Gelecekte önemli bir tehlikeyi oluşturmaması için, incelenir ve gerekirse önlemler planlanan uygulamalar kısmında tarif edilir, uygulama kontrolleri yapılır ve personele ihtiyaç duyulan eğitimler verilir.</v>
      </c>
    </row>
    <row r="39" spans="1:20" ht="168.75" x14ac:dyDescent="0.2">
      <c r="A39" s="14">
        <f t="shared" si="8"/>
        <v>876</v>
      </c>
      <c r="B39" s="23" t="s">
        <v>547</v>
      </c>
      <c r="C39" s="12" t="s">
        <v>1526</v>
      </c>
      <c r="D39" s="64" t="s">
        <v>3042</v>
      </c>
      <c r="E39" s="12" t="s">
        <v>1527</v>
      </c>
      <c r="F39" s="12" t="s">
        <v>197</v>
      </c>
      <c r="G39" s="12" t="s">
        <v>198</v>
      </c>
      <c r="H39" s="19">
        <v>4</v>
      </c>
      <c r="I39" s="19">
        <v>5</v>
      </c>
      <c r="J39" s="20">
        <f t="shared" ref="J39" si="49">H39*I39</f>
        <v>20</v>
      </c>
      <c r="K39" s="10">
        <f t="shared" si="10"/>
        <v>2</v>
      </c>
      <c r="L39" s="18" t="s">
        <v>1446</v>
      </c>
      <c r="M39" s="64" t="s">
        <v>1566</v>
      </c>
      <c r="N39" s="12" t="s">
        <v>194</v>
      </c>
      <c r="O39" s="11" t="s">
        <v>26</v>
      </c>
      <c r="P39" s="19">
        <v>1</v>
      </c>
      <c r="Q39" s="19">
        <f t="shared" si="19"/>
        <v>5</v>
      </c>
      <c r="R39" s="20">
        <f t="shared" si="12"/>
        <v>5</v>
      </c>
      <c r="S39" s="21">
        <f t="shared" si="13"/>
        <v>5</v>
      </c>
      <c r="T39" s="12" t="str">
        <f t="shared" si="14"/>
        <v>Gelecekte önemli bir tehlikeyi oluşturmaması için, incelenir ve gerekirse önlemler planlanan uygulamalar kısmında tarif edilir, uygulama kontrolleri yapılır ve personele ihtiyaç duyulan eğitimler verilir.</v>
      </c>
    </row>
    <row r="40" spans="1:20" ht="78.75" x14ac:dyDescent="0.2">
      <c r="A40" s="14">
        <f t="shared" si="8"/>
        <v>877</v>
      </c>
      <c r="B40" s="23" t="s">
        <v>547</v>
      </c>
      <c r="C40" s="12" t="s">
        <v>1526</v>
      </c>
      <c r="D40" s="64" t="s">
        <v>3043</v>
      </c>
      <c r="E40" s="12" t="s">
        <v>1527</v>
      </c>
      <c r="F40" s="12" t="s">
        <v>197</v>
      </c>
      <c r="G40" s="12" t="s">
        <v>198</v>
      </c>
      <c r="H40" s="19">
        <v>4</v>
      </c>
      <c r="I40" s="19">
        <v>5</v>
      </c>
      <c r="J40" s="9">
        <f t="shared" ref="J40" si="50">(H40*I40)</f>
        <v>20</v>
      </c>
      <c r="K40" s="10">
        <f t="shared" si="10"/>
        <v>2</v>
      </c>
      <c r="L40" s="18" t="s">
        <v>1446</v>
      </c>
      <c r="M40" s="64" t="s">
        <v>1567</v>
      </c>
      <c r="N40" s="12" t="s">
        <v>194</v>
      </c>
      <c r="O40" s="11" t="s">
        <v>26</v>
      </c>
      <c r="P40" s="19">
        <v>1</v>
      </c>
      <c r="Q40" s="19">
        <f t="shared" si="19"/>
        <v>5</v>
      </c>
      <c r="R40" s="20">
        <f t="shared" si="12"/>
        <v>5</v>
      </c>
      <c r="S40" s="21">
        <f t="shared" si="13"/>
        <v>5</v>
      </c>
      <c r="T40" s="12" t="str">
        <f t="shared" si="14"/>
        <v>Gelecekte önemli bir tehlikeyi oluşturmaması için, incelenir ve gerekirse önlemler planlanan uygulamalar kısmında tarif edilir, uygulama kontrolleri yapılır ve personele ihtiyaç duyulan eğitimler verilir.</v>
      </c>
    </row>
    <row r="41" spans="1:20" ht="78.75" x14ac:dyDescent="0.2">
      <c r="A41" s="14">
        <f t="shared" si="8"/>
        <v>878</v>
      </c>
      <c r="B41" s="23" t="s">
        <v>547</v>
      </c>
      <c r="C41" s="12" t="s">
        <v>1526</v>
      </c>
      <c r="D41" s="64" t="s">
        <v>3044</v>
      </c>
      <c r="E41" s="12" t="s">
        <v>1501</v>
      </c>
      <c r="F41" s="12" t="s">
        <v>197</v>
      </c>
      <c r="G41" s="12" t="s">
        <v>198</v>
      </c>
      <c r="H41" s="19">
        <v>4</v>
      </c>
      <c r="I41" s="19">
        <v>5</v>
      </c>
      <c r="J41" s="20">
        <f t="shared" ref="J41" si="51">H41*I41</f>
        <v>20</v>
      </c>
      <c r="K41" s="10">
        <f t="shared" si="10"/>
        <v>2</v>
      </c>
      <c r="L41" s="18" t="s">
        <v>1446</v>
      </c>
      <c r="M41" s="64" t="s">
        <v>1568</v>
      </c>
      <c r="N41" s="12" t="s">
        <v>194</v>
      </c>
      <c r="O41" s="11" t="s">
        <v>26</v>
      </c>
      <c r="P41" s="19">
        <v>1</v>
      </c>
      <c r="Q41" s="19">
        <f t="shared" si="19"/>
        <v>5</v>
      </c>
      <c r="R41" s="20">
        <f t="shared" si="12"/>
        <v>5</v>
      </c>
      <c r="S41" s="21">
        <f t="shared" si="13"/>
        <v>5</v>
      </c>
      <c r="T41" s="12" t="str">
        <f t="shared" si="14"/>
        <v>Gelecekte önemli bir tehlikeyi oluşturmaması için, incelenir ve gerekirse önlemler planlanan uygulamalar kısmında tarif edilir, uygulama kontrolleri yapılır ve personele ihtiyaç duyulan eğitimler verilir.</v>
      </c>
    </row>
    <row r="42" spans="1:20" ht="78.75" x14ac:dyDescent="0.2">
      <c r="A42" s="14">
        <f t="shared" si="8"/>
        <v>879</v>
      </c>
      <c r="B42" s="23" t="s">
        <v>547</v>
      </c>
      <c r="C42" s="12" t="s">
        <v>1526</v>
      </c>
      <c r="D42" s="64" t="s">
        <v>3045</v>
      </c>
      <c r="E42" s="12" t="s">
        <v>1501</v>
      </c>
      <c r="F42" s="12" t="s">
        <v>197</v>
      </c>
      <c r="G42" s="12" t="s">
        <v>198</v>
      </c>
      <c r="H42" s="19">
        <v>4</v>
      </c>
      <c r="I42" s="19">
        <v>5</v>
      </c>
      <c r="J42" s="9">
        <f t="shared" ref="J42" si="52">(H42*I42)</f>
        <v>20</v>
      </c>
      <c r="K42" s="10">
        <f t="shared" si="10"/>
        <v>2</v>
      </c>
      <c r="L42" s="18" t="s">
        <v>1446</v>
      </c>
      <c r="M42" s="64" t="s">
        <v>1569</v>
      </c>
      <c r="N42" s="12" t="s">
        <v>194</v>
      </c>
      <c r="O42" s="11" t="s">
        <v>26</v>
      </c>
      <c r="P42" s="19">
        <v>1</v>
      </c>
      <c r="Q42" s="19">
        <f t="shared" si="19"/>
        <v>5</v>
      </c>
      <c r="R42" s="20">
        <f t="shared" si="12"/>
        <v>5</v>
      </c>
      <c r="S42" s="21">
        <f t="shared" si="13"/>
        <v>5</v>
      </c>
      <c r="T42" s="12" t="str">
        <f t="shared" si="14"/>
        <v>Gelecekte önemli bir tehlikeyi oluşturmaması için, incelenir ve gerekirse önlemler planlanan uygulamalar kısmında tarif edilir, uygulama kontrolleri yapılır ve personele ihtiyaç duyulan eğitimler verilir.</v>
      </c>
    </row>
    <row r="43" spans="1:20" ht="101.25" x14ac:dyDescent="0.2">
      <c r="A43" s="14">
        <f t="shared" si="8"/>
        <v>880</v>
      </c>
      <c r="B43" s="23" t="s">
        <v>547</v>
      </c>
      <c r="C43" s="12" t="s">
        <v>1526</v>
      </c>
      <c r="D43" s="64" t="s">
        <v>3046</v>
      </c>
      <c r="E43" s="12" t="s">
        <v>1501</v>
      </c>
      <c r="F43" s="12" t="s">
        <v>197</v>
      </c>
      <c r="G43" s="12" t="s">
        <v>198</v>
      </c>
      <c r="H43" s="19">
        <v>4</v>
      </c>
      <c r="I43" s="19">
        <v>5</v>
      </c>
      <c r="J43" s="20">
        <f t="shared" ref="J43" si="53">H43*I43</f>
        <v>20</v>
      </c>
      <c r="K43" s="10">
        <f t="shared" si="10"/>
        <v>2</v>
      </c>
      <c r="L43" s="18" t="s">
        <v>1446</v>
      </c>
      <c r="M43" s="64" t="s">
        <v>1570</v>
      </c>
      <c r="N43" s="12" t="s">
        <v>194</v>
      </c>
      <c r="O43" s="11" t="s">
        <v>26</v>
      </c>
      <c r="P43" s="19">
        <v>1</v>
      </c>
      <c r="Q43" s="19">
        <f t="shared" si="19"/>
        <v>5</v>
      </c>
      <c r="R43" s="20">
        <f t="shared" si="12"/>
        <v>5</v>
      </c>
      <c r="S43" s="21">
        <f t="shared" si="13"/>
        <v>5</v>
      </c>
      <c r="T43" s="12" t="str">
        <f t="shared" si="14"/>
        <v>Gelecekte önemli bir tehlikeyi oluşturmaması için, incelenir ve gerekirse önlemler planlanan uygulamalar kısmında tarif edilir, uygulama kontrolleri yapılır ve personele ihtiyaç duyulan eğitimler verilir.</v>
      </c>
    </row>
    <row r="44" spans="1:20" ht="78.75" x14ac:dyDescent="0.2">
      <c r="A44" s="14">
        <f t="shared" si="8"/>
        <v>881</v>
      </c>
      <c r="B44" s="23" t="s">
        <v>547</v>
      </c>
      <c r="C44" s="12" t="s">
        <v>1526</v>
      </c>
      <c r="D44" s="64" t="s">
        <v>3047</v>
      </c>
      <c r="E44" s="12" t="s">
        <v>1501</v>
      </c>
      <c r="F44" s="12" t="s">
        <v>197</v>
      </c>
      <c r="G44" s="12" t="s">
        <v>198</v>
      </c>
      <c r="H44" s="19">
        <v>4</v>
      </c>
      <c r="I44" s="19">
        <v>5</v>
      </c>
      <c r="J44" s="9">
        <f t="shared" ref="J44" si="54">(H44*I44)</f>
        <v>20</v>
      </c>
      <c r="K44" s="10">
        <f t="shared" si="10"/>
        <v>2</v>
      </c>
      <c r="L44" s="18" t="s">
        <v>1446</v>
      </c>
      <c r="M44" s="64" t="s">
        <v>1571</v>
      </c>
      <c r="N44" s="12" t="s">
        <v>194</v>
      </c>
      <c r="O44" s="11" t="s">
        <v>26</v>
      </c>
      <c r="P44" s="19">
        <v>1</v>
      </c>
      <c r="Q44" s="19">
        <f t="shared" si="19"/>
        <v>5</v>
      </c>
      <c r="R44" s="20">
        <f t="shared" si="12"/>
        <v>5</v>
      </c>
      <c r="S44" s="21">
        <f t="shared" si="13"/>
        <v>5</v>
      </c>
      <c r="T44" s="12" t="str">
        <f t="shared" si="14"/>
        <v>Gelecekte önemli bir tehlikeyi oluşturmaması için, incelenir ve gerekirse önlemler planlanan uygulamalar kısmında tarif edilir, uygulama kontrolleri yapılır ve personele ihtiyaç duyulan eğitimler verilir.</v>
      </c>
    </row>
    <row r="45" spans="1:20" ht="78.75" x14ac:dyDescent="0.2">
      <c r="A45" s="14">
        <f t="shared" si="8"/>
        <v>882</v>
      </c>
      <c r="B45" s="23" t="s">
        <v>547</v>
      </c>
      <c r="C45" s="12" t="s">
        <v>1526</v>
      </c>
      <c r="D45" s="64" t="s">
        <v>3048</v>
      </c>
      <c r="E45" s="12" t="s">
        <v>1501</v>
      </c>
      <c r="F45" s="12" t="s">
        <v>197</v>
      </c>
      <c r="G45" s="12" t="s">
        <v>198</v>
      </c>
      <c r="H45" s="19">
        <v>4</v>
      </c>
      <c r="I45" s="19">
        <v>5</v>
      </c>
      <c r="J45" s="20">
        <f t="shared" ref="J45" si="55">H45*I45</f>
        <v>20</v>
      </c>
      <c r="K45" s="10">
        <f t="shared" si="10"/>
        <v>2</v>
      </c>
      <c r="L45" s="18" t="s">
        <v>1446</v>
      </c>
      <c r="M45" s="64" t="s">
        <v>1572</v>
      </c>
      <c r="N45" s="12" t="s">
        <v>194</v>
      </c>
      <c r="O45" s="11" t="s">
        <v>26</v>
      </c>
      <c r="P45" s="19">
        <v>1</v>
      </c>
      <c r="Q45" s="19">
        <f t="shared" si="19"/>
        <v>5</v>
      </c>
      <c r="R45" s="20">
        <f t="shared" si="12"/>
        <v>5</v>
      </c>
      <c r="S45" s="21">
        <f t="shared" si="13"/>
        <v>5</v>
      </c>
      <c r="T45" s="12" t="str">
        <f t="shared" si="14"/>
        <v>Gelecekte önemli bir tehlikeyi oluşturmaması için, incelenir ve gerekirse önlemler planlanan uygulamalar kısmında tarif edilir, uygulama kontrolleri yapılır ve personele ihtiyaç duyulan eğitimler verilir.</v>
      </c>
    </row>
    <row r="46" spans="1:20" ht="78.75" x14ac:dyDescent="0.2">
      <c r="A46" s="14">
        <f t="shared" si="8"/>
        <v>883</v>
      </c>
      <c r="B46" s="23" t="s">
        <v>547</v>
      </c>
      <c r="C46" s="12" t="s">
        <v>1526</v>
      </c>
      <c r="D46" s="64" t="s">
        <v>3049</v>
      </c>
      <c r="E46" s="12" t="s">
        <v>1501</v>
      </c>
      <c r="F46" s="12" t="s">
        <v>197</v>
      </c>
      <c r="G46" s="12" t="s">
        <v>198</v>
      </c>
      <c r="H46" s="19">
        <v>4</v>
      </c>
      <c r="I46" s="19">
        <v>5</v>
      </c>
      <c r="J46" s="9">
        <f t="shared" ref="J46" si="56">(H46*I46)</f>
        <v>20</v>
      </c>
      <c r="K46" s="10">
        <f t="shared" si="10"/>
        <v>2</v>
      </c>
      <c r="L46" s="18" t="s">
        <v>1446</v>
      </c>
      <c r="M46" s="64" t="s">
        <v>1573</v>
      </c>
      <c r="N46" s="12" t="s">
        <v>194</v>
      </c>
      <c r="O46" s="11" t="s">
        <v>26</v>
      </c>
      <c r="P46" s="19">
        <v>1</v>
      </c>
      <c r="Q46" s="19">
        <f t="shared" si="19"/>
        <v>5</v>
      </c>
      <c r="R46" s="20">
        <f t="shared" si="12"/>
        <v>5</v>
      </c>
      <c r="S46" s="21">
        <f t="shared" si="13"/>
        <v>5</v>
      </c>
      <c r="T46" s="12" t="str">
        <f t="shared" si="14"/>
        <v>Gelecekte önemli bir tehlikeyi oluşturmaması için, incelenir ve gerekirse önlemler planlanan uygulamalar kısmında tarif edilir, uygulama kontrolleri yapılır ve personele ihtiyaç duyulan eğitimler verilir.</v>
      </c>
    </row>
    <row r="47" spans="1:20" ht="78.75" x14ac:dyDescent="0.2">
      <c r="A47" s="14">
        <f t="shared" si="8"/>
        <v>884</v>
      </c>
      <c r="B47" s="23" t="s">
        <v>547</v>
      </c>
      <c r="C47" s="12" t="s">
        <v>1526</v>
      </c>
      <c r="D47" s="64" t="s">
        <v>3050</v>
      </c>
      <c r="E47" s="12" t="s">
        <v>1501</v>
      </c>
      <c r="F47" s="12" t="s">
        <v>197</v>
      </c>
      <c r="G47" s="12" t="s">
        <v>198</v>
      </c>
      <c r="H47" s="19">
        <v>4</v>
      </c>
      <c r="I47" s="19">
        <v>5</v>
      </c>
      <c r="J47" s="20">
        <f t="shared" ref="J47" si="57">H47*I47</f>
        <v>20</v>
      </c>
      <c r="K47" s="10">
        <f t="shared" si="10"/>
        <v>2</v>
      </c>
      <c r="L47" s="18" t="s">
        <v>1446</v>
      </c>
      <c r="M47" s="64" t="s">
        <v>1574</v>
      </c>
      <c r="N47" s="12" t="s">
        <v>194</v>
      </c>
      <c r="O47" s="11" t="s">
        <v>26</v>
      </c>
      <c r="P47" s="19">
        <v>1</v>
      </c>
      <c r="Q47" s="19">
        <f t="shared" si="19"/>
        <v>5</v>
      </c>
      <c r="R47" s="20">
        <f t="shared" si="12"/>
        <v>5</v>
      </c>
      <c r="S47" s="21">
        <f t="shared" si="13"/>
        <v>5</v>
      </c>
      <c r="T47" s="12" t="str">
        <f t="shared" si="14"/>
        <v>Gelecekte önemli bir tehlikeyi oluşturmaması için, incelenir ve gerekirse önlemler planlanan uygulamalar kısmında tarif edilir, uygulama kontrolleri yapılır ve personele ihtiyaç duyulan eğitimler verilir.</v>
      </c>
    </row>
    <row r="48" spans="1:20" ht="78.75" x14ac:dyDescent="0.2">
      <c r="A48" s="14">
        <f t="shared" si="8"/>
        <v>885</v>
      </c>
      <c r="B48" s="23" t="s">
        <v>547</v>
      </c>
      <c r="C48" s="12" t="s">
        <v>1526</v>
      </c>
      <c r="D48" s="64" t="s">
        <v>3051</v>
      </c>
      <c r="E48" s="12" t="s">
        <v>1501</v>
      </c>
      <c r="F48" s="12" t="s">
        <v>197</v>
      </c>
      <c r="G48" s="12" t="s">
        <v>198</v>
      </c>
      <c r="H48" s="19">
        <v>4</v>
      </c>
      <c r="I48" s="19">
        <v>5</v>
      </c>
      <c r="J48" s="9">
        <f t="shared" ref="J48" si="58">(H48*I48)</f>
        <v>20</v>
      </c>
      <c r="K48" s="10">
        <f t="shared" si="10"/>
        <v>2</v>
      </c>
      <c r="L48" s="18" t="s">
        <v>1446</v>
      </c>
      <c r="M48" s="64" t="s">
        <v>1575</v>
      </c>
      <c r="N48" s="12" t="s">
        <v>194</v>
      </c>
      <c r="O48" s="11" t="s">
        <v>26</v>
      </c>
      <c r="P48" s="19">
        <v>1</v>
      </c>
      <c r="Q48" s="19">
        <f t="shared" si="19"/>
        <v>5</v>
      </c>
      <c r="R48" s="20">
        <f t="shared" si="12"/>
        <v>5</v>
      </c>
      <c r="S48" s="21">
        <f t="shared" si="13"/>
        <v>5</v>
      </c>
      <c r="T48" s="12" t="str">
        <f t="shared" si="14"/>
        <v>Gelecekte önemli bir tehlikeyi oluşturmaması için, incelenir ve gerekirse önlemler planlanan uygulamalar kısmında tarif edilir, uygulama kontrolleri yapılır ve personele ihtiyaç duyulan eğitimler verilir.</v>
      </c>
    </row>
    <row r="49" spans="1:20" ht="112.5" x14ac:dyDescent="0.2">
      <c r="A49" s="14">
        <f t="shared" si="8"/>
        <v>886</v>
      </c>
      <c r="B49" s="23" t="s">
        <v>547</v>
      </c>
      <c r="C49" s="12" t="s">
        <v>1526</v>
      </c>
      <c r="D49" s="64" t="s">
        <v>3052</v>
      </c>
      <c r="E49" s="12" t="s">
        <v>667</v>
      </c>
      <c r="F49" s="12" t="s">
        <v>197</v>
      </c>
      <c r="G49" s="12" t="s">
        <v>198</v>
      </c>
      <c r="H49" s="19">
        <v>4</v>
      </c>
      <c r="I49" s="19">
        <v>5</v>
      </c>
      <c r="J49" s="20">
        <f t="shared" ref="J49" si="59">H49*I49</f>
        <v>20</v>
      </c>
      <c r="K49" s="10">
        <f t="shared" si="10"/>
        <v>2</v>
      </c>
      <c r="L49" s="18" t="s">
        <v>1446</v>
      </c>
      <c r="M49" s="64" t="s">
        <v>1576</v>
      </c>
      <c r="N49" s="12" t="s">
        <v>194</v>
      </c>
      <c r="O49" s="11" t="s">
        <v>26</v>
      </c>
      <c r="P49" s="19">
        <v>1</v>
      </c>
      <c r="Q49" s="19">
        <f t="shared" si="19"/>
        <v>5</v>
      </c>
      <c r="R49" s="20">
        <f t="shared" si="12"/>
        <v>5</v>
      </c>
      <c r="S49" s="21">
        <f t="shared" si="13"/>
        <v>5</v>
      </c>
      <c r="T49" s="12" t="str">
        <f t="shared" si="14"/>
        <v>Gelecekte önemli bir tehlikeyi oluşturmaması için, incelenir ve gerekirse önlemler planlanan uygulamalar kısmında tarif edilir, uygulama kontrolleri yapılır ve personele ihtiyaç duyulan eğitimler verilir.</v>
      </c>
    </row>
    <row r="50" spans="1:20" ht="90" x14ac:dyDescent="0.2">
      <c r="A50" s="14">
        <f t="shared" si="8"/>
        <v>887</v>
      </c>
      <c r="B50" s="23" t="s">
        <v>547</v>
      </c>
      <c r="C50" s="12" t="s">
        <v>1526</v>
      </c>
      <c r="D50" s="64" t="s">
        <v>3053</v>
      </c>
      <c r="E50" s="12" t="s">
        <v>1501</v>
      </c>
      <c r="F50" s="12" t="s">
        <v>197</v>
      </c>
      <c r="G50" s="12" t="s">
        <v>198</v>
      </c>
      <c r="H50" s="19">
        <v>4</v>
      </c>
      <c r="I50" s="19">
        <v>5</v>
      </c>
      <c r="J50" s="9">
        <f t="shared" ref="J50" si="60">(H50*I50)</f>
        <v>20</v>
      </c>
      <c r="K50" s="10">
        <f t="shared" si="10"/>
        <v>2</v>
      </c>
      <c r="L50" s="18" t="s">
        <v>1446</v>
      </c>
      <c r="M50" s="64" t="s">
        <v>1577</v>
      </c>
      <c r="N50" s="12" t="s">
        <v>194</v>
      </c>
      <c r="O50" s="11" t="s">
        <v>26</v>
      </c>
      <c r="P50" s="19">
        <v>1</v>
      </c>
      <c r="Q50" s="19">
        <f t="shared" si="19"/>
        <v>5</v>
      </c>
      <c r="R50" s="20">
        <f t="shared" si="12"/>
        <v>5</v>
      </c>
      <c r="S50" s="21">
        <f t="shared" si="13"/>
        <v>5</v>
      </c>
      <c r="T50" s="12" t="str">
        <f t="shared" si="14"/>
        <v>Gelecekte önemli bir tehlikeyi oluşturmaması için, incelenir ve gerekirse önlemler planlanan uygulamalar kısmında tarif edilir, uygulama kontrolleri yapılır ve personele ihtiyaç duyulan eğitimler verilir.</v>
      </c>
    </row>
    <row r="51" spans="1:20" ht="78.75" x14ac:dyDescent="0.2">
      <c r="A51" s="14">
        <f t="shared" si="8"/>
        <v>888</v>
      </c>
      <c r="B51" s="23" t="s">
        <v>547</v>
      </c>
      <c r="C51" s="12" t="s">
        <v>1526</v>
      </c>
      <c r="D51" s="26" t="s">
        <v>3054</v>
      </c>
      <c r="E51" s="12" t="s">
        <v>1501</v>
      </c>
      <c r="F51" s="12" t="s">
        <v>197</v>
      </c>
      <c r="G51" s="12" t="s">
        <v>198</v>
      </c>
      <c r="H51" s="19">
        <v>4</v>
      </c>
      <c r="I51" s="19">
        <v>5</v>
      </c>
      <c r="J51" s="20">
        <f t="shared" ref="J51" si="61">H51*I51</f>
        <v>20</v>
      </c>
      <c r="K51" s="10">
        <f t="shared" si="10"/>
        <v>2</v>
      </c>
      <c r="L51" s="18" t="s">
        <v>1446</v>
      </c>
      <c r="M51" s="26" t="s">
        <v>1578</v>
      </c>
      <c r="N51" s="12" t="s">
        <v>194</v>
      </c>
      <c r="O51" s="11" t="s">
        <v>26</v>
      </c>
      <c r="P51" s="19">
        <v>1</v>
      </c>
      <c r="Q51" s="19">
        <f t="shared" si="19"/>
        <v>5</v>
      </c>
      <c r="R51" s="20">
        <f t="shared" si="12"/>
        <v>5</v>
      </c>
      <c r="S51" s="21">
        <f t="shared" si="13"/>
        <v>5</v>
      </c>
      <c r="T51" s="12" t="str">
        <f t="shared" si="14"/>
        <v>Gelecekte önemli bir tehlikeyi oluşturmaması için, incelenir ve gerekirse önlemler planlanan uygulamalar kısmında tarif edilir, uygulama kontrolleri yapılır ve personele ihtiyaç duyulan eğitimler verilir.</v>
      </c>
    </row>
    <row r="52" spans="1:20" ht="78.75" x14ac:dyDescent="0.2">
      <c r="A52" s="14">
        <f t="shared" si="8"/>
        <v>889</v>
      </c>
      <c r="B52" s="23" t="s">
        <v>547</v>
      </c>
      <c r="C52" s="12" t="s">
        <v>1526</v>
      </c>
      <c r="D52" s="26" t="s">
        <v>3055</v>
      </c>
      <c r="E52" s="12" t="s">
        <v>1501</v>
      </c>
      <c r="F52" s="12" t="s">
        <v>197</v>
      </c>
      <c r="G52" s="12" t="s">
        <v>198</v>
      </c>
      <c r="H52" s="19">
        <v>4</v>
      </c>
      <c r="I52" s="19">
        <v>5</v>
      </c>
      <c r="J52" s="9">
        <f t="shared" ref="J52" si="62">(H52*I52)</f>
        <v>20</v>
      </c>
      <c r="K52" s="10">
        <f t="shared" si="10"/>
        <v>2</v>
      </c>
      <c r="L52" s="18" t="s">
        <v>1446</v>
      </c>
      <c r="M52" s="26" t="s">
        <v>1579</v>
      </c>
      <c r="N52" s="12" t="s">
        <v>194</v>
      </c>
      <c r="O52" s="11" t="s">
        <v>26</v>
      </c>
      <c r="P52" s="19">
        <v>1</v>
      </c>
      <c r="Q52" s="19">
        <f t="shared" si="19"/>
        <v>5</v>
      </c>
      <c r="R52" s="20">
        <f t="shared" si="12"/>
        <v>5</v>
      </c>
      <c r="S52" s="21">
        <f t="shared" si="13"/>
        <v>5</v>
      </c>
      <c r="T52" s="12" t="str">
        <f t="shared" si="14"/>
        <v>Gelecekte önemli bir tehlikeyi oluşturmaması için, incelenir ve gerekirse önlemler planlanan uygulamalar kısmında tarif edilir, uygulama kontrolleri yapılır ve personele ihtiyaç duyulan eğitimler verilir.</v>
      </c>
    </row>
    <row r="53" spans="1:20" ht="78.75" x14ac:dyDescent="0.2">
      <c r="A53" s="14">
        <f t="shared" si="8"/>
        <v>890</v>
      </c>
      <c r="B53" s="23" t="s">
        <v>547</v>
      </c>
      <c r="C53" s="12" t="s">
        <v>1526</v>
      </c>
      <c r="D53" s="26" t="s">
        <v>3056</v>
      </c>
      <c r="E53" s="12" t="s">
        <v>1501</v>
      </c>
      <c r="F53" s="12" t="s">
        <v>197</v>
      </c>
      <c r="G53" s="12" t="s">
        <v>198</v>
      </c>
      <c r="H53" s="19">
        <v>4</v>
      </c>
      <c r="I53" s="19">
        <v>5</v>
      </c>
      <c r="J53" s="20">
        <f t="shared" ref="J53" si="63">H53*I53</f>
        <v>20</v>
      </c>
      <c r="K53" s="10">
        <f t="shared" si="10"/>
        <v>2</v>
      </c>
      <c r="L53" s="18" t="s">
        <v>1446</v>
      </c>
      <c r="M53" s="26" t="s">
        <v>1580</v>
      </c>
      <c r="N53" s="12" t="s">
        <v>194</v>
      </c>
      <c r="O53" s="11" t="s">
        <v>26</v>
      </c>
      <c r="P53" s="19">
        <v>1</v>
      </c>
      <c r="Q53" s="19">
        <f t="shared" si="19"/>
        <v>5</v>
      </c>
      <c r="R53" s="20">
        <f t="shared" si="12"/>
        <v>5</v>
      </c>
      <c r="S53" s="21">
        <f t="shared" si="13"/>
        <v>5</v>
      </c>
      <c r="T53" s="12" t="str">
        <f t="shared" si="14"/>
        <v>Gelecekte önemli bir tehlikeyi oluşturmaması için, incelenir ve gerekirse önlemler planlanan uygulamalar kısmında tarif edilir, uygulama kontrolleri yapılır ve personele ihtiyaç duyulan eğitimler verilir.</v>
      </c>
    </row>
    <row r="54" spans="1:20" ht="78.75" x14ac:dyDescent="0.2">
      <c r="A54" s="14">
        <f t="shared" si="8"/>
        <v>891</v>
      </c>
      <c r="B54" s="23" t="s">
        <v>547</v>
      </c>
      <c r="C54" s="12" t="s">
        <v>1526</v>
      </c>
      <c r="D54" s="26" t="s">
        <v>3057</v>
      </c>
      <c r="E54" s="12" t="s">
        <v>1501</v>
      </c>
      <c r="F54" s="12" t="s">
        <v>197</v>
      </c>
      <c r="G54" s="12" t="s">
        <v>198</v>
      </c>
      <c r="H54" s="19">
        <v>4</v>
      </c>
      <c r="I54" s="19">
        <v>5</v>
      </c>
      <c r="J54" s="9">
        <f t="shared" ref="J54" si="64">(H54*I54)</f>
        <v>20</v>
      </c>
      <c r="K54" s="10">
        <f t="shared" si="10"/>
        <v>2</v>
      </c>
      <c r="L54" s="18" t="s">
        <v>1446</v>
      </c>
      <c r="M54" s="26" t="s">
        <v>1581</v>
      </c>
      <c r="N54" s="12" t="s">
        <v>194</v>
      </c>
      <c r="O54" s="11" t="s">
        <v>26</v>
      </c>
      <c r="P54" s="19">
        <v>1</v>
      </c>
      <c r="Q54" s="19">
        <f t="shared" si="19"/>
        <v>5</v>
      </c>
      <c r="R54" s="20">
        <f t="shared" si="12"/>
        <v>5</v>
      </c>
      <c r="S54" s="21">
        <f t="shared" si="13"/>
        <v>5</v>
      </c>
      <c r="T54" s="12" t="str">
        <f t="shared" si="14"/>
        <v>Gelecekte önemli bir tehlikeyi oluşturmaması için, incelenir ve gerekirse önlemler planlanan uygulamalar kısmında tarif edilir, uygulama kontrolleri yapılır ve personele ihtiyaç duyulan eğitimler verilir.</v>
      </c>
    </row>
    <row r="55" spans="1:20" ht="78.75" x14ac:dyDescent="0.2">
      <c r="A55" s="14">
        <f t="shared" si="8"/>
        <v>892</v>
      </c>
      <c r="B55" s="23" t="s">
        <v>547</v>
      </c>
      <c r="C55" s="12" t="s">
        <v>1526</v>
      </c>
      <c r="D55" s="65" t="s">
        <v>3058</v>
      </c>
      <c r="E55" s="12" t="s">
        <v>1528</v>
      </c>
      <c r="F55" s="12" t="s">
        <v>197</v>
      </c>
      <c r="G55" s="12" t="s">
        <v>198</v>
      </c>
      <c r="H55" s="19">
        <v>4</v>
      </c>
      <c r="I55" s="19">
        <v>5</v>
      </c>
      <c r="J55" s="20">
        <f t="shared" ref="J55" si="65">H55*I55</f>
        <v>20</v>
      </c>
      <c r="K55" s="10">
        <f t="shared" si="10"/>
        <v>2</v>
      </c>
      <c r="L55" s="18" t="s">
        <v>1446</v>
      </c>
      <c r="M55" s="26" t="s">
        <v>1582</v>
      </c>
      <c r="N55" s="12" t="s">
        <v>194</v>
      </c>
      <c r="O55" s="11" t="s">
        <v>26</v>
      </c>
      <c r="P55" s="19">
        <v>1</v>
      </c>
      <c r="Q55" s="19">
        <f t="shared" si="19"/>
        <v>5</v>
      </c>
      <c r="R55" s="20">
        <f t="shared" si="12"/>
        <v>5</v>
      </c>
      <c r="S55" s="21">
        <f t="shared" si="13"/>
        <v>5</v>
      </c>
      <c r="T55" s="12" t="str">
        <f t="shared" si="14"/>
        <v>Gelecekte önemli bir tehlikeyi oluşturmaması için, incelenir ve gerekirse önlemler planlanan uygulamalar kısmında tarif edilir, uygulama kontrolleri yapılır ve personele ihtiyaç duyulan eğitimler verilir.</v>
      </c>
    </row>
    <row r="56" spans="1:20" ht="78.75" x14ac:dyDescent="0.2">
      <c r="A56" s="14">
        <f t="shared" si="8"/>
        <v>893</v>
      </c>
      <c r="B56" s="23" t="s">
        <v>547</v>
      </c>
      <c r="C56" s="12" t="s">
        <v>1526</v>
      </c>
      <c r="D56" s="65" t="s">
        <v>3059</v>
      </c>
      <c r="E56" s="12" t="s">
        <v>1501</v>
      </c>
      <c r="F56" s="12" t="s">
        <v>197</v>
      </c>
      <c r="G56" s="12" t="s">
        <v>198</v>
      </c>
      <c r="H56" s="19">
        <v>4</v>
      </c>
      <c r="I56" s="19">
        <v>5</v>
      </c>
      <c r="J56" s="9">
        <f t="shared" ref="J56" si="66">(H56*I56)</f>
        <v>20</v>
      </c>
      <c r="K56" s="10">
        <f t="shared" si="10"/>
        <v>2</v>
      </c>
      <c r="L56" s="18" t="s">
        <v>1446</v>
      </c>
      <c r="M56" s="26" t="s">
        <v>1583</v>
      </c>
      <c r="N56" s="12" t="s">
        <v>194</v>
      </c>
      <c r="O56" s="11" t="s">
        <v>26</v>
      </c>
      <c r="P56" s="19">
        <v>1</v>
      </c>
      <c r="Q56" s="19">
        <f t="shared" si="19"/>
        <v>5</v>
      </c>
      <c r="R56" s="20">
        <f t="shared" si="12"/>
        <v>5</v>
      </c>
      <c r="S56" s="21">
        <f t="shared" si="13"/>
        <v>5</v>
      </c>
      <c r="T56" s="12" t="str">
        <f t="shared" si="14"/>
        <v>Gelecekte önemli bir tehlikeyi oluşturmaması için, incelenir ve gerekirse önlemler planlanan uygulamalar kısmında tarif edilir, uygulama kontrolleri yapılır ve personele ihtiyaç duyulan eğitimler verilir.</v>
      </c>
    </row>
    <row r="57" spans="1:20" ht="78.75" x14ac:dyDescent="0.2">
      <c r="A57" s="14">
        <f t="shared" si="8"/>
        <v>894</v>
      </c>
      <c r="B57" s="23" t="s">
        <v>547</v>
      </c>
      <c r="C57" s="12" t="s">
        <v>1526</v>
      </c>
      <c r="D57" s="65" t="s">
        <v>3060</v>
      </c>
      <c r="E57" s="12" t="s">
        <v>1501</v>
      </c>
      <c r="F57" s="12" t="s">
        <v>197</v>
      </c>
      <c r="G57" s="12" t="s">
        <v>198</v>
      </c>
      <c r="H57" s="19">
        <v>4</v>
      </c>
      <c r="I57" s="19">
        <v>5</v>
      </c>
      <c r="J57" s="20">
        <f t="shared" ref="J57" si="67">H57*I57</f>
        <v>20</v>
      </c>
      <c r="K57" s="10">
        <f t="shared" si="10"/>
        <v>2</v>
      </c>
      <c r="L57" s="18" t="s">
        <v>1446</v>
      </c>
      <c r="M57" s="26" t="s">
        <v>1584</v>
      </c>
      <c r="N57" s="12" t="s">
        <v>194</v>
      </c>
      <c r="O57" s="11" t="s">
        <v>26</v>
      </c>
      <c r="P57" s="19">
        <v>1</v>
      </c>
      <c r="Q57" s="19">
        <f t="shared" si="19"/>
        <v>5</v>
      </c>
      <c r="R57" s="20">
        <f t="shared" si="12"/>
        <v>5</v>
      </c>
      <c r="S57" s="21">
        <f t="shared" si="13"/>
        <v>5</v>
      </c>
      <c r="T57" s="12" t="str">
        <f t="shared" si="14"/>
        <v>Gelecekte önemli bir tehlikeyi oluşturmaması için, incelenir ve gerekirse önlemler planlanan uygulamalar kısmında tarif edilir, uygulama kontrolleri yapılır ve personele ihtiyaç duyulan eğitimler verilir.</v>
      </c>
    </row>
    <row r="58" spans="1:20" ht="78.75" x14ac:dyDescent="0.2">
      <c r="A58" s="14">
        <f t="shared" si="8"/>
        <v>895</v>
      </c>
      <c r="B58" s="23" t="s">
        <v>547</v>
      </c>
      <c r="C58" s="12" t="s">
        <v>1526</v>
      </c>
      <c r="D58" s="65" t="s">
        <v>3061</v>
      </c>
      <c r="E58" s="12" t="s">
        <v>1501</v>
      </c>
      <c r="F58" s="12" t="s">
        <v>197</v>
      </c>
      <c r="G58" s="12" t="s">
        <v>198</v>
      </c>
      <c r="H58" s="19">
        <v>4</v>
      </c>
      <c r="I58" s="19">
        <v>5</v>
      </c>
      <c r="J58" s="9">
        <f t="shared" ref="J58" si="68">(H58*I58)</f>
        <v>20</v>
      </c>
      <c r="K58" s="10">
        <f t="shared" si="10"/>
        <v>2</v>
      </c>
      <c r="L58" s="18" t="s">
        <v>1446</v>
      </c>
      <c r="M58" s="26" t="s">
        <v>1585</v>
      </c>
      <c r="N58" s="12" t="s">
        <v>194</v>
      </c>
      <c r="O58" s="11" t="s">
        <v>26</v>
      </c>
      <c r="P58" s="19">
        <v>1</v>
      </c>
      <c r="Q58" s="19">
        <f t="shared" si="19"/>
        <v>5</v>
      </c>
      <c r="R58" s="20">
        <f t="shared" si="12"/>
        <v>5</v>
      </c>
      <c r="S58" s="21">
        <f t="shared" si="13"/>
        <v>5</v>
      </c>
      <c r="T58" s="12" t="str">
        <f t="shared" si="14"/>
        <v>Gelecekte önemli bir tehlikeyi oluşturmaması için, incelenir ve gerekirse önlemler planlanan uygulamalar kısmında tarif edilir, uygulama kontrolleri yapılır ve personele ihtiyaç duyulan eğitimler verilir.</v>
      </c>
    </row>
    <row r="59" spans="1:20" ht="123.75" x14ac:dyDescent="0.2">
      <c r="A59" s="14">
        <f t="shared" si="8"/>
        <v>896</v>
      </c>
      <c r="B59" s="23" t="s">
        <v>547</v>
      </c>
      <c r="C59" s="12" t="s">
        <v>1526</v>
      </c>
      <c r="D59" s="65" t="s">
        <v>3694</v>
      </c>
      <c r="E59" s="12" t="s">
        <v>1501</v>
      </c>
      <c r="F59" s="12" t="s">
        <v>197</v>
      </c>
      <c r="G59" s="12" t="s">
        <v>198</v>
      </c>
      <c r="H59" s="19">
        <v>4</v>
      </c>
      <c r="I59" s="19">
        <v>5</v>
      </c>
      <c r="J59" s="20">
        <f t="shared" ref="J59" si="69">H59*I59</f>
        <v>20</v>
      </c>
      <c r="K59" s="10">
        <f t="shared" si="10"/>
        <v>2</v>
      </c>
      <c r="L59" s="18" t="s">
        <v>1446</v>
      </c>
      <c r="M59" s="26" t="s">
        <v>3695</v>
      </c>
      <c r="N59" s="12" t="s">
        <v>194</v>
      </c>
      <c r="O59" s="11" t="s">
        <v>26</v>
      </c>
      <c r="P59" s="19">
        <v>1</v>
      </c>
      <c r="Q59" s="19">
        <f t="shared" ref="Q59" si="70">I59</f>
        <v>5</v>
      </c>
      <c r="R59" s="20">
        <f t="shared" si="12"/>
        <v>5</v>
      </c>
      <c r="S59" s="21">
        <f t="shared" si="13"/>
        <v>5</v>
      </c>
      <c r="T59" s="12" t="str">
        <f t="shared" si="14"/>
        <v>Gelecekte önemli bir tehlikeyi oluşturmaması için, incelenir ve gerekirse önlemler planlanan uygulamalar kısmında tarif edilir, uygulama kontrolleri yapılır ve personele ihtiyaç duyulan eğitimler verilir.</v>
      </c>
    </row>
    <row r="60" spans="1:20" ht="90" x14ac:dyDescent="0.2">
      <c r="A60" s="14">
        <f t="shared" si="8"/>
        <v>897</v>
      </c>
      <c r="B60" s="23" t="s">
        <v>547</v>
      </c>
      <c r="C60" s="12" t="s">
        <v>1526</v>
      </c>
      <c r="D60" s="26" t="s">
        <v>3062</v>
      </c>
      <c r="E60" s="12" t="s">
        <v>1501</v>
      </c>
      <c r="F60" s="12" t="s">
        <v>197</v>
      </c>
      <c r="G60" s="12" t="s">
        <v>198</v>
      </c>
      <c r="H60" s="19">
        <v>4</v>
      </c>
      <c r="I60" s="19">
        <v>5</v>
      </c>
      <c r="J60" s="9">
        <f t="shared" ref="J60" si="71">(H60*I60)</f>
        <v>20</v>
      </c>
      <c r="K60" s="10">
        <f t="shared" si="10"/>
        <v>2</v>
      </c>
      <c r="L60" s="18" t="s">
        <v>1446</v>
      </c>
      <c r="M60" s="26" t="s">
        <v>1586</v>
      </c>
      <c r="N60" s="12" t="s">
        <v>194</v>
      </c>
      <c r="O60" s="11" t="s">
        <v>26</v>
      </c>
      <c r="P60" s="19">
        <v>1</v>
      </c>
      <c r="Q60" s="19">
        <f t="shared" si="19"/>
        <v>5</v>
      </c>
      <c r="R60" s="20">
        <f t="shared" si="12"/>
        <v>5</v>
      </c>
      <c r="S60" s="21">
        <f t="shared" si="13"/>
        <v>5</v>
      </c>
      <c r="T60" s="12" t="str">
        <f t="shared" si="14"/>
        <v>Gelecekte önemli bir tehlikeyi oluşturmaması için, incelenir ve gerekirse önlemler planlanan uygulamalar kısmında tarif edilir, uygulama kontrolleri yapılır ve personele ihtiyaç duyulan eğitimler verilir.</v>
      </c>
    </row>
    <row r="61" spans="1:20" ht="90" x14ac:dyDescent="0.2">
      <c r="A61" s="14">
        <f t="shared" si="8"/>
        <v>898</v>
      </c>
      <c r="B61" s="23" t="s">
        <v>547</v>
      </c>
      <c r="C61" s="12" t="s">
        <v>1526</v>
      </c>
      <c r="D61" s="26" t="s">
        <v>3063</v>
      </c>
      <c r="E61" s="12" t="s">
        <v>1501</v>
      </c>
      <c r="F61" s="12" t="s">
        <v>197</v>
      </c>
      <c r="G61" s="12" t="s">
        <v>198</v>
      </c>
      <c r="H61" s="19">
        <v>4</v>
      </c>
      <c r="I61" s="19">
        <v>5</v>
      </c>
      <c r="J61" s="20">
        <f t="shared" ref="J61" si="72">H61*I61</f>
        <v>20</v>
      </c>
      <c r="K61" s="10">
        <f t="shared" si="10"/>
        <v>2</v>
      </c>
      <c r="L61" s="18" t="s">
        <v>1446</v>
      </c>
      <c r="M61" s="26" t="s">
        <v>1587</v>
      </c>
      <c r="N61" s="12" t="s">
        <v>194</v>
      </c>
      <c r="O61" s="11" t="s">
        <v>26</v>
      </c>
      <c r="P61" s="19">
        <v>1</v>
      </c>
      <c r="Q61" s="19">
        <f t="shared" si="19"/>
        <v>5</v>
      </c>
      <c r="R61" s="20">
        <f t="shared" si="12"/>
        <v>5</v>
      </c>
      <c r="S61" s="21">
        <f t="shared" si="13"/>
        <v>5</v>
      </c>
      <c r="T61" s="12" t="str">
        <f t="shared" si="14"/>
        <v>Gelecekte önemli bir tehlikeyi oluşturmaması için, incelenir ve gerekirse önlemler planlanan uygulamalar kısmında tarif edilir, uygulama kontrolleri yapılır ve personele ihtiyaç duyulan eğitimler verilir.</v>
      </c>
    </row>
    <row r="62" spans="1:20" ht="78.75" x14ac:dyDescent="0.2">
      <c r="A62" s="14">
        <f t="shared" si="8"/>
        <v>899</v>
      </c>
      <c r="B62" s="23" t="s">
        <v>547</v>
      </c>
      <c r="C62" s="12" t="s">
        <v>1526</v>
      </c>
      <c r="D62" s="26" t="s">
        <v>3064</v>
      </c>
      <c r="E62" s="12" t="s">
        <v>1501</v>
      </c>
      <c r="F62" s="12" t="s">
        <v>197</v>
      </c>
      <c r="G62" s="12" t="s">
        <v>198</v>
      </c>
      <c r="H62" s="19">
        <v>4</v>
      </c>
      <c r="I62" s="19">
        <v>5</v>
      </c>
      <c r="J62" s="9">
        <f t="shared" ref="J62" si="73">(H62*I62)</f>
        <v>20</v>
      </c>
      <c r="K62" s="10">
        <f t="shared" si="10"/>
        <v>2</v>
      </c>
      <c r="L62" s="18" t="s">
        <v>1446</v>
      </c>
      <c r="M62" s="26" t="s">
        <v>1588</v>
      </c>
      <c r="N62" s="12" t="s">
        <v>194</v>
      </c>
      <c r="O62" s="11" t="s">
        <v>26</v>
      </c>
      <c r="P62" s="19">
        <v>1</v>
      </c>
      <c r="Q62" s="19">
        <f t="shared" si="19"/>
        <v>5</v>
      </c>
      <c r="R62" s="20">
        <f t="shared" si="12"/>
        <v>5</v>
      </c>
      <c r="S62" s="21">
        <f t="shared" si="13"/>
        <v>5</v>
      </c>
      <c r="T62" s="12" t="str">
        <f t="shared" si="14"/>
        <v>Gelecekte önemli bir tehlikeyi oluşturmaması için, incelenir ve gerekirse önlemler planlanan uygulamalar kısmında tarif edilir, uygulama kontrolleri yapılır ve personele ihtiyaç duyulan eğitimler verilir.</v>
      </c>
    </row>
    <row r="63" spans="1:20" ht="78.75" x14ac:dyDescent="0.2">
      <c r="A63" s="14">
        <f t="shared" si="8"/>
        <v>900</v>
      </c>
      <c r="B63" s="23" t="s">
        <v>547</v>
      </c>
      <c r="C63" s="12" t="s">
        <v>1526</v>
      </c>
      <c r="D63" s="26" t="s">
        <v>3065</v>
      </c>
      <c r="E63" s="12" t="s">
        <v>1501</v>
      </c>
      <c r="F63" s="12" t="s">
        <v>197</v>
      </c>
      <c r="G63" s="12" t="s">
        <v>198</v>
      </c>
      <c r="H63" s="19">
        <v>4</v>
      </c>
      <c r="I63" s="19">
        <v>5</v>
      </c>
      <c r="J63" s="20">
        <f t="shared" ref="J63" si="74">H63*I63</f>
        <v>20</v>
      </c>
      <c r="K63" s="10">
        <f t="shared" si="10"/>
        <v>2</v>
      </c>
      <c r="L63" s="18" t="s">
        <v>1446</v>
      </c>
      <c r="M63" s="26" t="s">
        <v>1589</v>
      </c>
      <c r="N63" s="12" t="s">
        <v>194</v>
      </c>
      <c r="O63" s="11" t="s">
        <v>26</v>
      </c>
      <c r="P63" s="19">
        <v>1</v>
      </c>
      <c r="Q63" s="19">
        <f t="shared" si="19"/>
        <v>5</v>
      </c>
      <c r="R63" s="20">
        <f t="shared" si="12"/>
        <v>5</v>
      </c>
      <c r="S63" s="21">
        <f t="shared" si="13"/>
        <v>5</v>
      </c>
      <c r="T63" s="12" t="str">
        <f t="shared" si="14"/>
        <v>Gelecekte önemli bir tehlikeyi oluşturmaması için, incelenir ve gerekirse önlemler planlanan uygulamalar kısmında tarif edilir, uygulama kontrolleri yapılır ve personele ihtiyaç duyulan eğitimler verilir.</v>
      </c>
    </row>
    <row r="64" spans="1:20" ht="78.75" x14ac:dyDescent="0.2">
      <c r="A64" s="14">
        <f t="shared" si="8"/>
        <v>901</v>
      </c>
      <c r="B64" s="23" t="s">
        <v>547</v>
      </c>
      <c r="C64" s="12" t="s">
        <v>1526</v>
      </c>
      <c r="D64" s="65" t="s">
        <v>3066</v>
      </c>
      <c r="E64" s="12" t="s">
        <v>1529</v>
      </c>
      <c r="F64" s="12" t="s">
        <v>197</v>
      </c>
      <c r="G64" s="12" t="s">
        <v>198</v>
      </c>
      <c r="H64" s="19">
        <v>4</v>
      </c>
      <c r="I64" s="19">
        <v>5</v>
      </c>
      <c r="J64" s="9">
        <f t="shared" ref="J64" si="75">(H64*I64)</f>
        <v>20</v>
      </c>
      <c r="K64" s="10">
        <f t="shared" si="10"/>
        <v>2</v>
      </c>
      <c r="L64" s="18" t="s">
        <v>1446</v>
      </c>
      <c r="M64" s="26" t="s">
        <v>1590</v>
      </c>
      <c r="N64" s="12" t="s">
        <v>194</v>
      </c>
      <c r="O64" s="11" t="s">
        <v>26</v>
      </c>
      <c r="P64" s="19">
        <v>1</v>
      </c>
      <c r="Q64" s="19">
        <f t="shared" si="19"/>
        <v>5</v>
      </c>
      <c r="R64" s="20">
        <f t="shared" si="12"/>
        <v>5</v>
      </c>
      <c r="S64" s="21">
        <f t="shared" si="13"/>
        <v>5</v>
      </c>
      <c r="T64" s="12" t="str">
        <f t="shared" si="14"/>
        <v>Gelecekte önemli bir tehlikeyi oluşturmaması için, incelenir ve gerekirse önlemler planlanan uygulamalar kısmında tarif edilir, uygulama kontrolleri yapılır ve personele ihtiyaç duyulan eğitimler verilir.</v>
      </c>
    </row>
    <row r="65" spans="1:20" ht="78.75" x14ac:dyDescent="0.2">
      <c r="A65" s="14">
        <f t="shared" si="8"/>
        <v>902</v>
      </c>
      <c r="B65" s="23" t="s">
        <v>547</v>
      </c>
      <c r="C65" s="12" t="s">
        <v>1526</v>
      </c>
      <c r="D65" s="65" t="s">
        <v>3067</v>
      </c>
      <c r="E65" s="12" t="s">
        <v>1501</v>
      </c>
      <c r="F65" s="12" t="s">
        <v>197</v>
      </c>
      <c r="G65" s="12" t="s">
        <v>198</v>
      </c>
      <c r="H65" s="19">
        <v>4</v>
      </c>
      <c r="I65" s="19">
        <v>5</v>
      </c>
      <c r="J65" s="20">
        <f t="shared" ref="J65" si="76">H65*I65</f>
        <v>20</v>
      </c>
      <c r="K65" s="10">
        <f t="shared" si="10"/>
        <v>2</v>
      </c>
      <c r="L65" s="18" t="s">
        <v>1446</v>
      </c>
      <c r="M65" s="26" t="s">
        <v>1591</v>
      </c>
      <c r="N65" s="12" t="s">
        <v>194</v>
      </c>
      <c r="O65" s="11" t="s">
        <v>26</v>
      </c>
      <c r="P65" s="19">
        <v>1</v>
      </c>
      <c r="Q65" s="19">
        <f t="shared" si="19"/>
        <v>5</v>
      </c>
      <c r="R65" s="20">
        <f t="shared" si="12"/>
        <v>5</v>
      </c>
      <c r="S65" s="21">
        <f t="shared" si="13"/>
        <v>5</v>
      </c>
      <c r="T65" s="12" t="str">
        <f t="shared" si="14"/>
        <v>Gelecekte önemli bir tehlikeyi oluşturmaması için, incelenir ve gerekirse önlemler planlanan uygulamalar kısmında tarif edilir, uygulama kontrolleri yapılır ve personele ihtiyaç duyulan eğitimler verilir.</v>
      </c>
    </row>
    <row r="66" spans="1:20" ht="78.75" x14ac:dyDescent="0.2">
      <c r="A66" s="14">
        <f t="shared" si="8"/>
        <v>903</v>
      </c>
      <c r="B66" s="23" t="s">
        <v>547</v>
      </c>
      <c r="C66" s="12" t="s">
        <v>1526</v>
      </c>
      <c r="D66" s="65" t="s">
        <v>3068</v>
      </c>
      <c r="E66" s="12" t="s">
        <v>1501</v>
      </c>
      <c r="F66" s="12" t="s">
        <v>197</v>
      </c>
      <c r="G66" s="12" t="s">
        <v>198</v>
      </c>
      <c r="H66" s="19">
        <v>4</v>
      </c>
      <c r="I66" s="19">
        <v>5</v>
      </c>
      <c r="J66" s="9">
        <f t="shared" ref="J66" si="77">(H66*I66)</f>
        <v>20</v>
      </c>
      <c r="K66" s="10">
        <f t="shared" si="10"/>
        <v>2</v>
      </c>
      <c r="L66" s="18" t="s">
        <v>1446</v>
      </c>
      <c r="M66" s="26" t="s">
        <v>1592</v>
      </c>
      <c r="N66" s="12" t="s">
        <v>194</v>
      </c>
      <c r="O66" s="11" t="s">
        <v>26</v>
      </c>
      <c r="P66" s="19">
        <v>1</v>
      </c>
      <c r="Q66" s="19">
        <f t="shared" si="19"/>
        <v>5</v>
      </c>
      <c r="R66" s="20">
        <f t="shared" si="12"/>
        <v>5</v>
      </c>
      <c r="S66" s="21">
        <f t="shared" si="13"/>
        <v>5</v>
      </c>
      <c r="T66" s="12" t="str">
        <f t="shared" si="14"/>
        <v>Gelecekte önemli bir tehlikeyi oluşturmaması için, incelenir ve gerekirse önlemler planlanan uygulamalar kısmında tarif edilir, uygulama kontrolleri yapılır ve personele ihtiyaç duyulan eğitimler verilir.</v>
      </c>
    </row>
    <row r="67" spans="1:20" ht="78.75" x14ac:dyDescent="0.2">
      <c r="A67" s="14">
        <f t="shared" si="8"/>
        <v>904</v>
      </c>
      <c r="B67" s="23" t="s">
        <v>547</v>
      </c>
      <c r="C67" s="12" t="s">
        <v>1526</v>
      </c>
      <c r="D67" s="65" t="s">
        <v>3069</v>
      </c>
      <c r="E67" s="12" t="s">
        <v>1501</v>
      </c>
      <c r="F67" s="12" t="s">
        <v>197</v>
      </c>
      <c r="G67" s="12" t="s">
        <v>198</v>
      </c>
      <c r="H67" s="19">
        <v>4</v>
      </c>
      <c r="I67" s="19">
        <v>5</v>
      </c>
      <c r="J67" s="20">
        <f t="shared" ref="J67" si="78">H67*I67</f>
        <v>20</v>
      </c>
      <c r="K67" s="10">
        <f t="shared" si="10"/>
        <v>2</v>
      </c>
      <c r="L67" s="18" t="s">
        <v>1446</v>
      </c>
      <c r="M67" s="26" t="s">
        <v>1593</v>
      </c>
      <c r="N67" s="12" t="s">
        <v>194</v>
      </c>
      <c r="O67" s="11" t="s">
        <v>26</v>
      </c>
      <c r="P67" s="19">
        <v>1</v>
      </c>
      <c r="Q67" s="19">
        <f t="shared" si="19"/>
        <v>5</v>
      </c>
      <c r="R67" s="20">
        <f t="shared" si="12"/>
        <v>5</v>
      </c>
      <c r="S67" s="21">
        <f t="shared" si="13"/>
        <v>5</v>
      </c>
      <c r="T67" s="12" t="str">
        <f t="shared" si="14"/>
        <v>Gelecekte önemli bir tehlikeyi oluşturmaması için, incelenir ve gerekirse önlemler planlanan uygulamalar kısmında tarif edilir, uygulama kontrolleri yapılır ve personele ihtiyaç duyulan eğitimler verilir.</v>
      </c>
    </row>
    <row r="68" spans="1:20" ht="78.75" x14ac:dyDescent="0.2">
      <c r="A68" s="14">
        <f t="shared" si="8"/>
        <v>905</v>
      </c>
      <c r="B68" s="23" t="s">
        <v>547</v>
      </c>
      <c r="C68" s="12" t="s">
        <v>1526</v>
      </c>
      <c r="D68" s="65" t="s">
        <v>3070</v>
      </c>
      <c r="E68" s="12" t="s">
        <v>1501</v>
      </c>
      <c r="F68" s="12" t="s">
        <v>197</v>
      </c>
      <c r="G68" s="12" t="s">
        <v>198</v>
      </c>
      <c r="H68" s="19">
        <v>4</v>
      </c>
      <c r="I68" s="19">
        <v>5</v>
      </c>
      <c r="J68" s="9">
        <f t="shared" ref="J68" si="79">(H68*I68)</f>
        <v>20</v>
      </c>
      <c r="K68" s="10">
        <f t="shared" si="10"/>
        <v>2</v>
      </c>
      <c r="L68" s="18" t="s">
        <v>1446</v>
      </c>
      <c r="M68" s="26" t="s">
        <v>1594</v>
      </c>
      <c r="N68" s="12" t="s">
        <v>194</v>
      </c>
      <c r="O68" s="11" t="s">
        <v>26</v>
      </c>
      <c r="P68" s="19">
        <v>1</v>
      </c>
      <c r="Q68" s="19">
        <f t="shared" si="19"/>
        <v>5</v>
      </c>
      <c r="R68" s="20">
        <f t="shared" si="12"/>
        <v>5</v>
      </c>
      <c r="S68" s="21">
        <f t="shared" si="13"/>
        <v>5</v>
      </c>
      <c r="T68" s="12" t="str">
        <f t="shared" si="14"/>
        <v>Gelecekte önemli bir tehlikeyi oluşturmaması için, incelenir ve gerekirse önlemler planlanan uygulamalar kısmında tarif edilir, uygulama kontrolleri yapılır ve personele ihtiyaç duyulan eğitimler verilir.</v>
      </c>
    </row>
    <row r="69" spans="1:20" ht="78.75" x14ac:dyDescent="0.2">
      <c r="A69" s="14">
        <f t="shared" si="8"/>
        <v>906</v>
      </c>
      <c r="B69" s="23" t="s">
        <v>547</v>
      </c>
      <c r="C69" s="12" t="s">
        <v>1526</v>
      </c>
      <c r="D69" s="26" t="s">
        <v>3071</v>
      </c>
      <c r="E69" s="12" t="s">
        <v>1501</v>
      </c>
      <c r="F69" s="12" t="s">
        <v>197</v>
      </c>
      <c r="G69" s="12" t="s">
        <v>198</v>
      </c>
      <c r="H69" s="19">
        <v>4</v>
      </c>
      <c r="I69" s="19">
        <v>5</v>
      </c>
      <c r="J69" s="20">
        <f t="shared" ref="J69" si="80">H69*I69</f>
        <v>20</v>
      </c>
      <c r="K69" s="10">
        <f t="shared" ref="K69:K116" si="81">IF((H69*I69)=0,0,IF(J69&lt;6,5,IF(J69&lt;10,4,IF(J69&lt;16,3,IF(J69&lt;25,2,1)))))</f>
        <v>2</v>
      </c>
      <c r="L69" s="18" t="s">
        <v>1446</v>
      </c>
      <c r="M69" s="26" t="s">
        <v>1595</v>
      </c>
      <c r="N69" s="12" t="s">
        <v>194</v>
      </c>
      <c r="O69" s="11" t="s">
        <v>26</v>
      </c>
      <c r="P69" s="19">
        <v>1</v>
      </c>
      <c r="Q69" s="19">
        <f t="shared" si="19"/>
        <v>5</v>
      </c>
      <c r="R69" s="20">
        <f t="shared" ref="R69:R116" si="82">P69*Q69</f>
        <v>5</v>
      </c>
      <c r="S69" s="21">
        <f t="shared" ref="S69:S116" si="83">IF((P69*Q69)=0,0,IF(R69&lt;6,5,IF(R69&lt;10,4,IF(R69&lt;16,3,IF(R69&lt;25,2,1)))))</f>
        <v>5</v>
      </c>
      <c r="T69" s="12" t="str">
        <f t="shared" ref="T69:T116" si="84">IF(S69=0,"Risk Derecelendirmesi Yapılmamıştır.",IF(S69=1,"Hemen gerekli önlemler alınmalı veya tesis, bina, üretim veya çevrenin kapatılması gerekmektedir.",IF(S69=2,"Kısa dönemde iyileştirici tedbirler alınmalıdır.",IF(S69=3,"Uzun dönemde iyileştirilmelidir.  Sürekli kontroller yapılmalıdır.Alınan önlemler gerektiğinde kontrol edilmelidir.",IF(S69=4,"Gözetim altında tutulmalıdır.",IF(S69=5,"Gelecekte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70" spans="1:20" ht="78.75" x14ac:dyDescent="0.2">
      <c r="A70" s="14">
        <f t="shared" ref="A70:A116" si="85">A69+1</f>
        <v>907</v>
      </c>
      <c r="B70" s="23" t="s">
        <v>547</v>
      </c>
      <c r="C70" s="12" t="s">
        <v>1526</v>
      </c>
      <c r="D70" s="26" t="s">
        <v>3072</v>
      </c>
      <c r="E70" s="12" t="s">
        <v>1501</v>
      </c>
      <c r="F70" s="12" t="s">
        <v>197</v>
      </c>
      <c r="G70" s="12" t="s">
        <v>198</v>
      </c>
      <c r="H70" s="19">
        <v>4</v>
      </c>
      <c r="I70" s="19">
        <v>5</v>
      </c>
      <c r="J70" s="9">
        <f t="shared" ref="J70" si="86">(H70*I70)</f>
        <v>20</v>
      </c>
      <c r="K70" s="10">
        <f t="shared" si="81"/>
        <v>2</v>
      </c>
      <c r="L70" s="18" t="s">
        <v>1446</v>
      </c>
      <c r="M70" s="26" t="s">
        <v>1596</v>
      </c>
      <c r="N70" s="12" t="s">
        <v>194</v>
      </c>
      <c r="O70" s="11" t="s">
        <v>26</v>
      </c>
      <c r="P70" s="19">
        <v>1</v>
      </c>
      <c r="Q70" s="19">
        <f t="shared" si="19"/>
        <v>5</v>
      </c>
      <c r="R70" s="20">
        <f t="shared" si="82"/>
        <v>5</v>
      </c>
      <c r="S70" s="21">
        <f t="shared" si="83"/>
        <v>5</v>
      </c>
      <c r="T70" s="12" t="str">
        <f t="shared" si="84"/>
        <v>Gelecekte önemli bir tehlikeyi oluşturmaması için, incelenir ve gerekirse önlemler planlanan uygulamalar kısmında tarif edilir, uygulama kontrolleri yapılır ve personele ihtiyaç duyulan eğitimler verilir.</v>
      </c>
    </row>
    <row r="71" spans="1:20" ht="78.75" x14ac:dyDescent="0.2">
      <c r="A71" s="14">
        <f t="shared" si="85"/>
        <v>908</v>
      </c>
      <c r="B71" s="23" t="s">
        <v>547</v>
      </c>
      <c r="C71" s="12" t="s">
        <v>1526</v>
      </c>
      <c r="D71" s="26" t="s">
        <v>3073</v>
      </c>
      <c r="E71" s="12" t="s">
        <v>1501</v>
      </c>
      <c r="F71" s="12" t="s">
        <v>197</v>
      </c>
      <c r="G71" s="12" t="s">
        <v>198</v>
      </c>
      <c r="H71" s="19">
        <v>4</v>
      </c>
      <c r="I71" s="19">
        <v>5</v>
      </c>
      <c r="J71" s="20">
        <f t="shared" ref="J71" si="87">H71*I71</f>
        <v>20</v>
      </c>
      <c r="K71" s="10">
        <f t="shared" si="81"/>
        <v>2</v>
      </c>
      <c r="L71" s="18" t="s">
        <v>1446</v>
      </c>
      <c r="M71" s="26" t="s">
        <v>1597</v>
      </c>
      <c r="N71" s="12" t="s">
        <v>194</v>
      </c>
      <c r="O71" s="11" t="s">
        <v>26</v>
      </c>
      <c r="P71" s="19">
        <v>1</v>
      </c>
      <c r="Q71" s="19">
        <f t="shared" si="19"/>
        <v>5</v>
      </c>
      <c r="R71" s="20">
        <f t="shared" si="82"/>
        <v>5</v>
      </c>
      <c r="S71" s="21">
        <f t="shared" si="83"/>
        <v>5</v>
      </c>
      <c r="T71" s="12" t="str">
        <f t="shared" si="84"/>
        <v>Gelecekte önemli bir tehlikeyi oluşturmaması için, incelenir ve gerekirse önlemler planlanan uygulamalar kısmında tarif edilir, uygulama kontrolleri yapılır ve personele ihtiyaç duyulan eğitimler verilir.</v>
      </c>
    </row>
    <row r="72" spans="1:20" ht="78.75" x14ac:dyDescent="0.2">
      <c r="A72" s="14">
        <f t="shared" si="85"/>
        <v>909</v>
      </c>
      <c r="B72" s="23" t="s">
        <v>547</v>
      </c>
      <c r="C72" s="12" t="s">
        <v>1526</v>
      </c>
      <c r="D72" s="26" t="s">
        <v>3074</v>
      </c>
      <c r="E72" s="12" t="s">
        <v>1501</v>
      </c>
      <c r="F72" s="12" t="s">
        <v>197</v>
      </c>
      <c r="G72" s="12" t="s">
        <v>198</v>
      </c>
      <c r="H72" s="19">
        <v>4</v>
      </c>
      <c r="I72" s="19">
        <v>5</v>
      </c>
      <c r="J72" s="9">
        <f t="shared" ref="J72" si="88">(H72*I72)</f>
        <v>20</v>
      </c>
      <c r="K72" s="10">
        <f t="shared" si="81"/>
        <v>2</v>
      </c>
      <c r="L72" s="18" t="s">
        <v>1446</v>
      </c>
      <c r="M72" s="26" t="s">
        <v>1598</v>
      </c>
      <c r="N72" s="12" t="s">
        <v>194</v>
      </c>
      <c r="O72" s="11" t="s">
        <v>26</v>
      </c>
      <c r="P72" s="19">
        <v>1</v>
      </c>
      <c r="Q72" s="19">
        <f t="shared" si="19"/>
        <v>5</v>
      </c>
      <c r="R72" s="20">
        <f t="shared" si="82"/>
        <v>5</v>
      </c>
      <c r="S72" s="21">
        <f t="shared" si="83"/>
        <v>5</v>
      </c>
      <c r="T72" s="12" t="str">
        <f t="shared" si="84"/>
        <v>Gelecekte önemli bir tehlikeyi oluşturmaması için, incelenir ve gerekirse önlemler planlanan uygulamalar kısmında tarif edilir, uygulama kontrolleri yapılır ve personele ihtiyaç duyulan eğitimler verilir.</v>
      </c>
    </row>
    <row r="73" spans="1:20" ht="78.75" x14ac:dyDescent="0.2">
      <c r="A73" s="14">
        <f t="shared" si="85"/>
        <v>910</v>
      </c>
      <c r="B73" s="23" t="s">
        <v>547</v>
      </c>
      <c r="C73" s="12" t="s">
        <v>1526</v>
      </c>
      <c r="D73" s="26" t="s">
        <v>3075</v>
      </c>
      <c r="E73" s="12" t="s">
        <v>1501</v>
      </c>
      <c r="F73" s="12" t="s">
        <v>197</v>
      </c>
      <c r="G73" s="12" t="s">
        <v>198</v>
      </c>
      <c r="H73" s="19">
        <v>4</v>
      </c>
      <c r="I73" s="19">
        <v>5</v>
      </c>
      <c r="J73" s="20">
        <f t="shared" ref="J73" si="89">H73*I73</f>
        <v>20</v>
      </c>
      <c r="K73" s="10">
        <f t="shared" si="81"/>
        <v>2</v>
      </c>
      <c r="L73" s="18" t="s">
        <v>1446</v>
      </c>
      <c r="M73" s="26" t="s">
        <v>1599</v>
      </c>
      <c r="N73" s="12" t="s">
        <v>194</v>
      </c>
      <c r="O73" s="11" t="s">
        <v>26</v>
      </c>
      <c r="P73" s="19">
        <v>1</v>
      </c>
      <c r="Q73" s="19">
        <f t="shared" si="19"/>
        <v>5</v>
      </c>
      <c r="R73" s="20">
        <f t="shared" si="82"/>
        <v>5</v>
      </c>
      <c r="S73" s="21">
        <f t="shared" si="83"/>
        <v>5</v>
      </c>
      <c r="T73" s="12" t="str">
        <f t="shared" si="84"/>
        <v>Gelecekte önemli bir tehlikeyi oluşturmaması için, incelenir ve gerekirse önlemler planlanan uygulamalar kısmında tarif edilir, uygulama kontrolleri yapılır ve personele ihtiyaç duyulan eğitimler verilir.</v>
      </c>
    </row>
    <row r="74" spans="1:20" ht="78.75" x14ac:dyDescent="0.2">
      <c r="A74" s="14">
        <f t="shared" si="85"/>
        <v>911</v>
      </c>
      <c r="B74" s="23" t="s">
        <v>547</v>
      </c>
      <c r="C74" s="12" t="s">
        <v>1526</v>
      </c>
      <c r="D74" s="26" t="s">
        <v>3076</v>
      </c>
      <c r="E74" s="12" t="s">
        <v>1501</v>
      </c>
      <c r="F74" s="12" t="s">
        <v>197</v>
      </c>
      <c r="G74" s="12" t="s">
        <v>198</v>
      </c>
      <c r="H74" s="19">
        <v>4</v>
      </c>
      <c r="I74" s="19">
        <v>5</v>
      </c>
      <c r="J74" s="9">
        <f t="shared" ref="J74" si="90">(H74*I74)</f>
        <v>20</v>
      </c>
      <c r="K74" s="10">
        <f t="shared" si="81"/>
        <v>2</v>
      </c>
      <c r="L74" s="18" t="s">
        <v>1446</v>
      </c>
      <c r="M74" s="26" t="s">
        <v>1600</v>
      </c>
      <c r="N74" s="12" t="s">
        <v>194</v>
      </c>
      <c r="O74" s="11" t="s">
        <v>26</v>
      </c>
      <c r="P74" s="19">
        <v>1</v>
      </c>
      <c r="Q74" s="19">
        <f t="shared" ref="Q74:Q82" si="91">I74</f>
        <v>5</v>
      </c>
      <c r="R74" s="20">
        <f t="shared" si="82"/>
        <v>5</v>
      </c>
      <c r="S74" s="21">
        <f t="shared" si="83"/>
        <v>5</v>
      </c>
      <c r="T74" s="12" t="str">
        <f t="shared" si="84"/>
        <v>Gelecekte önemli bir tehlikeyi oluşturmaması için, incelenir ve gerekirse önlemler planlanan uygulamalar kısmında tarif edilir, uygulama kontrolleri yapılır ve personele ihtiyaç duyulan eğitimler verilir.</v>
      </c>
    </row>
    <row r="75" spans="1:20" ht="123.75" x14ac:dyDescent="0.2">
      <c r="A75" s="14">
        <f t="shared" si="85"/>
        <v>912</v>
      </c>
      <c r="B75" s="23" t="s">
        <v>547</v>
      </c>
      <c r="C75" s="12" t="s">
        <v>1526</v>
      </c>
      <c r="D75" s="59" t="s">
        <v>3077</v>
      </c>
      <c r="E75" s="12" t="s">
        <v>1501</v>
      </c>
      <c r="F75" s="12" t="s">
        <v>197</v>
      </c>
      <c r="G75" s="12" t="s">
        <v>198</v>
      </c>
      <c r="H75" s="19">
        <v>4</v>
      </c>
      <c r="I75" s="19">
        <v>5</v>
      </c>
      <c r="J75" s="20">
        <f t="shared" ref="J75" si="92">H75*I75</f>
        <v>20</v>
      </c>
      <c r="K75" s="10">
        <f t="shared" si="81"/>
        <v>2</v>
      </c>
      <c r="L75" s="18" t="s">
        <v>1446</v>
      </c>
      <c r="M75" s="59" t="s">
        <v>1601</v>
      </c>
      <c r="N75" s="12" t="s">
        <v>194</v>
      </c>
      <c r="O75" s="11" t="s">
        <v>26</v>
      </c>
      <c r="P75" s="19">
        <v>1</v>
      </c>
      <c r="Q75" s="19">
        <f t="shared" si="91"/>
        <v>5</v>
      </c>
      <c r="R75" s="20">
        <f t="shared" si="82"/>
        <v>5</v>
      </c>
      <c r="S75" s="21">
        <f t="shared" si="83"/>
        <v>5</v>
      </c>
      <c r="T75" s="12" t="str">
        <f t="shared" si="84"/>
        <v>Gelecekte önemli bir tehlikeyi oluşturmaması için, incelenir ve gerekirse önlemler planlanan uygulamalar kısmında tarif edilir, uygulama kontrolleri yapılır ve personele ihtiyaç duyulan eğitimler verilir.</v>
      </c>
    </row>
    <row r="76" spans="1:20" ht="78.75" x14ac:dyDescent="0.2">
      <c r="A76" s="14">
        <f t="shared" si="85"/>
        <v>913</v>
      </c>
      <c r="B76" s="23" t="s">
        <v>547</v>
      </c>
      <c r="C76" s="12" t="s">
        <v>1526</v>
      </c>
      <c r="D76" s="59" t="s">
        <v>3077</v>
      </c>
      <c r="E76" s="12" t="s">
        <v>1501</v>
      </c>
      <c r="F76" s="12" t="s">
        <v>197</v>
      </c>
      <c r="G76" s="12" t="s">
        <v>198</v>
      </c>
      <c r="H76" s="19">
        <v>4</v>
      </c>
      <c r="I76" s="19">
        <v>5</v>
      </c>
      <c r="J76" s="9">
        <f t="shared" ref="J76" si="93">(H76*I76)</f>
        <v>20</v>
      </c>
      <c r="K76" s="10">
        <f t="shared" si="81"/>
        <v>2</v>
      </c>
      <c r="L76" s="18" t="s">
        <v>1446</v>
      </c>
      <c r="M76" s="26" t="s">
        <v>1602</v>
      </c>
      <c r="N76" s="12" t="s">
        <v>194</v>
      </c>
      <c r="O76" s="11" t="s">
        <v>26</v>
      </c>
      <c r="P76" s="19">
        <v>1</v>
      </c>
      <c r="Q76" s="19">
        <f t="shared" si="91"/>
        <v>5</v>
      </c>
      <c r="R76" s="20">
        <f t="shared" si="82"/>
        <v>5</v>
      </c>
      <c r="S76" s="21">
        <f t="shared" si="83"/>
        <v>5</v>
      </c>
      <c r="T76" s="12" t="str">
        <f t="shared" si="84"/>
        <v>Gelecekte önemli bir tehlikeyi oluşturmaması için, incelenir ve gerekirse önlemler planlanan uygulamalar kısmında tarif edilir, uygulama kontrolleri yapılır ve personele ihtiyaç duyulan eğitimler verilir.</v>
      </c>
    </row>
    <row r="77" spans="1:20" ht="101.25" x14ac:dyDescent="0.2">
      <c r="A77" s="14">
        <f t="shared" si="85"/>
        <v>914</v>
      </c>
      <c r="B77" s="23" t="s">
        <v>547</v>
      </c>
      <c r="C77" s="12" t="s">
        <v>1526</v>
      </c>
      <c r="D77" s="26" t="s">
        <v>3078</v>
      </c>
      <c r="E77" s="12" t="s">
        <v>1501</v>
      </c>
      <c r="F77" s="12" t="s">
        <v>197</v>
      </c>
      <c r="G77" s="12" t="s">
        <v>198</v>
      </c>
      <c r="H77" s="19">
        <v>4</v>
      </c>
      <c r="I77" s="19">
        <v>5</v>
      </c>
      <c r="J77" s="20">
        <f t="shared" ref="J77" si="94">H77*I77</f>
        <v>20</v>
      </c>
      <c r="K77" s="10">
        <f t="shared" si="81"/>
        <v>2</v>
      </c>
      <c r="L77" s="18" t="s">
        <v>1446</v>
      </c>
      <c r="M77" s="26" t="s">
        <v>1603</v>
      </c>
      <c r="N77" s="12" t="s">
        <v>194</v>
      </c>
      <c r="O77" s="11" t="s">
        <v>26</v>
      </c>
      <c r="P77" s="19">
        <v>1</v>
      </c>
      <c r="Q77" s="19">
        <f t="shared" si="91"/>
        <v>5</v>
      </c>
      <c r="R77" s="20">
        <f t="shared" si="82"/>
        <v>5</v>
      </c>
      <c r="S77" s="21">
        <f t="shared" si="83"/>
        <v>5</v>
      </c>
      <c r="T77" s="12" t="str">
        <f t="shared" si="84"/>
        <v>Gelecekte önemli bir tehlikeyi oluşturmaması için, incelenir ve gerekirse önlemler planlanan uygulamalar kısmında tarif edilir, uygulama kontrolleri yapılır ve personele ihtiyaç duyulan eğitimler verilir.</v>
      </c>
    </row>
    <row r="78" spans="1:20" ht="78.75" x14ac:dyDescent="0.2">
      <c r="A78" s="14">
        <f t="shared" si="85"/>
        <v>915</v>
      </c>
      <c r="B78" s="23" t="s">
        <v>547</v>
      </c>
      <c r="C78" s="12" t="s">
        <v>1526</v>
      </c>
      <c r="D78" s="26" t="s">
        <v>3079</v>
      </c>
      <c r="E78" s="12" t="s">
        <v>1501</v>
      </c>
      <c r="F78" s="12" t="s">
        <v>197</v>
      </c>
      <c r="G78" s="12" t="s">
        <v>198</v>
      </c>
      <c r="H78" s="19">
        <v>4</v>
      </c>
      <c r="I78" s="19">
        <v>5</v>
      </c>
      <c r="J78" s="9">
        <f t="shared" ref="J78" si="95">(H78*I78)</f>
        <v>20</v>
      </c>
      <c r="K78" s="10">
        <f t="shared" si="81"/>
        <v>2</v>
      </c>
      <c r="L78" s="18" t="s">
        <v>1446</v>
      </c>
      <c r="M78" s="26" t="s">
        <v>1604</v>
      </c>
      <c r="N78" s="12" t="s">
        <v>194</v>
      </c>
      <c r="O78" s="11" t="s">
        <v>26</v>
      </c>
      <c r="P78" s="19">
        <v>1</v>
      </c>
      <c r="Q78" s="19">
        <f t="shared" si="91"/>
        <v>5</v>
      </c>
      <c r="R78" s="20">
        <f t="shared" si="82"/>
        <v>5</v>
      </c>
      <c r="S78" s="21">
        <f t="shared" si="83"/>
        <v>5</v>
      </c>
      <c r="T78" s="12" t="str">
        <f t="shared" si="84"/>
        <v>Gelecekte önemli bir tehlikeyi oluşturmaması için, incelenir ve gerekirse önlemler planlanan uygulamalar kısmında tarif edilir, uygulama kontrolleri yapılır ve personele ihtiyaç duyulan eğitimler verilir.</v>
      </c>
    </row>
    <row r="79" spans="1:20" ht="247.5" x14ac:dyDescent="0.2">
      <c r="A79" s="14">
        <f t="shared" si="85"/>
        <v>916</v>
      </c>
      <c r="B79" s="23" t="s">
        <v>547</v>
      </c>
      <c r="C79" s="12" t="s">
        <v>1526</v>
      </c>
      <c r="D79" s="59" t="s">
        <v>3080</v>
      </c>
      <c r="E79" s="12" t="s">
        <v>1501</v>
      </c>
      <c r="F79" s="12" t="s">
        <v>197</v>
      </c>
      <c r="G79" s="12" t="s">
        <v>198</v>
      </c>
      <c r="H79" s="19">
        <v>4</v>
      </c>
      <c r="I79" s="19">
        <v>5</v>
      </c>
      <c r="J79" s="20">
        <f t="shared" ref="J79" si="96">H79*I79</f>
        <v>20</v>
      </c>
      <c r="K79" s="10">
        <f t="shared" si="81"/>
        <v>2</v>
      </c>
      <c r="L79" s="18" t="s">
        <v>1446</v>
      </c>
      <c r="M79" s="59" t="s">
        <v>1605</v>
      </c>
      <c r="N79" s="12" t="s">
        <v>194</v>
      </c>
      <c r="O79" s="11" t="s">
        <v>26</v>
      </c>
      <c r="P79" s="19">
        <v>1</v>
      </c>
      <c r="Q79" s="19">
        <f t="shared" si="91"/>
        <v>5</v>
      </c>
      <c r="R79" s="20">
        <f t="shared" si="82"/>
        <v>5</v>
      </c>
      <c r="S79" s="21">
        <f t="shared" si="83"/>
        <v>5</v>
      </c>
      <c r="T79" s="12" t="str">
        <f t="shared" si="84"/>
        <v>Gelecekte önemli bir tehlikeyi oluşturmaması için, incelenir ve gerekirse önlemler planlanan uygulamalar kısmında tarif edilir, uygulama kontrolleri yapılır ve personele ihtiyaç duyulan eğitimler verilir.</v>
      </c>
    </row>
    <row r="80" spans="1:20" ht="78.75" x14ac:dyDescent="0.2">
      <c r="A80" s="14">
        <f t="shared" si="85"/>
        <v>917</v>
      </c>
      <c r="B80" s="23" t="s">
        <v>547</v>
      </c>
      <c r="C80" s="12" t="s">
        <v>1526</v>
      </c>
      <c r="D80" s="26" t="s">
        <v>3081</v>
      </c>
      <c r="E80" s="12" t="s">
        <v>1501</v>
      </c>
      <c r="F80" s="12" t="s">
        <v>197</v>
      </c>
      <c r="G80" s="12" t="s">
        <v>198</v>
      </c>
      <c r="H80" s="19">
        <v>4</v>
      </c>
      <c r="I80" s="19">
        <v>5</v>
      </c>
      <c r="J80" s="9">
        <f t="shared" ref="J80" si="97">(H80*I80)</f>
        <v>20</v>
      </c>
      <c r="K80" s="10">
        <f t="shared" si="81"/>
        <v>2</v>
      </c>
      <c r="L80" s="18" t="s">
        <v>1446</v>
      </c>
      <c r="M80" s="26" t="s">
        <v>1606</v>
      </c>
      <c r="N80" s="12" t="s">
        <v>194</v>
      </c>
      <c r="O80" s="11" t="s">
        <v>26</v>
      </c>
      <c r="P80" s="19">
        <v>1</v>
      </c>
      <c r="Q80" s="19">
        <f t="shared" si="91"/>
        <v>5</v>
      </c>
      <c r="R80" s="20">
        <f t="shared" si="82"/>
        <v>5</v>
      </c>
      <c r="S80" s="21">
        <f t="shared" si="83"/>
        <v>5</v>
      </c>
      <c r="T80" s="12" t="str">
        <f t="shared" si="84"/>
        <v>Gelecekte önemli bir tehlikeyi oluşturmaması için, incelenir ve gerekirse önlemler planlanan uygulamalar kısmında tarif edilir, uygulama kontrolleri yapılır ve personele ihtiyaç duyulan eğitimler verilir.</v>
      </c>
    </row>
    <row r="81" spans="1:20" ht="78.75" x14ac:dyDescent="0.2">
      <c r="A81" s="14">
        <f t="shared" si="85"/>
        <v>918</v>
      </c>
      <c r="B81" s="23" t="s">
        <v>547</v>
      </c>
      <c r="C81" s="12" t="s">
        <v>1526</v>
      </c>
      <c r="D81" s="26" t="s">
        <v>3082</v>
      </c>
      <c r="E81" s="12" t="s">
        <v>1501</v>
      </c>
      <c r="F81" s="12" t="s">
        <v>197</v>
      </c>
      <c r="G81" s="12" t="s">
        <v>198</v>
      </c>
      <c r="H81" s="19">
        <v>4</v>
      </c>
      <c r="I81" s="19">
        <v>5</v>
      </c>
      <c r="J81" s="20">
        <f t="shared" ref="J81" si="98">H81*I81</f>
        <v>20</v>
      </c>
      <c r="K81" s="10">
        <f t="shared" si="81"/>
        <v>2</v>
      </c>
      <c r="L81" s="18" t="s">
        <v>1446</v>
      </c>
      <c r="M81" s="26" t="s">
        <v>1607</v>
      </c>
      <c r="N81" s="12" t="s">
        <v>194</v>
      </c>
      <c r="O81" s="11" t="s">
        <v>26</v>
      </c>
      <c r="P81" s="19">
        <v>1</v>
      </c>
      <c r="Q81" s="19">
        <f t="shared" si="91"/>
        <v>5</v>
      </c>
      <c r="R81" s="20">
        <f t="shared" si="82"/>
        <v>5</v>
      </c>
      <c r="S81" s="21">
        <f t="shared" si="83"/>
        <v>5</v>
      </c>
      <c r="T81" s="12" t="str">
        <f t="shared" si="84"/>
        <v>Gelecekte önemli bir tehlikeyi oluşturmaması için, incelenir ve gerekirse önlemler planlanan uygulamalar kısmında tarif edilir, uygulama kontrolleri yapılır ve personele ihtiyaç duyulan eğitimler verilir.</v>
      </c>
    </row>
    <row r="82" spans="1:20" ht="168.75" x14ac:dyDescent="0.2">
      <c r="A82" s="14">
        <f t="shared" si="85"/>
        <v>919</v>
      </c>
      <c r="B82" s="23" t="s">
        <v>547</v>
      </c>
      <c r="C82" s="12" t="s">
        <v>1526</v>
      </c>
      <c r="D82" s="26" t="s">
        <v>3083</v>
      </c>
      <c r="E82" s="12" t="s">
        <v>1501</v>
      </c>
      <c r="F82" s="12" t="s">
        <v>197</v>
      </c>
      <c r="G82" s="12" t="s">
        <v>198</v>
      </c>
      <c r="H82" s="19">
        <v>4</v>
      </c>
      <c r="I82" s="19">
        <v>5</v>
      </c>
      <c r="J82" s="9">
        <f t="shared" ref="J82" si="99">(H82*I82)</f>
        <v>20</v>
      </c>
      <c r="K82" s="10">
        <f t="shared" si="81"/>
        <v>2</v>
      </c>
      <c r="L82" s="18" t="s">
        <v>1446</v>
      </c>
      <c r="M82" s="59" t="s">
        <v>1608</v>
      </c>
      <c r="N82" s="12" t="s">
        <v>194</v>
      </c>
      <c r="O82" s="11" t="s">
        <v>26</v>
      </c>
      <c r="P82" s="19">
        <v>1</v>
      </c>
      <c r="Q82" s="19">
        <f t="shared" si="91"/>
        <v>5</v>
      </c>
      <c r="R82" s="20">
        <f t="shared" si="82"/>
        <v>5</v>
      </c>
      <c r="S82" s="21">
        <f t="shared" si="83"/>
        <v>5</v>
      </c>
      <c r="T82" s="12" t="str">
        <f t="shared" si="84"/>
        <v>Gelecekte önemli bir tehlikeyi oluşturmaması için, incelenir ve gerekirse önlemler planlanan uygulamalar kısmında tarif edilir, uygulama kontrolleri yapılır ve personele ihtiyaç duyulan eğitimler verilir.</v>
      </c>
    </row>
    <row r="83" spans="1:20" ht="78.75" x14ac:dyDescent="0.2">
      <c r="A83" s="14">
        <f t="shared" si="85"/>
        <v>920</v>
      </c>
      <c r="B83" s="23" t="s">
        <v>547</v>
      </c>
      <c r="C83" s="12" t="s">
        <v>1526</v>
      </c>
      <c r="D83" s="65" t="s">
        <v>3084</v>
      </c>
      <c r="E83" s="12" t="s">
        <v>1501</v>
      </c>
      <c r="F83" s="12" t="s">
        <v>197</v>
      </c>
      <c r="G83" s="12" t="s">
        <v>198</v>
      </c>
      <c r="H83" s="19">
        <v>4</v>
      </c>
      <c r="I83" s="19">
        <v>5</v>
      </c>
      <c r="J83" s="20">
        <f t="shared" ref="J83" si="100">H83*I83</f>
        <v>20</v>
      </c>
      <c r="K83" s="10">
        <f t="shared" si="81"/>
        <v>2</v>
      </c>
      <c r="L83" s="18" t="s">
        <v>1446</v>
      </c>
      <c r="M83" s="26" t="s">
        <v>1609</v>
      </c>
      <c r="N83" s="12" t="s">
        <v>194</v>
      </c>
      <c r="O83" s="11" t="s">
        <v>26</v>
      </c>
      <c r="P83" s="19">
        <v>1</v>
      </c>
      <c r="Q83" s="19">
        <f t="shared" ref="Q83:Q116" si="101">I83</f>
        <v>5</v>
      </c>
      <c r="R83" s="20">
        <f t="shared" si="82"/>
        <v>5</v>
      </c>
      <c r="S83" s="21">
        <f t="shared" si="83"/>
        <v>5</v>
      </c>
      <c r="T83" s="12" t="str">
        <f t="shared" si="84"/>
        <v>Gelecekte önemli bir tehlikeyi oluşturmaması için, incelenir ve gerekirse önlemler planlanan uygulamalar kısmında tarif edilir, uygulama kontrolleri yapılır ve personele ihtiyaç duyulan eğitimler verilir.</v>
      </c>
    </row>
    <row r="84" spans="1:20" ht="78.75" x14ac:dyDescent="0.2">
      <c r="A84" s="14">
        <f t="shared" si="85"/>
        <v>921</v>
      </c>
      <c r="B84" s="23" t="s">
        <v>547</v>
      </c>
      <c r="C84" s="12" t="s">
        <v>1526</v>
      </c>
      <c r="D84" s="65" t="s">
        <v>3085</v>
      </c>
      <c r="E84" s="12" t="s">
        <v>1501</v>
      </c>
      <c r="F84" s="12" t="s">
        <v>197</v>
      </c>
      <c r="G84" s="12" t="s">
        <v>198</v>
      </c>
      <c r="H84" s="19">
        <v>4</v>
      </c>
      <c r="I84" s="19">
        <v>5</v>
      </c>
      <c r="J84" s="9">
        <f t="shared" ref="J84" si="102">(H84*I84)</f>
        <v>20</v>
      </c>
      <c r="K84" s="10">
        <f t="shared" si="81"/>
        <v>2</v>
      </c>
      <c r="L84" s="18" t="s">
        <v>1446</v>
      </c>
      <c r="M84" s="26" t="s">
        <v>1610</v>
      </c>
      <c r="N84" s="12" t="s">
        <v>194</v>
      </c>
      <c r="O84" s="11" t="s">
        <v>26</v>
      </c>
      <c r="P84" s="19">
        <v>1</v>
      </c>
      <c r="Q84" s="19">
        <f t="shared" si="101"/>
        <v>5</v>
      </c>
      <c r="R84" s="20">
        <f t="shared" si="82"/>
        <v>5</v>
      </c>
      <c r="S84" s="21">
        <f t="shared" si="83"/>
        <v>5</v>
      </c>
      <c r="T84" s="12" t="str">
        <f t="shared" si="84"/>
        <v>Gelecekte önemli bir tehlikeyi oluşturmaması için, incelenir ve gerekirse önlemler planlanan uygulamalar kısmında tarif edilir, uygulama kontrolleri yapılır ve personele ihtiyaç duyulan eğitimler verilir.</v>
      </c>
    </row>
    <row r="85" spans="1:20" ht="78.75" x14ac:dyDescent="0.2">
      <c r="A85" s="14">
        <f t="shared" si="85"/>
        <v>922</v>
      </c>
      <c r="B85" s="23" t="s">
        <v>547</v>
      </c>
      <c r="C85" s="12" t="s">
        <v>1526</v>
      </c>
      <c r="D85" s="65" t="s">
        <v>3060</v>
      </c>
      <c r="E85" s="12" t="s">
        <v>1501</v>
      </c>
      <c r="F85" s="12" t="s">
        <v>197</v>
      </c>
      <c r="G85" s="12" t="s">
        <v>198</v>
      </c>
      <c r="H85" s="19">
        <v>4</v>
      </c>
      <c r="I85" s="19">
        <v>5</v>
      </c>
      <c r="J85" s="20">
        <f t="shared" ref="J85" si="103">H85*I85</f>
        <v>20</v>
      </c>
      <c r="K85" s="10">
        <f t="shared" si="81"/>
        <v>2</v>
      </c>
      <c r="L85" s="18" t="s">
        <v>1446</v>
      </c>
      <c r="M85" s="26" t="s">
        <v>1611</v>
      </c>
      <c r="N85" s="12" t="s">
        <v>194</v>
      </c>
      <c r="O85" s="11" t="s">
        <v>26</v>
      </c>
      <c r="P85" s="19">
        <v>1</v>
      </c>
      <c r="Q85" s="19">
        <f t="shared" si="101"/>
        <v>5</v>
      </c>
      <c r="R85" s="20">
        <f t="shared" si="82"/>
        <v>5</v>
      </c>
      <c r="S85" s="21">
        <f t="shared" si="83"/>
        <v>5</v>
      </c>
      <c r="T85" s="12" t="str">
        <f t="shared" si="84"/>
        <v>Gelecekte önemli bir tehlikeyi oluşturmaması için, incelenir ve gerekirse önlemler planlanan uygulamalar kısmında tarif edilir, uygulama kontrolleri yapılır ve personele ihtiyaç duyulan eğitimler verilir.</v>
      </c>
    </row>
    <row r="86" spans="1:20" ht="123.75" x14ac:dyDescent="0.2">
      <c r="A86" s="14">
        <f t="shared" si="85"/>
        <v>923</v>
      </c>
      <c r="B86" s="23" t="s">
        <v>547</v>
      </c>
      <c r="C86" s="12" t="s">
        <v>1526</v>
      </c>
      <c r="D86" s="66" t="s">
        <v>3086</v>
      </c>
      <c r="E86" s="12" t="s">
        <v>1501</v>
      </c>
      <c r="F86" s="12" t="s">
        <v>197</v>
      </c>
      <c r="G86" s="12" t="s">
        <v>198</v>
      </c>
      <c r="H86" s="19">
        <v>4</v>
      </c>
      <c r="I86" s="19">
        <v>5</v>
      </c>
      <c r="J86" s="9">
        <f t="shared" ref="J86" si="104">(H86*I86)</f>
        <v>20</v>
      </c>
      <c r="K86" s="10">
        <f t="shared" si="81"/>
        <v>2</v>
      </c>
      <c r="L86" s="18" t="s">
        <v>1446</v>
      </c>
      <c r="M86" s="68" t="s">
        <v>1612</v>
      </c>
      <c r="N86" s="12" t="s">
        <v>194</v>
      </c>
      <c r="O86" s="11" t="s">
        <v>26</v>
      </c>
      <c r="P86" s="19">
        <v>1</v>
      </c>
      <c r="Q86" s="19">
        <f t="shared" si="101"/>
        <v>5</v>
      </c>
      <c r="R86" s="20">
        <f t="shared" si="82"/>
        <v>5</v>
      </c>
      <c r="S86" s="21">
        <f t="shared" si="83"/>
        <v>5</v>
      </c>
      <c r="T86" s="12" t="str">
        <f t="shared" si="84"/>
        <v>Gelecekte önemli bir tehlikeyi oluşturmaması için, incelenir ve gerekirse önlemler planlanan uygulamalar kısmında tarif edilir, uygulama kontrolleri yapılır ve personele ihtiyaç duyulan eğitimler verilir.</v>
      </c>
    </row>
    <row r="87" spans="1:20" ht="78.75" x14ac:dyDescent="0.2">
      <c r="A87" s="14">
        <f t="shared" si="85"/>
        <v>924</v>
      </c>
      <c r="B87" s="23" t="s">
        <v>547</v>
      </c>
      <c r="C87" s="12" t="s">
        <v>1526</v>
      </c>
      <c r="D87" s="66" t="s">
        <v>3087</v>
      </c>
      <c r="E87" s="12" t="s">
        <v>1501</v>
      </c>
      <c r="F87" s="12" t="s">
        <v>197</v>
      </c>
      <c r="G87" s="12" t="s">
        <v>198</v>
      </c>
      <c r="H87" s="19">
        <v>4</v>
      </c>
      <c r="I87" s="19">
        <v>5</v>
      </c>
      <c r="J87" s="20">
        <f t="shared" ref="J87" si="105">H87*I87</f>
        <v>20</v>
      </c>
      <c r="K87" s="10">
        <f t="shared" si="81"/>
        <v>2</v>
      </c>
      <c r="L87" s="18" t="s">
        <v>1446</v>
      </c>
      <c r="M87" s="68" t="s">
        <v>1613</v>
      </c>
      <c r="N87" s="12" t="s">
        <v>194</v>
      </c>
      <c r="O87" s="11" t="s">
        <v>26</v>
      </c>
      <c r="P87" s="19">
        <v>1</v>
      </c>
      <c r="Q87" s="19">
        <f t="shared" si="101"/>
        <v>5</v>
      </c>
      <c r="R87" s="20">
        <f t="shared" si="82"/>
        <v>5</v>
      </c>
      <c r="S87" s="21">
        <f t="shared" si="83"/>
        <v>5</v>
      </c>
      <c r="T87" s="12" t="str">
        <f t="shared" si="84"/>
        <v>Gelecekte önemli bir tehlikeyi oluşturmaması için, incelenir ve gerekirse önlemler planlanan uygulamalar kısmında tarif edilir, uygulama kontrolleri yapılır ve personele ihtiyaç duyulan eğitimler verilir.</v>
      </c>
    </row>
    <row r="88" spans="1:20" ht="101.25" x14ac:dyDescent="0.2">
      <c r="A88" s="14">
        <f t="shared" si="85"/>
        <v>925</v>
      </c>
      <c r="B88" s="23" t="s">
        <v>547</v>
      </c>
      <c r="C88" s="12" t="s">
        <v>1526</v>
      </c>
      <c r="D88" s="66" t="s">
        <v>3088</v>
      </c>
      <c r="E88" s="12" t="s">
        <v>1501</v>
      </c>
      <c r="F88" s="12" t="s">
        <v>197</v>
      </c>
      <c r="G88" s="12" t="s">
        <v>198</v>
      </c>
      <c r="H88" s="19">
        <v>4</v>
      </c>
      <c r="I88" s="19">
        <v>5</v>
      </c>
      <c r="J88" s="9">
        <f t="shared" ref="J88" si="106">(H88*I88)</f>
        <v>20</v>
      </c>
      <c r="K88" s="10">
        <f t="shared" si="81"/>
        <v>2</v>
      </c>
      <c r="L88" s="18" t="s">
        <v>1446</v>
      </c>
      <c r="M88" s="68" t="s">
        <v>1614</v>
      </c>
      <c r="N88" s="12" t="s">
        <v>194</v>
      </c>
      <c r="O88" s="11" t="s">
        <v>26</v>
      </c>
      <c r="P88" s="19">
        <v>1</v>
      </c>
      <c r="Q88" s="19">
        <f t="shared" si="101"/>
        <v>5</v>
      </c>
      <c r="R88" s="20">
        <f t="shared" si="82"/>
        <v>5</v>
      </c>
      <c r="S88" s="21">
        <f t="shared" si="83"/>
        <v>5</v>
      </c>
      <c r="T88" s="12" t="str">
        <f t="shared" si="84"/>
        <v>Gelecekte önemli bir tehlikeyi oluşturmaması için, incelenir ve gerekirse önlemler planlanan uygulamalar kısmında tarif edilir, uygulama kontrolleri yapılır ve personele ihtiyaç duyulan eğitimler verilir.</v>
      </c>
    </row>
    <row r="89" spans="1:20" ht="135" x14ac:dyDescent="0.2">
      <c r="A89" s="14">
        <f t="shared" si="85"/>
        <v>926</v>
      </c>
      <c r="B89" s="23" t="s">
        <v>547</v>
      </c>
      <c r="C89" s="12" t="s">
        <v>1526</v>
      </c>
      <c r="D89" s="66" t="s">
        <v>3088</v>
      </c>
      <c r="E89" s="12" t="s">
        <v>1501</v>
      </c>
      <c r="F89" s="12" t="s">
        <v>197</v>
      </c>
      <c r="G89" s="12" t="s">
        <v>198</v>
      </c>
      <c r="H89" s="19">
        <v>4</v>
      </c>
      <c r="I89" s="19">
        <v>5</v>
      </c>
      <c r="J89" s="20">
        <f t="shared" ref="J89" si="107">H89*I89</f>
        <v>20</v>
      </c>
      <c r="K89" s="10">
        <f t="shared" si="81"/>
        <v>2</v>
      </c>
      <c r="L89" s="18" t="s">
        <v>1446</v>
      </c>
      <c r="M89" s="26" t="s">
        <v>1615</v>
      </c>
      <c r="N89" s="12" t="s">
        <v>194</v>
      </c>
      <c r="O89" s="11" t="s">
        <v>26</v>
      </c>
      <c r="P89" s="19">
        <v>1</v>
      </c>
      <c r="Q89" s="19">
        <f t="shared" si="101"/>
        <v>5</v>
      </c>
      <c r="R89" s="20">
        <f t="shared" si="82"/>
        <v>5</v>
      </c>
      <c r="S89" s="21">
        <f t="shared" si="83"/>
        <v>5</v>
      </c>
      <c r="T89" s="12" t="str">
        <f t="shared" si="84"/>
        <v>Gelecekte önemli bir tehlikeyi oluşturmaması için, incelenir ve gerekirse önlemler planlanan uygulamalar kısmında tarif edilir, uygulama kontrolleri yapılır ve personele ihtiyaç duyulan eğitimler verilir.</v>
      </c>
    </row>
    <row r="90" spans="1:20" ht="78.75" x14ac:dyDescent="0.2">
      <c r="A90" s="14">
        <f t="shared" si="85"/>
        <v>927</v>
      </c>
      <c r="B90" s="23" t="s">
        <v>547</v>
      </c>
      <c r="C90" s="12" t="s">
        <v>1526</v>
      </c>
      <c r="D90" s="26" t="s">
        <v>3089</v>
      </c>
      <c r="E90" s="12" t="s">
        <v>1501</v>
      </c>
      <c r="F90" s="12" t="s">
        <v>197</v>
      </c>
      <c r="G90" s="12" t="s">
        <v>198</v>
      </c>
      <c r="H90" s="19">
        <v>4</v>
      </c>
      <c r="I90" s="19">
        <v>5</v>
      </c>
      <c r="J90" s="9">
        <f t="shared" ref="J90" si="108">(H90*I90)</f>
        <v>20</v>
      </c>
      <c r="K90" s="10">
        <f t="shared" si="81"/>
        <v>2</v>
      </c>
      <c r="L90" s="18" t="s">
        <v>1446</v>
      </c>
      <c r="M90" s="26" t="s">
        <v>1616</v>
      </c>
      <c r="N90" s="12" t="s">
        <v>194</v>
      </c>
      <c r="O90" s="11" t="s">
        <v>26</v>
      </c>
      <c r="P90" s="19">
        <v>1</v>
      </c>
      <c r="Q90" s="19">
        <f t="shared" si="101"/>
        <v>5</v>
      </c>
      <c r="R90" s="20">
        <f t="shared" si="82"/>
        <v>5</v>
      </c>
      <c r="S90" s="21">
        <f t="shared" si="83"/>
        <v>5</v>
      </c>
      <c r="T90" s="12" t="str">
        <f t="shared" si="84"/>
        <v>Gelecekte önemli bir tehlikeyi oluşturmaması için, incelenir ve gerekirse önlemler planlanan uygulamalar kısmında tarif edilir, uygulama kontrolleri yapılır ve personele ihtiyaç duyulan eğitimler verilir.</v>
      </c>
    </row>
    <row r="91" spans="1:20" ht="78.75" x14ac:dyDescent="0.2">
      <c r="A91" s="14">
        <f t="shared" si="85"/>
        <v>928</v>
      </c>
      <c r="B91" s="23" t="s">
        <v>547</v>
      </c>
      <c r="C91" s="12" t="s">
        <v>1526</v>
      </c>
      <c r="D91" s="26" t="s">
        <v>3090</v>
      </c>
      <c r="E91" s="12" t="s">
        <v>1501</v>
      </c>
      <c r="F91" s="12" t="s">
        <v>197</v>
      </c>
      <c r="G91" s="12" t="s">
        <v>198</v>
      </c>
      <c r="H91" s="19">
        <v>4</v>
      </c>
      <c r="I91" s="19">
        <v>5</v>
      </c>
      <c r="J91" s="20">
        <f t="shared" ref="J91" si="109">H91*I91</f>
        <v>20</v>
      </c>
      <c r="K91" s="10">
        <f t="shared" si="81"/>
        <v>2</v>
      </c>
      <c r="L91" s="18" t="s">
        <v>1446</v>
      </c>
      <c r="M91" s="26" t="s">
        <v>1617</v>
      </c>
      <c r="N91" s="12" t="s">
        <v>194</v>
      </c>
      <c r="O91" s="11" t="s">
        <v>26</v>
      </c>
      <c r="P91" s="19">
        <v>1</v>
      </c>
      <c r="Q91" s="19">
        <f t="shared" si="101"/>
        <v>5</v>
      </c>
      <c r="R91" s="20">
        <f t="shared" si="82"/>
        <v>5</v>
      </c>
      <c r="S91" s="21">
        <f t="shared" si="83"/>
        <v>5</v>
      </c>
      <c r="T91" s="12" t="str">
        <f t="shared" si="84"/>
        <v>Gelecekte önemli bir tehlikeyi oluşturmaması için, incelenir ve gerekirse önlemler planlanan uygulamalar kısmında tarif edilir, uygulama kontrolleri yapılır ve personele ihtiyaç duyulan eğitimler verilir.</v>
      </c>
    </row>
    <row r="92" spans="1:20" ht="78.75" x14ac:dyDescent="0.2">
      <c r="A92" s="14">
        <f t="shared" si="85"/>
        <v>929</v>
      </c>
      <c r="B92" s="23" t="s">
        <v>547</v>
      </c>
      <c r="C92" s="12" t="s">
        <v>1526</v>
      </c>
      <c r="D92" s="26" t="s">
        <v>3091</v>
      </c>
      <c r="E92" s="12" t="s">
        <v>1501</v>
      </c>
      <c r="F92" s="12" t="s">
        <v>197</v>
      </c>
      <c r="G92" s="12" t="s">
        <v>198</v>
      </c>
      <c r="H92" s="19">
        <v>4</v>
      </c>
      <c r="I92" s="19">
        <v>5</v>
      </c>
      <c r="J92" s="9">
        <f t="shared" ref="J92" si="110">(H92*I92)</f>
        <v>20</v>
      </c>
      <c r="K92" s="10">
        <f t="shared" si="81"/>
        <v>2</v>
      </c>
      <c r="L92" s="18" t="s">
        <v>1446</v>
      </c>
      <c r="M92" s="26" t="s">
        <v>1618</v>
      </c>
      <c r="N92" s="12" t="s">
        <v>194</v>
      </c>
      <c r="O92" s="11" t="s">
        <v>26</v>
      </c>
      <c r="P92" s="19">
        <v>1</v>
      </c>
      <c r="Q92" s="19">
        <f t="shared" si="101"/>
        <v>5</v>
      </c>
      <c r="R92" s="20">
        <f t="shared" si="82"/>
        <v>5</v>
      </c>
      <c r="S92" s="21">
        <f t="shared" si="83"/>
        <v>5</v>
      </c>
      <c r="T92" s="12" t="str">
        <f t="shared" si="84"/>
        <v>Gelecekte önemli bir tehlikeyi oluşturmaması için, incelenir ve gerekirse önlemler planlanan uygulamalar kısmında tarif edilir, uygulama kontrolleri yapılır ve personele ihtiyaç duyulan eğitimler verilir.</v>
      </c>
    </row>
    <row r="93" spans="1:20" ht="78.75" x14ac:dyDescent="0.2">
      <c r="A93" s="14">
        <f t="shared" si="85"/>
        <v>930</v>
      </c>
      <c r="B93" s="23" t="s">
        <v>547</v>
      </c>
      <c r="C93" s="12" t="s">
        <v>1526</v>
      </c>
      <c r="D93" s="26" t="s">
        <v>3092</v>
      </c>
      <c r="E93" s="12" t="s">
        <v>1501</v>
      </c>
      <c r="F93" s="12" t="s">
        <v>197</v>
      </c>
      <c r="G93" s="12" t="s">
        <v>198</v>
      </c>
      <c r="H93" s="19">
        <v>4</v>
      </c>
      <c r="I93" s="19">
        <v>5</v>
      </c>
      <c r="J93" s="20">
        <f t="shared" ref="J93" si="111">H93*I93</f>
        <v>20</v>
      </c>
      <c r="K93" s="10">
        <f t="shared" si="81"/>
        <v>2</v>
      </c>
      <c r="L93" s="18" t="s">
        <v>1446</v>
      </c>
      <c r="M93" s="26" t="s">
        <v>1619</v>
      </c>
      <c r="N93" s="12" t="s">
        <v>194</v>
      </c>
      <c r="O93" s="11" t="s">
        <v>26</v>
      </c>
      <c r="P93" s="19">
        <v>1</v>
      </c>
      <c r="Q93" s="19">
        <f t="shared" si="101"/>
        <v>5</v>
      </c>
      <c r="R93" s="20">
        <f t="shared" si="82"/>
        <v>5</v>
      </c>
      <c r="S93" s="21">
        <f t="shared" si="83"/>
        <v>5</v>
      </c>
      <c r="T93" s="12" t="str">
        <f t="shared" si="84"/>
        <v>Gelecekte önemli bir tehlikeyi oluşturmaması için, incelenir ve gerekirse önlemler planlanan uygulamalar kısmında tarif edilir, uygulama kontrolleri yapılır ve personele ihtiyaç duyulan eğitimler verilir.</v>
      </c>
    </row>
    <row r="94" spans="1:20" ht="78.75" x14ac:dyDescent="0.2">
      <c r="A94" s="14">
        <f t="shared" si="85"/>
        <v>931</v>
      </c>
      <c r="B94" s="23" t="s">
        <v>547</v>
      </c>
      <c r="C94" s="12" t="s">
        <v>1526</v>
      </c>
      <c r="D94" s="26" t="s">
        <v>3093</v>
      </c>
      <c r="E94" s="12" t="s">
        <v>1501</v>
      </c>
      <c r="F94" s="12" t="s">
        <v>197</v>
      </c>
      <c r="G94" s="12" t="s">
        <v>198</v>
      </c>
      <c r="H94" s="19">
        <v>4</v>
      </c>
      <c r="I94" s="19">
        <v>5</v>
      </c>
      <c r="J94" s="9">
        <f t="shared" ref="J94" si="112">(H94*I94)</f>
        <v>20</v>
      </c>
      <c r="K94" s="10">
        <f t="shared" si="81"/>
        <v>2</v>
      </c>
      <c r="L94" s="18" t="s">
        <v>1446</v>
      </c>
      <c r="M94" s="26" t="s">
        <v>1620</v>
      </c>
      <c r="N94" s="12" t="s">
        <v>194</v>
      </c>
      <c r="O94" s="11" t="s">
        <v>26</v>
      </c>
      <c r="P94" s="19">
        <v>1</v>
      </c>
      <c r="Q94" s="19">
        <f t="shared" si="101"/>
        <v>5</v>
      </c>
      <c r="R94" s="20">
        <f t="shared" si="82"/>
        <v>5</v>
      </c>
      <c r="S94" s="21">
        <f t="shared" si="83"/>
        <v>5</v>
      </c>
      <c r="T94" s="12" t="str">
        <f t="shared" si="84"/>
        <v>Gelecekte önemli bir tehlikeyi oluşturmaması için, incelenir ve gerekirse önlemler planlanan uygulamalar kısmında tarif edilir, uygulama kontrolleri yapılır ve personele ihtiyaç duyulan eğitimler verilir.</v>
      </c>
    </row>
    <row r="95" spans="1:20" ht="78.75" x14ac:dyDescent="0.2">
      <c r="A95" s="14">
        <f t="shared" si="85"/>
        <v>932</v>
      </c>
      <c r="B95" s="23" t="s">
        <v>547</v>
      </c>
      <c r="C95" s="12" t="s">
        <v>1526</v>
      </c>
      <c r="D95" s="26" t="s">
        <v>3094</v>
      </c>
      <c r="E95" s="12" t="s">
        <v>1501</v>
      </c>
      <c r="F95" s="12" t="s">
        <v>197</v>
      </c>
      <c r="G95" s="12" t="s">
        <v>198</v>
      </c>
      <c r="H95" s="19">
        <v>4</v>
      </c>
      <c r="I95" s="19">
        <v>5</v>
      </c>
      <c r="J95" s="20">
        <f t="shared" ref="J95" si="113">H95*I95</f>
        <v>20</v>
      </c>
      <c r="K95" s="10">
        <f t="shared" si="81"/>
        <v>2</v>
      </c>
      <c r="L95" s="18" t="s">
        <v>1446</v>
      </c>
      <c r="M95" s="26" t="s">
        <v>1621</v>
      </c>
      <c r="N95" s="12" t="s">
        <v>194</v>
      </c>
      <c r="O95" s="11" t="s">
        <v>26</v>
      </c>
      <c r="P95" s="19">
        <v>1</v>
      </c>
      <c r="Q95" s="19">
        <f t="shared" si="101"/>
        <v>5</v>
      </c>
      <c r="R95" s="20">
        <f t="shared" si="82"/>
        <v>5</v>
      </c>
      <c r="S95" s="21">
        <f t="shared" si="83"/>
        <v>5</v>
      </c>
      <c r="T95" s="12" t="str">
        <f t="shared" si="84"/>
        <v>Gelecekte önemli bir tehlikeyi oluşturmaması için, incelenir ve gerekirse önlemler planlanan uygulamalar kısmında tarif edilir, uygulama kontrolleri yapılır ve personele ihtiyaç duyulan eğitimler verilir.</v>
      </c>
    </row>
    <row r="96" spans="1:20" ht="78.75" x14ac:dyDescent="0.2">
      <c r="A96" s="14">
        <f t="shared" si="85"/>
        <v>933</v>
      </c>
      <c r="B96" s="23" t="s">
        <v>547</v>
      </c>
      <c r="C96" s="12" t="s">
        <v>1526</v>
      </c>
      <c r="D96" s="26" t="s">
        <v>3095</v>
      </c>
      <c r="E96" s="12" t="s">
        <v>1501</v>
      </c>
      <c r="F96" s="12" t="s">
        <v>197</v>
      </c>
      <c r="G96" s="12" t="s">
        <v>198</v>
      </c>
      <c r="H96" s="19">
        <v>4</v>
      </c>
      <c r="I96" s="19">
        <v>5</v>
      </c>
      <c r="J96" s="9">
        <f t="shared" ref="J96" si="114">(H96*I96)</f>
        <v>20</v>
      </c>
      <c r="K96" s="10">
        <f t="shared" si="81"/>
        <v>2</v>
      </c>
      <c r="L96" s="18" t="s">
        <v>1446</v>
      </c>
      <c r="M96" s="26" t="s">
        <v>1622</v>
      </c>
      <c r="N96" s="12" t="s">
        <v>194</v>
      </c>
      <c r="O96" s="11" t="s">
        <v>26</v>
      </c>
      <c r="P96" s="19">
        <v>1</v>
      </c>
      <c r="Q96" s="19">
        <f t="shared" si="101"/>
        <v>5</v>
      </c>
      <c r="R96" s="20">
        <f t="shared" si="82"/>
        <v>5</v>
      </c>
      <c r="S96" s="21">
        <f t="shared" si="83"/>
        <v>5</v>
      </c>
      <c r="T96" s="12" t="str">
        <f t="shared" si="84"/>
        <v>Gelecekte önemli bir tehlikeyi oluşturmaması için, incelenir ve gerekirse önlemler planlanan uygulamalar kısmında tarif edilir, uygulama kontrolleri yapılır ve personele ihtiyaç duyulan eğitimler verilir.</v>
      </c>
    </row>
    <row r="97" spans="1:20" ht="78.75" x14ac:dyDescent="0.2">
      <c r="A97" s="14">
        <f t="shared" si="85"/>
        <v>934</v>
      </c>
      <c r="B97" s="23" t="s">
        <v>547</v>
      </c>
      <c r="C97" s="12" t="s">
        <v>1526</v>
      </c>
      <c r="D97" s="26" t="s">
        <v>3096</v>
      </c>
      <c r="E97" s="12" t="s">
        <v>1501</v>
      </c>
      <c r="F97" s="12" t="s">
        <v>197</v>
      </c>
      <c r="G97" s="12" t="s">
        <v>198</v>
      </c>
      <c r="H97" s="19">
        <v>4</v>
      </c>
      <c r="I97" s="19">
        <v>5</v>
      </c>
      <c r="J97" s="20">
        <f t="shared" ref="J97" si="115">H97*I97</f>
        <v>20</v>
      </c>
      <c r="K97" s="10">
        <f t="shared" si="81"/>
        <v>2</v>
      </c>
      <c r="L97" s="18" t="s">
        <v>1446</v>
      </c>
      <c r="M97" s="26" t="s">
        <v>1623</v>
      </c>
      <c r="N97" s="12" t="s">
        <v>194</v>
      </c>
      <c r="O97" s="11" t="s">
        <v>26</v>
      </c>
      <c r="P97" s="19">
        <v>1</v>
      </c>
      <c r="Q97" s="19">
        <f t="shared" si="101"/>
        <v>5</v>
      </c>
      <c r="R97" s="20">
        <f t="shared" si="82"/>
        <v>5</v>
      </c>
      <c r="S97" s="21">
        <f t="shared" si="83"/>
        <v>5</v>
      </c>
      <c r="T97" s="12" t="str">
        <f t="shared" si="84"/>
        <v>Gelecekte önemli bir tehlikeyi oluşturmaması için, incelenir ve gerekirse önlemler planlanan uygulamalar kısmında tarif edilir, uygulama kontrolleri yapılır ve personele ihtiyaç duyulan eğitimler verilir.</v>
      </c>
    </row>
    <row r="98" spans="1:20" ht="78.75" x14ac:dyDescent="0.2">
      <c r="A98" s="14">
        <f t="shared" si="85"/>
        <v>935</v>
      </c>
      <c r="B98" s="23" t="s">
        <v>547</v>
      </c>
      <c r="C98" s="12" t="s">
        <v>1526</v>
      </c>
      <c r="D98" s="26" t="s">
        <v>3097</v>
      </c>
      <c r="E98" s="12" t="s">
        <v>1501</v>
      </c>
      <c r="F98" s="12" t="s">
        <v>197</v>
      </c>
      <c r="G98" s="12" t="s">
        <v>198</v>
      </c>
      <c r="H98" s="19">
        <v>4</v>
      </c>
      <c r="I98" s="19">
        <v>5</v>
      </c>
      <c r="J98" s="9">
        <f t="shared" ref="J98" si="116">(H98*I98)</f>
        <v>20</v>
      </c>
      <c r="K98" s="10">
        <f t="shared" si="81"/>
        <v>2</v>
      </c>
      <c r="L98" s="18" t="s">
        <v>1446</v>
      </c>
      <c r="M98" s="26" t="s">
        <v>1624</v>
      </c>
      <c r="N98" s="12" t="s">
        <v>194</v>
      </c>
      <c r="O98" s="11" t="s">
        <v>26</v>
      </c>
      <c r="P98" s="19">
        <v>1</v>
      </c>
      <c r="Q98" s="19">
        <f t="shared" si="101"/>
        <v>5</v>
      </c>
      <c r="R98" s="20">
        <f t="shared" si="82"/>
        <v>5</v>
      </c>
      <c r="S98" s="21">
        <f t="shared" si="83"/>
        <v>5</v>
      </c>
      <c r="T98" s="12" t="str">
        <f t="shared" si="84"/>
        <v>Gelecekte önemli bir tehlikeyi oluşturmaması için, incelenir ve gerekirse önlemler planlanan uygulamalar kısmında tarif edilir, uygulama kontrolleri yapılır ve personele ihtiyaç duyulan eğitimler verilir.</v>
      </c>
    </row>
    <row r="99" spans="1:20" ht="78.75" x14ac:dyDescent="0.2">
      <c r="A99" s="14">
        <f t="shared" si="85"/>
        <v>936</v>
      </c>
      <c r="B99" s="23" t="s">
        <v>547</v>
      </c>
      <c r="C99" s="12" t="s">
        <v>1526</v>
      </c>
      <c r="D99" s="26" t="s">
        <v>3098</v>
      </c>
      <c r="E99" s="12" t="s">
        <v>1501</v>
      </c>
      <c r="F99" s="12" t="s">
        <v>197</v>
      </c>
      <c r="G99" s="12" t="s">
        <v>198</v>
      </c>
      <c r="H99" s="19">
        <v>4</v>
      </c>
      <c r="I99" s="19">
        <v>5</v>
      </c>
      <c r="J99" s="20">
        <f t="shared" ref="J99" si="117">H99*I99</f>
        <v>20</v>
      </c>
      <c r="K99" s="10">
        <f t="shared" si="81"/>
        <v>2</v>
      </c>
      <c r="L99" s="18" t="s">
        <v>1446</v>
      </c>
      <c r="M99" s="26" t="s">
        <v>1625</v>
      </c>
      <c r="N99" s="12" t="s">
        <v>194</v>
      </c>
      <c r="O99" s="11" t="s">
        <v>26</v>
      </c>
      <c r="P99" s="19">
        <v>1</v>
      </c>
      <c r="Q99" s="19">
        <f t="shared" si="101"/>
        <v>5</v>
      </c>
      <c r="R99" s="20">
        <f t="shared" si="82"/>
        <v>5</v>
      </c>
      <c r="S99" s="21">
        <f t="shared" si="83"/>
        <v>5</v>
      </c>
      <c r="T99" s="12" t="str">
        <f t="shared" si="84"/>
        <v>Gelecekte önemli bir tehlikeyi oluşturmaması için, incelenir ve gerekirse önlemler planlanan uygulamalar kısmında tarif edilir, uygulama kontrolleri yapılır ve personele ihtiyaç duyulan eğitimler verilir.</v>
      </c>
    </row>
    <row r="100" spans="1:20" ht="78.75" x14ac:dyDescent="0.2">
      <c r="A100" s="14">
        <f t="shared" si="85"/>
        <v>937</v>
      </c>
      <c r="B100" s="23" t="s">
        <v>547</v>
      </c>
      <c r="C100" s="12" t="s">
        <v>1526</v>
      </c>
      <c r="D100" s="26" t="s">
        <v>3099</v>
      </c>
      <c r="E100" s="12" t="s">
        <v>1501</v>
      </c>
      <c r="F100" s="12" t="s">
        <v>197</v>
      </c>
      <c r="G100" s="12" t="s">
        <v>198</v>
      </c>
      <c r="H100" s="19">
        <v>4</v>
      </c>
      <c r="I100" s="19">
        <v>5</v>
      </c>
      <c r="J100" s="9">
        <f t="shared" ref="J100" si="118">(H100*I100)</f>
        <v>20</v>
      </c>
      <c r="K100" s="10">
        <f t="shared" si="81"/>
        <v>2</v>
      </c>
      <c r="L100" s="18" t="s">
        <v>1446</v>
      </c>
      <c r="M100" s="64" t="s">
        <v>1626</v>
      </c>
      <c r="N100" s="12" t="s">
        <v>194</v>
      </c>
      <c r="O100" s="11" t="s">
        <v>26</v>
      </c>
      <c r="P100" s="19">
        <v>1</v>
      </c>
      <c r="Q100" s="19">
        <f t="shared" si="101"/>
        <v>5</v>
      </c>
      <c r="R100" s="20">
        <f t="shared" si="82"/>
        <v>5</v>
      </c>
      <c r="S100" s="21">
        <f t="shared" si="83"/>
        <v>5</v>
      </c>
      <c r="T100" s="12" t="str">
        <f t="shared" si="84"/>
        <v>Gelecekte önemli bir tehlikeyi oluşturmaması için, incelenir ve gerekirse önlemler planlanan uygulamalar kısmında tarif edilir, uygulama kontrolleri yapılır ve personele ihtiyaç duyulan eğitimler verilir.</v>
      </c>
    </row>
    <row r="101" spans="1:20" ht="78.75" x14ac:dyDescent="0.2">
      <c r="A101" s="14">
        <f t="shared" si="85"/>
        <v>938</v>
      </c>
      <c r="B101" s="23" t="s">
        <v>547</v>
      </c>
      <c r="C101" s="12" t="s">
        <v>1526</v>
      </c>
      <c r="D101" s="64" t="s">
        <v>3100</v>
      </c>
      <c r="E101" s="12" t="s">
        <v>1501</v>
      </c>
      <c r="F101" s="12" t="s">
        <v>197</v>
      </c>
      <c r="G101" s="12" t="s">
        <v>198</v>
      </c>
      <c r="H101" s="19">
        <v>4</v>
      </c>
      <c r="I101" s="19">
        <v>5</v>
      </c>
      <c r="J101" s="20">
        <f t="shared" ref="J101" si="119">H101*I101</f>
        <v>20</v>
      </c>
      <c r="K101" s="10">
        <f t="shared" si="81"/>
        <v>2</v>
      </c>
      <c r="L101" s="18" t="s">
        <v>1446</v>
      </c>
      <c r="M101" s="64" t="s">
        <v>1627</v>
      </c>
      <c r="N101" s="12" t="s">
        <v>194</v>
      </c>
      <c r="O101" s="11" t="s">
        <v>26</v>
      </c>
      <c r="P101" s="19">
        <v>1</v>
      </c>
      <c r="Q101" s="19">
        <f t="shared" si="101"/>
        <v>5</v>
      </c>
      <c r="R101" s="20">
        <f t="shared" si="82"/>
        <v>5</v>
      </c>
      <c r="S101" s="21">
        <f t="shared" si="83"/>
        <v>5</v>
      </c>
      <c r="T101" s="12" t="str">
        <f t="shared" si="84"/>
        <v>Gelecekte önemli bir tehlikeyi oluşturmaması için, incelenir ve gerekirse önlemler planlanan uygulamalar kısmında tarif edilir, uygulama kontrolleri yapılır ve personele ihtiyaç duyulan eğitimler verilir.</v>
      </c>
    </row>
    <row r="102" spans="1:20" ht="78.75" x14ac:dyDescent="0.2">
      <c r="A102" s="14">
        <f t="shared" si="85"/>
        <v>939</v>
      </c>
      <c r="B102" s="23" t="s">
        <v>547</v>
      </c>
      <c r="C102" s="12" t="s">
        <v>1526</v>
      </c>
      <c r="D102" s="26" t="s">
        <v>3101</v>
      </c>
      <c r="E102" s="12" t="s">
        <v>1501</v>
      </c>
      <c r="F102" s="12" t="s">
        <v>197</v>
      </c>
      <c r="G102" s="12" t="s">
        <v>198</v>
      </c>
      <c r="H102" s="19">
        <v>4</v>
      </c>
      <c r="I102" s="19">
        <v>5</v>
      </c>
      <c r="J102" s="9">
        <f t="shared" ref="J102" si="120">(H102*I102)</f>
        <v>20</v>
      </c>
      <c r="K102" s="10">
        <f t="shared" si="81"/>
        <v>2</v>
      </c>
      <c r="L102" s="18" t="s">
        <v>1446</v>
      </c>
      <c r="M102" s="64" t="s">
        <v>1628</v>
      </c>
      <c r="N102" s="12" t="s">
        <v>194</v>
      </c>
      <c r="O102" s="11" t="s">
        <v>26</v>
      </c>
      <c r="P102" s="19">
        <v>1</v>
      </c>
      <c r="Q102" s="19">
        <f t="shared" si="101"/>
        <v>5</v>
      </c>
      <c r="R102" s="20">
        <f t="shared" si="82"/>
        <v>5</v>
      </c>
      <c r="S102" s="21">
        <f t="shared" si="83"/>
        <v>5</v>
      </c>
      <c r="T102" s="12" t="str">
        <f t="shared" si="84"/>
        <v>Gelecekte önemli bir tehlikeyi oluşturmaması için, incelenir ve gerekirse önlemler planlanan uygulamalar kısmında tarif edilir, uygulama kontrolleri yapılır ve personele ihtiyaç duyulan eğitimler verilir.</v>
      </c>
    </row>
    <row r="103" spans="1:20" ht="78.75" x14ac:dyDescent="0.2">
      <c r="A103" s="14">
        <f t="shared" si="85"/>
        <v>940</v>
      </c>
      <c r="B103" s="23" t="s">
        <v>547</v>
      </c>
      <c r="C103" s="12" t="s">
        <v>1526</v>
      </c>
      <c r="D103" s="64" t="s">
        <v>3102</v>
      </c>
      <c r="E103" s="12" t="s">
        <v>1501</v>
      </c>
      <c r="F103" s="12" t="s">
        <v>197</v>
      </c>
      <c r="G103" s="12" t="s">
        <v>198</v>
      </c>
      <c r="H103" s="19">
        <v>4</v>
      </c>
      <c r="I103" s="19">
        <v>5</v>
      </c>
      <c r="J103" s="20">
        <f t="shared" ref="J103" si="121">H103*I103</f>
        <v>20</v>
      </c>
      <c r="K103" s="10">
        <f t="shared" si="81"/>
        <v>2</v>
      </c>
      <c r="L103" s="18" t="s">
        <v>1446</v>
      </c>
      <c r="M103" s="64" t="s">
        <v>1629</v>
      </c>
      <c r="N103" s="12" t="s">
        <v>194</v>
      </c>
      <c r="O103" s="11" t="s">
        <v>26</v>
      </c>
      <c r="P103" s="19">
        <v>1</v>
      </c>
      <c r="Q103" s="19">
        <f t="shared" si="101"/>
        <v>5</v>
      </c>
      <c r="R103" s="20">
        <f t="shared" si="82"/>
        <v>5</v>
      </c>
      <c r="S103" s="21">
        <f t="shared" si="83"/>
        <v>5</v>
      </c>
      <c r="T103" s="12" t="str">
        <f t="shared" si="84"/>
        <v>Gelecekte önemli bir tehlikeyi oluşturmaması için, incelenir ve gerekirse önlemler planlanan uygulamalar kısmında tarif edilir, uygulama kontrolleri yapılır ve personele ihtiyaç duyulan eğitimler verilir.</v>
      </c>
    </row>
    <row r="104" spans="1:20" ht="78.75" x14ac:dyDescent="0.2">
      <c r="A104" s="14">
        <f t="shared" si="85"/>
        <v>941</v>
      </c>
      <c r="B104" s="23" t="s">
        <v>547</v>
      </c>
      <c r="C104" s="12" t="s">
        <v>1526</v>
      </c>
      <c r="D104" s="26" t="s">
        <v>3103</v>
      </c>
      <c r="E104" s="12" t="s">
        <v>1501</v>
      </c>
      <c r="F104" s="12" t="s">
        <v>197</v>
      </c>
      <c r="G104" s="12" t="s">
        <v>198</v>
      </c>
      <c r="H104" s="19">
        <v>4</v>
      </c>
      <c r="I104" s="19">
        <v>5</v>
      </c>
      <c r="J104" s="9">
        <f t="shared" ref="J104" si="122">(H104*I104)</f>
        <v>20</v>
      </c>
      <c r="K104" s="10">
        <f t="shared" si="81"/>
        <v>2</v>
      </c>
      <c r="L104" s="18" t="s">
        <v>1446</v>
      </c>
      <c r="M104" s="64" t="s">
        <v>1630</v>
      </c>
      <c r="N104" s="12" t="s">
        <v>194</v>
      </c>
      <c r="O104" s="11" t="s">
        <v>26</v>
      </c>
      <c r="P104" s="19">
        <v>1</v>
      </c>
      <c r="Q104" s="19">
        <f t="shared" si="101"/>
        <v>5</v>
      </c>
      <c r="R104" s="20">
        <f t="shared" si="82"/>
        <v>5</v>
      </c>
      <c r="S104" s="21">
        <f t="shared" si="83"/>
        <v>5</v>
      </c>
      <c r="T104" s="12" t="str">
        <f t="shared" si="84"/>
        <v>Gelecekte önemli bir tehlikeyi oluşturmaması için, incelenir ve gerekirse önlemler planlanan uygulamalar kısmında tarif edilir, uygulama kontrolleri yapılır ve personele ihtiyaç duyulan eğitimler verilir.</v>
      </c>
    </row>
    <row r="105" spans="1:20" ht="78.75" x14ac:dyDescent="0.2">
      <c r="A105" s="14">
        <f t="shared" si="85"/>
        <v>942</v>
      </c>
      <c r="B105" s="23" t="s">
        <v>547</v>
      </c>
      <c r="C105" s="12" t="s">
        <v>1526</v>
      </c>
      <c r="D105" s="26" t="s">
        <v>3104</v>
      </c>
      <c r="E105" s="12" t="s">
        <v>1501</v>
      </c>
      <c r="F105" s="12" t="s">
        <v>197</v>
      </c>
      <c r="G105" s="12" t="s">
        <v>198</v>
      </c>
      <c r="H105" s="19">
        <v>4</v>
      </c>
      <c r="I105" s="19">
        <v>5</v>
      </c>
      <c r="J105" s="20">
        <f t="shared" ref="J105" si="123">H105*I105</f>
        <v>20</v>
      </c>
      <c r="K105" s="10">
        <f t="shared" si="81"/>
        <v>2</v>
      </c>
      <c r="L105" s="18" t="s">
        <v>1446</v>
      </c>
      <c r="M105" s="64" t="s">
        <v>1631</v>
      </c>
      <c r="N105" s="12" t="s">
        <v>194</v>
      </c>
      <c r="O105" s="11" t="s">
        <v>26</v>
      </c>
      <c r="P105" s="19">
        <v>1</v>
      </c>
      <c r="Q105" s="19">
        <f t="shared" si="101"/>
        <v>5</v>
      </c>
      <c r="R105" s="20">
        <f t="shared" si="82"/>
        <v>5</v>
      </c>
      <c r="S105" s="21">
        <f t="shared" si="83"/>
        <v>5</v>
      </c>
      <c r="T105" s="12" t="str">
        <f t="shared" si="84"/>
        <v>Gelecekte önemli bir tehlikeyi oluşturmaması için, incelenir ve gerekirse önlemler planlanan uygulamalar kısmında tarif edilir, uygulama kontrolleri yapılır ve personele ihtiyaç duyulan eğitimler verilir.</v>
      </c>
    </row>
    <row r="106" spans="1:20" ht="78.75" x14ac:dyDescent="0.2">
      <c r="A106" s="14">
        <f t="shared" si="85"/>
        <v>943</v>
      </c>
      <c r="B106" s="23" t="s">
        <v>547</v>
      </c>
      <c r="C106" s="12" t="s">
        <v>1526</v>
      </c>
      <c r="D106" s="64" t="s">
        <v>3105</v>
      </c>
      <c r="E106" s="12" t="s">
        <v>1501</v>
      </c>
      <c r="F106" s="12" t="s">
        <v>197</v>
      </c>
      <c r="G106" s="12" t="s">
        <v>198</v>
      </c>
      <c r="H106" s="19">
        <v>4</v>
      </c>
      <c r="I106" s="19">
        <v>5</v>
      </c>
      <c r="J106" s="9">
        <f t="shared" ref="J106" si="124">(H106*I106)</f>
        <v>20</v>
      </c>
      <c r="K106" s="10">
        <f t="shared" si="81"/>
        <v>2</v>
      </c>
      <c r="L106" s="18" t="s">
        <v>1446</v>
      </c>
      <c r="M106" s="64" t="s">
        <v>1632</v>
      </c>
      <c r="N106" s="12" t="s">
        <v>194</v>
      </c>
      <c r="O106" s="11" t="s">
        <v>26</v>
      </c>
      <c r="P106" s="19">
        <v>1</v>
      </c>
      <c r="Q106" s="19">
        <f t="shared" si="101"/>
        <v>5</v>
      </c>
      <c r="R106" s="20">
        <f t="shared" si="82"/>
        <v>5</v>
      </c>
      <c r="S106" s="21">
        <f t="shared" si="83"/>
        <v>5</v>
      </c>
      <c r="T106" s="12" t="str">
        <f t="shared" si="84"/>
        <v>Gelecekte önemli bir tehlikeyi oluşturmaması için, incelenir ve gerekirse önlemler planlanan uygulamalar kısmında tarif edilir, uygulama kontrolleri yapılır ve personele ihtiyaç duyulan eğitimler verilir.</v>
      </c>
    </row>
    <row r="107" spans="1:20" ht="78.75" x14ac:dyDescent="0.2">
      <c r="A107" s="14">
        <f t="shared" si="85"/>
        <v>944</v>
      </c>
      <c r="B107" s="23" t="s">
        <v>547</v>
      </c>
      <c r="C107" s="12" t="s">
        <v>1526</v>
      </c>
      <c r="D107" s="64" t="s">
        <v>3106</v>
      </c>
      <c r="E107" s="12" t="s">
        <v>1501</v>
      </c>
      <c r="F107" s="12" t="s">
        <v>197</v>
      </c>
      <c r="G107" s="12" t="s">
        <v>198</v>
      </c>
      <c r="H107" s="19">
        <v>4</v>
      </c>
      <c r="I107" s="19">
        <v>5</v>
      </c>
      <c r="J107" s="20">
        <f t="shared" ref="J107" si="125">H107*I107</f>
        <v>20</v>
      </c>
      <c r="K107" s="10">
        <f t="shared" si="81"/>
        <v>2</v>
      </c>
      <c r="L107" s="18" t="s">
        <v>1446</v>
      </c>
      <c r="M107" s="64" t="s">
        <v>1633</v>
      </c>
      <c r="N107" s="12" t="s">
        <v>194</v>
      </c>
      <c r="O107" s="11" t="s">
        <v>26</v>
      </c>
      <c r="P107" s="19">
        <v>1</v>
      </c>
      <c r="Q107" s="19">
        <f t="shared" si="101"/>
        <v>5</v>
      </c>
      <c r="R107" s="20">
        <f t="shared" si="82"/>
        <v>5</v>
      </c>
      <c r="S107" s="21">
        <f t="shared" si="83"/>
        <v>5</v>
      </c>
      <c r="T107" s="12" t="str">
        <f t="shared" si="84"/>
        <v>Gelecekte önemli bir tehlikeyi oluşturmaması için, incelenir ve gerekirse önlemler planlanan uygulamalar kısmında tarif edilir, uygulama kontrolleri yapılır ve personele ihtiyaç duyulan eğitimler verilir.</v>
      </c>
    </row>
    <row r="108" spans="1:20" ht="78.75" x14ac:dyDescent="0.2">
      <c r="A108" s="14">
        <f t="shared" si="85"/>
        <v>945</v>
      </c>
      <c r="B108" s="23" t="s">
        <v>547</v>
      </c>
      <c r="C108" s="12" t="s">
        <v>1526</v>
      </c>
      <c r="D108" s="64" t="s">
        <v>3107</v>
      </c>
      <c r="E108" s="12" t="s">
        <v>1501</v>
      </c>
      <c r="F108" s="12" t="s">
        <v>197</v>
      </c>
      <c r="G108" s="12" t="s">
        <v>198</v>
      </c>
      <c r="H108" s="19">
        <v>4</v>
      </c>
      <c r="I108" s="19">
        <v>5</v>
      </c>
      <c r="J108" s="9">
        <f t="shared" ref="J108" si="126">(H108*I108)</f>
        <v>20</v>
      </c>
      <c r="K108" s="10">
        <f t="shared" si="81"/>
        <v>2</v>
      </c>
      <c r="L108" s="18" t="s">
        <v>1446</v>
      </c>
      <c r="M108" s="64" t="s">
        <v>1634</v>
      </c>
      <c r="N108" s="12" t="s">
        <v>194</v>
      </c>
      <c r="O108" s="11" t="s">
        <v>26</v>
      </c>
      <c r="P108" s="19">
        <v>1</v>
      </c>
      <c r="Q108" s="19">
        <f t="shared" si="101"/>
        <v>5</v>
      </c>
      <c r="R108" s="20">
        <f t="shared" si="82"/>
        <v>5</v>
      </c>
      <c r="S108" s="21">
        <f t="shared" si="83"/>
        <v>5</v>
      </c>
      <c r="T108" s="12" t="str">
        <f t="shared" si="84"/>
        <v>Gelecekte önemli bir tehlikeyi oluşturmaması için, incelenir ve gerekirse önlemler planlanan uygulamalar kısmında tarif edilir, uygulama kontrolleri yapılır ve personele ihtiyaç duyulan eğitimler verilir.</v>
      </c>
    </row>
    <row r="109" spans="1:20" ht="78.75" x14ac:dyDescent="0.2">
      <c r="A109" s="14">
        <f t="shared" si="85"/>
        <v>946</v>
      </c>
      <c r="B109" s="23" t="s">
        <v>547</v>
      </c>
      <c r="C109" s="12" t="s">
        <v>1526</v>
      </c>
      <c r="D109" s="59" t="s">
        <v>3108</v>
      </c>
      <c r="E109" s="12" t="s">
        <v>1501</v>
      </c>
      <c r="F109" s="12" t="s">
        <v>197</v>
      </c>
      <c r="G109" s="12" t="s">
        <v>198</v>
      </c>
      <c r="H109" s="19">
        <v>4</v>
      </c>
      <c r="I109" s="19">
        <v>5</v>
      </c>
      <c r="J109" s="20">
        <f t="shared" ref="J109" si="127">H109*I109</f>
        <v>20</v>
      </c>
      <c r="K109" s="10">
        <f t="shared" si="81"/>
        <v>2</v>
      </c>
      <c r="L109" s="18" t="s">
        <v>1446</v>
      </c>
      <c r="M109" s="69" t="s">
        <v>1635</v>
      </c>
      <c r="N109" s="12" t="s">
        <v>194</v>
      </c>
      <c r="O109" s="11" t="s">
        <v>26</v>
      </c>
      <c r="P109" s="19">
        <v>1</v>
      </c>
      <c r="Q109" s="19">
        <f t="shared" si="101"/>
        <v>5</v>
      </c>
      <c r="R109" s="20">
        <f t="shared" si="82"/>
        <v>5</v>
      </c>
      <c r="S109" s="21">
        <f t="shared" si="83"/>
        <v>5</v>
      </c>
      <c r="T109" s="12" t="str">
        <f t="shared" si="84"/>
        <v>Gelecekte önemli bir tehlikeyi oluşturmaması için, incelenir ve gerekirse önlemler planlanan uygulamalar kısmında tarif edilir, uygulama kontrolleri yapılır ve personele ihtiyaç duyulan eğitimler verilir.</v>
      </c>
    </row>
    <row r="110" spans="1:20" ht="78.75" x14ac:dyDescent="0.2">
      <c r="A110" s="14">
        <f t="shared" si="85"/>
        <v>947</v>
      </c>
      <c r="B110" s="23" t="s">
        <v>547</v>
      </c>
      <c r="C110" s="12" t="s">
        <v>1526</v>
      </c>
      <c r="D110" s="64" t="s">
        <v>3109</v>
      </c>
      <c r="E110" s="12" t="s">
        <v>1501</v>
      </c>
      <c r="F110" s="12" t="s">
        <v>197</v>
      </c>
      <c r="G110" s="12" t="s">
        <v>198</v>
      </c>
      <c r="H110" s="19">
        <v>4</v>
      </c>
      <c r="I110" s="19">
        <v>5</v>
      </c>
      <c r="J110" s="9">
        <f t="shared" ref="J110" si="128">(H110*I110)</f>
        <v>20</v>
      </c>
      <c r="K110" s="10">
        <f t="shared" si="81"/>
        <v>2</v>
      </c>
      <c r="L110" s="18" t="s">
        <v>1446</v>
      </c>
      <c r="M110" s="64" t="s">
        <v>1636</v>
      </c>
      <c r="N110" s="12" t="s">
        <v>194</v>
      </c>
      <c r="O110" s="11" t="s">
        <v>26</v>
      </c>
      <c r="P110" s="19">
        <v>1</v>
      </c>
      <c r="Q110" s="19">
        <f t="shared" si="101"/>
        <v>5</v>
      </c>
      <c r="R110" s="20">
        <f t="shared" si="82"/>
        <v>5</v>
      </c>
      <c r="S110" s="21">
        <f t="shared" si="83"/>
        <v>5</v>
      </c>
      <c r="T110" s="12" t="str">
        <f t="shared" si="84"/>
        <v>Gelecekte önemli bir tehlikeyi oluşturmaması için, incelenir ve gerekirse önlemler planlanan uygulamalar kısmında tarif edilir, uygulama kontrolleri yapılır ve personele ihtiyaç duyulan eğitimler verilir.</v>
      </c>
    </row>
    <row r="111" spans="1:20" ht="78.75" x14ac:dyDescent="0.2">
      <c r="A111" s="14">
        <f t="shared" si="85"/>
        <v>948</v>
      </c>
      <c r="B111" s="23" t="s">
        <v>547</v>
      </c>
      <c r="C111" s="12" t="s">
        <v>1526</v>
      </c>
      <c r="D111" s="26" t="s">
        <v>3110</v>
      </c>
      <c r="E111" s="12" t="s">
        <v>1501</v>
      </c>
      <c r="F111" s="12" t="s">
        <v>197</v>
      </c>
      <c r="G111" s="12" t="s">
        <v>198</v>
      </c>
      <c r="H111" s="19">
        <v>4</v>
      </c>
      <c r="I111" s="19">
        <v>5</v>
      </c>
      <c r="J111" s="20">
        <f t="shared" ref="J111" si="129">H111*I111</f>
        <v>20</v>
      </c>
      <c r="K111" s="10">
        <f t="shared" si="81"/>
        <v>2</v>
      </c>
      <c r="L111" s="18" t="s">
        <v>1446</v>
      </c>
      <c r="M111" s="64" t="s">
        <v>1637</v>
      </c>
      <c r="N111" s="12" t="s">
        <v>194</v>
      </c>
      <c r="O111" s="11" t="s">
        <v>26</v>
      </c>
      <c r="P111" s="19">
        <v>1</v>
      </c>
      <c r="Q111" s="19">
        <f t="shared" si="101"/>
        <v>5</v>
      </c>
      <c r="R111" s="20">
        <f t="shared" si="82"/>
        <v>5</v>
      </c>
      <c r="S111" s="21">
        <f t="shared" si="83"/>
        <v>5</v>
      </c>
      <c r="T111" s="12" t="str">
        <f t="shared" si="84"/>
        <v>Gelecekte önemli bir tehlikeyi oluşturmaması için, incelenir ve gerekirse önlemler planlanan uygulamalar kısmında tarif edilir, uygulama kontrolleri yapılır ve personele ihtiyaç duyulan eğitimler verilir.</v>
      </c>
    </row>
    <row r="112" spans="1:20" ht="78.75" x14ac:dyDescent="0.2">
      <c r="A112" s="14">
        <f t="shared" si="85"/>
        <v>949</v>
      </c>
      <c r="B112" s="23" t="s">
        <v>547</v>
      </c>
      <c r="C112" s="12" t="s">
        <v>1526</v>
      </c>
      <c r="D112" s="26" t="s">
        <v>3111</v>
      </c>
      <c r="E112" s="12" t="s">
        <v>1501</v>
      </c>
      <c r="F112" s="12" t="s">
        <v>197</v>
      </c>
      <c r="G112" s="12" t="s">
        <v>198</v>
      </c>
      <c r="H112" s="19">
        <v>4</v>
      </c>
      <c r="I112" s="19">
        <v>5</v>
      </c>
      <c r="J112" s="9">
        <f t="shared" ref="J112" si="130">(H112*I112)</f>
        <v>20</v>
      </c>
      <c r="K112" s="10">
        <f t="shared" si="81"/>
        <v>2</v>
      </c>
      <c r="L112" s="18" t="s">
        <v>1446</v>
      </c>
      <c r="M112" s="64" t="s">
        <v>1638</v>
      </c>
      <c r="N112" s="12" t="s">
        <v>194</v>
      </c>
      <c r="O112" s="11" t="s">
        <v>26</v>
      </c>
      <c r="P112" s="19">
        <v>1</v>
      </c>
      <c r="Q112" s="19">
        <f t="shared" si="101"/>
        <v>5</v>
      </c>
      <c r="R112" s="20">
        <f t="shared" si="82"/>
        <v>5</v>
      </c>
      <c r="S112" s="21">
        <f t="shared" si="83"/>
        <v>5</v>
      </c>
      <c r="T112" s="12" t="str">
        <f t="shared" si="84"/>
        <v>Gelecekte önemli bir tehlikeyi oluşturmaması için, incelenir ve gerekirse önlemler planlanan uygulamalar kısmında tarif edilir, uygulama kontrolleri yapılır ve personele ihtiyaç duyulan eğitimler verilir.</v>
      </c>
    </row>
    <row r="113" spans="1:20" ht="78.75" x14ac:dyDescent="0.2">
      <c r="A113" s="14">
        <f t="shared" si="85"/>
        <v>950</v>
      </c>
      <c r="B113" s="23" t="s">
        <v>547</v>
      </c>
      <c r="C113" s="12" t="s">
        <v>1526</v>
      </c>
      <c r="D113" s="26" t="s">
        <v>3112</v>
      </c>
      <c r="E113" s="12" t="s">
        <v>1501</v>
      </c>
      <c r="F113" s="12" t="s">
        <v>197</v>
      </c>
      <c r="G113" s="12" t="s">
        <v>198</v>
      </c>
      <c r="H113" s="19">
        <v>4</v>
      </c>
      <c r="I113" s="19">
        <v>5</v>
      </c>
      <c r="J113" s="20">
        <f t="shared" ref="J113" si="131">H113*I113</f>
        <v>20</v>
      </c>
      <c r="K113" s="10">
        <f t="shared" si="81"/>
        <v>2</v>
      </c>
      <c r="L113" s="18" t="s">
        <v>1446</v>
      </c>
      <c r="M113" s="64" t="s">
        <v>1639</v>
      </c>
      <c r="N113" s="12" t="s">
        <v>194</v>
      </c>
      <c r="O113" s="11" t="s">
        <v>26</v>
      </c>
      <c r="P113" s="19">
        <v>1</v>
      </c>
      <c r="Q113" s="19">
        <f t="shared" si="101"/>
        <v>5</v>
      </c>
      <c r="R113" s="20">
        <f t="shared" si="82"/>
        <v>5</v>
      </c>
      <c r="S113" s="21">
        <f t="shared" si="83"/>
        <v>5</v>
      </c>
      <c r="T113" s="12" t="str">
        <f t="shared" si="84"/>
        <v>Gelecekte önemli bir tehlikeyi oluşturmaması için, incelenir ve gerekirse önlemler planlanan uygulamalar kısmında tarif edilir, uygulama kontrolleri yapılır ve personele ihtiyaç duyulan eğitimler verilir.</v>
      </c>
    </row>
    <row r="114" spans="1:20" ht="78.75" x14ac:dyDescent="0.2">
      <c r="A114" s="14">
        <f t="shared" si="85"/>
        <v>951</v>
      </c>
      <c r="B114" s="23" t="s">
        <v>547</v>
      </c>
      <c r="C114" s="12" t="s">
        <v>1526</v>
      </c>
      <c r="D114" s="26" t="s">
        <v>3113</v>
      </c>
      <c r="E114" s="12" t="s">
        <v>1501</v>
      </c>
      <c r="F114" s="12" t="s">
        <v>197</v>
      </c>
      <c r="G114" s="12" t="s">
        <v>198</v>
      </c>
      <c r="H114" s="19">
        <v>4</v>
      </c>
      <c r="I114" s="19">
        <v>5</v>
      </c>
      <c r="J114" s="9">
        <f t="shared" ref="J114" si="132">(H114*I114)</f>
        <v>20</v>
      </c>
      <c r="K114" s="10">
        <f t="shared" si="81"/>
        <v>2</v>
      </c>
      <c r="L114" s="18" t="s">
        <v>1446</v>
      </c>
      <c r="M114" s="64" t="s">
        <v>1639</v>
      </c>
      <c r="N114" s="12" t="s">
        <v>194</v>
      </c>
      <c r="O114" s="11" t="s">
        <v>26</v>
      </c>
      <c r="P114" s="19">
        <v>1</v>
      </c>
      <c r="Q114" s="19">
        <f t="shared" si="101"/>
        <v>5</v>
      </c>
      <c r="R114" s="20">
        <f t="shared" si="82"/>
        <v>5</v>
      </c>
      <c r="S114" s="21">
        <f t="shared" si="83"/>
        <v>5</v>
      </c>
      <c r="T114" s="12" t="str">
        <f t="shared" si="84"/>
        <v>Gelecekte önemli bir tehlikeyi oluşturmaması için, incelenir ve gerekirse önlemler planlanan uygulamalar kısmında tarif edilir, uygulama kontrolleri yapılır ve personele ihtiyaç duyulan eğitimler verilir.</v>
      </c>
    </row>
    <row r="115" spans="1:20" ht="78.75" x14ac:dyDescent="0.2">
      <c r="A115" s="14">
        <f t="shared" si="85"/>
        <v>952</v>
      </c>
      <c r="B115" s="23" t="s">
        <v>547</v>
      </c>
      <c r="C115" s="12" t="s">
        <v>1526</v>
      </c>
      <c r="D115" s="26" t="s">
        <v>3114</v>
      </c>
      <c r="E115" s="12" t="s">
        <v>1501</v>
      </c>
      <c r="F115" s="12" t="s">
        <v>197</v>
      </c>
      <c r="G115" s="12" t="s">
        <v>198</v>
      </c>
      <c r="H115" s="19">
        <v>4</v>
      </c>
      <c r="I115" s="19">
        <v>5</v>
      </c>
      <c r="J115" s="20">
        <f t="shared" ref="J115" si="133">H115*I115</f>
        <v>20</v>
      </c>
      <c r="K115" s="10">
        <f t="shared" si="81"/>
        <v>2</v>
      </c>
      <c r="L115" s="18" t="s">
        <v>1446</v>
      </c>
      <c r="M115" s="64" t="s">
        <v>1640</v>
      </c>
      <c r="N115" s="12" t="s">
        <v>194</v>
      </c>
      <c r="O115" s="11" t="s">
        <v>26</v>
      </c>
      <c r="P115" s="19">
        <v>1</v>
      </c>
      <c r="Q115" s="19">
        <f t="shared" si="101"/>
        <v>5</v>
      </c>
      <c r="R115" s="20">
        <f t="shared" si="82"/>
        <v>5</v>
      </c>
      <c r="S115" s="21">
        <f t="shared" si="83"/>
        <v>5</v>
      </c>
      <c r="T115" s="12" t="str">
        <f t="shared" si="84"/>
        <v>Gelecekte önemli bir tehlikeyi oluşturmaması için, incelenir ve gerekirse önlemler planlanan uygulamalar kısmında tarif edilir, uygulama kontrolleri yapılır ve personele ihtiyaç duyulan eğitimler verilir.</v>
      </c>
    </row>
    <row r="116" spans="1:20" ht="78.75" x14ac:dyDescent="0.2">
      <c r="A116" s="14">
        <f t="shared" si="85"/>
        <v>953</v>
      </c>
      <c r="B116" s="23" t="s">
        <v>547</v>
      </c>
      <c r="C116" s="12" t="s">
        <v>1526</v>
      </c>
      <c r="D116" s="26" t="s">
        <v>3115</v>
      </c>
      <c r="E116" s="12" t="s">
        <v>1501</v>
      </c>
      <c r="F116" s="12" t="s">
        <v>197</v>
      </c>
      <c r="G116" s="12" t="s">
        <v>198</v>
      </c>
      <c r="H116" s="19">
        <v>4</v>
      </c>
      <c r="I116" s="19">
        <v>5</v>
      </c>
      <c r="J116" s="9">
        <f t="shared" ref="J116" si="134">(H116*I116)</f>
        <v>20</v>
      </c>
      <c r="K116" s="10">
        <f t="shared" si="81"/>
        <v>2</v>
      </c>
      <c r="L116" s="18" t="s">
        <v>1446</v>
      </c>
      <c r="M116" s="64" t="s">
        <v>1641</v>
      </c>
      <c r="N116" s="12" t="s">
        <v>194</v>
      </c>
      <c r="O116" s="11" t="s">
        <v>26</v>
      </c>
      <c r="P116" s="19">
        <v>1</v>
      </c>
      <c r="Q116" s="19">
        <f t="shared" si="101"/>
        <v>5</v>
      </c>
      <c r="R116" s="20">
        <f t="shared" si="82"/>
        <v>5</v>
      </c>
      <c r="S116" s="21">
        <f t="shared" si="83"/>
        <v>5</v>
      </c>
      <c r="T116" s="12" t="str">
        <f t="shared" si="84"/>
        <v>Gelecekte önemli bir tehlikeyi oluşturmaması için, incelenir ve gerekirse önlemler planlanan uygulamalar kısmında tarif edilir, uygulama kontrolleri yapılır ve personele ihtiyaç duyulan eğitimler verilir.</v>
      </c>
    </row>
  </sheetData>
  <autoFilter ref="A1:T116" xr:uid="{00000000-0001-0000-2400-000000000000}"/>
  <conditionalFormatting sqref="K2:K116">
    <cfRule type="expression" dxfId="199" priority="6">
      <formula>K2=5</formula>
    </cfRule>
    <cfRule type="expression" dxfId="198" priority="7">
      <formula>K2=4</formula>
    </cfRule>
    <cfRule type="expression" dxfId="197" priority="8">
      <formula>K2=3</formula>
    </cfRule>
    <cfRule type="expression" dxfId="196" priority="9">
      <formula>K2=2</formula>
    </cfRule>
    <cfRule type="expression" dxfId="195" priority="10">
      <formula>K2=1</formula>
    </cfRule>
  </conditionalFormatting>
  <conditionalFormatting sqref="S2:S116">
    <cfRule type="expression" dxfId="194" priority="1">
      <formula>S2=5</formula>
    </cfRule>
    <cfRule type="expression" dxfId="193" priority="2">
      <formula>S2=4</formula>
    </cfRule>
    <cfRule type="expression" dxfId="192" priority="3">
      <formula>S2=3</formula>
    </cfRule>
    <cfRule type="expression" dxfId="191" priority="4">
      <formula>S2=2</formula>
    </cfRule>
    <cfRule type="expression" dxfId="19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W111"/>
  <sheetViews>
    <sheetView zoomScaleNormal="100" zoomScalePageLayoutView="70" workbookViewId="0">
      <selection activeCell="D1" sqref="D1"/>
    </sheetView>
  </sheetViews>
  <sheetFormatPr defaultColWidth="9.140625" defaultRowHeight="12.75" x14ac:dyDescent="0.2"/>
  <cols>
    <col min="1" max="1" width="5.42578125" style="16" customWidth="1"/>
    <col min="2" max="3" width="11.85546875" style="16" customWidth="1"/>
    <col min="4" max="4" width="15.5703125" style="16" customWidth="1"/>
    <col min="5" max="5" width="20.140625" style="16" customWidth="1"/>
    <col min="6" max="6" width="14.28515625" style="16" customWidth="1"/>
    <col min="7" max="7" width="12.5703125" style="16" customWidth="1"/>
    <col min="8" max="9" width="3.140625" style="16" bestFit="1" customWidth="1"/>
    <col min="10" max="10" width="3.42578125" style="16" bestFit="1" customWidth="1"/>
    <col min="11" max="11" width="3" style="16" bestFit="1" customWidth="1"/>
    <col min="12" max="12" width="21.85546875" style="16" customWidth="1"/>
    <col min="13" max="13" width="27.85546875" style="16" customWidth="1"/>
    <col min="14" max="14" width="15.7109375" style="16" customWidth="1"/>
    <col min="15" max="15" width="12.7109375" style="16" customWidth="1"/>
    <col min="16" max="17" width="3.140625" style="16" bestFit="1" customWidth="1"/>
    <col min="18" max="18" width="3.42578125" style="16" bestFit="1" customWidth="1"/>
    <col min="19" max="19" width="3" style="16" bestFit="1" customWidth="1"/>
    <col min="20" max="20" width="31" style="16" customWidth="1"/>
    <col min="21" max="23" width="8.85546875" customWidth="1"/>
    <col min="24" max="16384" width="9.140625" style="16"/>
  </cols>
  <sheetData>
    <row r="1" spans="1:23" customFormat="1"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3" s="89" customFormat="1" ht="170.25" customHeight="1" x14ac:dyDescent="0.2">
      <c r="A2" s="71">
        <f>'FORE KAZIK İŞLERİ'!A116+1</f>
        <v>954</v>
      </c>
      <c r="B2" s="12" t="s">
        <v>3193</v>
      </c>
      <c r="C2" s="71" t="s">
        <v>3696</v>
      </c>
      <c r="D2" s="71" t="s">
        <v>3697</v>
      </c>
      <c r="E2" s="71" t="s">
        <v>3700</v>
      </c>
      <c r="F2" s="12" t="s">
        <v>197</v>
      </c>
      <c r="G2" s="12" t="s">
        <v>198</v>
      </c>
      <c r="H2" s="55">
        <v>4</v>
      </c>
      <c r="I2" s="55">
        <v>5</v>
      </c>
      <c r="J2" s="9">
        <f t="shared" ref="J2" si="0">(H2*I2)</f>
        <v>20</v>
      </c>
      <c r="K2" s="10">
        <f>IF((H2*I2)=0,0,IF(J2&lt;6,5,IF(J2&lt;10,4,IF(J2&lt;16,3,IF(J2&lt;25,2,1)))))</f>
        <v>2</v>
      </c>
      <c r="L2" s="71" t="s">
        <v>3699</v>
      </c>
      <c r="M2" s="71" t="s">
        <v>3698</v>
      </c>
      <c r="N2" s="12" t="s">
        <v>194</v>
      </c>
      <c r="O2" s="11" t="s">
        <v>199</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c r="U2" s="1"/>
      <c r="V2" s="1"/>
      <c r="W2" s="1"/>
    </row>
    <row r="3" spans="1:23" ht="67.5" x14ac:dyDescent="0.2">
      <c r="A3" s="12">
        <f>A2+1</f>
        <v>955</v>
      </c>
      <c r="B3" s="12" t="s">
        <v>3193</v>
      </c>
      <c r="C3" s="12" t="s">
        <v>3194</v>
      </c>
      <c r="D3" s="12" t="s">
        <v>3195</v>
      </c>
      <c r="E3" s="12" t="s">
        <v>3196</v>
      </c>
      <c r="F3" s="12" t="s">
        <v>197</v>
      </c>
      <c r="G3" s="12" t="s">
        <v>198</v>
      </c>
      <c r="H3" s="55">
        <v>4</v>
      </c>
      <c r="I3" s="55">
        <v>5</v>
      </c>
      <c r="J3" s="20">
        <f t="shared" ref="J3" si="1">H3*I3</f>
        <v>20</v>
      </c>
      <c r="K3" s="10">
        <f t="shared" ref="K3:K4" si="2">IF((H3*I3)=0,0,IF(J3&lt;6,5,IF(J3&lt;10,4,IF(J3&lt;16,3,IF(J3&lt;25,2,1)))))</f>
        <v>2</v>
      </c>
      <c r="L3" s="12" t="s">
        <v>246</v>
      </c>
      <c r="M3" s="12" t="s">
        <v>244</v>
      </c>
      <c r="N3" s="12" t="s">
        <v>194</v>
      </c>
      <c r="O3" s="11" t="s">
        <v>199</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3" ht="67.5" x14ac:dyDescent="0.2">
      <c r="A4" s="12">
        <f>A3+1</f>
        <v>956</v>
      </c>
      <c r="B4" s="12" t="s">
        <v>3193</v>
      </c>
      <c r="C4" s="12" t="s">
        <v>3194</v>
      </c>
      <c r="D4" s="12" t="s">
        <v>3197</v>
      </c>
      <c r="E4" s="12" t="s">
        <v>3198</v>
      </c>
      <c r="F4" s="12" t="s">
        <v>197</v>
      </c>
      <c r="G4" s="12" t="s">
        <v>198</v>
      </c>
      <c r="H4" s="8">
        <v>4</v>
      </c>
      <c r="I4" s="8">
        <v>5</v>
      </c>
      <c r="J4" s="9">
        <f t="shared" ref="J4" si="7">(H4*I4)</f>
        <v>20</v>
      </c>
      <c r="K4" s="10">
        <f t="shared" si="2"/>
        <v>2</v>
      </c>
      <c r="L4" s="12" t="s">
        <v>27</v>
      </c>
      <c r="M4" s="12" t="s">
        <v>248</v>
      </c>
      <c r="N4" s="12" t="s">
        <v>194</v>
      </c>
      <c r="O4" s="11" t="s">
        <v>199</v>
      </c>
      <c r="P4" s="8">
        <v>1</v>
      </c>
      <c r="Q4" s="8">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3" ht="67.5" x14ac:dyDescent="0.2">
      <c r="A5" s="12">
        <f t="shared" ref="A5:A68" si="8">A4+1</f>
        <v>957</v>
      </c>
      <c r="B5" s="12" t="s">
        <v>3193</v>
      </c>
      <c r="C5" s="12" t="s">
        <v>3194</v>
      </c>
      <c r="D5" s="12" t="s">
        <v>3199</v>
      </c>
      <c r="E5" s="12" t="s">
        <v>2992</v>
      </c>
      <c r="F5" s="12" t="s">
        <v>197</v>
      </c>
      <c r="G5" s="12" t="s">
        <v>198</v>
      </c>
      <c r="H5" s="8">
        <v>4</v>
      </c>
      <c r="I5" s="8">
        <v>5</v>
      </c>
      <c r="J5" s="20">
        <f t="shared" ref="J5" si="9">H5*I5</f>
        <v>20</v>
      </c>
      <c r="K5" s="10">
        <f t="shared" ref="K5:K68" si="10">IF((H5*I5)=0,0,IF(J5&lt;6,5,IF(J5&lt;10,4,IF(J5&lt;16,3,IF(J5&lt;25,2,1)))))</f>
        <v>2</v>
      </c>
      <c r="L5" s="12"/>
      <c r="M5" s="12" t="s">
        <v>247</v>
      </c>
      <c r="N5" s="12" t="s">
        <v>194</v>
      </c>
      <c r="O5" s="11" t="s">
        <v>199</v>
      </c>
      <c r="P5" s="8">
        <v>1</v>
      </c>
      <c r="Q5" s="8">
        <f>I5</f>
        <v>5</v>
      </c>
      <c r="R5" s="20">
        <f t="shared" ref="R5:R68" si="11">P5*Q5</f>
        <v>5</v>
      </c>
      <c r="S5" s="21">
        <f t="shared" ref="S5:S68" si="12">IF((P5*Q5)=0,0,IF(R5&lt;6,5,IF(R5&lt;10,4,IF(R5&lt;16,3,IF(R5&lt;25,2,1)))))</f>
        <v>5</v>
      </c>
      <c r="T5" s="12" t="str">
        <f t="shared" ref="T5:T68" si="13">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3" ht="101.25" x14ac:dyDescent="0.2">
      <c r="A6" s="12">
        <f t="shared" si="8"/>
        <v>958</v>
      </c>
      <c r="B6" s="12" t="s">
        <v>3193</v>
      </c>
      <c r="C6" s="12" t="s">
        <v>3194</v>
      </c>
      <c r="D6" s="13" t="s">
        <v>2560</v>
      </c>
      <c r="E6" s="13" t="s">
        <v>2992</v>
      </c>
      <c r="F6" s="12" t="s">
        <v>197</v>
      </c>
      <c r="G6" s="12" t="s">
        <v>198</v>
      </c>
      <c r="H6" s="8">
        <v>4</v>
      </c>
      <c r="I6" s="8">
        <v>5</v>
      </c>
      <c r="J6" s="9">
        <f t="shared" ref="J6" si="14">(H6*I6)</f>
        <v>20</v>
      </c>
      <c r="K6" s="10">
        <f t="shared" si="10"/>
        <v>2</v>
      </c>
      <c r="L6" s="13" t="s">
        <v>28</v>
      </c>
      <c r="M6" s="12" t="s">
        <v>195</v>
      </c>
      <c r="N6" s="12" t="s">
        <v>194</v>
      </c>
      <c r="O6" s="11" t="s">
        <v>199</v>
      </c>
      <c r="P6" s="8">
        <v>1</v>
      </c>
      <c r="Q6" s="8">
        <f t="shared" ref="Q6:Q70" si="15">I6</f>
        <v>5</v>
      </c>
      <c r="R6" s="20">
        <f t="shared" si="11"/>
        <v>5</v>
      </c>
      <c r="S6" s="21">
        <f t="shared" si="12"/>
        <v>5</v>
      </c>
      <c r="T6" s="12" t="str">
        <f t="shared" si="13"/>
        <v>Gelecekte önemli bir tehlikeyi oluşturmaması için, incelenir ve gerekirse önlemler planlanan uygulamalar kısmında tarif edilir, uygulama kontrolleri yapılır ve personele ihtiyaç duyulan eğitimler verilir.</v>
      </c>
    </row>
    <row r="7" spans="1:23" ht="67.5" x14ac:dyDescent="0.2">
      <c r="A7" s="12">
        <f t="shared" si="8"/>
        <v>959</v>
      </c>
      <c r="B7" s="12" t="s">
        <v>3193</v>
      </c>
      <c r="C7" s="12" t="s">
        <v>3194</v>
      </c>
      <c r="D7" s="13" t="s">
        <v>3200</v>
      </c>
      <c r="E7" s="13" t="s">
        <v>3201</v>
      </c>
      <c r="F7" s="12" t="s">
        <v>197</v>
      </c>
      <c r="G7" s="12" t="s">
        <v>198</v>
      </c>
      <c r="H7" s="8">
        <v>4</v>
      </c>
      <c r="I7" s="8">
        <v>5</v>
      </c>
      <c r="J7" s="20">
        <f t="shared" ref="J7" si="16">H7*I7</f>
        <v>20</v>
      </c>
      <c r="K7" s="10">
        <f t="shared" si="10"/>
        <v>2</v>
      </c>
      <c r="L7" s="13" t="s">
        <v>249</v>
      </c>
      <c r="M7" s="12" t="s">
        <v>196</v>
      </c>
      <c r="N7" s="12" t="s">
        <v>194</v>
      </c>
      <c r="O7" s="11" t="s">
        <v>199</v>
      </c>
      <c r="P7" s="8">
        <v>1</v>
      </c>
      <c r="Q7" s="8">
        <f t="shared" si="15"/>
        <v>5</v>
      </c>
      <c r="R7" s="20">
        <f t="shared" si="11"/>
        <v>5</v>
      </c>
      <c r="S7" s="21">
        <f t="shared" si="12"/>
        <v>5</v>
      </c>
      <c r="T7" s="12" t="str">
        <f t="shared" si="13"/>
        <v>Gelecekte önemli bir tehlikeyi oluşturmaması için, incelenir ve gerekirse önlemler planlanan uygulamalar kısmında tarif edilir, uygulama kontrolleri yapılır ve personele ihtiyaç duyulan eğitimler verilir.</v>
      </c>
    </row>
    <row r="8" spans="1:23" ht="67.5" x14ac:dyDescent="0.2">
      <c r="A8" s="12">
        <f t="shared" si="8"/>
        <v>960</v>
      </c>
      <c r="B8" s="12" t="s">
        <v>3193</v>
      </c>
      <c r="C8" s="12" t="s">
        <v>3194</v>
      </c>
      <c r="D8" s="13" t="s">
        <v>3202</v>
      </c>
      <c r="E8" s="13" t="s">
        <v>3203</v>
      </c>
      <c r="F8" s="12" t="s">
        <v>197</v>
      </c>
      <c r="G8" s="12" t="s">
        <v>198</v>
      </c>
      <c r="H8" s="8">
        <v>4</v>
      </c>
      <c r="I8" s="8">
        <v>5</v>
      </c>
      <c r="J8" s="9">
        <f t="shared" ref="J8" si="17">(H8*I8)</f>
        <v>20</v>
      </c>
      <c r="K8" s="10">
        <f t="shared" si="10"/>
        <v>2</v>
      </c>
      <c r="L8" s="13" t="s">
        <v>245</v>
      </c>
      <c r="M8" s="12" t="s">
        <v>250</v>
      </c>
      <c r="N8" s="12" t="s">
        <v>194</v>
      </c>
      <c r="O8" s="11" t="s">
        <v>199</v>
      </c>
      <c r="P8" s="8">
        <v>1</v>
      </c>
      <c r="Q8" s="8">
        <f t="shared" si="15"/>
        <v>5</v>
      </c>
      <c r="R8" s="20">
        <f t="shared" si="11"/>
        <v>5</v>
      </c>
      <c r="S8" s="21">
        <f t="shared" si="12"/>
        <v>5</v>
      </c>
      <c r="T8" s="12" t="str">
        <f t="shared" si="13"/>
        <v>Gelecekte önemli bir tehlikeyi oluşturmaması için, incelenir ve gerekirse önlemler planlanan uygulamalar kısmında tarif edilir, uygulama kontrolleri yapılır ve personele ihtiyaç duyulan eğitimler verilir.</v>
      </c>
    </row>
    <row r="9" spans="1:23" ht="67.5" x14ac:dyDescent="0.2">
      <c r="A9" s="12">
        <f t="shared" si="8"/>
        <v>961</v>
      </c>
      <c r="B9" s="12" t="s">
        <v>3193</v>
      </c>
      <c r="C9" s="12" t="s">
        <v>3194</v>
      </c>
      <c r="D9" s="13" t="s">
        <v>3204</v>
      </c>
      <c r="E9" s="13" t="s">
        <v>3205</v>
      </c>
      <c r="F9" s="12" t="s">
        <v>197</v>
      </c>
      <c r="G9" s="12" t="s">
        <v>198</v>
      </c>
      <c r="H9" s="8">
        <v>4</v>
      </c>
      <c r="I9" s="8">
        <v>5</v>
      </c>
      <c r="J9" s="20">
        <f t="shared" ref="J9" si="18">H9*I9</f>
        <v>20</v>
      </c>
      <c r="K9" s="10">
        <f t="shared" si="10"/>
        <v>2</v>
      </c>
      <c r="L9" s="13" t="s">
        <v>30</v>
      </c>
      <c r="M9" s="12" t="s">
        <v>196</v>
      </c>
      <c r="N9" s="12" t="s">
        <v>194</v>
      </c>
      <c r="O9" s="11" t="s">
        <v>199</v>
      </c>
      <c r="P9" s="8">
        <v>1</v>
      </c>
      <c r="Q9" s="8">
        <f t="shared" si="15"/>
        <v>5</v>
      </c>
      <c r="R9" s="20">
        <f t="shared" si="11"/>
        <v>5</v>
      </c>
      <c r="S9" s="21">
        <f t="shared" si="12"/>
        <v>5</v>
      </c>
      <c r="T9" s="12" t="str">
        <f t="shared" si="13"/>
        <v>Gelecekte önemli bir tehlikeyi oluşturmaması için, incelenir ve gerekirse önlemler planlanan uygulamalar kısmında tarif edilir, uygulama kontrolleri yapılır ve personele ihtiyaç duyulan eğitimler verilir.</v>
      </c>
    </row>
    <row r="10" spans="1:23" ht="67.5" x14ac:dyDescent="0.2">
      <c r="A10" s="12">
        <f t="shared" si="8"/>
        <v>962</v>
      </c>
      <c r="B10" s="12" t="s">
        <v>3193</v>
      </c>
      <c r="C10" s="12" t="s">
        <v>3194</v>
      </c>
      <c r="D10" s="13" t="s">
        <v>2314</v>
      </c>
      <c r="E10" s="13" t="s">
        <v>3203</v>
      </c>
      <c r="F10" s="12" t="s">
        <v>197</v>
      </c>
      <c r="G10" s="12" t="s">
        <v>198</v>
      </c>
      <c r="H10" s="8">
        <v>4</v>
      </c>
      <c r="I10" s="8">
        <v>5</v>
      </c>
      <c r="J10" s="9">
        <f t="shared" ref="J10" si="19">(H10*I10)</f>
        <v>20</v>
      </c>
      <c r="K10" s="10">
        <f t="shared" si="10"/>
        <v>2</v>
      </c>
      <c r="L10" s="13" t="s">
        <v>30</v>
      </c>
      <c r="M10" s="12" t="s">
        <v>251</v>
      </c>
      <c r="N10" s="12" t="s">
        <v>194</v>
      </c>
      <c r="O10" s="11" t="s">
        <v>199</v>
      </c>
      <c r="P10" s="8">
        <v>1</v>
      </c>
      <c r="Q10" s="8">
        <f t="shared" si="15"/>
        <v>5</v>
      </c>
      <c r="R10" s="20">
        <f t="shared" si="11"/>
        <v>5</v>
      </c>
      <c r="S10" s="21">
        <f t="shared" si="12"/>
        <v>5</v>
      </c>
      <c r="T10" s="12" t="str">
        <f t="shared" si="13"/>
        <v>Gelecekte önemli bir tehlikeyi oluşturmaması için, incelenir ve gerekirse önlemler planlanan uygulamalar kısmında tarif edilir, uygulama kontrolleri yapılır ve personele ihtiyaç duyulan eğitimler verilir.</v>
      </c>
    </row>
    <row r="11" spans="1:23" ht="67.5" x14ac:dyDescent="0.2">
      <c r="A11" s="12">
        <f t="shared" si="8"/>
        <v>963</v>
      </c>
      <c r="B11" s="12" t="s">
        <v>3193</v>
      </c>
      <c r="C11" s="12" t="s">
        <v>3194</v>
      </c>
      <c r="D11" s="13" t="s">
        <v>2318</v>
      </c>
      <c r="E11" s="13" t="s">
        <v>3206</v>
      </c>
      <c r="F11" s="12" t="s">
        <v>197</v>
      </c>
      <c r="G11" s="12" t="s">
        <v>198</v>
      </c>
      <c r="H11" s="8">
        <v>4</v>
      </c>
      <c r="I11" s="8">
        <v>5</v>
      </c>
      <c r="J11" s="20">
        <f t="shared" ref="J11" si="20">H11*I11</f>
        <v>20</v>
      </c>
      <c r="K11" s="10">
        <f t="shared" si="10"/>
        <v>2</v>
      </c>
      <c r="L11" s="13" t="s">
        <v>30</v>
      </c>
      <c r="M11" s="12" t="s">
        <v>252</v>
      </c>
      <c r="N11" s="12" t="s">
        <v>194</v>
      </c>
      <c r="O11" s="11" t="s">
        <v>199</v>
      </c>
      <c r="P11" s="8">
        <v>1</v>
      </c>
      <c r="Q11" s="8">
        <f t="shared" si="15"/>
        <v>5</v>
      </c>
      <c r="R11" s="20">
        <f t="shared" si="11"/>
        <v>5</v>
      </c>
      <c r="S11" s="21">
        <f t="shared" si="12"/>
        <v>5</v>
      </c>
      <c r="T11" s="12" t="str">
        <f t="shared" si="13"/>
        <v>Gelecekte önemli bir tehlikeyi oluşturmaması için, incelenir ve gerekirse önlemler planlanan uygulamalar kısmında tarif edilir, uygulama kontrolleri yapılır ve personele ihtiyaç duyulan eğitimler verilir.</v>
      </c>
    </row>
    <row r="12" spans="1:23" ht="84.75" customHeight="1" x14ac:dyDescent="0.2">
      <c r="A12" s="12">
        <f t="shared" si="8"/>
        <v>964</v>
      </c>
      <c r="B12" s="12" t="s">
        <v>3193</v>
      </c>
      <c r="C12" s="12" t="s">
        <v>3194</v>
      </c>
      <c r="D12" s="13" t="s">
        <v>3207</v>
      </c>
      <c r="E12" s="13" t="s">
        <v>2423</v>
      </c>
      <c r="F12" s="12" t="s">
        <v>197</v>
      </c>
      <c r="G12" s="12" t="s">
        <v>198</v>
      </c>
      <c r="H12" s="8">
        <v>4</v>
      </c>
      <c r="I12" s="8">
        <v>5</v>
      </c>
      <c r="J12" s="9">
        <f t="shared" ref="J12" si="21">(H12*I12)</f>
        <v>20</v>
      </c>
      <c r="K12" s="10">
        <f t="shared" si="10"/>
        <v>2</v>
      </c>
      <c r="L12" s="13" t="s">
        <v>30</v>
      </c>
      <c r="M12" s="12" t="s">
        <v>253</v>
      </c>
      <c r="N12" s="12" t="s">
        <v>194</v>
      </c>
      <c r="O12" s="11" t="s">
        <v>199</v>
      </c>
      <c r="P12" s="8">
        <v>1</v>
      </c>
      <c r="Q12" s="8">
        <f t="shared" si="15"/>
        <v>5</v>
      </c>
      <c r="R12" s="20">
        <f t="shared" si="11"/>
        <v>5</v>
      </c>
      <c r="S12" s="21">
        <f t="shared" si="12"/>
        <v>5</v>
      </c>
      <c r="T12" s="12" t="str">
        <f t="shared" si="13"/>
        <v>Gelecekte önemli bir tehlikeyi oluşturmaması için, incelenir ve gerekirse önlemler planlanan uygulamalar kısmında tarif edilir, uygulama kontrolleri yapılır ve personele ihtiyaç duyulan eğitimler verilir.</v>
      </c>
    </row>
    <row r="13" spans="1:23" ht="67.5" x14ac:dyDescent="0.2">
      <c r="A13" s="12">
        <f t="shared" si="8"/>
        <v>965</v>
      </c>
      <c r="B13" s="12" t="s">
        <v>3193</v>
      </c>
      <c r="C13" s="12" t="s">
        <v>3194</v>
      </c>
      <c r="D13" s="13" t="s">
        <v>3208</v>
      </c>
      <c r="E13" s="13" t="s">
        <v>3203</v>
      </c>
      <c r="F13" s="12" t="s">
        <v>197</v>
      </c>
      <c r="G13" s="12" t="s">
        <v>198</v>
      </c>
      <c r="H13" s="8">
        <v>4</v>
      </c>
      <c r="I13" s="8">
        <v>5</v>
      </c>
      <c r="J13" s="20">
        <f t="shared" ref="J13" si="22">H13*I13</f>
        <v>20</v>
      </c>
      <c r="K13" s="10">
        <f t="shared" si="10"/>
        <v>2</v>
      </c>
      <c r="L13" s="13" t="s">
        <v>29</v>
      </c>
      <c r="M13" s="12" t="s">
        <v>101</v>
      </c>
      <c r="N13" s="12" t="s">
        <v>194</v>
      </c>
      <c r="O13" s="11" t="s">
        <v>199</v>
      </c>
      <c r="P13" s="8">
        <v>1</v>
      </c>
      <c r="Q13" s="8">
        <f t="shared" si="15"/>
        <v>5</v>
      </c>
      <c r="R13" s="20">
        <f t="shared" si="11"/>
        <v>5</v>
      </c>
      <c r="S13" s="21">
        <f t="shared" si="12"/>
        <v>5</v>
      </c>
      <c r="T13" s="12" t="str">
        <f t="shared" si="13"/>
        <v>Gelecekte önemli bir tehlikeyi oluşturmaması için, incelenir ve gerekirse önlemler planlanan uygulamalar kısmında tarif edilir, uygulama kontrolleri yapılır ve personele ihtiyaç duyulan eğitimler verilir.</v>
      </c>
    </row>
    <row r="14" spans="1:23" ht="78.75" x14ac:dyDescent="0.2">
      <c r="A14" s="12">
        <f t="shared" si="8"/>
        <v>966</v>
      </c>
      <c r="B14" s="12" t="s">
        <v>3193</v>
      </c>
      <c r="C14" s="12" t="s">
        <v>3209</v>
      </c>
      <c r="D14" s="13" t="s">
        <v>255</v>
      </c>
      <c r="E14" s="13" t="s">
        <v>3210</v>
      </c>
      <c r="F14" s="12" t="s">
        <v>197</v>
      </c>
      <c r="G14" s="12" t="s">
        <v>198</v>
      </c>
      <c r="H14" s="8">
        <v>4</v>
      </c>
      <c r="I14" s="8">
        <v>5</v>
      </c>
      <c r="J14" s="9">
        <f t="shared" ref="J14" si="23">(H14*I14)</f>
        <v>20</v>
      </c>
      <c r="K14" s="10">
        <f t="shared" si="10"/>
        <v>2</v>
      </c>
      <c r="L14" s="13"/>
      <c r="M14" s="12" t="s">
        <v>256</v>
      </c>
      <c r="N14" s="12" t="s">
        <v>257</v>
      </c>
      <c r="O14" s="11" t="s">
        <v>199</v>
      </c>
      <c r="P14" s="8">
        <v>1</v>
      </c>
      <c r="Q14" s="8">
        <f t="shared" ref="Q14" si="24">I14</f>
        <v>5</v>
      </c>
      <c r="R14" s="20">
        <f t="shared" si="11"/>
        <v>5</v>
      </c>
      <c r="S14" s="21">
        <f t="shared" si="12"/>
        <v>5</v>
      </c>
      <c r="T14" s="12" t="str">
        <f t="shared" si="13"/>
        <v>Gelecekte önemli bir tehlikeyi oluşturmaması için, incelenir ve gerekirse önlemler planlanan uygulamalar kısmında tarif edilir, uygulama kontrolleri yapılır ve personele ihtiyaç duyulan eğitimler verilir.</v>
      </c>
    </row>
    <row r="15" spans="1:23" ht="67.5" x14ac:dyDescent="0.2">
      <c r="A15" s="12">
        <f t="shared" si="8"/>
        <v>967</v>
      </c>
      <c r="B15" s="12" t="s">
        <v>3193</v>
      </c>
      <c r="C15" s="12" t="s">
        <v>3209</v>
      </c>
      <c r="D15" s="13" t="s">
        <v>3211</v>
      </c>
      <c r="E15" s="13" t="s">
        <v>3212</v>
      </c>
      <c r="F15" s="12" t="s">
        <v>197</v>
      </c>
      <c r="G15" s="12" t="s">
        <v>198</v>
      </c>
      <c r="H15" s="8">
        <v>4</v>
      </c>
      <c r="I15" s="8">
        <v>5</v>
      </c>
      <c r="J15" s="20">
        <f t="shared" ref="J15" si="25">H15*I15</f>
        <v>20</v>
      </c>
      <c r="K15" s="10">
        <f t="shared" si="10"/>
        <v>2</v>
      </c>
      <c r="L15" s="13" t="s">
        <v>30</v>
      </c>
      <c r="M15" s="12" t="s">
        <v>102</v>
      </c>
      <c r="N15" s="12" t="s">
        <v>194</v>
      </c>
      <c r="O15" s="11" t="s">
        <v>199</v>
      </c>
      <c r="P15" s="8">
        <v>1</v>
      </c>
      <c r="Q15" s="8">
        <f t="shared" si="15"/>
        <v>5</v>
      </c>
      <c r="R15" s="20">
        <f t="shared" si="11"/>
        <v>5</v>
      </c>
      <c r="S15" s="21">
        <f t="shared" si="12"/>
        <v>5</v>
      </c>
      <c r="T15" s="12" t="str">
        <f t="shared" si="13"/>
        <v>Gelecekte önemli bir tehlikeyi oluşturmaması için, incelenir ve gerekirse önlemler planlanan uygulamalar kısmında tarif edilir, uygulama kontrolleri yapılır ve personele ihtiyaç duyulan eğitimler verilir.</v>
      </c>
    </row>
    <row r="16" spans="1:23" ht="78.75" x14ac:dyDescent="0.2">
      <c r="A16" s="12">
        <f t="shared" si="8"/>
        <v>968</v>
      </c>
      <c r="B16" s="12" t="s">
        <v>3193</v>
      </c>
      <c r="C16" s="12" t="s">
        <v>3209</v>
      </c>
      <c r="D16" s="13" t="s">
        <v>3213</v>
      </c>
      <c r="E16" s="13" t="s">
        <v>3214</v>
      </c>
      <c r="F16" s="12" t="s">
        <v>197</v>
      </c>
      <c r="G16" s="12" t="s">
        <v>198</v>
      </c>
      <c r="H16" s="8">
        <v>4</v>
      </c>
      <c r="I16" s="8">
        <v>5</v>
      </c>
      <c r="J16" s="9">
        <f t="shared" ref="J16" si="26">(H16*I16)</f>
        <v>20</v>
      </c>
      <c r="K16" s="10">
        <f t="shared" si="10"/>
        <v>2</v>
      </c>
      <c r="L16" s="13" t="s">
        <v>30</v>
      </c>
      <c r="M16" s="12" t="s">
        <v>254</v>
      </c>
      <c r="N16" s="12" t="s">
        <v>194</v>
      </c>
      <c r="O16" s="11" t="s">
        <v>199</v>
      </c>
      <c r="P16" s="8">
        <v>1</v>
      </c>
      <c r="Q16" s="8">
        <f t="shared" si="15"/>
        <v>5</v>
      </c>
      <c r="R16" s="20">
        <f t="shared" si="11"/>
        <v>5</v>
      </c>
      <c r="S16" s="21">
        <f t="shared" si="12"/>
        <v>5</v>
      </c>
      <c r="T16" s="12" t="str">
        <f t="shared" si="13"/>
        <v>Gelecekte önemli bir tehlikeyi oluşturmaması için, incelenir ve gerekirse önlemler planlanan uygulamalar kısmında tarif edilir, uygulama kontrolleri yapılır ve personele ihtiyaç duyulan eğitimler verilir.</v>
      </c>
    </row>
    <row r="17" spans="1:20" ht="67.5" x14ac:dyDescent="0.2">
      <c r="A17" s="12">
        <f t="shared" si="8"/>
        <v>969</v>
      </c>
      <c r="B17" s="12" t="s">
        <v>3193</v>
      </c>
      <c r="C17" s="12" t="s">
        <v>3209</v>
      </c>
      <c r="D17" s="13" t="s">
        <v>3215</v>
      </c>
      <c r="E17" s="13" t="s">
        <v>3216</v>
      </c>
      <c r="F17" s="12" t="s">
        <v>197</v>
      </c>
      <c r="G17" s="12" t="s">
        <v>198</v>
      </c>
      <c r="H17" s="8">
        <v>4</v>
      </c>
      <c r="I17" s="8">
        <v>5</v>
      </c>
      <c r="J17" s="20">
        <f t="shared" ref="J17" si="27">H17*I17</f>
        <v>20</v>
      </c>
      <c r="K17" s="10">
        <f t="shared" si="10"/>
        <v>2</v>
      </c>
      <c r="L17" s="13" t="s">
        <v>30</v>
      </c>
      <c r="M17" s="12" t="s">
        <v>103</v>
      </c>
      <c r="N17" s="12" t="s">
        <v>194</v>
      </c>
      <c r="O17" s="11" t="s">
        <v>199</v>
      </c>
      <c r="P17" s="8">
        <v>1</v>
      </c>
      <c r="Q17" s="8">
        <f t="shared" si="15"/>
        <v>5</v>
      </c>
      <c r="R17" s="20">
        <f t="shared" si="11"/>
        <v>5</v>
      </c>
      <c r="S17" s="21">
        <f t="shared" si="12"/>
        <v>5</v>
      </c>
      <c r="T17" s="12" t="str">
        <f t="shared" si="13"/>
        <v>Gelecekte önemli bir tehlikeyi oluşturmaması için, incelenir ve gerekirse önlemler planlanan uygulamalar kısmında tarif edilir, uygulama kontrolleri yapılır ve personele ihtiyaç duyulan eğitimler verilir.</v>
      </c>
    </row>
    <row r="18" spans="1:20" ht="67.5" x14ac:dyDescent="0.2">
      <c r="A18" s="12">
        <f t="shared" si="8"/>
        <v>970</v>
      </c>
      <c r="B18" s="12" t="s">
        <v>3193</v>
      </c>
      <c r="C18" s="12" t="s">
        <v>3209</v>
      </c>
      <c r="D18" s="13" t="s">
        <v>3217</v>
      </c>
      <c r="E18" s="13" t="s">
        <v>3218</v>
      </c>
      <c r="F18" s="12" t="s">
        <v>197</v>
      </c>
      <c r="G18" s="12" t="s">
        <v>198</v>
      </c>
      <c r="H18" s="8">
        <v>4</v>
      </c>
      <c r="I18" s="8">
        <v>5</v>
      </c>
      <c r="J18" s="9">
        <f t="shared" ref="J18" si="28">(H18*I18)</f>
        <v>20</v>
      </c>
      <c r="K18" s="10">
        <f t="shared" si="10"/>
        <v>2</v>
      </c>
      <c r="L18" s="13" t="s">
        <v>31</v>
      </c>
      <c r="M18" s="12" t="s">
        <v>104</v>
      </c>
      <c r="N18" s="12" t="s">
        <v>194</v>
      </c>
      <c r="O18" s="11" t="s">
        <v>199</v>
      </c>
      <c r="P18" s="8">
        <v>1</v>
      </c>
      <c r="Q18" s="8">
        <f t="shared" si="15"/>
        <v>5</v>
      </c>
      <c r="R18" s="20">
        <f t="shared" si="11"/>
        <v>5</v>
      </c>
      <c r="S18" s="21">
        <f t="shared" si="12"/>
        <v>5</v>
      </c>
      <c r="T18" s="12" t="str">
        <f t="shared" si="13"/>
        <v>Gelecekte önemli bir tehlikeyi oluşturmaması için, incelenir ve gerekirse önlemler planlanan uygulamalar kısmında tarif edilir, uygulama kontrolleri yapılır ve personele ihtiyaç duyulan eğitimler verilir.</v>
      </c>
    </row>
    <row r="19" spans="1:20" ht="90" x14ac:dyDescent="0.2">
      <c r="A19" s="12">
        <f t="shared" si="8"/>
        <v>971</v>
      </c>
      <c r="B19" s="12" t="s">
        <v>3193</v>
      </c>
      <c r="C19" s="12" t="s">
        <v>3209</v>
      </c>
      <c r="D19" s="13" t="s">
        <v>3219</v>
      </c>
      <c r="E19" s="13" t="s">
        <v>3220</v>
      </c>
      <c r="F19" s="12" t="s">
        <v>197</v>
      </c>
      <c r="G19" s="12" t="s">
        <v>198</v>
      </c>
      <c r="H19" s="8">
        <v>4</v>
      </c>
      <c r="I19" s="8">
        <v>5</v>
      </c>
      <c r="J19" s="20">
        <f t="shared" ref="J19" si="29">H19*I19</f>
        <v>20</v>
      </c>
      <c r="K19" s="10">
        <f t="shared" si="10"/>
        <v>2</v>
      </c>
      <c r="L19" s="13" t="s">
        <v>30</v>
      </c>
      <c r="M19" s="12" t="s">
        <v>105</v>
      </c>
      <c r="N19" s="12" t="s">
        <v>194</v>
      </c>
      <c r="O19" s="11" t="s">
        <v>199</v>
      </c>
      <c r="P19" s="8">
        <v>1</v>
      </c>
      <c r="Q19" s="8">
        <f t="shared" si="15"/>
        <v>5</v>
      </c>
      <c r="R19" s="20">
        <f t="shared" si="11"/>
        <v>5</v>
      </c>
      <c r="S19" s="21">
        <f t="shared" si="12"/>
        <v>5</v>
      </c>
      <c r="T19" s="12" t="str">
        <f t="shared" si="13"/>
        <v>Gelecekte önemli bir tehlikeyi oluşturmaması için, incelenir ve gerekirse önlemler planlanan uygulamalar kısmında tarif edilir, uygulama kontrolleri yapılır ve personele ihtiyaç duyulan eğitimler verilir.</v>
      </c>
    </row>
    <row r="20" spans="1:20" ht="67.5" x14ac:dyDescent="0.2">
      <c r="A20" s="12">
        <f t="shared" si="8"/>
        <v>972</v>
      </c>
      <c r="B20" s="12" t="s">
        <v>3193</v>
      </c>
      <c r="C20" s="12" t="s">
        <v>3209</v>
      </c>
      <c r="D20" s="13" t="s">
        <v>3221</v>
      </c>
      <c r="E20" s="13" t="s">
        <v>3218</v>
      </c>
      <c r="F20" s="12" t="s">
        <v>197</v>
      </c>
      <c r="G20" s="12" t="s">
        <v>198</v>
      </c>
      <c r="H20" s="8">
        <v>4</v>
      </c>
      <c r="I20" s="8">
        <v>5</v>
      </c>
      <c r="J20" s="9">
        <f t="shared" ref="J20" si="30">(H20*I20)</f>
        <v>20</v>
      </c>
      <c r="K20" s="10">
        <f t="shared" si="10"/>
        <v>2</v>
      </c>
      <c r="L20" s="13" t="s">
        <v>32</v>
      </c>
      <c r="M20" s="12" t="s">
        <v>106</v>
      </c>
      <c r="N20" s="12" t="s">
        <v>194</v>
      </c>
      <c r="O20" s="11" t="s">
        <v>199</v>
      </c>
      <c r="P20" s="8">
        <v>1</v>
      </c>
      <c r="Q20" s="8">
        <f t="shared" si="15"/>
        <v>5</v>
      </c>
      <c r="R20" s="20">
        <f t="shared" si="11"/>
        <v>5</v>
      </c>
      <c r="S20" s="21">
        <f t="shared" si="12"/>
        <v>5</v>
      </c>
      <c r="T20" s="12" t="str">
        <f t="shared" si="13"/>
        <v>Gelecekte önemli bir tehlikeyi oluşturmaması için, incelenir ve gerekirse önlemler planlanan uygulamalar kısmında tarif edilir, uygulama kontrolleri yapılır ve personele ihtiyaç duyulan eğitimler verilir.</v>
      </c>
    </row>
    <row r="21" spans="1:20" ht="67.5" x14ac:dyDescent="0.2">
      <c r="A21" s="12">
        <f t="shared" si="8"/>
        <v>973</v>
      </c>
      <c r="B21" s="12" t="s">
        <v>3193</v>
      </c>
      <c r="C21" s="12" t="s">
        <v>3209</v>
      </c>
      <c r="D21" s="13" t="s">
        <v>3222</v>
      </c>
      <c r="E21" s="13" t="s">
        <v>3223</v>
      </c>
      <c r="F21" s="12" t="s">
        <v>197</v>
      </c>
      <c r="G21" s="12" t="s">
        <v>198</v>
      </c>
      <c r="H21" s="8">
        <v>4</v>
      </c>
      <c r="I21" s="8">
        <v>5</v>
      </c>
      <c r="J21" s="20">
        <f t="shared" ref="J21" si="31">H21*I21</f>
        <v>20</v>
      </c>
      <c r="K21" s="10">
        <f t="shared" si="10"/>
        <v>2</v>
      </c>
      <c r="L21" s="13" t="s">
        <v>33</v>
      </c>
      <c r="M21" s="12" t="s">
        <v>258</v>
      </c>
      <c r="N21" s="12" t="s">
        <v>194</v>
      </c>
      <c r="O21" s="11" t="s">
        <v>199</v>
      </c>
      <c r="P21" s="8">
        <v>1</v>
      </c>
      <c r="Q21" s="8">
        <f t="shared" si="15"/>
        <v>5</v>
      </c>
      <c r="R21" s="20">
        <f t="shared" si="11"/>
        <v>5</v>
      </c>
      <c r="S21" s="21">
        <f t="shared" si="12"/>
        <v>5</v>
      </c>
      <c r="T21" s="12" t="str">
        <f t="shared" si="13"/>
        <v>Gelecekte önemli bir tehlikeyi oluşturmaması için, incelenir ve gerekirse önlemler planlanan uygulamalar kısmında tarif edilir, uygulama kontrolleri yapılır ve personele ihtiyaç duyulan eğitimler verilir.</v>
      </c>
    </row>
    <row r="22" spans="1:20" ht="112.5" x14ac:dyDescent="0.2">
      <c r="A22" s="12">
        <f t="shared" si="8"/>
        <v>974</v>
      </c>
      <c r="B22" s="12" t="s">
        <v>3193</v>
      </c>
      <c r="C22" s="12" t="s">
        <v>3209</v>
      </c>
      <c r="D22" s="13" t="s">
        <v>3224</v>
      </c>
      <c r="E22" s="13" t="s">
        <v>3225</v>
      </c>
      <c r="F22" s="12" t="s">
        <v>197</v>
      </c>
      <c r="G22" s="12" t="s">
        <v>198</v>
      </c>
      <c r="H22" s="8">
        <v>4</v>
      </c>
      <c r="I22" s="8">
        <v>5</v>
      </c>
      <c r="J22" s="9">
        <f t="shared" ref="J22" si="32">(H22*I22)</f>
        <v>20</v>
      </c>
      <c r="K22" s="10">
        <f t="shared" si="10"/>
        <v>2</v>
      </c>
      <c r="L22" s="13" t="s">
        <v>34</v>
      </c>
      <c r="M22" s="12" t="s">
        <v>259</v>
      </c>
      <c r="N22" s="12" t="s">
        <v>194</v>
      </c>
      <c r="O22" s="11" t="s">
        <v>199</v>
      </c>
      <c r="P22" s="8">
        <v>1</v>
      </c>
      <c r="Q22" s="8">
        <f t="shared" si="15"/>
        <v>5</v>
      </c>
      <c r="R22" s="20">
        <f t="shared" si="11"/>
        <v>5</v>
      </c>
      <c r="S22" s="21">
        <f t="shared" si="12"/>
        <v>5</v>
      </c>
      <c r="T22" s="12" t="str">
        <f t="shared" si="13"/>
        <v>Gelecekte önemli bir tehlikeyi oluşturmaması için, incelenir ve gerekirse önlemler planlanan uygulamalar kısmında tarif edilir, uygulama kontrolleri yapılır ve personele ihtiyaç duyulan eğitimler verilir.</v>
      </c>
    </row>
    <row r="23" spans="1:20" ht="67.5" x14ac:dyDescent="0.2">
      <c r="A23" s="12">
        <f t="shared" si="8"/>
        <v>975</v>
      </c>
      <c r="B23" s="12" t="s">
        <v>3193</v>
      </c>
      <c r="C23" s="12" t="s">
        <v>3209</v>
      </c>
      <c r="D23" s="13" t="s">
        <v>3226</v>
      </c>
      <c r="E23" s="13" t="s">
        <v>3227</v>
      </c>
      <c r="F23" s="12" t="s">
        <v>197</v>
      </c>
      <c r="G23" s="12" t="s">
        <v>198</v>
      </c>
      <c r="H23" s="8">
        <v>4</v>
      </c>
      <c r="I23" s="8">
        <v>5</v>
      </c>
      <c r="J23" s="20">
        <f t="shared" ref="J23" si="33">H23*I23</f>
        <v>20</v>
      </c>
      <c r="K23" s="10">
        <f t="shared" si="10"/>
        <v>2</v>
      </c>
      <c r="L23" s="13" t="s">
        <v>35</v>
      </c>
      <c r="M23" s="12" t="s">
        <v>107</v>
      </c>
      <c r="N23" s="12" t="s">
        <v>194</v>
      </c>
      <c r="O23" s="11" t="s">
        <v>199</v>
      </c>
      <c r="P23" s="8">
        <v>1</v>
      </c>
      <c r="Q23" s="8">
        <f t="shared" si="15"/>
        <v>5</v>
      </c>
      <c r="R23" s="20">
        <f t="shared" si="11"/>
        <v>5</v>
      </c>
      <c r="S23" s="21">
        <f t="shared" si="12"/>
        <v>5</v>
      </c>
      <c r="T23" s="12" t="str">
        <f t="shared" si="13"/>
        <v>Gelecekte önemli bir tehlikeyi oluşturmaması için, incelenir ve gerekirse önlemler planlanan uygulamalar kısmında tarif edilir, uygulama kontrolleri yapılır ve personele ihtiyaç duyulan eğitimler verilir.</v>
      </c>
    </row>
    <row r="24" spans="1:20" ht="67.5" x14ac:dyDescent="0.2">
      <c r="A24" s="12">
        <f t="shared" si="8"/>
        <v>976</v>
      </c>
      <c r="B24" s="12" t="s">
        <v>3193</v>
      </c>
      <c r="C24" s="12" t="s">
        <v>3209</v>
      </c>
      <c r="D24" s="13" t="s">
        <v>3228</v>
      </c>
      <c r="E24" s="13" t="s">
        <v>3227</v>
      </c>
      <c r="F24" s="12" t="s">
        <v>197</v>
      </c>
      <c r="G24" s="12" t="s">
        <v>198</v>
      </c>
      <c r="H24" s="8">
        <v>4</v>
      </c>
      <c r="I24" s="8">
        <v>5</v>
      </c>
      <c r="J24" s="9">
        <f t="shared" ref="J24" si="34">(H24*I24)</f>
        <v>20</v>
      </c>
      <c r="K24" s="10">
        <f t="shared" si="10"/>
        <v>2</v>
      </c>
      <c r="L24" s="13" t="s">
        <v>36</v>
      </c>
      <c r="M24" s="12" t="s">
        <v>108</v>
      </c>
      <c r="N24" s="12" t="s">
        <v>194</v>
      </c>
      <c r="O24" s="11" t="s">
        <v>199</v>
      </c>
      <c r="P24" s="8">
        <v>1</v>
      </c>
      <c r="Q24" s="8">
        <f t="shared" si="15"/>
        <v>5</v>
      </c>
      <c r="R24" s="20">
        <f t="shared" si="11"/>
        <v>5</v>
      </c>
      <c r="S24" s="21">
        <f t="shared" si="12"/>
        <v>5</v>
      </c>
      <c r="T24" s="12" t="str">
        <f t="shared" si="13"/>
        <v>Gelecekte önemli bir tehlikeyi oluşturmaması için, incelenir ve gerekirse önlemler planlanan uygulamalar kısmında tarif edilir, uygulama kontrolleri yapılır ve personele ihtiyaç duyulan eğitimler verilir.</v>
      </c>
    </row>
    <row r="25" spans="1:20" ht="67.5" x14ac:dyDescent="0.2">
      <c r="A25" s="12">
        <f t="shared" si="8"/>
        <v>977</v>
      </c>
      <c r="B25" s="12" t="s">
        <v>3193</v>
      </c>
      <c r="C25" s="12" t="s">
        <v>3209</v>
      </c>
      <c r="D25" s="13" t="s">
        <v>3229</v>
      </c>
      <c r="E25" s="13" t="s">
        <v>3230</v>
      </c>
      <c r="F25" s="12" t="s">
        <v>197</v>
      </c>
      <c r="G25" s="12" t="s">
        <v>198</v>
      </c>
      <c r="H25" s="8">
        <v>4</v>
      </c>
      <c r="I25" s="8">
        <v>5</v>
      </c>
      <c r="J25" s="20">
        <f t="shared" ref="J25" si="35">H25*I25</f>
        <v>20</v>
      </c>
      <c r="K25" s="10">
        <f t="shared" si="10"/>
        <v>2</v>
      </c>
      <c r="L25" s="13" t="s">
        <v>37</v>
      </c>
      <c r="M25" s="12" t="s">
        <v>109</v>
      </c>
      <c r="N25" s="12" t="s">
        <v>194</v>
      </c>
      <c r="O25" s="11" t="s">
        <v>199</v>
      </c>
      <c r="P25" s="8">
        <v>1</v>
      </c>
      <c r="Q25" s="8">
        <f t="shared" si="15"/>
        <v>5</v>
      </c>
      <c r="R25" s="20">
        <f t="shared" si="11"/>
        <v>5</v>
      </c>
      <c r="S25" s="21">
        <f t="shared" si="12"/>
        <v>5</v>
      </c>
      <c r="T25" s="12" t="str">
        <f t="shared" si="13"/>
        <v>Gelecekte önemli bir tehlikeyi oluşturmaması için, incelenir ve gerekirse önlemler planlanan uygulamalar kısmında tarif edilir, uygulama kontrolleri yapılır ve personele ihtiyaç duyulan eğitimler verilir.</v>
      </c>
    </row>
    <row r="26" spans="1:20" ht="67.5" x14ac:dyDescent="0.2">
      <c r="A26" s="12">
        <f t="shared" si="8"/>
        <v>978</v>
      </c>
      <c r="B26" s="12" t="s">
        <v>3193</v>
      </c>
      <c r="C26" s="12" t="s">
        <v>3209</v>
      </c>
      <c r="D26" s="13" t="s">
        <v>3231</v>
      </c>
      <c r="E26" s="13" t="s">
        <v>3232</v>
      </c>
      <c r="F26" s="12" t="s">
        <v>197</v>
      </c>
      <c r="G26" s="12" t="s">
        <v>198</v>
      </c>
      <c r="H26" s="8">
        <v>4</v>
      </c>
      <c r="I26" s="8">
        <v>5</v>
      </c>
      <c r="J26" s="9">
        <f t="shared" ref="J26" si="36">(H26*I26)</f>
        <v>20</v>
      </c>
      <c r="K26" s="10">
        <f t="shared" si="10"/>
        <v>2</v>
      </c>
      <c r="L26" s="13" t="s">
        <v>38</v>
      </c>
      <c r="M26" s="12" t="s">
        <v>110</v>
      </c>
      <c r="N26" s="12" t="s">
        <v>194</v>
      </c>
      <c r="O26" s="11" t="s">
        <v>199</v>
      </c>
      <c r="P26" s="8">
        <v>1</v>
      </c>
      <c r="Q26" s="8">
        <f t="shared" si="15"/>
        <v>5</v>
      </c>
      <c r="R26" s="20">
        <f t="shared" si="11"/>
        <v>5</v>
      </c>
      <c r="S26" s="21">
        <f t="shared" si="12"/>
        <v>5</v>
      </c>
      <c r="T26" s="12" t="str">
        <f t="shared" si="13"/>
        <v>Gelecekte önemli bir tehlikeyi oluşturmaması için, incelenir ve gerekirse önlemler planlanan uygulamalar kısmında tarif edilir, uygulama kontrolleri yapılır ve personele ihtiyaç duyulan eğitimler verilir.</v>
      </c>
    </row>
    <row r="27" spans="1:20" ht="135" x14ac:dyDescent="0.2">
      <c r="A27" s="12">
        <f t="shared" si="8"/>
        <v>979</v>
      </c>
      <c r="B27" s="12" t="s">
        <v>3193</v>
      </c>
      <c r="C27" s="12" t="s">
        <v>3209</v>
      </c>
      <c r="D27" s="13" t="s">
        <v>3233</v>
      </c>
      <c r="E27" s="13" t="s">
        <v>3234</v>
      </c>
      <c r="F27" s="12" t="s">
        <v>197</v>
      </c>
      <c r="G27" s="12" t="s">
        <v>198</v>
      </c>
      <c r="H27" s="8">
        <v>4</v>
      </c>
      <c r="I27" s="8">
        <v>5</v>
      </c>
      <c r="J27" s="20">
        <f t="shared" ref="J27" si="37">H27*I27</f>
        <v>20</v>
      </c>
      <c r="K27" s="10">
        <f t="shared" si="10"/>
        <v>2</v>
      </c>
      <c r="L27" s="13" t="s">
        <v>39</v>
      </c>
      <c r="M27" s="12" t="s">
        <v>111</v>
      </c>
      <c r="N27" s="12" t="s">
        <v>194</v>
      </c>
      <c r="O27" s="11" t="s">
        <v>199</v>
      </c>
      <c r="P27" s="8">
        <v>1</v>
      </c>
      <c r="Q27" s="8">
        <f t="shared" si="15"/>
        <v>5</v>
      </c>
      <c r="R27" s="20">
        <f t="shared" si="11"/>
        <v>5</v>
      </c>
      <c r="S27" s="21">
        <f t="shared" si="12"/>
        <v>5</v>
      </c>
      <c r="T27" s="12" t="str">
        <f t="shared" si="13"/>
        <v>Gelecekte önemli bir tehlikeyi oluşturmaması için, incelenir ve gerekirse önlemler planlanan uygulamalar kısmında tarif edilir, uygulama kontrolleri yapılır ve personele ihtiyaç duyulan eğitimler verilir.</v>
      </c>
    </row>
    <row r="28" spans="1:20" ht="101.25" x14ac:dyDescent="0.2">
      <c r="A28" s="12">
        <f t="shared" si="8"/>
        <v>980</v>
      </c>
      <c r="B28" s="12" t="s">
        <v>3193</v>
      </c>
      <c r="C28" s="12" t="s">
        <v>3209</v>
      </c>
      <c r="D28" s="13" t="s">
        <v>3235</v>
      </c>
      <c r="E28" s="13" t="s">
        <v>3236</v>
      </c>
      <c r="F28" s="12" t="s">
        <v>197</v>
      </c>
      <c r="G28" s="12" t="s">
        <v>198</v>
      </c>
      <c r="H28" s="8">
        <v>4</v>
      </c>
      <c r="I28" s="8">
        <v>5</v>
      </c>
      <c r="J28" s="9">
        <f t="shared" ref="J28" si="38">(H28*I28)</f>
        <v>20</v>
      </c>
      <c r="K28" s="10">
        <f t="shared" si="10"/>
        <v>2</v>
      </c>
      <c r="L28" s="13" t="s">
        <v>40</v>
      </c>
      <c r="M28" s="12" t="s">
        <v>112</v>
      </c>
      <c r="N28" s="12" t="s">
        <v>194</v>
      </c>
      <c r="O28" s="11" t="s">
        <v>199</v>
      </c>
      <c r="P28" s="8">
        <v>1</v>
      </c>
      <c r="Q28" s="8">
        <f t="shared" si="15"/>
        <v>5</v>
      </c>
      <c r="R28" s="20">
        <f t="shared" si="11"/>
        <v>5</v>
      </c>
      <c r="S28" s="21">
        <f t="shared" si="12"/>
        <v>5</v>
      </c>
      <c r="T28" s="12" t="str">
        <f t="shared" si="13"/>
        <v>Gelecekte önemli bir tehlikeyi oluşturmaması için, incelenir ve gerekirse önlemler planlanan uygulamalar kısmında tarif edilir, uygulama kontrolleri yapılır ve personele ihtiyaç duyulan eğitimler verilir.</v>
      </c>
    </row>
    <row r="29" spans="1:20" ht="67.5" x14ac:dyDescent="0.2">
      <c r="A29" s="12">
        <f t="shared" si="8"/>
        <v>981</v>
      </c>
      <c r="B29" s="12" t="s">
        <v>3193</v>
      </c>
      <c r="C29" s="12" t="s">
        <v>3209</v>
      </c>
      <c r="D29" s="13" t="s">
        <v>3237</v>
      </c>
      <c r="E29" s="13" t="s">
        <v>3238</v>
      </c>
      <c r="F29" s="12" t="s">
        <v>197</v>
      </c>
      <c r="G29" s="12" t="s">
        <v>198</v>
      </c>
      <c r="H29" s="8">
        <v>4</v>
      </c>
      <c r="I29" s="8">
        <v>5</v>
      </c>
      <c r="J29" s="20">
        <f t="shared" ref="J29" si="39">H29*I29</f>
        <v>20</v>
      </c>
      <c r="K29" s="10">
        <f t="shared" si="10"/>
        <v>2</v>
      </c>
      <c r="L29" s="13" t="s">
        <v>30</v>
      </c>
      <c r="M29" s="12" t="s">
        <v>113</v>
      </c>
      <c r="N29" s="12" t="s">
        <v>194</v>
      </c>
      <c r="O29" s="11" t="s">
        <v>199</v>
      </c>
      <c r="P29" s="8">
        <v>1</v>
      </c>
      <c r="Q29" s="8">
        <f t="shared" si="15"/>
        <v>5</v>
      </c>
      <c r="R29" s="20">
        <f t="shared" si="11"/>
        <v>5</v>
      </c>
      <c r="S29" s="21">
        <f t="shared" si="12"/>
        <v>5</v>
      </c>
      <c r="T29" s="12" t="str">
        <f t="shared" si="13"/>
        <v>Gelecekte önemli bir tehlikeyi oluşturmaması için, incelenir ve gerekirse önlemler planlanan uygulamalar kısmında tarif edilir, uygulama kontrolleri yapılır ve personele ihtiyaç duyulan eğitimler verilir.</v>
      </c>
    </row>
    <row r="30" spans="1:20" ht="67.5" x14ac:dyDescent="0.2">
      <c r="A30" s="12">
        <f t="shared" si="8"/>
        <v>982</v>
      </c>
      <c r="B30" s="12" t="s">
        <v>3193</v>
      </c>
      <c r="C30" s="13" t="s">
        <v>3209</v>
      </c>
      <c r="D30" s="13" t="s">
        <v>3239</v>
      </c>
      <c r="E30" s="13" t="s">
        <v>3240</v>
      </c>
      <c r="F30" s="12" t="s">
        <v>197</v>
      </c>
      <c r="G30" s="12" t="s">
        <v>198</v>
      </c>
      <c r="H30" s="8">
        <v>4</v>
      </c>
      <c r="I30" s="8">
        <v>5</v>
      </c>
      <c r="J30" s="9">
        <f t="shared" ref="J30" si="40">(H30*I30)</f>
        <v>20</v>
      </c>
      <c r="K30" s="10">
        <f t="shared" si="10"/>
        <v>2</v>
      </c>
      <c r="L30" s="13" t="s">
        <v>30</v>
      </c>
      <c r="M30" s="12" t="s">
        <v>114</v>
      </c>
      <c r="N30" s="12" t="s">
        <v>194</v>
      </c>
      <c r="O30" s="11" t="s">
        <v>199</v>
      </c>
      <c r="P30" s="8">
        <v>1</v>
      </c>
      <c r="Q30" s="8">
        <f t="shared" si="15"/>
        <v>5</v>
      </c>
      <c r="R30" s="20">
        <f t="shared" si="11"/>
        <v>5</v>
      </c>
      <c r="S30" s="21">
        <f t="shared" si="12"/>
        <v>5</v>
      </c>
      <c r="T30" s="12" t="str">
        <f t="shared" si="13"/>
        <v>Gelecekte önemli bir tehlikeyi oluşturmaması için, incelenir ve gerekirse önlemler planlanan uygulamalar kısmında tarif edilir, uygulama kontrolleri yapılır ve personele ihtiyaç duyulan eğitimler verilir.</v>
      </c>
    </row>
    <row r="31" spans="1:20" ht="67.5" x14ac:dyDescent="0.2">
      <c r="A31" s="12">
        <f t="shared" si="8"/>
        <v>983</v>
      </c>
      <c r="B31" s="12" t="s">
        <v>3193</v>
      </c>
      <c r="C31" s="13" t="s">
        <v>3209</v>
      </c>
      <c r="D31" s="13" t="s">
        <v>3241</v>
      </c>
      <c r="E31" s="13" t="s">
        <v>3242</v>
      </c>
      <c r="F31" s="12" t="s">
        <v>197</v>
      </c>
      <c r="G31" s="12" t="s">
        <v>198</v>
      </c>
      <c r="H31" s="8">
        <v>4</v>
      </c>
      <c r="I31" s="8">
        <v>5</v>
      </c>
      <c r="J31" s="20">
        <f t="shared" ref="J31" si="41">H31*I31</f>
        <v>20</v>
      </c>
      <c r="K31" s="10">
        <f t="shared" si="10"/>
        <v>2</v>
      </c>
      <c r="L31" s="13" t="s">
        <v>30</v>
      </c>
      <c r="M31" s="12" t="s">
        <v>115</v>
      </c>
      <c r="N31" s="12" t="s">
        <v>194</v>
      </c>
      <c r="O31" s="11" t="s">
        <v>199</v>
      </c>
      <c r="P31" s="8">
        <v>1</v>
      </c>
      <c r="Q31" s="8">
        <f t="shared" si="15"/>
        <v>5</v>
      </c>
      <c r="R31" s="20">
        <f t="shared" si="11"/>
        <v>5</v>
      </c>
      <c r="S31" s="21">
        <f t="shared" si="12"/>
        <v>5</v>
      </c>
      <c r="T31" s="12" t="str">
        <f t="shared" si="13"/>
        <v>Gelecekte önemli bir tehlikeyi oluşturmaması için, incelenir ve gerekirse önlemler planlanan uygulamalar kısmında tarif edilir, uygulama kontrolleri yapılır ve personele ihtiyaç duyulan eğitimler verilir.</v>
      </c>
    </row>
    <row r="32" spans="1:20" ht="67.5" x14ac:dyDescent="0.2">
      <c r="A32" s="12">
        <f t="shared" si="8"/>
        <v>984</v>
      </c>
      <c r="B32" s="12" t="s">
        <v>3193</v>
      </c>
      <c r="C32" s="13" t="s">
        <v>3209</v>
      </c>
      <c r="D32" s="13" t="s">
        <v>3243</v>
      </c>
      <c r="E32" s="13" t="s">
        <v>3244</v>
      </c>
      <c r="F32" s="12" t="s">
        <v>197</v>
      </c>
      <c r="G32" s="12" t="s">
        <v>198</v>
      </c>
      <c r="H32" s="8">
        <v>4</v>
      </c>
      <c r="I32" s="8">
        <v>5</v>
      </c>
      <c r="J32" s="9">
        <f t="shared" ref="J32" si="42">(H32*I32)</f>
        <v>20</v>
      </c>
      <c r="K32" s="10">
        <f t="shared" si="10"/>
        <v>2</v>
      </c>
      <c r="L32" s="13" t="s">
        <v>30</v>
      </c>
      <c r="M32" s="12" t="s">
        <v>116</v>
      </c>
      <c r="N32" s="12" t="s">
        <v>194</v>
      </c>
      <c r="O32" s="11" t="s">
        <v>199</v>
      </c>
      <c r="P32" s="8">
        <v>1</v>
      </c>
      <c r="Q32" s="8">
        <f t="shared" si="15"/>
        <v>5</v>
      </c>
      <c r="R32" s="20">
        <f t="shared" si="11"/>
        <v>5</v>
      </c>
      <c r="S32" s="21">
        <f t="shared" si="12"/>
        <v>5</v>
      </c>
      <c r="T32" s="12" t="str">
        <f t="shared" si="13"/>
        <v>Gelecekte önemli bir tehlikeyi oluşturmaması için, incelenir ve gerekirse önlemler planlanan uygulamalar kısmında tarif edilir, uygulama kontrolleri yapılır ve personele ihtiyaç duyulan eğitimler verilir.</v>
      </c>
    </row>
    <row r="33" spans="1:20" ht="67.5" x14ac:dyDescent="0.2">
      <c r="A33" s="12">
        <f t="shared" si="8"/>
        <v>985</v>
      </c>
      <c r="B33" s="12" t="s">
        <v>3193</v>
      </c>
      <c r="C33" s="13" t="s">
        <v>3209</v>
      </c>
      <c r="D33" s="13" t="s">
        <v>3245</v>
      </c>
      <c r="E33" s="13" t="s">
        <v>3246</v>
      </c>
      <c r="F33" s="12" t="s">
        <v>197</v>
      </c>
      <c r="G33" s="12" t="s">
        <v>198</v>
      </c>
      <c r="H33" s="8">
        <v>4</v>
      </c>
      <c r="I33" s="8">
        <v>5</v>
      </c>
      <c r="J33" s="20">
        <f t="shared" ref="J33" si="43">H33*I33</f>
        <v>20</v>
      </c>
      <c r="K33" s="10">
        <f t="shared" si="10"/>
        <v>2</v>
      </c>
      <c r="L33" s="13" t="s">
        <v>41</v>
      </c>
      <c r="M33" s="12" t="s">
        <v>117</v>
      </c>
      <c r="N33" s="12" t="s">
        <v>194</v>
      </c>
      <c r="O33" s="11" t="s">
        <v>199</v>
      </c>
      <c r="P33" s="8">
        <v>1</v>
      </c>
      <c r="Q33" s="8">
        <f t="shared" si="15"/>
        <v>5</v>
      </c>
      <c r="R33" s="20">
        <f t="shared" si="11"/>
        <v>5</v>
      </c>
      <c r="S33" s="21">
        <f t="shared" si="12"/>
        <v>5</v>
      </c>
      <c r="T33" s="12" t="str">
        <f t="shared" si="13"/>
        <v>Gelecekte önemli bir tehlikeyi oluşturmaması için, incelenir ve gerekirse önlemler planlanan uygulamalar kısmında tarif edilir, uygulama kontrolleri yapılır ve personele ihtiyaç duyulan eğitimler verilir.</v>
      </c>
    </row>
    <row r="34" spans="1:20" ht="67.5" x14ac:dyDescent="0.2">
      <c r="A34" s="12">
        <f t="shared" si="8"/>
        <v>986</v>
      </c>
      <c r="B34" s="12" t="s">
        <v>3193</v>
      </c>
      <c r="C34" s="13" t="s">
        <v>3209</v>
      </c>
      <c r="D34" s="13" t="s">
        <v>3247</v>
      </c>
      <c r="E34" s="13" t="s">
        <v>3248</v>
      </c>
      <c r="F34" s="12" t="s">
        <v>197</v>
      </c>
      <c r="G34" s="12" t="s">
        <v>198</v>
      </c>
      <c r="H34" s="8">
        <v>4</v>
      </c>
      <c r="I34" s="8">
        <v>5</v>
      </c>
      <c r="J34" s="9">
        <f t="shared" ref="J34" si="44">(H34*I34)</f>
        <v>20</v>
      </c>
      <c r="K34" s="10">
        <f t="shared" si="10"/>
        <v>2</v>
      </c>
      <c r="L34" s="13" t="s">
        <v>41</v>
      </c>
      <c r="M34" s="12" t="s">
        <v>118</v>
      </c>
      <c r="N34" s="12" t="s">
        <v>194</v>
      </c>
      <c r="O34" s="11" t="s">
        <v>199</v>
      </c>
      <c r="P34" s="8">
        <v>1</v>
      </c>
      <c r="Q34" s="8">
        <f t="shared" si="15"/>
        <v>5</v>
      </c>
      <c r="R34" s="20">
        <f t="shared" si="11"/>
        <v>5</v>
      </c>
      <c r="S34" s="21">
        <f t="shared" si="12"/>
        <v>5</v>
      </c>
      <c r="T34" s="12" t="str">
        <f t="shared" si="13"/>
        <v>Gelecekte önemli bir tehlikeyi oluşturmaması için, incelenir ve gerekirse önlemler planlanan uygulamalar kısmında tarif edilir, uygulama kontrolleri yapılır ve personele ihtiyaç duyulan eğitimler verilir.</v>
      </c>
    </row>
    <row r="35" spans="1:20" ht="67.5" x14ac:dyDescent="0.2">
      <c r="A35" s="12">
        <f t="shared" si="8"/>
        <v>987</v>
      </c>
      <c r="B35" s="12" t="s">
        <v>3193</v>
      </c>
      <c r="C35" s="13" t="s">
        <v>3209</v>
      </c>
      <c r="D35" s="13" t="s">
        <v>2817</v>
      </c>
      <c r="E35" s="13" t="s">
        <v>3249</v>
      </c>
      <c r="F35" s="12" t="s">
        <v>197</v>
      </c>
      <c r="G35" s="12" t="s">
        <v>198</v>
      </c>
      <c r="H35" s="8">
        <v>4</v>
      </c>
      <c r="I35" s="8">
        <v>5</v>
      </c>
      <c r="J35" s="20">
        <f t="shared" ref="J35" si="45">H35*I35</f>
        <v>20</v>
      </c>
      <c r="K35" s="10">
        <f t="shared" si="10"/>
        <v>2</v>
      </c>
      <c r="L35" s="13" t="s">
        <v>42</v>
      </c>
      <c r="M35" s="12" t="s">
        <v>119</v>
      </c>
      <c r="N35" s="12" t="s">
        <v>194</v>
      </c>
      <c r="O35" s="11" t="s">
        <v>199</v>
      </c>
      <c r="P35" s="8">
        <v>1</v>
      </c>
      <c r="Q35" s="8">
        <f t="shared" si="15"/>
        <v>5</v>
      </c>
      <c r="R35" s="20">
        <f t="shared" si="11"/>
        <v>5</v>
      </c>
      <c r="S35" s="21">
        <f t="shared" si="12"/>
        <v>5</v>
      </c>
      <c r="T35" s="12" t="str">
        <f t="shared" si="13"/>
        <v>Gelecekte önemli bir tehlikeyi oluşturmaması için, incelenir ve gerekirse önlemler planlanan uygulamalar kısmında tarif edilir, uygulama kontrolleri yapılır ve personele ihtiyaç duyulan eğitimler verilir.</v>
      </c>
    </row>
    <row r="36" spans="1:20" ht="101.25" x14ac:dyDescent="0.2">
      <c r="A36" s="12">
        <f t="shared" si="8"/>
        <v>988</v>
      </c>
      <c r="B36" s="12" t="s">
        <v>3193</v>
      </c>
      <c r="C36" s="13" t="s">
        <v>3250</v>
      </c>
      <c r="D36" s="13" t="s">
        <v>3251</v>
      </c>
      <c r="E36" s="13" t="s">
        <v>3242</v>
      </c>
      <c r="F36" s="12" t="s">
        <v>197</v>
      </c>
      <c r="G36" s="12" t="s">
        <v>198</v>
      </c>
      <c r="H36" s="8">
        <v>4</v>
      </c>
      <c r="I36" s="8">
        <v>5</v>
      </c>
      <c r="J36" s="9">
        <f t="shared" ref="J36" si="46">(H36*I36)</f>
        <v>20</v>
      </c>
      <c r="K36" s="10">
        <f t="shared" si="10"/>
        <v>2</v>
      </c>
      <c r="L36" s="13" t="s">
        <v>43</v>
      </c>
      <c r="M36" s="12" t="s">
        <v>120</v>
      </c>
      <c r="N36" s="12" t="s">
        <v>194</v>
      </c>
      <c r="O36" s="11" t="s">
        <v>199</v>
      </c>
      <c r="P36" s="8">
        <v>1</v>
      </c>
      <c r="Q36" s="8">
        <f t="shared" si="15"/>
        <v>5</v>
      </c>
      <c r="R36" s="20">
        <f t="shared" si="11"/>
        <v>5</v>
      </c>
      <c r="S36" s="21">
        <f t="shared" si="12"/>
        <v>5</v>
      </c>
      <c r="T36" s="12" t="str">
        <f t="shared" si="13"/>
        <v>Gelecekte önemli bir tehlikeyi oluşturmaması için, incelenir ve gerekirse önlemler planlanan uygulamalar kısmında tarif edilir, uygulama kontrolleri yapılır ve personele ihtiyaç duyulan eğitimler verilir.</v>
      </c>
    </row>
    <row r="37" spans="1:20" ht="78.75" x14ac:dyDescent="0.2">
      <c r="A37" s="12">
        <f t="shared" si="8"/>
        <v>989</v>
      </c>
      <c r="B37" s="12" t="s">
        <v>3193</v>
      </c>
      <c r="C37" s="13" t="s">
        <v>3252</v>
      </c>
      <c r="D37" s="13" t="s">
        <v>3253</v>
      </c>
      <c r="E37" s="13" t="s">
        <v>3254</v>
      </c>
      <c r="F37" s="12" t="s">
        <v>197</v>
      </c>
      <c r="G37" s="12" t="s">
        <v>198</v>
      </c>
      <c r="H37" s="8">
        <v>4</v>
      </c>
      <c r="I37" s="8">
        <v>5</v>
      </c>
      <c r="J37" s="20">
        <f t="shared" ref="J37" si="47">H37*I37</f>
        <v>20</v>
      </c>
      <c r="K37" s="10">
        <f t="shared" si="10"/>
        <v>2</v>
      </c>
      <c r="L37" s="13" t="s">
        <v>44</v>
      </c>
      <c r="M37" s="12" t="s">
        <v>121</v>
      </c>
      <c r="N37" s="12" t="s">
        <v>194</v>
      </c>
      <c r="O37" s="11" t="s">
        <v>199</v>
      </c>
      <c r="P37" s="8">
        <v>1</v>
      </c>
      <c r="Q37" s="8">
        <f t="shared" si="15"/>
        <v>5</v>
      </c>
      <c r="R37" s="20">
        <f t="shared" si="11"/>
        <v>5</v>
      </c>
      <c r="S37" s="21">
        <f t="shared" si="12"/>
        <v>5</v>
      </c>
      <c r="T37" s="12" t="str">
        <f t="shared" si="13"/>
        <v>Gelecekte önemli bir tehlikeyi oluşturmaması için, incelenir ve gerekirse önlemler planlanan uygulamalar kısmında tarif edilir, uygulama kontrolleri yapılır ve personele ihtiyaç duyulan eğitimler verilir.</v>
      </c>
    </row>
    <row r="38" spans="1:20" ht="135" x14ac:dyDescent="0.2">
      <c r="A38" s="12">
        <f t="shared" si="8"/>
        <v>990</v>
      </c>
      <c r="B38" s="12" t="s">
        <v>3193</v>
      </c>
      <c r="C38" s="13" t="s">
        <v>3252</v>
      </c>
      <c r="D38" s="13" t="s">
        <v>3255</v>
      </c>
      <c r="E38" s="13" t="s">
        <v>3254</v>
      </c>
      <c r="F38" s="12" t="s">
        <v>197</v>
      </c>
      <c r="G38" s="12" t="s">
        <v>198</v>
      </c>
      <c r="H38" s="8">
        <v>4</v>
      </c>
      <c r="I38" s="8">
        <v>5</v>
      </c>
      <c r="J38" s="9">
        <f t="shared" ref="J38" si="48">(H38*I38)</f>
        <v>20</v>
      </c>
      <c r="K38" s="10">
        <f t="shared" si="10"/>
        <v>2</v>
      </c>
      <c r="L38" s="13" t="s">
        <v>45</v>
      </c>
      <c r="M38" s="12" t="s">
        <v>122</v>
      </c>
      <c r="N38" s="12" t="s">
        <v>194</v>
      </c>
      <c r="O38" s="11" t="s">
        <v>199</v>
      </c>
      <c r="P38" s="8">
        <v>1</v>
      </c>
      <c r="Q38" s="8">
        <f t="shared" si="15"/>
        <v>5</v>
      </c>
      <c r="R38" s="20">
        <f t="shared" si="11"/>
        <v>5</v>
      </c>
      <c r="S38" s="21">
        <f t="shared" si="12"/>
        <v>5</v>
      </c>
      <c r="T38" s="12" t="str">
        <f t="shared" si="13"/>
        <v>Gelecekte önemli bir tehlikeyi oluşturmaması için, incelenir ve gerekirse önlemler planlanan uygulamalar kısmında tarif edilir, uygulama kontrolleri yapılır ve personele ihtiyaç duyulan eğitimler verilir.</v>
      </c>
    </row>
    <row r="39" spans="1:20" ht="202.5" x14ac:dyDescent="0.2">
      <c r="A39" s="12">
        <f t="shared" si="8"/>
        <v>991</v>
      </c>
      <c r="B39" s="12" t="s">
        <v>3193</v>
      </c>
      <c r="C39" s="13" t="s">
        <v>3252</v>
      </c>
      <c r="D39" s="13" t="s">
        <v>3256</v>
      </c>
      <c r="E39" s="13" t="s">
        <v>3257</v>
      </c>
      <c r="F39" s="12" t="s">
        <v>197</v>
      </c>
      <c r="G39" s="12" t="s">
        <v>198</v>
      </c>
      <c r="H39" s="8">
        <v>4</v>
      </c>
      <c r="I39" s="8">
        <v>5</v>
      </c>
      <c r="J39" s="20">
        <f t="shared" ref="J39" si="49">H39*I39</f>
        <v>20</v>
      </c>
      <c r="K39" s="10">
        <f t="shared" si="10"/>
        <v>2</v>
      </c>
      <c r="L39" s="13" t="s">
        <v>46</v>
      </c>
      <c r="M39" s="12" t="s">
        <v>123</v>
      </c>
      <c r="N39" s="12" t="s">
        <v>194</v>
      </c>
      <c r="O39" s="11" t="s">
        <v>199</v>
      </c>
      <c r="P39" s="8">
        <v>1</v>
      </c>
      <c r="Q39" s="8">
        <f t="shared" si="15"/>
        <v>5</v>
      </c>
      <c r="R39" s="20">
        <f t="shared" si="11"/>
        <v>5</v>
      </c>
      <c r="S39" s="21">
        <f t="shared" si="12"/>
        <v>5</v>
      </c>
      <c r="T39" s="12" t="str">
        <f t="shared" si="13"/>
        <v>Gelecekte önemli bir tehlikeyi oluşturmaması için, incelenir ve gerekirse önlemler planlanan uygulamalar kısmında tarif edilir, uygulama kontrolleri yapılır ve personele ihtiyaç duyulan eğitimler verilir.</v>
      </c>
    </row>
    <row r="40" spans="1:20" ht="225" x14ac:dyDescent="0.2">
      <c r="A40" s="12">
        <f t="shared" si="8"/>
        <v>992</v>
      </c>
      <c r="B40" s="12" t="s">
        <v>3193</v>
      </c>
      <c r="C40" s="13" t="s">
        <v>3252</v>
      </c>
      <c r="D40" s="13" t="s">
        <v>263</v>
      </c>
      <c r="E40" s="13" t="s">
        <v>3258</v>
      </c>
      <c r="F40" s="12" t="s">
        <v>197</v>
      </c>
      <c r="G40" s="12" t="s">
        <v>198</v>
      </c>
      <c r="H40" s="8">
        <v>4</v>
      </c>
      <c r="I40" s="8">
        <v>5</v>
      </c>
      <c r="J40" s="9">
        <f t="shared" ref="J40" si="50">(H40*I40)</f>
        <v>20</v>
      </c>
      <c r="K40" s="10">
        <f t="shared" si="10"/>
        <v>2</v>
      </c>
      <c r="L40" s="13" t="s">
        <v>47</v>
      </c>
      <c r="M40" s="12" t="s">
        <v>124</v>
      </c>
      <c r="N40" s="12" t="s">
        <v>194</v>
      </c>
      <c r="O40" s="11" t="s">
        <v>199</v>
      </c>
      <c r="P40" s="8">
        <v>1</v>
      </c>
      <c r="Q40" s="8">
        <f t="shared" si="15"/>
        <v>5</v>
      </c>
      <c r="R40" s="20">
        <f t="shared" si="11"/>
        <v>5</v>
      </c>
      <c r="S40" s="21">
        <f t="shared" si="12"/>
        <v>5</v>
      </c>
      <c r="T40" s="12" t="str">
        <f t="shared" si="13"/>
        <v>Gelecekte önemli bir tehlikeyi oluşturmaması için, incelenir ve gerekirse önlemler planlanan uygulamalar kısmında tarif edilir, uygulama kontrolleri yapılır ve personele ihtiyaç duyulan eğitimler verilir.</v>
      </c>
    </row>
    <row r="41" spans="1:20" ht="67.5" x14ac:dyDescent="0.2">
      <c r="A41" s="12">
        <f t="shared" si="8"/>
        <v>993</v>
      </c>
      <c r="B41" s="12" t="s">
        <v>3193</v>
      </c>
      <c r="C41" s="13" t="s">
        <v>1360</v>
      </c>
      <c r="D41" s="13" t="s">
        <v>3259</v>
      </c>
      <c r="E41" s="13" t="s">
        <v>3260</v>
      </c>
      <c r="F41" s="12" t="s">
        <v>197</v>
      </c>
      <c r="G41" s="12" t="s">
        <v>198</v>
      </c>
      <c r="H41" s="8">
        <v>4</v>
      </c>
      <c r="I41" s="8">
        <v>5</v>
      </c>
      <c r="J41" s="20">
        <f t="shared" ref="J41" si="51">H41*I41</f>
        <v>20</v>
      </c>
      <c r="K41" s="10">
        <f t="shared" si="10"/>
        <v>2</v>
      </c>
      <c r="L41" s="13" t="s">
        <v>48</v>
      </c>
      <c r="M41" s="12" t="s">
        <v>125</v>
      </c>
      <c r="N41" s="12" t="s">
        <v>194</v>
      </c>
      <c r="O41" s="11" t="s">
        <v>199</v>
      </c>
      <c r="P41" s="8">
        <v>1</v>
      </c>
      <c r="Q41" s="8">
        <f t="shared" si="15"/>
        <v>5</v>
      </c>
      <c r="R41" s="20">
        <f t="shared" si="11"/>
        <v>5</v>
      </c>
      <c r="S41" s="21">
        <f t="shared" si="12"/>
        <v>5</v>
      </c>
      <c r="T41" s="12" t="str">
        <f t="shared" si="13"/>
        <v>Gelecekte önemli bir tehlikeyi oluşturmaması için, incelenir ve gerekirse önlemler planlanan uygulamalar kısmında tarif edilir, uygulama kontrolleri yapılır ve personele ihtiyaç duyulan eğitimler verilir.</v>
      </c>
    </row>
    <row r="42" spans="1:20" ht="112.5" x14ac:dyDescent="0.2">
      <c r="A42" s="12">
        <f t="shared" si="8"/>
        <v>994</v>
      </c>
      <c r="B42" s="12" t="s">
        <v>3193</v>
      </c>
      <c r="C42" s="13" t="s">
        <v>1360</v>
      </c>
      <c r="D42" s="13" t="s">
        <v>3261</v>
      </c>
      <c r="E42" s="13" t="s">
        <v>3262</v>
      </c>
      <c r="F42" s="12" t="s">
        <v>197</v>
      </c>
      <c r="G42" s="12" t="s">
        <v>198</v>
      </c>
      <c r="H42" s="8">
        <v>4</v>
      </c>
      <c r="I42" s="8">
        <v>5</v>
      </c>
      <c r="J42" s="9">
        <f t="shared" ref="J42" si="52">(H42*I42)</f>
        <v>20</v>
      </c>
      <c r="K42" s="10">
        <f t="shared" si="10"/>
        <v>2</v>
      </c>
      <c r="L42" s="13" t="s">
        <v>49</v>
      </c>
      <c r="M42" s="12" t="s">
        <v>126</v>
      </c>
      <c r="N42" s="12" t="s">
        <v>194</v>
      </c>
      <c r="O42" s="11" t="s">
        <v>199</v>
      </c>
      <c r="P42" s="8">
        <v>1</v>
      </c>
      <c r="Q42" s="8">
        <f t="shared" si="15"/>
        <v>5</v>
      </c>
      <c r="R42" s="20">
        <f t="shared" si="11"/>
        <v>5</v>
      </c>
      <c r="S42" s="21">
        <f t="shared" si="12"/>
        <v>5</v>
      </c>
      <c r="T42" s="12" t="str">
        <f t="shared" si="13"/>
        <v>Gelecekte önemli bir tehlikeyi oluşturmaması için, incelenir ve gerekirse önlemler planlanan uygulamalar kısmında tarif edilir, uygulama kontrolleri yapılır ve personele ihtiyaç duyulan eğitimler verilir.</v>
      </c>
    </row>
    <row r="43" spans="1:20" ht="135" x14ac:dyDescent="0.2">
      <c r="A43" s="12">
        <f t="shared" si="8"/>
        <v>995</v>
      </c>
      <c r="B43" s="12" t="s">
        <v>3193</v>
      </c>
      <c r="C43" s="13" t="s">
        <v>1360</v>
      </c>
      <c r="D43" s="13" t="s">
        <v>3263</v>
      </c>
      <c r="E43" s="13" t="s">
        <v>3262</v>
      </c>
      <c r="F43" s="12" t="s">
        <v>197</v>
      </c>
      <c r="G43" s="12" t="s">
        <v>198</v>
      </c>
      <c r="H43" s="8">
        <v>4</v>
      </c>
      <c r="I43" s="8">
        <v>5</v>
      </c>
      <c r="J43" s="20">
        <f t="shared" ref="J43" si="53">H43*I43</f>
        <v>20</v>
      </c>
      <c r="K43" s="10">
        <f t="shared" si="10"/>
        <v>2</v>
      </c>
      <c r="L43" s="13" t="s">
        <v>50</v>
      </c>
      <c r="M43" s="12" t="s">
        <v>127</v>
      </c>
      <c r="N43" s="12" t="s">
        <v>194</v>
      </c>
      <c r="O43" s="11" t="s">
        <v>199</v>
      </c>
      <c r="P43" s="8">
        <v>1</v>
      </c>
      <c r="Q43" s="8">
        <f t="shared" si="15"/>
        <v>5</v>
      </c>
      <c r="R43" s="20">
        <f t="shared" si="11"/>
        <v>5</v>
      </c>
      <c r="S43" s="21">
        <f t="shared" si="12"/>
        <v>5</v>
      </c>
      <c r="T43" s="12" t="str">
        <f t="shared" si="13"/>
        <v>Gelecekte önemli bir tehlikeyi oluşturmaması için, incelenir ve gerekirse önlemler planlanan uygulamalar kısmında tarif edilir, uygulama kontrolleri yapılır ve personele ihtiyaç duyulan eğitimler verilir.</v>
      </c>
    </row>
    <row r="44" spans="1:20" ht="236.25" x14ac:dyDescent="0.2">
      <c r="A44" s="12">
        <f t="shared" si="8"/>
        <v>996</v>
      </c>
      <c r="B44" s="12" t="s">
        <v>3193</v>
      </c>
      <c r="C44" s="13" t="s">
        <v>1360</v>
      </c>
      <c r="D44" s="13" t="s">
        <v>3264</v>
      </c>
      <c r="E44" s="13" t="s">
        <v>3265</v>
      </c>
      <c r="F44" s="12" t="s">
        <v>197</v>
      </c>
      <c r="G44" s="12" t="s">
        <v>198</v>
      </c>
      <c r="H44" s="8">
        <v>4</v>
      </c>
      <c r="I44" s="8">
        <v>5</v>
      </c>
      <c r="J44" s="9">
        <f t="shared" ref="J44" si="54">(H44*I44)</f>
        <v>20</v>
      </c>
      <c r="K44" s="10">
        <f t="shared" si="10"/>
        <v>2</v>
      </c>
      <c r="L44" s="13" t="s">
        <v>51</v>
      </c>
      <c r="M44" s="12" t="s">
        <v>128</v>
      </c>
      <c r="N44" s="12" t="s">
        <v>194</v>
      </c>
      <c r="O44" s="11" t="s">
        <v>199</v>
      </c>
      <c r="P44" s="8">
        <v>1</v>
      </c>
      <c r="Q44" s="8">
        <f t="shared" si="15"/>
        <v>5</v>
      </c>
      <c r="R44" s="20">
        <f t="shared" si="11"/>
        <v>5</v>
      </c>
      <c r="S44" s="21">
        <f t="shared" si="12"/>
        <v>5</v>
      </c>
      <c r="T44" s="12" t="str">
        <f t="shared" si="13"/>
        <v>Gelecekte önemli bir tehlikeyi oluşturmaması için, incelenir ve gerekirse önlemler planlanan uygulamalar kısmında tarif edilir, uygulama kontrolleri yapılır ve personele ihtiyaç duyulan eğitimler verilir.</v>
      </c>
    </row>
    <row r="45" spans="1:20" ht="135" x14ac:dyDescent="0.2">
      <c r="A45" s="12">
        <f t="shared" si="8"/>
        <v>997</v>
      </c>
      <c r="B45" s="12" t="s">
        <v>3193</v>
      </c>
      <c r="C45" s="13" t="s">
        <v>1360</v>
      </c>
      <c r="D45" s="13" t="s">
        <v>3266</v>
      </c>
      <c r="E45" s="13" t="s">
        <v>3262</v>
      </c>
      <c r="F45" s="12" t="s">
        <v>197</v>
      </c>
      <c r="G45" s="12" t="s">
        <v>198</v>
      </c>
      <c r="H45" s="8">
        <v>4</v>
      </c>
      <c r="I45" s="8">
        <v>5</v>
      </c>
      <c r="J45" s="20">
        <f t="shared" ref="J45" si="55">H45*I45</f>
        <v>20</v>
      </c>
      <c r="K45" s="10">
        <f t="shared" si="10"/>
        <v>2</v>
      </c>
      <c r="L45" s="13" t="s">
        <v>52</v>
      </c>
      <c r="M45" s="12" t="s">
        <v>129</v>
      </c>
      <c r="N45" s="12" t="s">
        <v>194</v>
      </c>
      <c r="O45" s="11" t="s">
        <v>199</v>
      </c>
      <c r="P45" s="8">
        <v>1</v>
      </c>
      <c r="Q45" s="8">
        <f t="shared" si="15"/>
        <v>5</v>
      </c>
      <c r="R45" s="20">
        <f t="shared" si="11"/>
        <v>5</v>
      </c>
      <c r="S45" s="21">
        <f t="shared" si="12"/>
        <v>5</v>
      </c>
      <c r="T45" s="12" t="str">
        <f t="shared" si="13"/>
        <v>Gelecekte önemli bir tehlikeyi oluşturmaması için, incelenir ve gerekirse önlemler planlanan uygulamalar kısmında tarif edilir, uygulama kontrolleri yapılır ve personele ihtiyaç duyulan eğitimler verilir.</v>
      </c>
    </row>
    <row r="46" spans="1:20" ht="146.25" x14ac:dyDescent="0.2">
      <c r="A46" s="12">
        <f t="shared" si="8"/>
        <v>998</v>
      </c>
      <c r="B46" s="12" t="s">
        <v>3193</v>
      </c>
      <c r="C46" s="13" t="s">
        <v>1360</v>
      </c>
      <c r="D46" s="13" t="s">
        <v>3267</v>
      </c>
      <c r="E46" s="13" t="s">
        <v>3262</v>
      </c>
      <c r="F46" s="12" t="s">
        <v>197</v>
      </c>
      <c r="G46" s="12" t="s">
        <v>198</v>
      </c>
      <c r="H46" s="8">
        <v>4</v>
      </c>
      <c r="I46" s="8">
        <v>5</v>
      </c>
      <c r="J46" s="9">
        <f t="shared" ref="J46" si="56">(H46*I46)</f>
        <v>20</v>
      </c>
      <c r="K46" s="10">
        <f t="shared" si="10"/>
        <v>2</v>
      </c>
      <c r="L46" s="13" t="s">
        <v>53</v>
      </c>
      <c r="M46" s="12" t="s">
        <v>130</v>
      </c>
      <c r="N46" s="12" t="s">
        <v>194</v>
      </c>
      <c r="O46" s="11" t="s">
        <v>199</v>
      </c>
      <c r="P46" s="8">
        <v>1</v>
      </c>
      <c r="Q46" s="8">
        <f t="shared" si="15"/>
        <v>5</v>
      </c>
      <c r="R46" s="20">
        <f t="shared" si="11"/>
        <v>5</v>
      </c>
      <c r="S46" s="21">
        <f t="shared" si="12"/>
        <v>5</v>
      </c>
      <c r="T46" s="12" t="str">
        <f t="shared" si="13"/>
        <v>Gelecekte önemli bir tehlikeyi oluşturmaması için, incelenir ve gerekirse önlemler planlanan uygulamalar kısmında tarif edilir, uygulama kontrolleri yapılır ve personele ihtiyaç duyulan eğitimler verilir.</v>
      </c>
    </row>
    <row r="47" spans="1:20" ht="90" x14ac:dyDescent="0.2">
      <c r="A47" s="12">
        <f t="shared" si="8"/>
        <v>999</v>
      </c>
      <c r="B47" s="12" t="s">
        <v>3193</v>
      </c>
      <c r="C47" s="13" t="s">
        <v>1360</v>
      </c>
      <c r="D47" s="13" t="s">
        <v>3268</v>
      </c>
      <c r="E47" s="13" t="s">
        <v>3269</v>
      </c>
      <c r="F47" s="12" t="s">
        <v>197</v>
      </c>
      <c r="G47" s="12" t="s">
        <v>198</v>
      </c>
      <c r="H47" s="8">
        <v>4</v>
      </c>
      <c r="I47" s="8">
        <v>5</v>
      </c>
      <c r="J47" s="20">
        <f t="shared" ref="J47" si="57">H47*I47</f>
        <v>20</v>
      </c>
      <c r="K47" s="10">
        <f t="shared" si="10"/>
        <v>2</v>
      </c>
      <c r="L47" s="13" t="s">
        <v>54</v>
      </c>
      <c r="M47" s="12" t="s">
        <v>131</v>
      </c>
      <c r="N47" s="12" t="s">
        <v>194</v>
      </c>
      <c r="O47" s="11" t="s">
        <v>199</v>
      </c>
      <c r="P47" s="8">
        <v>1</v>
      </c>
      <c r="Q47" s="8">
        <f t="shared" si="15"/>
        <v>5</v>
      </c>
      <c r="R47" s="20">
        <f t="shared" si="11"/>
        <v>5</v>
      </c>
      <c r="S47" s="21">
        <f t="shared" si="12"/>
        <v>5</v>
      </c>
      <c r="T47" s="12" t="str">
        <f t="shared" si="13"/>
        <v>Gelecekte önemli bir tehlikeyi oluşturmaması için, incelenir ve gerekirse önlemler planlanan uygulamalar kısmında tarif edilir, uygulama kontrolleri yapılır ve personele ihtiyaç duyulan eğitimler verilir.</v>
      </c>
    </row>
    <row r="48" spans="1:20" ht="258.75" x14ac:dyDescent="0.2">
      <c r="A48" s="12">
        <f t="shared" si="8"/>
        <v>1000</v>
      </c>
      <c r="B48" s="12" t="s">
        <v>3193</v>
      </c>
      <c r="C48" s="13" t="s">
        <v>1360</v>
      </c>
      <c r="D48" s="13" t="s">
        <v>3270</v>
      </c>
      <c r="E48" s="13" t="s">
        <v>3271</v>
      </c>
      <c r="F48" s="12" t="s">
        <v>197</v>
      </c>
      <c r="G48" s="12" t="s">
        <v>198</v>
      </c>
      <c r="H48" s="8">
        <v>4</v>
      </c>
      <c r="I48" s="8">
        <v>5</v>
      </c>
      <c r="J48" s="9">
        <f t="shared" ref="J48" si="58">(H48*I48)</f>
        <v>20</v>
      </c>
      <c r="K48" s="10">
        <f t="shared" si="10"/>
        <v>2</v>
      </c>
      <c r="L48" s="13"/>
      <c r="M48" s="12" t="s">
        <v>132</v>
      </c>
      <c r="N48" s="12" t="s">
        <v>194</v>
      </c>
      <c r="O48" s="11" t="s">
        <v>199</v>
      </c>
      <c r="P48" s="8">
        <v>1</v>
      </c>
      <c r="Q48" s="8">
        <f t="shared" si="15"/>
        <v>5</v>
      </c>
      <c r="R48" s="20">
        <f t="shared" si="11"/>
        <v>5</v>
      </c>
      <c r="S48" s="21">
        <f t="shared" si="12"/>
        <v>5</v>
      </c>
      <c r="T48" s="12" t="str">
        <f t="shared" si="13"/>
        <v>Gelecekte önemli bir tehlikeyi oluşturmaması için, incelenir ve gerekirse önlemler planlanan uygulamalar kısmında tarif edilir, uygulama kontrolleri yapılır ve personele ihtiyaç duyulan eğitimler verilir.</v>
      </c>
    </row>
    <row r="49" spans="1:20" ht="67.5" x14ac:dyDescent="0.2">
      <c r="A49" s="12">
        <f t="shared" si="8"/>
        <v>1001</v>
      </c>
      <c r="B49" s="12" t="s">
        <v>3193</v>
      </c>
      <c r="C49" s="13" t="s">
        <v>1360</v>
      </c>
      <c r="D49" s="13" t="s">
        <v>3272</v>
      </c>
      <c r="E49" s="13" t="s">
        <v>3262</v>
      </c>
      <c r="F49" s="12" t="s">
        <v>197</v>
      </c>
      <c r="G49" s="12" t="s">
        <v>198</v>
      </c>
      <c r="H49" s="8">
        <v>4</v>
      </c>
      <c r="I49" s="8">
        <v>5</v>
      </c>
      <c r="J49" s="20">
        <f t="shared" ref="J49" si="59">H49*I49</f>
        <v>20</v>
      </c>
      <c r="K49" s="10">
        <f t="shared" si="10"/>
        <v>2</v>
      </c>
      <c r="L49" s="13" t="s">
        <v>55</v>
      </c>
      <c r="M49" s="12" t="s">
        <v>133</v>
      </c>
      <c r="N49" s="12" t="s">
        <v>194</v>
      </c>
      <c r="O49" s="11" t="s">
        <v>199</v>
      </c>
      <c r="P49" s="8">
        <v>1</v>
      </c>
      <c r="Q49" s="8">
        <f t="shared" si="15"/>
        <v>5</v>
      </c>
      <c r="R49" s="20">
        <f t="shared" si="11"/>
        <v>5</v>
      </c>
      <c r="S49" s="21">
        <f t="shared" si="12"/>
        <v>5</v>
      </c>
      <c r="T49" s="12" t="str">
        <f t="shared" si="13"/>
        <v>Gelecekte önemli bir tehlikeyi oluşturmaması için, incelenir ve gerekirse önlemler planlanan uygulamalar kısmında tarif edilir, uygulama kontrolleri yapılır ve personele ihtiyaç duyulan eğitimler verilir.</v>
      </c>
    </row>
    <row r="50" spans="1:20" ht="90" x14ac:dyDescent="0.2">
      <c r="A50" s="12">
        <f t="shared" si="8"/>
        <v>1002</v>
      </c>
      <c r="B50" s="12" t="s">
        <v>3193</v>
      </c>
      <c r="C50" s="13" t="s">
        <v>1360</v>
      </c>
      <c r="D50" s="13" t="s">
        <v>3273</v>
      </c>
      <c r="E50" s="13" t="s">
        <v>3274</v>
      </c>
      <c r="F50" s="12" t="s">
        <v>197</v>
      </c>
      <c r="G50" s="12" t="s">
        <v>198</v>
      </c>
      <c r="H50" s="8">
        <v>4</v>
      </c>
      <c r="I50" s="8">
        <v>5</v>
      </c>
      <c r="J50" s="9">
        <f t="shared" ref="J50" si="60">(H50*I50)</f>
        <v>20</v>
      </c>
      <c r="K50" s="10">
        <f t="shared" si="10"/>
        <v>2</v>
      </c>
      <c r="L50" s="13" t="s">
        <v>56</v>
      </c>
      <c r="M50" s="12" t="s">
        <v>134</v>
      </c>
      <c r="N50" s="12" t="s">
        <v>194</v>
      </c>
      <c r="O50" s="11" t="s">
        <v>199</v>
      </c>
      <c r="P50" s="8">
        <v>1</v>
      </c>
      <c r="Q50" s="8">
        <f t="shared" si="15"/>
        <v>5</v>
      </c>
      <c r="R50" s="20">
        <f t="shared" si="11"/>
        <v>5</v>
      </c>
      <c r="S50" s="21">
        <f t="shared" si="12"/>
        <v>5</v>
      </c>
      <c r="T50" s="12" t="str">
        <f t="shared" si="13"/>
        <v>Gelecekte önemli bir tehlikeyi oluşturmaması için, incelenir ve gerekirse önlemler planlanan uygulamalar kısmında tarif edilir, uygulama kontrolleri yapılır ve personele ihtiyaç duyulan eğitimler verilir.</v>
      </c>
    </row>
    <row r="51" spans="1:20" ht="78.75" x14ac:dyDescent="0.2">
      <c r="A51" s="12">
        <f t="shared" si="8"/>
        <v>1003</v>
      </c>
      <c r="B51" s="12" t="s">
        <v>3193</v>
      </c>
      <c r="C51" s="13" t="s">
        <v>1360</v>
      </c>
      <c r="D51" s="13" t="s">
        <v>3273</v>
      </c>
      <c r="E51" s="13" t="s">
        <v>3274</v>
      </c>
      <c r="F51" s="12" t="s">
        <v>197</v>
      </c>
      <c r="G51" s="12" t="s">
        <v>198</v>
      </c>
      <c r="H51" s="8">
        <v>4</v>
      </c>
      <c r="I51" s="8">
        <v>5</v>
      </c>
      <c r="J51" s="20">
        <f t="shared" ref="J51" si="61">H51*I51</f>
        <v>20</v>
      </c>
      <c r="K51" s="10">
        <f t="shared" si="10"/>
        <v>2</v>
      </c>
      <c r="L51" s="13" t="s">
        <v>57</v>
      </c>
      <c r="M51" s="12" t="s">
        <v>135</v>
      </c>
      <c r="N51" s="12" t="s">
        <v>194</v>
      </c>
      <c r="O51" s="11" t="s">
        <v>199</v>
      </c>
      <c r="P51" s="8">
        <v>1</v>
      </c>
      <c r="Q51" s="8">
        <f t="shared" si="15"/>
        <v>5</v>
      </c>
      <c r="R51" s="20">
        <f t="shared" si="11"/>
        <v>5</v>
      </c>
      <c r="S51" s="21">
        <f t="shared" si="12"/>
        <v>5</v>
      </c>
      <c r="T51" s="12" t="str">
        <f t="shared" si="13"/>
        <v>Gelecekte önemli bir tehlikeyi oluşturmaması için, incelenir ve gerekirse önlemler planlanan uygulamalar kısmında tarif edilir, uygulama kontrolleri yapılır ve personele ihtiyaç duyulan eğitimler verilir.</v>
      </c>
    </row>
    <row r="52" spans="1:20" ht="67.5" x14ac:dyDescent="0.2">
      <c r="A52" s="12">
        <f t="shared" si="8"/>
        <v>1004</v>
      </c>
      <c r="B52" s="12" t="s">
        <v>3193</v>
      </c>
      <c r="C52" s="13" t="s">
        <v>1360</v>
      </c>
      <c r="D52" s="13" t="s">
        <v>3275</v>
      </c>
      <c r="E52" s="13" t="s">
        <v>3274</v>
      </c>
      <c r="F52" s="12" t="s">
        <v>197</v>
      </c>
      <c r="G52" s="12" t="s">
        <v>198</v>
      </c>
      <c r="H52" s="8">
        <v>4</v>
      </c>
      <c r="I52" s="8">
        <v>5</v>
      </c>
      <c r="J52" s="9">
        <f t="shared" ref="J52" si="62">(H52*I52)</f>
        <v>20</v>
      </c>
      <c r="K52" s="10">
        <f t="shared" si="10"/>
        <v>2</v>
      </c>
      <c r="L52" s="13" t="s">
        <v>58</v>
      </c>
      <c r="M52" s="12" t="s">
        <v>136</v>
      </c>
      <c r="N52" s="12" t="s">
        <v>194</v>
      </c>
      <c r="O52" s="11" t="s">
        <v>199</v>
      </c>
      <c r="P52" s="8">
        <v>1</v>
      </c>
      <c r="Q52" s="8">
        <f t="shared" si="15"/>
        <v>5</v>
      </c>
      <c r="R52" s="20">
        <f t="shared" si="11"/>
        <v>5</v>
      </c>
      <c r="S52" s="21">
        <f t="shared" si="12"/>
        <v>5</v>
      </c>
      <c r="T52" s="12" t="str">
        <f t="shared" si="13"/>
        <v>Gelecekte önemli bir tehlikeyi oluşturmaması için, incelenir ve gerekirse önlemler planlanan uygulamalar kısmında tarif edilir, uygulama kontrolleri yapılır ve personele ihtiyaç duyulan eğitimler verilir.</v>
      </c>
    </row>
    <row r="53" spans="1:20" ht="67.5" x14ac:dyDescent="0.2">
      <c r="A53" s="12">
        <f t="shared" si="8"/>
        <v>1005</v>
      </c>
      <c r="B53" s="12" t="s">
        <v>3193</v>
      </c>
      <c r="C53" s="13" t="s">
        <v>1360</v>
      </c>
      <c r="D53" s="13" t="s">
        <v>3276</v>
      </c>
      <c r="E53" s="13" t="s">
        <v>3277</v>
      </c>
      <c r="F53" s="12" t="s">
        <v>197</v>
      </c>
      <c r="G53" s="12" t="s">
        <v>198</v>
      </c>
      <c r="H53" s="8">
        <v>4</v>
      </c>
      <c r="I53" s="8">
        <v>5</v>
      </c>
      <c r="J53" s="20">
        <f t="shared" ref="J53" si="63">H53*I53</f>
        <v>20</v>
      </c>
      <c r="K53" s="10">
        <f t="shared" si="10"/>
        <v>2</v>
      </c>
      <c r="L53" s="13" t="s">
        <v>59</v>
      </c>
      <c r="M53" s="12" t="s">
        <v>137</v>
      </c>
      <c r="N53" s="12" t="s">
        <v>194</v>
      </c>
      <c r="O53" s="11" t="s">
        <v>199</v>
      </c>
      <c r="P53" s="8">
        <v>1</v>
      </c>
      <c r="Q53" s="8">
        <f t="shared" si="15"/>
        <v>5</v>
      </c>
      <c r="R53" s="20">
        <f t="shared" si="11"/>
        <v>5</v>
      </c>
      <c r="S53" s="21">
        <f t="shared" si="12"/>
        <v>5</v>
      </c>
      <c r="T53" s="12" t="str">
        <f t="shared" si="13"/>
        <v>Gelecekte önemli bir tehlikeyi oluşturmaması için, incelenir ve gerekirse önlemler planlanan uygulamalar kısmında tarif edilir, uygulama kontrolleri yapılır ve personele ihtiyaç duyulan eğitimler verilir.</v>
      </c>
    </row>
    <row r="54" spans="1:20" ht="157.5" x14ac:dyDescent="0.2">
      <c r="A54" s="12">
        <f t="shared" si="8"/>
        <v>1006</v>
      </c>
      <c r="B54" s="12" t="s">
        <v>3193</v>
      </c>
      <c r="C54" s="13" t="s">
        <v>1360</v>
      </c>
      <c r="D54" s="13" t="s">
        <v>3278</v>
      </c>
      <c r="E54" s="13" t="s">
        <v>3262</v>
      </c>
      <c r="F54" s="12" t="s">
        <v>197</v>
      </c>
      <c r="G54" s="12" t="s">
        <v>198</v>
      </c>
      <c r="H54" s="8">
        <v>4</v>
      </c>
      <c r="I54" s="8">
        <v>5</v>
      </c>
      <c r="J54" s="9">
        <f t="shared" ref="J54" si="64">(H54*I54)</f>
        <v>20</v>
      </c>
      <c r="K54" s="10">
        <f t="shared" si="10"/>
        <v>2</v>
      </c>
      <c r="L54" s="13" t="s">
        <v>60</v>
      </c>
      <c r="M54" s="12" t="s">
        <v>138</v>
      </c>
      <c r="N54" s="12" t="s">
        <v>194</v>
      </c>
      <c r="O54" s="11" t="s">
        <v>199</v>
      </c>
      <c r="P54" s="8">
        <v>1</v>
      </c>
      <c r="Q54" s="8">
        <f t="shared" si="15"/>
        <v>5</v>
      </c>
      <c r="R54" s="20">
        <f t="shared" si="11"/>
        <v>5</v>
      </c>
      <c r="S54" s="21">
        <f t="shared" si="12"/>
        <v>5</v>
      </c>
      <c r="T54" s="12" t="str">
        <f t="shared" si="13"/>
        <v>Gelecekte önemli bir tehlikeyi oluşturmaması için, incelenir ve gerekirse önlemler planlanan uygulamalar kısmında tarif edilir, uygulama kontrolleri yapılır ve personele ihtiyaç duyulan eğitimler verilir.</v>
      </c>
    </row>
    <row r="55" spans="1:20" ht="67.5" x14ac:dyDescent="0.2">
      <c r="A55" s="12">
        <f t="shared" si="8"/>
        <v>1007</v>
      </c>
      <c r="B55" s="12" t="s">
        <v>3193</v>
      </c>
      <c r="C55" s="13" t="s">
        <v>1360</v>
      </c>
      <c r="D55" s="13" t="s">
        <v>3279</v>
      </c>
      <c r="E55" s="13" t="s">
        <v>3262</v>
      </c>
      <c r="F55" s="12" t="s">
        <v>197</v>
      </c>
      <c r="G55" s="12" t="s">
        <v>198</v>
      </c>
      <c r="H55" s="8">
        <v>4</v>
      </c>
      <c r="I55" s="8">
        <v>5</v>
      </c>
      <c r="J55" s="20">
        <f t="shared" ref="J55" si="65">H55*I55</f>
        <v>20</v>
      </c>
      <c r="K55" s="10">
        <f t="shared" si="10"/>
        <v>2</v>
      </c>
      <c r="L55" s="13" t="s">
        <v>61</v>
      </c>
      <c r="M55" s="12" t="s">
        <v>139</v>
      </c>
      <c r="N55" s="12" t="s">
        <v>194</v>
      </c>
      <c r="O55" s="11" t="s">
        <v>199</v>
      </c>
      <c r="P55" s="8">
        <v>1</v>
      </c>
      <c r="Q55" s="8">
        <f t="shared" si="15"/>
        <v>5</v>
      </c>
      <c r="R55" s="20">
        <f t="shared" si="11"/>
        <v>5</v>
      </c>
      <c r="S55" s="21">
        <f t="shared" si="12"/>
        <v>5</v>
      </c>
      <c r="T55" s="12" t="str">
        <f t="shared" si="13"/>
        <v>Gelecekte önemli bir tehlikeyi oluşturmaması için, incelenir ve gerekirse önlemler planlanan uygulamalar kısmında tarif edilir, uygulama kontrolleri yapılır ve personele ihtiyaç duyulan eğitimler verilir.</v>
      </c>
    </row>
    <row r="56" spans="1:20" ht="67.5" x14ac:dyDescent="0.2">
      <c r="A56" s="12">
        <f t="shared" si="8"/>
        <v>1008</v>
      </c>
      <c r="B56" s="12" t="s">
        <v>3193</v>
      </c>
      <c r="C56" s="13" t="s">
        <v>1360</v>
      </c>
      <c r="D56" s="13" t="s">
        <v>3280</v>
      </c>
      <c r="E56" s="13" t="s">
        <v>3262</v>
      </c>
      <c r="F56" s="12" t="s">
        <v>197</v>
      </c>
      <c r="G56" s="12" t="s">
        <v>198</v>
      </c>
      <c r="H56" s="8">
        <v>4</v>
      </c>
      <c r="I56" s="8">
        <v>5</v>
      </c>
      <c r="J56" s="9">
        <f t="shared" ref="J56" si="66">(H56*I56)</f>
        <v>20</v>
      </c>
      <c r="K56" s="10">
        <f t="shared" si="10"/>
        <v>2</v>
      </c>
      <c r="L56" s="13"/>
      <c r="M56" s="12" t="s">
        <v>140</v>
      </c>
      <c r="N56" s="12" t="s">
        <v>194</v>
      </c>
      <c r="O56" s="11" t="s">
        <v>199</v>
      </c>
      <c r="P56" s="8">
        <v>1</v>
      </c>
      <c r="Q56" s="8">
        <f t="shared" si="15"/>
        <v>5</v>
      </c>
      <c r="R56" s="20">
        <f t="shared" si="11"/>
        <v>5</v>
      </c>
      <c r="S56" s="21">
        <f t="shared" si="12"/>
        <v>5</v>
      </c>
      <c r="T56" s="12" t="str">
        <f t="shared" si="13"/>
        <v>Gelecekte önemli bir tehlikeyi oluşturmaması için, incelenir ve gerekirse önlemler planlanan uygulamalar kısmında tarif edilir, uygulama kontrolleri yapılır ve personele ihtiyaç duyulan eğitimler verilir.</v>
      </c>
    </row>
    <row r="57" spans="1:20" ht="135" x14ac:dyDescent="0.2">
      <c r="A57" s="12">
        <f t="shared" si="8"/>
        <v>1009</v>
      </c>
      <c r="B57" s="12" t="s">
        <v>3193</v>
      </c>
      <c r="C57" s="13" t="s">
        <v>3281</v>
      </c>
      <c r="D57" s="13" t="s">
        <v>3282</v>
      </c>
      <c r="E57" s="13" t="s">
        <v>3283</v>
      </c>
      <c r="F57" s="12" t="s">
        <v>197</v>
      </c>
      <c r="G57" s="12" t="s">
        <v>198</v>
      </c>
      <c r="H57" s="8">
        <v>4</v>
      </c>
      <c r="I57" s="8">
        <v>5</v>
      </c>
      <c r="J57" s="20">
        <f t="shared" ref="J57" si="67">H57*I57</f>
        <v>20</v>
      </c>
      <c r="K57" s="10">
        <f t="shared" si="10"/>
        <v>2</v>
      </c>
      <c r="L57" s="13" t="s">
        <v>62</v>
      </c>
      <c r="M57" s="12" t="s">
        <v>141</v>
      </c>
      <c r="N57" s="12" t="s">
        <v>194</v>
      </c>
      <c r="O57" s="11" t="s">
        <v>199</v>
      </c>
      <c r="P57" s="8">
        <v>1</v>
      </c>
      <c r="Q57" s="8">
        <f t="shared" si="15"/>
        <v>5</v>
      </c>
      <c r="R57" s="20">
        <f t="shared" si="11"/>
        <v>5</v>
      </c>
      <c r="S57" s="21">
        <f t="shared" si="12"/>
        <v>5</v>
      </c>
      <c r="T57" s="12" t="str">
        <f t="shared" si="13"/>
        <v>Gelecekte önemli bir tehlikeyi oluşturmaması için, incelenir ve gerekirse önlemler planlanan uygulamalar kısmında tarif edilir, uygulama kontrolleri yapılır ve personele ihtiyaç duyulan eğitimler verilir.</v>
      </c>
    </row>
    <row r="58" spans="1:20" ht="112.5" x14ac:dyDescent="0.2">
      <c r="A58" s="12">
        <f t="shared" si="8"/>
        <v>1010</v>
      </c>
      <c r="B58" s="12" t="s">
        <v>3193</v>
      </c>
      <c r="C58" s="13" t="s">
        <v>3281</v>
      </c>
      <c r="D58" s="13" t="s">
        <v>3282</v>
      </c>
      <c r="E58" s="13" t="s">
        <v>3283</v>
      </c>
      <c r="F58" s="12" t="s">
        <v>197</v>
      </c>
      <c r="G58" s="12" t="s">
        <v>198</v>
      </c>
      <c r="H58" s="8">
        <v>4</v>
      </c>
      <c r="I58" s="8">
        <v>5</v>
      </c>
      <c r="J58" s="9">
        <f t="shared" ref="J58" si="68">(H58*I58)</f>
        <v>20</v>
      </c>
      <c r="K58" s="10">
        <f t="shared" si="10"/>
        <v>2</v>
      </c>
      <c r="L58" s="13" t="s">
        <v>63</v>
      </c>
      <c r="M58" s="12" t="s">
        <v>142</v>
      </c>
      <c r="N58" s="12" t="s">
        <v>194</v>
      </c>
      <c r="O58" s="11" t="s">
        <v>199</v>
      </c>
      <c r="P58" s="8">
        <v>1</v>
      </c>
      <c r="Q58" s="8">
        <f t="shared" si="15"/>
        <v>5</v>
      </c>
      <c r="R58" s="20">
        <f t="shared" si="11"/>
        <v>5</v>
      </c>
      <c r="S58" s="21">
        <f t="shared" si="12"/>
        <v>5</v>
      </c>
      <c r="T58" s="12" t="str">
        <f t="shared" si="13"/>
        <v>Gelecekte önemli bir tehlikeyi oluşturmaması için, incelenir ve gerekirse önlemler planlanan uygulamalar kısmında tarif edilir, uygulama kontrolleri yapılır ve personele ihtiyaç duyulan eğitimler verilir.</v>
      </c>
    </row>
    <row r="59" spans="1:20" ht="101.25" x14ac:dyDescent="0.2">
      <c r="A59" s="12">
        <f t="shared" si="8"/>
        <v>1011</v>
      </c>
      <c r="B59" s="12" t="s">
        <v>3193</v>
      </c>
      <c r="C59" s="13" t="s">
        <v>3281</v>
      </c>
      <c r="D59" s="13" t="s">
        <v>3284</v>
      </c>
      <c r="E59" s="13" t="s">
        <v>1935</v>
      </c>
      <c r="F59" s="12" t="s">
        <v>197</v>
      </c>
      <c r="G59" s="12" t="s">
        <v>198</v>
      </c>
      <c r="H59" s="8">
        <v>4</v>
      </c>
      <c r="I59" s="8">
        <v>5</v>
      </c>
      <c r="J59" s="20">
        <f t="shared" ref="J59" si="69">H59*I59</f>
        <v>20</v>
      </c>
      <c r="K59" s="10">
        <f t="shared" si="10"/>
        <v>2</v>
      </c>
      <c r="L59" s="13" t="s">
        <v>30</v>
      </c>
      <c r="M59" s="12" t="s">
        <v>143</v>
      </c>
      <c r="N59" s="12" t="s">
        <v>194</v>
      </c>
      <c r="O59" s="11" t="s">
        <v>199</v>
      </c>
      <c r="P59" s="8">
        <v>1</v>
      </c>
      <c r="Q59" s="8">
        <f t="shared" si="15"/>
        <v>5</v>
      </c>
      <c r="R59" s="20">
        <f t="shared" si="11"/>
        <v>5</v>
      </c>
      <c r="S59" s="21">
        <f t="shared" si="12"/>
        <v>5</v>
      </c>
      <c r="T59" s="12" t="str">
        <f t="shared" si="13"/>
        <v>Gelecekte önemli bir tehlikeyi oluşturmaması için, incelenir ve gerekirse önlemler planlanan uygulamalar kısmında tarif edilir, uygulama kontrolleri yapılır ve personele ihtiyaç duyulan eğitimler verilir.</v>
      </c>
    </row>
    <row r="60" spans="1:20" ht="67.5" x14ac:dyDescent="0.2">
      <c r="A60" s="12">
        <f t="shared" si="8"/>
        <v>1012</v>
      </c>
      <c r="B60" s="12" t="s">
        <v>3193</v>
      </c>
      <c r="C60" s="13" t="s">
        <v>3281</v>
      </c>
      <c r="D60" s="13" t="s">
        <v>3285</v>
      </c>
      <c r="E60" s="13" t="s">
        <v>3286</v>
      </c>
      <c r="F60" s="12" t="s">
        <v>197</v>
      </c>
      <c r="G60" s="12" t="s">
        <v>198</v>
      </c>
      <c r="H60" s="8">
        <v>4</v>
      </c>
      <c r="I60" s="8">
        <v>5</v>
      </c>
      <c r="J60" s="9">
        <f t="shared" ref="J60" si="70">(H60*I60)</f>
        <v>20</v>
      </c>
      <c r="K60" s="10">
        <f t="shared" si="10"/>
        <v>2</v>
      </c>
      <c r="L60" s="13" t="s">
        <v>30</v>
      </c>
      <c r="M60" s="12" t="s">
        <v>144</v>
      </c>
      <c r="N60" s="12" t="s">
        <v>194</v>
      </c>
      <c r="O60" s="11" t="s">
        <v>199</v>
      </c>
      <c r="P60" s="8">
        <v>1</v>
      </c>
      <c r="Q60" s="8">
        <f t="shared" si="15"/>
        <v>5</v>
      </c>
      <c r="R60" s="20">
        <f t="shared" si="11"/>
        <v>5</v>
      </c>
      <c r="S60" s="21">
        <f t="shared" si="12"/>
        <v>5</v>
      </c>
      <c r="T60" s="12" t="str">
        <f t="shared" si="13"/>
        <v>Gelecekte önemli bir tehlikeyi oluşturmaması için, incelenir ve gerekirse önlemler planlanan uygulamalar kısmında tarif edilir, uygulama kontrolleri yapılır ve personele ihtiyaç duyulan eğitimler verilir.</v>
      </c>
    </row>
    <row r="61" spans="1:20" ht="67.5" x14ac:dyDescent="0.2">
      <c r="A61" s="12">
        <f t="shared" si="8"/>
        <v>1013</v>
      </c>
      <c r="B61" s="12" t="s">
        <v>3193</v>
      </c>
      <c r="C61" s="13" t="s">
        <v>3281</v>
      </c>
      <c r="D61" s="13" t="s">
        <v>3287</v>
      </c>
      <c r="E61" s="13" t="s">
        <v>3283</v>
      </c>
      <c r="F61" s="12" t="s">
        <v>197</v>
      </c>
      <c r="G61" s="12" t="s">
        <v>198</v>
      </c>
      <c r="H61" s="8">
        <v>4</v>
      </c>
      <c r="I61" s="8">
        <v>5</v>
      </c>
      <c r="J61" s="20">
        <f t="shared" ref="J61" si="71">H61*I61</f>
        <v>20</v>
      </c>
      <c r="K61" s="10">
        <f t="shared" si="10"/>
        <v>2</v>
      </c>
      <c r="L61" s="13" t="s">
        <v>64</v>
      </c>
      <c r="M61" s="12" t="s">
        <v>145</v>
      </c>
      <c r="N61" s="12" t="s">
        <v>194</v>
      </c>
      <c r="O61" s="11" t="s">
        <v>199</v>
      </c>
      <c r="P61" s="8">
        <v>1</v>
      </c>
      <c r="Q61" s="8">
        <f t="shared" si="15"/>
        <v>5</v>
      </c>
      <c r="R61" s="20">
        <f t="shared" si="11"/>
        <v>5</v>
      </c>
      <c r="S61" s="21">
        <f t="shared" si="12"/>
        <v>5</v>
      </c>
      <c r="T61" s="12" t="str">
        <f t="shared" si="13"/>
        <v>Gelecekte önemli bir tehlikeyi oluşturmaması için, incelenir ve gerekirse önlemler planlanan uygulamalar kısmında tarif edilir, uygulama kontrolleri yapılır ve personele ihtiyaç duyulan eğitimler verilir.</v>
      </c>
    </row>
    <row r="62" spans="1:20" ht="101.25" x14ac:dyDescent="0.2">
      <c r="A62" s="12">
        <f t="shared" si="8"/>
        <v>1014</v>
      </c>
      <c r="B62" s="12" t="s">
        <v>3193</v>
      </c>
      <c r="C62" s="13" t="s">
        <v>3281</v>
      </c>
      <c r="D62" s="13" t="s">
        <v>3288</v>
      </c>
      <c r="E62" s="13" t="s">
        <v>3283</v>
      </c>
      <c r="F62" s="12" t="s">
        <v>197</v>
      </c>
      <c r="G62" s="12" t="s">
        <v>198</v>
      </c>
      <c r="H62" s="8">
        <v>4</v>
      </c>
      <c r="I62" s="8">
        <v>5</v>
      </c>
      <c r="J62" s="9">
        <f t="shared" ref="J62" si="72">(H62*I62)</f>
        <v>20</v>
      </c>
      <c r="K62" s="10">
        <f t="shared" si="10"/>
        <v>2</v>
      </c>
      <c r="L62" s="13" t="s">
        <v>64</v>
      </c>
      <c r="M62" s="12" t="s">
        <v>146</v>
      </c>
      <c r="N62" s="12" t="s">
        <v>194</v>
      </c>
      <c r="O62" s="11" t="s">
        <v>199</v>
      </c>
      <c r="P62" s="8">
        <v>1</v>
      </c>
      <c r="Q62" s="8">
        <f t="shared" si="15"/>
        <v>5</v>
      </c>
      <c r="R62" s="20">
        <f t="shared" si="11"/>
        <v>5</v>
      </c>
      <c r="S62" s="21">
        <f t="shared" si="12"/>
        <v>5</v>
      </c>
      <c r="T62" s="12" t="str">
        <f t="shared" si="13"/>
        <v>Gelecekte önemli bir tehlikeyi oluşturmaması için, incelenir ve gerekirse önlemler planlanan uygulamalar kısmında tarif edilir, uygulama kontrolleri yapılır ve personele ihtiyaç duyulan eğitimler verilir.</v>
      </c>
    </row>
    <row r="63" spans="1:20" ht="180" x14ac:dyDescent="0.2">
      <c r="A63" s="12">
        <f t="shared" si="8"/>
        <v>1015</v>
      </c>
      <c r="B63" s="12" t="s">
        <v>3193</v>
      </c>
      <c r="C63" s="13" t="s">
        <v>3281</v>
      </c>
      <c r="D63" s="13" t="s">
        <v>3289</v>
      </c>
      <c r="E63" s="13" t="s">
        <v>1935</v>
      </c>
      <c r="F63" s="12" t="s">
        <v>197</v>
      </c>
      <c r="G63" s="12" t="s">
        <v>198</v>
      </c>
      <c r="H63" s="8">
        <v>4</v>
      </c>
      <c r="I63" s="8">
        <v>5</v>
      </c>
      <c r="J63" s="20">
        <f t="shared" ref="J63" si="73">H63*I63</f>
        <v>20</v>
      </c>
      <c r="K63" s="10">
        <f t="shared" si="10"/>
        <v>2</v>
      </c>
      <c r="L63" s="13" t="s">
        <v>65</v>
      </c>
      <c r="M63" s="12" t="s">
        <v>147</v>
      </c>
      <c r="N63" s="12" t="s">
        <v>194</v>
      </c>
      <c r="O63" s="11" t="s">
        <v>199</v>
      </c>
      <c r="P63" s="8">
        <v>1</v>
      </c>
      <c r="Q63" s="8">
        <f t="shared" si="15"/>
        <v>5</v>
      </c>
      <c r="R63" s="20">
        <f t="shared" si="11"/>
        <v>5</v>
      </c>
      <c r="S63" s="21">
        <f t="shared" si="12"/>
        <v>5</v>
      </c>
      <c r="T63" s="12" t="str">
        <f t="shared" si="13"/>
        <v>Gelecekte önemli bir tehlikeyi oluşturmaması için, incelenir ve gerekirse önlemler planlanan uygulamalar kısmında tarif edilir, uygulama kontrolleri yapılır ve personele ihtiyaç duyulan eğitimler verilir.</v>
      </c>
    </row>
    <row r="64" spans="1:20" ht="101.25" x14ac:dyDescent="0.2">
      <c r="A64" s="12">
        <f t="shared" si="8"/>
        <v>1016</v>
      </c>
      <c r="B64" s="12" t="s">
        <v>3193</v>
      </c>
      <c r="C64" s="13" t="s">
        <v>3281</v>
      </c>
      <c r="D64" s="13" t="s">
        <v>3290</v>
      </c>
      <c r="E64" s="13" t="s">
        <v>1935</v>
      </c>
      <c r="F64" s="12" t="s">
        <v>197</v>
      </c>
      <c r="G64" s="12" t="s">
        <v>198</v>
      </c>
      <c r="H64" s="8">
        <v>4</v>
      </c>
      <c r="I64" s="8">
        <v>5</v>
      </c>
      <c r="J64" s="9">
        <f t="shared" ref="J64" si="74">(H64*I64)</f>
        <v>20</v>
      </c>
      <c r="K64" s="10">
        <f t="shared" si="10"/>
        <v>2</v>
      </c>
      <c r="L64" s="13" t="s">
        <v>66</v>
      </c>
      <c r="M64" s="12" t="s">
        <v>148</v>
      </c>
      <c r="N64" s="12" t="s">
        <v>194</v>
      </c>
      <c r="O64" s="11" t="s">
        <v>199</v>
      </c>
      <c r="P64" s="8">
        <v>1</v>
      </c>
      <c r="Q64" s="8">
        <f t="shared" si="15"/>
        <v>5</v>
      </c>
      <c r="R64" s="20">
        <f t="shared" si="11"/>
        <v>5</v>
      </c>
      <c r="S64" s="21">
        <f t="shared" si="12"/>
        <v>5</v>
      </c>
      <c r="T64" s="12" t="str">
        <f t="shared" si="13"/>
        <v>Gelecekte önemli bir tehlikeyi oluşturmaması için, incelenir ve gerekirse önlemler planlanan uygulamalar kısmında tarif edilir, uygulama kontrolleri yapılır ve personele ihtiyaç duyulan eğitimler verilir.</v>
      </c>
    </row>
    <row r="65" spans="1:20" ht="101.25" x14ac:dyDescent="0.2">
      <c r="A65" s="12">
        <f t="shared" si="8"/>
        <v>1017</v>
      </c>
      <c r="B65" s="12" t="s">
        <v>3193</v>
      </c>
      <c r="C65" s="13" t="s">
        <v>3281</v>
      </c>
      <c r="D65" s="13" t="s">
        <v>3291</v>
      </c>
      <c r="E65" s="13" t="s">
        <v>3292</v>
      </c>
      <c r="F65" s="12" t="s">
        <v>197</v>
      </c>
      <c r="G65" s="12" t="s">
        <v>198</v>
      </c>
      <c r="H65" s="8">
        <v>4</v>
      </c>
      <c r="I65" s="8">
        <v>5</v>
      </c>
      <c r="J65" s="20">
        <f t="shared" ref="J65" si="75">H65*I65</f>
        <v>20</v>
      </c>
      <c r="K65" s="10">
        <f t="shared" si="10"/>
        <v>2</v>
      </c>
      <c r="L65" s="13" t="s">
        <v>67</v>
      </c>
      <c r="M65" s="12" t="s">
        <v>149</v>
      </c>
      <c r="N65" s="12" t="s">
        <v>194</v>
      </c>
      <c r="O65" s="11" t="s">
        <v>199</v>
      </c>
      <c r="P65" s="8">
        <v>1</v>
      </c>
      <c r="Q65" s="8">
        <f t="shared" si="15"/>
        <v>5</v>
      </c>
      <c r="R65" s="20">
        <f t="shared" si="11"/>
        <v>5</v>
      </c>
      <c r="S65" s="21">
        <f t="shared" si="12"/>
        <v>5</v>
      </c>
      <c r="T65" s="12" t="str">
        <f t="shared" si="13"/>
        <v>Gelecekte önemli bir tehlikeyi oluşturmaması için, incelenir ve gerekirse önlemler planlanan uygulamalar kısmında tarif edilir, uygulama kontrolleri yapılır ve personele ihtiyaç duyulan eğitimler verilir.</v>
      </c>
    </row>
    <row r="66" spans="1:20" ht="247.5" x14ac:dyDescent="0.2">
      <c r="A66" s="12">
        <f t="shared" si="8"/>
        <v>1018</v>
      </c>
      <c r="B66" s="12" t="s">
        <v>3193</v>
      </c>
      <c r="C66" s="13" t="s">
        <v>3281</v>
      </c>
      <c r="D66" s="13" t="s">
        <v>3293</v>
      </c>
      <c r="E66" s="13" t="s">
        <v>3292</v>
      </c>
      <c r="F66" s="12" t="s">
        <v>197</v>
      </c>
      <c r="G66" s="12" t="s">
        <v>198</v>
      </c>
      <c r="H66" s="8">
        <v>4</v>
      </c>
      <c r="I66" s="8">
        <v>5</v>
      </c>
      <c r="J66" s="9">
        <f t="shared" ref="J66" si="76">(H66*I66)</f>
        <v>20</v>
      </c>
      <c r="K66" s="10">
        <f t="shared" si="10"/>
        <v>2</v>
      </c>
      <c r="L66" s="13" t="s">
        <v>62</v>
      </c>
      <c r="M66" s="12" t="s">
        <v>150</v>
      </c>
      <c r="N66" s="12" t="s">
        <v>194</v>
      </c>
      <c r="O66" s="11" t="s">
        <v>199</v>
      </c>
      <c r="P66" s="8">
        <v>1</v>
      </c>
      <c r="Q66" s="8">
        <f t="shared" si="15"/>
        <v>5</v>
      </c>
      <c r="R66" s="20">
        <f t="shared" si="11"/>
        <v>5</v>
      </c>
      <c r="S66" s="21">
        <f t="shared" si="12"/>
        <v>5</v>
      </c>
      <c r="T66" s="12" t="str">
        <f t="shared" si="13"/>
        <v>Gelecekte önemli bir tehlikeyi oluşturmaması için, incelenir ve gerekirse önlemler planlanan uygulamalar kısmında tarif edilir, uygulama kontrolleri yapılır ve personele ihtiyaç duyulan eğitimler verilir.</v>
      </c>
    </row>
    <row r="67" spans="1:20" ht="78.75" x14ac:dyDescent="0.2">
      <c r="A67" s="12">
        <f t="shared" si="8"/>
        <v>1019</v>
      </c>
      <c r="B67" s="12" t="s">
        <v>3193</v>
      </c>
      <c r="C67" s="13" t="s">
        <v>3281</v>
      </c>
      <c r="D67" s="13" t="s">
        <v>3294</v>
      </c>
      <c r="E67" s="13" t="s">
        <v>3292</v>
      </c>
      <c r="F67" s="12" t="s">
        <v>197</v>
      </c>
      <c r="G67" s="12" t="s">
        <v>198</v>
      </c>
      <c r="H67" s="8">
        <v>4</v>
      </c>
      <c r="I67" s="8">
        <v>5</v>
      </c>
      <c r="J67" s="20">
        <f t="shared" ref="J67" si="77">H67*I67</f>
        <v>20</v>
      </c>
      <c r="K67" s="10">
        <f t="shared" si="10"/>
        <v>2</v>
      </c>
      <c r="L67" s="13" t="s">
        <v>68</v>
      </c>
      <c r="M67" s="12" t="s">
        <v>151</v>
      </c>
      <c r="N67" s="12" t="s">
        <v>194</v>
      </c>
      <c r="O67" s="11" t="s">
        <v>199</v>
      </c>
      <c r="P67" s="8">
        <v>1</v>
      </c>
      <c r="Q67" s="8">
        <f t="shared" si="15"/>
        <v>5</v>
      </c>
      <c r="R67" s="20">
        <f t="shared" si="11"/>
        <v>5</v>
      </c>
      <c r="S67" s="21">
        <f t="shared" si="12"/>
        <v>5</v>
      </c>
      <c r="T67" s="12" t="str">
        <f t="shared" si="13"/>
        <v>Gelecekte önemli bir tehlikeyi oluşturmaması için, incelenir ve gerekirse önlemler planlanan uygulamalar kısmında tarif edilir, uygulama kontrolleri yapılır ve personele ihtiyaç duyulan eğitimler verilir.</v>
      </c>
    </row>
    <row r="68" spans="1:20" ht="67.5" x14ac:dyDescent="0.2">
      <c r="A68" s="12">
        <f t="shared" si="8"/>
        <v>1020</v>
      </c>
      <c r="B68" s="12" t="s">
        <v>3193</v>
      </c>
      <c r="C68" s="13" t="s">
        <v>3281</v>
      </c>
      <c r="D68" s="13" t="s">
        <v>3295</v>
      </c>
      <c r="E68" s="13" t="s">
        <v>3296</v>
      </c>
      <c r="F68" s="12" t="s">
        <v>197</v>
      </c>
      <c r="G68" s="12" t="s">
        <v>198</v>
      </c>
      <c r="H68" s="8">
        <v>4</v>
      </c>
      <c r="I68" s="8">
        <v>5</v>
      </c>
      <c r="J68" s="9">
        <f t="shared" ref="J68" si="78">(H68*I68)</f>
        <v>20</v>
      </c>
      <c r="K68" s="10">
        <f t="shared" si="10"/>
        <v>2</v>
      </c>
      <c r="L68" s="13" t="s">
        <v>69</v>
      </c>
      <c r="M68" s="12" t="s">
        <v>152</v>
      </c>
      <c r="N68" s="12" t="s">
        <v>194</v>
      </c>
      <c r="O68" s="11" t="s">
        <v>199</v>
      </c>
      <c r="P68" s="8">
        <v>1</v>
      </c>
      <c r="Q68" s="8">
        <f t="shared" si="15"/>
        <v>5</v>
      </c>
      <c r="R68" s="20">
        <f t="shared" si="11"/>
        <v>5</v>
      </c>
      <c r="S68" s="21">
        <f t="shared" si="12"/>
        <v>5</v>
      </c>
      <c r="T68" s="12" t="str">
        <f t="shared" si="13"/>
        <v>Gelecekte önemli bir tehlikeyi oluşturmaması için, incelenir ve gerekirse önlemler planlanan uygulamalar kısmında tarif edilir, uygulama kontrolleri yapılır ve personele ihtiyaç duyulan eğitimler verilir.</v>
      </c>
    </row>
    <row r="69" spans="1:20" ht="67.5" x14ac:dyDescent="0.2">
      <c r="A69" s="12">
        <f t="shared" ref="A69:A111" si="79">A68+1</f>
        <v>1021</v>
      </c>
      <c r="B69" s="12" t="s">
        <v>3193</v>
      </c>
      <c r="C69" s="13" t="s">
        <v>3281</v>
      </c>
      <c r="D69" s="13" t="s">
        <v>3297</v>
      </c>
      <c r="E69" s="13" t="s">
        <v>3296</v>
      </c>
      <c r="F69" s="12" t="s">
        <v>197</v>
      </c>
      <c r="G69" s="12" t="s">
        <v>198</v>
      </c>
      <c r="H69" s="8">
        <v>4</v>
      </c>
      <c r="I69" s="8">
        <v>5</v>
      </c>
      <c r="J69" s="20">
        <f t="shared" ref="J69" si="80">H69*I69</f>
        <v>20</v>
      </c>
      <c r="K69" s="10">
        <f t="shared" ref="K69:K111" si="81">IF((H69*I69)=0,0,IF(J69&lt;6,5,IF(J69&lt;10,4,IF(J69&lt;16,3,IF(J69&lt;25,2,1)))))</f>
        <v>2</v>
      </c>
      <c r="L69" s="13" t="s">
        <v>70</v>
      </c>
      <c r="M69" s="12" t="s">
        <v>153</v>
      </c>
      <c r="N69" s="12" t="s">
        <v>194</v>
      </c>
      <c r="O69" s="11" t="s">
        <v>199</v>
      </c>
      <c r="P69" s="8">
        <v>1</v>
      </c>
      <c r="Q69" s="8">
        <f t="shared" si="15"/>
        <v>5</v>
      </c>
      <c r="R69" s="20">
        <f t="shared" ref="R69:R111" si="82">P69*Q69</f>
        <v>5</v>
      </c>
      <c r="S69" s="21">
        <f t="shared" ref="S69:S111" si="83">IF((P69*Q69)=0,0,IF(R69&lt;6,5,IF(R69&lt;10,4,IF(R69&lt;16,3,IF(R69&lt;25,2,1)))))</f>
        <v>5</v>
      </c>
      <c r="T69" s="12" t="str">
        <f t="shared" ref="T69:T111" si="84">IF(S69=0,"Risk Derecelendirmesi Yapılmamıştır.",IF(S69=1,"Hemen gerekli önlemler alınmalı veya tesis, bina, üretim veya çevrenin kapatılması gerekmektedir.",IF(S69=2,"Kısa dönemde iyileştirici tedbirler alınmalıdır.",IF(S69=3,"Uzun dönemde iyileştirilmelidir.  Sürekli kontroller yapılmalıdır.Alınan önlemler gerektiğinde kontrol edilmelidir.",IF(S69=4,"Gözetim altında tutulmalıdır.",IF(S69=5,"Gelecekte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70" spans="1:20" ht="67.5" x14ac:dyDescent="0.2">
      <c r="A70" s="12">
        <f t="shared" si="79"/>
        <v>1022</v>
      </c>
      <c r="B70" s="12" t="s">
        <v>3193</v>
      </c>
      <c r="C70" s="13" t="s">
        <v>3281</v>
      </c>
      <c r="D70" s="13" t="s">
        <v>3298</v>
      </c>
      <c r="E70" s="13" t="s">
        <v>3299</v>
      </c>
      <c r="F70" s="12" t="s">
        <v>197</v>
      </c>
      <c r="G70" s="12" t="s">
        <v>198</v>
      </c>
      <c r="H70" s="8">
        <v>4</v>
      </c>
      <c r="I70" s="8">
        <v>5</v>
      </c>
      <c r="J70" s="9">
        <f t="shared" ref="J70" si="85">(H70*I70)</f>
        <v>20</v>
      </c>
      <c r="K70" s="10">
        <f t="shared" si="81"/>
        <v>2</v>
      </c>
      <c r="L70" s="13" t="s">
        <v>42</v>
      </c>
      <c r="M70" s="12" t="s">
        <v>154</v>
      </c>
      <c r="N70" s="12" t="s">
        <v>194</v>
      </c>
      <c r="O70" s="11" t="s">
        <v>199</v>
      </c>
      <c r="P70" s="8">
        <v>1</v>
      </c>
      <c r="Q70" s="8">
        <f t="shared" si="15"/>
        <v>5</v>
      </c>
      <c r="R70" s="20">
        <f t="shared" si="82"/>
        <v>5</v>
      </c>
      <c r="S70" s="21">
        <f t="shared" si="83"/>
        <v>5</v>
      </c>
      <c r="T70" s="12" t="str">
        <f t="shared" si="84"/>
        <v>Gelecekte önemli bir tehlikeyi oluşturmaması için, incelenir ve gerekirse önlemler planlanan uygulamalar kısmında tarif edilir, uygulama kontrolleri yapılır ve personele ihtiyaç duyulan eğitimler verilir.</v>
      </c>
    </row>
    <row r="71" spans="1:20" ht="67.5" x14ac:dyDescent="0.2">
      <c r="A71" s="12">
        <f t="shared" si="79"/>
        <v>1023</v>
      </c>
      <c r="B71" s="12" t="s">
        <v>3193</v>
      </c>
      <c r="C71" s="13" t="s">
        <v>3300</v>
      </c>
      <c r="D71" s="13" t="s">
        <v>3301</v>
      </c>
      <c r="E71" s="13" t="s">
        <v>3302</v>
      </c>
      <c r="F71" s="12" t="s">
        <v>197</v>
      </c>
      <c r="G71" s="12" t="s">
        <v>198</v>
      </c>
      <c r="H71" s="8">
        <v>4</v>
      </c>
      <c r="I71" s="8">
        <v>5</v>
      </c>
      <c r="J71" s="20">
        <f t="shared" ref="J71" si="86">H71*I71</f>
        <v>20</v>
      </c>
      <c r="K71" s="10">
        <f t="shared" si="81"/>
        <v>2</v>
      </c>
      <c r="L71" s="13" t="s">
        <v>42</v>
      </c>
      <c r="M71" s="13" t="s">
        <v>155</v>
      </c>
      <c r="N71" s="12" t="s">
        <v>194</v>
      </c>
      <c r="O71" s="11" t="s">
        <v>199</v>
      </c>
      <c r="P71" s="8">
        <v>1</v>
      </c>
      <c r="Q71" s="8">
        <f t="shared" ref="Q71:Q111" si="87">I71</f>
        <v>5</v>
      </c>
      <c r="R71" s="20">
        <f t="shared" si="82"/>
        <v>5</v>
      </c>
      <c r="S71" s="21">
        <f t="shared" si="83"/>
        <v>5</v>
      </c>
      <c r="T71" s="12" t="str">
        <f t="shared" si="84"/>
        <v>Gelecekte önemli bir tehlikeyi oluşturmaması için, incelenir ve gerekirse önlemler planlanan uygulamalar kısmında tarif edilir, uygulama kontrolleri yapılır ve personele ihtiyaç duyulan eğitimler verilir.</v>
      </c>
    </row>
    <row r="72" spans="1:20" ht="67.5" x14ac:dyDescent="0.2">
      <c r="A72" s="12">
        <f t="shared" si="79"/>
        <v>1024</v>
      </c>
      <c r="B72" s="12" t="s">
        <v>3193</v>
      </c>
      <c r="C72" s="13" t="s">
        <v>3300</v>
      </c>
      <c r="D72" s="13" t="s">
        <v>3301</v>
      </c>
      <c r="E72" s="13" t="s">
        <v>3303</v>
      </c>
      <c r="F72" s="12" t="s">
        <v>197</v>
      </c>
      <c r="G72" s="12" t="s">
        <v>198</v>
      </c>
      <c r="H72" s="8">
        <v>4</v>
      </c>
      <c r="I72" s="8">
        <v>5</v>
      </c>
      <c r="J72" s="9">
        <f t="shared" ref="J72" si="88">(H72*I72)</f>
        <v>20</v>
      </c>
      <c r="K72" s="10">
        <f t="shared" si="81"/>
        <v>2</v>
      </c>
      <c r="L72" s="13" t="s">
        <v>42</v>
      </c>
      <c r="M72" s="13" t="s">
        <v>155</v>
      </c>
      <c r="N72" s="12" t="s">
        <v>194</v>
      </c>
      <c r="O72" s="11" t="s">
        <v>199</v>
      </c>
      <c r="P72" s="8">
        <v>1</v>
      </c>
      <c r="Q72" s="8">
        <f t="shared" si="87"/>
        <v>5</v>
      </c>
      <c r="R72" s="20">
        <f t="shared" si="82"/>
        <v>5</v>
      </c>
      <c r="S72" s="21">
        <f t="shared" si="83"/>
        <v>5</v>
      </c>
      <c r="T72" s="12" t="str">
        <f t="shared" si="84"/>
        <v>Gelecekte önemli bir tehlikeyi oluşturmaması için, incelenir ve gerekirse önlemler planlanan uygulamalar kısmında tarif edilir, uygulama kontrolleri yapılır ve personele ihtiyaç duyulan eğitimler verilir.</v>
      </c>
    </row>
    <row r="73" spans="1:20" ht="67.5" x14ac:dyDescent="0.2">
      <c r="A73" s="12">
        <f t="shared" si="79"/>
        <v>1025</v>
      </c>
      <c r="B73" s="12" t="s">
        <v>3193</v>
      </c>
      <c r="C73" s="13" t="s">
        <v>3300</v>
      </c>
      <c r="D73" s="13" t="s">
        <v>3304</v>
      </c>
      <c r="E73" s="13" t="s">
        <v>1935</v>
      </c>
      <c r="F73" s="12" t="s">
        <v>197</v>
      </c>
      <c r="G73" s="12" t="s">
        <v>198</v>
      </c>
      <c r="H73" s="8">
        <v>4</v>
      </c>
      <c r="I73" s="8">
        <v>5</v>
      </c>
      <c r="J73" s="20">
        <f t="shared" ref="J73" si="89">H73*I73</f>
        <v>20</v>
      </c>
      <c r="K73" s="10">
        <f t="shared" si="81"/>
        <v>2</v>
      </c>
      <c r="L73" s="13" t="s">
        <v>42</v>
      </c>
      <c r="M73" s="13" t="s">
        <v>156</v>
      </c>
      <c r="N73" s="12" t="s">
        <v>194</v>
      </c>
      <c r="O73" s="11" t="s">
        <v>199</v>
      </c>
      <c r="P73" s="8">
        <v>1</v>
      </c>
      <c r="Q73" s="8">
        <f t="shared" si="87"/>
        <v>5</v>
      </c>
      <c r="R73" s="20">
        <f t="shared" si="82"/>
        <v>5</v>
      </c>
      <c r="S73" s="21">
        <f t="shared" si="83"/>
        <v>5</v>
      </c>
      <c r="T73" s="12" t="str">
        <f t="shared" si="84"/>
        <v>Gelecekte önemli bir tehlikeyi oluşturmaması için, incelenir ve gerekirse önlemler planlanan uygulamalar kısmında tarif edilir, uygulama kontrolleri yapılır ve personele ihtiyaç duyulan eğitimler verilir.</v>
      </c>
    </row>
    <row r="74" spans="1:20" ht="67.5" x14ac:dyDescent="0.2">
      <c r="A74" s="12">
        <f t="shared" si="79"/>
        <v>1026</v>
      </c>
      <c r="B74" s="12" t="s">
        <v>3193</v>
      </c>
      <c r="C74" s="13" t="s">
        <v>3300</v>
      </c>
      <c r="D74" s="13" t="s">
        <v>3305</v>
      </c>
      <c r="E74" s="13" t="s">
        <v>1935</v>
      </c>
      <c r="F74" s="12" t="s">
        <v>197</v>
      </c>
      <c r="G74" s="12" t="s">
        <v>198</v>
      </c>
      <c r="H74" s="8">
        <v>4</v>
      </c>
      <c r="I74" s="8">
        <v>5</v>
      </c>
      <c r="J74" s="9">
        <f t="shared" ref="J74" si="90">(H74*I74)</f>
        <v>20</v>
      </c>
      <c r="K74" s="10">
        <f t="shared" si="81"/>
        <v>2</v>
      </c>
      <c r="L74" s="13" t="s">
        <v>42</v>
      </c>
      <c r="M74" s="13" t="s">
        <v>157</v>
      </c>
      <c r="N74" s="12" t="s">
        <v>194</v>
      </c>
      <c r="O74" s="11" t="s">
        <v>199</v>
      </c>
      <c r="P74" s="8">
        <v>1</v>
      </c>
      <c r="Q74" s="8">
        <f t="shared" si="87"/>
        <v>5</v>
      </c>
      <c r="R74" s="20">
        <f t="shared" si="82"/>
        <v>5</v>
      </c>
      <c r="S74" s="21">
        <f t="shared" si="83"/>
        <v>5</v>
      </c>
      <c r="T74" s="12" t="str">
        <f t="shared" si="84"/>
        <v>Gelecekte önemli bir tehlikeyi oluşturmaması için, incelenir ve gerekirse önlemler planlanan uygulamalar kısmında tarif edilir, uygulama kontrolleri yapılır ve personele ihtiyaç duyulan eğitimler verilir.</v>
      </c>
    </row>
    <row r="75" spans="1:20" ht="67.5" x14ac:dyDescent="0.2">
      <c r="A75" s="12">
        <f t="shared" si="79"/>
        <v>1027</v>
      </c>
      <c r="B75" s="12" t="s">
        <v>3193</v>
      </c>
      <c r="C75" s="13" t="s">
        <v>3300</v>
      </c>
      <c r="D75" s="13" t="s">
        <v>3305</v>
      </c>
      <c r="E75" s="13" t="s">
        <v>2472</v>
      </c>
      <c r="F75" s="12" t="s">
        <v>197</v>
      </c>
      <c r="G75" s="12" t="s">
        <v>198</v>
      </c>
      <c r="H75" s="8">
        <v>4</v>
      </c>
      <c r="I75" s="8">
        <v>5</v>
      </c>
      <c r="J75" s="20">
        <f t="shared" ref="J75" si="91">H75*I75</f>
        <v>20</v>
      </c>
      <c r="K75" s="10">
        <f t="shared" si="81"/>
        <v>2</v>
      </c>
      <c r="L75" s="13" t="s">
        <v>42</v>
      </c>
      <c r="M75" s="13" t="s">
        <v>157</v>
      </c>
      <c r="N75" s="12" t="s">
        <v>194</v>
      </c>
      <c r="O75" s="11" t="s">
        <v>199</v>
      </c>
      <c r="P75" s="8">
        <v>1</v>
      </c>
      <c r="Q75" s="8">
        <f t="shared" si="87"/>
        <v>5</v>
      </c>
      <c r="R75" s="20">
        <f t="shared" si="82"/>
        <v>5</v>
      </c>
      <c r="S75" s="21">
        <f t="shared" si="83"/>
        <v>5</v>
      </c>
      <c r="T75" s="12" t="str">
        <f t="shared" si="84"/>
        <v>Gelecekte önemli bir tehlikeyi oluşturmaması için, incelenir ve gerekirse önlemler planlanan uygulamalar kısmında tarif edilir, uygulama kontrolleri yapılır ve personele ihtiyaç duyulan eğitimler verilir.</v>
      </c>
    </row>
    <row r="76" spans="1:20" ht="67.5" x14ac:dyDescent="0.2">
      <c r="A76" s="12">
        <f t="shared" si="79"/>
        <v>1028</v>
      </c>
      <c r="B76" s="12" t="s">
        <v>3193</v>
      </c>
      <c r="C76" s="13" t="s">
        <v>3300</v>
      </c>
      <c r="D76" s="13" t="s">
        <v>3306</v>
      </c>
      <c r="E76" s="13" t="s">
        <v>3307</v>
      </c>
      <c r="F76" s="12" t="s">
        <v>197</v>
      </c>
      <c r="G76" s="12" t="s">
        <v>198</v>
      </c>
      <c r="H76" s="8">
        <v>4</v>
      </c>
      <c r="I76" s="8">
        <v>5</v>
      </c>
      <c r="J76" s="9">
        <f t="shared" ref="J76" si="92">(H76*I76)</f>
        <v>20</v>
      </c>
      <c r="K76" s="10">
        <f t="shared" si="81"/>
        <v>2</v>
      </c>
      <c r="L76" s="13" t="s">
        <v>42</v>
      </c>
      <c r="M76" s="13" t="s">
        <v>158</v>
      </c>
      <c r="N76" s="12" t="s">
        <v>194</v>
      </c>
      <c r="O76" s="11" t="s">
        <v>199</v>
      </c>
      <c r="P76" s="8">
        <v>1</v>
      </c>
      <c r="Q76" s="8">
        <f t="shared" si="87"/>
        <v>5</v>
      </c>
      <c r="R76" s="20">
        <f t="shared" si="82"/>
        <v>5</v>
      </c>
      <c r="S76" s="21">
        <f t="shared" si="83"/>
        <v>5</v>
      </c>
      <c r="T76" s="12" t="str">
        <f t="shared" si="84"/>
        <v>Gelecekte önemli bir tehlikeyi oluşturmaması için, incelenir ve gerekirse önlemler planlanan uygulamalar kısmında tarif edilir, uygulama kontrolleri yapılır ve personele ihtiyaç duyulan eğitimler verilir.</v>
      </c>
    </row>
    <row r="77" spans="1:20" ht="67.5" x14ac:dyDescent="0.2">
      <c r="A77" s="12">
        <f t="shared" si="79"/>
        <v>1029</v>
      </c>
      <c r="B77" s="12" t="s">
        <v>3193</v>
      </c>
      <c r="C77" s="13" t="s">
        <v>3300</v>
      </c>
      <c r="D77" s="13" t="s">
        <v>2296</v>
      </c>
      <c r="E77" s="13" t="s">
        <v>1935</v>
      </c>
      <c r="F77" s="12" t="s">
        <v>197</v>
      </c>
      <c r="G77" s="12" t="s">
        <v>198</v>
      </c>
      <c r="H77" s="8">
        <v>4</v>
      </c>
      <c r="I77" s="8">
        <v>5</v>
      </c>
      <c r="J77" s="20">
        <f t="shared" ref="J77" si="93">H77*I77</f>
        <v>20</v>
      </c>
      <c r="K77" s="10">
        <f t="shared" si="81"/>
        <v>2</v>
      </c>
      <c r="L77" s="13" t="s">
        <v>42</v>
      </c>
      <c r="M77" s="13" t="s">
        <v>159</v>
      </c>
      <c r="N77" s="12" t="s">
        <v>194</v>
      </c>
      <c r="O77" s="11" t="s">
        <v>199</v>
      </c>
      <c r="P77" s="8">
        <v>1</v>
      </c>
      <c r="Q77" s="8">
        <f t="shared" si="87"/>
        <v>5</v>
      </c>
      <c r="R77" s="20">
        <f t="shared" si="82"/>
        <v>5</v>
      </c>
      <c r="S77" s="21">
        <f t="shared" si="83"/>
        <v>5</v>
      </c>
      <c r="T77" s="12" t="str">
        <f t="shared" si="84"/>
        <v>Gelecekte önemli bir tehlikeyi oluşturmaması için, incelenir ve gerekirse önlemler planlanan uygulamalar kısmında tarif edilir, uygulama kontrolleri yapılır ve personele ihtiyaç duyulan eğitimler verilir.</v>
      </c>
    </row>
    <row r="78" spans="1:20" ht="135" x14ac:dyDescent="0.2">
      <c r="A78" s="12">
        <f t="shared" si="79"/>
        <v>1030</v>
      </c>
      <c r="B78" s="12" t="s">
        <v>3193</v>
      </c>
      <c r="C78" s="13" t="s">
        <v>3308</v>
      </c>
      <c r="D78" s="13" t="s">
        <v>3309</v>
      </c>
      <c r="E78" s="13" t="s">
        <v>3310</v>
      </c>
      <c r="F78" s="12" t="s">
        <v>197</v>
      </c>
      <c r="G78" s="12" t="s">
        <v>198</v>
      </c>
      <c r="H78" s="8">
        <v>4</v>
      </c>
      <c r="I78" s="8">
        <v>5</v>
      </c>
      <c r="J78" s="9">
        <f t="shared" ref="J78" si="94">(H78*I78)</f>
        <v>20</v>
      </c>
      <c r="K78" s="10">
        <f t="shared" si="81"/>
        <v>2</v>
      </c>
      <c r="L78" s="13" t="s">
        <v>48</v>
      </c>
      <c r="M78" s="12" t="s">
        <v>160</v>
      </c>
      <c r="N78" s="12" t="s">
        <v>194</v>
      </c>
      <c r="O78" s="11" t="s">
        <v>199</v>
      </c>
      <c r="P78" s="8">
        <v>1</v>
      </c>
      <c r="Q78" s="8">
        <f t="shared" si="87"/>
        <v>5</v>
      </c>
      <c r="R78" s="20">
        <f t="shared" si="82"/>
        <v>5</v>
      </c>
      <c r="S78" s="21">
        <f t="shared" si="83"/>
        <v>5</v>
      </c>
      <c r="T78" s="12" t="str">
        <f t="shared" si="84"/>
        <v>Gelecekte önemli bir tehlikeyi oluşturmaması için, incelenir ve gerekirse önlemler planlanan uygulamalar kısmında tarif edilir, uygulama kontrolleri yapılır ve personele ihtiyaç duyulan eğitimler verilir.</v>
      </c>
    </row>
    <row r="79" spans="1:20" ht="101.25" x14ac:dyDescent="0.2">
      <c r="A79" s="12">
        <f t="shared" si="79"/>
        <v>1031</v>
      </c>
      <c r="B79" s="12" t="s">
        <v>3193</v>
      </c>
      <c r="C79" s="13" t="s">
        <v>3308</v>
      </c>
      <c r="D79" s="13" t="s">
        <v>3309</v>
      </c>
      <c r="E79" s="13" t="s">
        <v>3311</v>
      </c>
      <c r="F79" s="12" t="s">
        <v>197</v>
      </c>
      <c r="G79" s="12" t="s">
        <v>198</v>
      </c>
      <c r="H79" s="8">
        <v>4</v>
      </c>
      <c r="I79" s="8">
        <v>5</v>
      </c>
      <c r="J79" s="20">
        <f t="shared" ref="J79" si="95">H79*I79</f>
        <v>20</v>
      </c>
      <c r="K79" s="10">
        <f t="shared" si="81"/>
        <v>2</v>
      </c>
      <c r="L79" s="13" t="s">
        <v>71</v>
      </c>
      <c r="M79" s="12" t="s">
        <v>161</v>
      </c>
      <c r="N79" s="12" t="s">
        <v>194</v>
      </c>
      <c r="O79" s="11" t="s">
        <v>199</v>
      </c>
      <c r="P79" s="8">
        <v>1</v>
      </c>
      <c r="Q79" s="8">
        <f t="shared" si="87"/>
        <v>5</v>
      </c>
      <c r="R79" s="20">
        <f t="shared" si="82"/>
        <v>5</v>
      </c>
      <c r="S79" s="21">
        <f t="shared" si="83"/>
        <v>5</v>
      </c>
      <c r="T79" s="12" t="str">
        <f t="shared" si="84"/>
        <v>Gelecekte önemli bir tehlikeyi oluşturmaması için, incelenir ve gerekirse önlemler planlanan uygulamalar kısmında tarif edilir, uygulama kontrolleri yapılır ve personele ihtiyaç duyulan eğitimler verilir.</v>
      </c>
    </row>
    <row r="80" spans="1:20" ht="78.75" x14ac:dyDescent="0.2">
      <c r="A80" s="12">
        <f t="shared" si="79"/>
        <v>1032</v>
      </c>
      <c r="B80" s="12" t="s">
        <v>3193</v>
      </c>
      <c r="C80" s="13" t="s">
        <v>3312</v>
      </c>
      <c r="D80" s="13" t="s">
        <v>3313</v>
      </c>
      <c r="E80" s="13" t="s">
        <v>2370</v>
      </c>
      <c r="F80" s="12" t="s">
        <v>197</v>
      </c>
      <c r="G80" s="12" t="s">
        <v>198</v>
      </c>
      <c r="H80" s="8">
        <v>4</v>
      </c>
      <c r="I80" s="8">
        <v>5</v>
      </c>
      <c r="J80" s="9">
        <f t="shared" ref="J80" si="96">(H80*I80)</f>
        <v>20</v>
      </c>
      <c r="K80" s="10">
        <f t="shared" si="81"/>
        <v>2</v>
      </c>
      <c r="L80" s="13" t="s">
        <v>72</v>
      </c>
      <c r="M80" s="12" t="s">
        <v>162</v>
      </c>
      <c r="N80" s="12" t="s">
        <v>194</v>
      </c>
      <c r="O80" s="11" t="s">
        <v>199</v>
      </c>
      <c r="P80" s="8">
        <v>1</v>
      </c>
      <c r="Q80" s="8">
        <f t="shared" si="87"/>
        <v>5</v>
      </c>
      <c r="R80" s="20">
        <f t="shared" si="82"/>
        <v>5</v>
      </c>
      <c r="S80" s="21">
        <f t="shared" si="83"/>
        <v>5</v>
      </c>
      <c r="T80" s="12" t="str">
        <f t="shared" si="84"/>
        <v>Gelecekte önemli bir tehlikeyi oluşturmaması için, incelenir ve gerekirse önlemler planlanan uygulamalar kısmında tarif edilir, uygulama kontrolleri yapılır ve personele ihtiyaç duyulan eğitimler verilir.</v>
      </c>
    </row>
    <row r="81" spans="1:20" ht="67.5" x14ac:dyDescent="0.2">
      <c r="A81" s="12">
        <f t="shared" si="79"/>
        <v>1033</v>
      </c>
      <c r="B81" s="12" t="s">
        <v>3193</v>
      </c>
      <c r="C81" s="13" t="s">
        <v>3312</v>
      </c>
      <c r="D81" s="13" t="s">
        <v>3314</v>
      </c>
      <c r="E81" s="13" t="s">
        <v>2370</v>
      </c>
      <c r="F81" s="12" t="s">
        <v>197</v>
      </c>
      <c r="G81" s="12" t="s">
        <v>198</v>
      </c>
      <c r="H81" s="8">
        <v>4</v>
      </c>
      <c r="I81" s="8">
        <v>5</v>
      </c>
      <c r="J81" s="20">
        <f t="shared" ref="J81" si="97">H81*I81</f>
        <v>20</v>
      </c>
      <c r="K81" s="10">
        <f t="shared" si="81"/>
        <v>2</v>
      </c>
      <c r="L81" s="13" t="s">
        <v>73</v>
      </c>
      <c r="M81" s="12" t="s">
        <v>163</v>
      </c>
      <c r="N81" s="12" t="s">
        <v>194</v>
      </c>
      <c r="O81" s="11" t="s">
        <v>199</v>
      </c>
      <c r="P81" s="8">
        <v>1</v>
      </c>
      <c r="Q81" s="8">
        <f t="shared" si="87"/>
        <v>5</v>
      </c>
      <c r="R81" s="20">
        <f t="shared" si="82"/>
        <v>5</v>
      </c>
      <c r="S81" s="21">
        <f t="shared" si="83"/>
        <v>5</v>
      </c>
      <c r="T81" s="12" t="str">
        <f t="shared" si="84"/>
        <v>Gelecekte önemli bir tehlikeyi oluşturmaması için, incelenir ve gerekirse önlemler planlanan uygulamalar kısmında tarif edilir, uygulama kontrolleri yapılır ve personele ihtiyaç duyulan eğitimler verilir.</v>
      </c>
    </row>
    <row r="82" spans="1:20" ht="67.5" x14ac:dyDescent="0.2">
      <c r="A82" s="12">
        <f t="shared" si="79"/>
        <v>1034</v>
      </c>
      <c r="B82" s="12" t="s">
        <v>3193</v>
      </c>
      <c r="C82" s="13" t="s">
        <v>3312</v>
      </c>
      <c r="D82" s="13" t="s">
        <v>3315</v>
      </c>
      <c r="E82" s="13" t="s">
        <v>2370</v>
      </c>
      <c r="F82" s="12" t="s">
        <v>197</v>
      </c>
      <c r="G82" s="12" t="s">
        <v>198</v>
      </c>
      <c r="H82" s="8">
        <v>4</v>
      </c>
      <c r="I82" s="8">
        <v>5</v>
      </c>
      <c r="J82" s="9">
        <f t="shared" ref="J82" si="98">(H82*I82)</f>
        <v>20</v>
      </c>
      <c r="K82" s="10">
        <f t="shared" si="81"/>
        <v>2</v>
      </c>
      <c r="L82" s="13" t="s">
        <v>74</v>
      </c>
      <c r="M82" s="12" t="s">
        <v>164</v>
      </c>
      <c r="N82" s="12" t="s">
        <v>194</v>
      </c>
      <c r="O82" s="11" t="s">
        <v>199</v>
      </c>
      <c r="P82" s="8">
        <v>1</v>
      </c>
      <c r="Q82" s="8">
        <f t="shared" si="87"/>
        <v>5</v>
      </c>
      <c r="R82" s="20">
        <f t="shared" si="82"/>
        <v>5</v>
      </c>
      <c r="S82" s="21">
        <f t="shared" si="83"/>
        <v>5</v>
      </c>
      <c r="T82" s="12" t="str">
        <f t="shared" si="84"/>
        <v>Gelecekte önemli bir tehlikeyi oluşturmaması için, incelenir ve gerekirse önlemler planlanan uygulamalar kısmında tarif edilir, uygulama kontrolleri yapılır ve personele ihtiyaç duyulan eğitimler verilir.</v>
      </c>
    </row>
    <row r="83" spans="1:20" ht="101.25" x14ac:dyDescent="0.2">
      <c r="A83" s="12">
        <f t="shared" si="79"/>
        <v>1035</v>
      </c>
      <c r="B83" s="12" t="s">
        <v>3193</v>
      </c>
      <c r="C83" s="13" t="s">
        <v>3312</v>
      </c>
      <c r="D83" s="13" t="s">
        <v>3316</v>
      </c>
      <c r="E83" s="13" t="s">
        <v>3317</v>
      </c>
      <c r="F83" s="12" t="s">
        <v>197</v>
      </c>
      <c r="G83" s="12" t="s">
        <v>198</v>
      </c>
      <c r="H83" s="8">
        <v>4</v>
      </c>
      <c r="I83" s="8">
        <v>5</v>
      </c>
      <c r="J83" s="20">
        <f t="shared" ref="J83" si="99">H83*I83</f>
        <v>20</v>
      </c>
      <c r="K83" s="10">
        <f t="shared" si="81"/>
        <v>2</v>
      </c>
      <c r="L83" s="13" t="s">
        <v>75</v>
      </c>
      <c r="M83" s="12" t="s">
        <v>165</v>
      </c>
      <c r="N83" s="12" t="s">
        <v>194</v>
      </c>
      <c r="O83" s="11" t="s">
        <v>199</v>
      </c>
      <c r="P83" s="8">
        <v>1</v>
      </c>
      <c r="Q83" s="8">
        <f t="shared" si="87"/>
        <v>5</v>
      </c>
      <c r="R83" s="20">
        <f t="shared" si="82"/>
        <v>5</v>
      </c>
      <c r="S83" s="21">
        <f t="shared" si="83"/>
        <v>5</v>
      </c>
      <c r="T83" s="12" t="str">
        <f t="shared" si="84"/>
        <v>Gelecekte önemli bir tehlikeyi oluşturmaması için, incelenir ve gerekirse önlemler planlanan uygulamalar kısmında tarif edilir, uygulama kontrolleri yapılır ve personele ihtiyaç duyulan eğitimler verilir.</v>
      </c>
    </row>
    <row r="84" spans="1:20" ht="78.75" x14ac:dyDescent="0.2">
      <c r="A84" s="12">
        <f t="shared" si="79"/>
        <v>1036</v>
      </c>
      <c r="B84" s="12" t="s">
        <v>3193</v>
      </c>
      <c r="C84" s="13" t="s">
        <v>3312</v>
      </c>
      <c r="D84" s="13" t="s">
        <v>3318</v>
      </c>
      <c r="E84" s="13" t="s">
        <v>2370</v>
      </c>
      <c r="F84" s="12" t="s">
        <v>197</v>
      </c>
      <c r="G84" s="12" t="s">
        <v>198</v>
      </c>
      <c r="H84" s="8">
        <v>4</v>
      </c>
      <c r="I84" s="8">
        <v>5</v>
      </c>
      <c r="J84" s="9">
        <f t="shared" ref="J84" si="100">(H84*I84)</f>
        <v>20</v>
      </c>
      <c r="K84" s="10">
        <f t="shared" si="81"/>
        <v>2</v>
      </c>
      <c r="L84" s="13" t="s">
        <v>76</v>
      </c>
      <c r="M84" s="12" t="s">
        <v>166</v>
      </c>
      <c r="N84" s="12" t="s">
        <v>194</v>
      </c>
      <c r="O84" s="11" t="s">
        <v>199</v>
      </c>
      <c r="P84" s="8">
        <v>1</v>
      </c>
      <c r="Q84" s="8">
        <f t="shared" si="87"/>
        <v>5</v>
      </c>
      <c r="R84" s="20">
        <f t="shared" si="82"/>
        <v>5</v>
      </c>
      <c r="S84" s="21">
        <f t="shared" si="83"/>
        <v>5</v>
      </c>
      <c r="T84" s="12" t="str">
        <f t="shared" si="84"/>
        <v>Gelecekte önemli bir tehlikeyi oluşturmaması için, incelenir ve gerekirse önlemler planlanan uygulamalar kısmında tarif edilir, uygulama kontrolleri yapılır ve personele ihtiyaç duyulan eğitimler verilir.</v>
      </c>
    </row>
    <row r="85" spans="1:20" ht="67.5" x14ac:dyDescent="0.2">
      <c r="A85" s="12">
        <f t="shared" si="79"/>
        <v>1037</v>
      </c>
      <c r="B85" s="12" t="s">
        <v>3193</v>
      </c>
      <c r="C85" s="13" t="s">
        <v>3312</v>
      </c>
      <c r="D85" s="13" t="s">
        <v>3319</v>
      </c>
      <c r="E85" s="13" t="s">
        <v>2370</v>
      </c>
      <c r="F85" s="12" t="s">
        <v>197</v>
      </c>
      <c r="G85" s="12" t="s">
        <v>198</v>
      </c>
      <c r="H85" s="8">
        <v>4</v>
      </c>
      <c r="I85" s="8">
        <v>5</v>
      </c>
      <c r="J85" s="20">
        <f t="shared" ref="J85" si="101">H85*I85</f>
        <v>20</v>
      </c>
      <c r="K85" s="10">
        <f t="shared" si="81"/>
        <v>2</v>
      </c>
      <c r="L85" s="13" t="s">
        <v>77</v>
      </c>
      <c r="M85" s="12" t="s">
        <v>167</v>
      </c>
      <c r="N85" s="12" t="s">
        <v>194</v>
      </c>
      <c r="O85" s="11" t="s">
        <v>199</v>
      </c>
      <c r="P85" s="8">
        <v>1</v>
      </c>
      <c r="Q85" s="8">
        <f t="shared" si="87"/>
        <v>5</v>
      </c>
      <c r="R85" s="20">
        <f t="shared" si="82"/>
        <v>5</v>
      </c>
      <c r="S85" s="21">
        <f t="shared" si="83"/>
        <v>5</v>
      </c>
      <c r="T85" s="12" t="str">
        <f t="shared" si="84"/>
        <v>Gelecekte önemli bir tehlikeyi oluşturmaması için, incelenir ve gerekirse önlemler planlanan uygulamalar kısmında tarif edilir, uygulama kontrolleri yapılır ve personele ihtiyaç duyulan eğitimler verilir.</v>
      </c>
    </row>
    <row r="86" spans="1:20" ht="67.5" x14ac:dyDescent="0.2">
      <c r="A86" s="12">
        <f t="shared" si="79"/>
        <v>1038</v>
      </c>
      <c r="B86" s="12" t="s">
        <v>3193</v>
      </c>
      <c r="C86" s="13" t="s">
        <v>3320</v>
      </c>
      <c r="D86" s="13" t="s">
        <v>3321</v>
      </c>
      <c r="E86" s="13" t="s">
        <v>3322</v>
      </c>
      <c r="F86" s="12" t="s">
        <v>197</v>
      </c>
      <c r="G86" s="12" t="s">
        <v>198</v>
      </c>
      <c r="H86" s="8">
        <v>4</v>
      </c>
      <c r="I86" s="8">
        <v>5</v>
      </c>
      <c r="J86" s="9">
        <f t="shared" ref="J86" si="102">(H86*I86)</f>
        <v>20</v>
      </c>
      <c r="K86" s="10">
        <f t="shared" si="81"/>
        <v>2</v>
      </c>
      <c r="L86" s="13" t="s">
        <v>78</v>
      </c>
      <c r="M86" s="12" t="s">
        <v>168</v>
      </c>
      <c r="N86" s="12" t="s">
        <v>194</v>
      </c>
      <c r="O86" s="11" t="s">
        <v>199</v>
      </c>
      <c r="P86" s="8">
        <v>1</v>
      </c>
      <c r="Q86" s="8">
        <f t="shared" si="87"/>
        <v>5</v>
      </c>
      <c r="R86" s="20">
        <f t="shared" si="82"/>
        <v>5</v>
      </c>
      <c r="S86" s="21">
        <f t="shared" si="83"/>
        <v>5</v>
      </c>
      <c r="T86" s="12" t="str">
        <f t="shared" si="84"/>
        <v>Gelecekte önemli bir tehlikeyi oluşturmaması için, incelenir ve gerekirse önlemler planlanan uygulamalar kısmında tarif edilir, uygulama kontrolleri yapılır ve personele ihtiyaç duyulan eğitimler verilir.</v>
      </c>
    </row>
    <row r="87" spans="1:20" ht="67.5" x14ac:dyDescent="0.2">
      <c r="A87" s="12">
        <f t="shared" si="79"/>
        <v>1039</v>
      </c>
      <c r="B87" s="12" t="s">
        <v>3193</v>
      </c>
      <c r="C87" s="13" t="s">
        <v>3320</v>
      </c>
      <c r="D87" s="13" t="s">
        <v>3323</v>
      </c>
      <c r="E87" s="13" t="s">
        <v>3324</v>
      </c>
      <c r="F87" s="12" t="s">
        <v>197</v>
      </c>
      <c r="G87" s="12" t="s">
        <v>198</v>
      </c>
      <c r="H87" s="8">
        <v>4</v>
      </c>
      <c r="I87" s="8">
        <v>5</v>
      </c>
      <c r="J87" s="20">
        <f t="shared" ref="J87" si="103">H87*I87</f>
        <v>20</v>
      </c>
      <c r="K87" s="10">
        <f t="shared" si="81"/>
        <v>2</v>
      </c>
      <c r="L87" s="13" t="s">
        <v>79</v>
      </c>
      <c r="M87" s="12" t="s">
        <v>169</v>
      </c>
      <c r="N87" s="12" t="s">
        <v>194</v>
      </c>
      <c r="O87" s="11" t="s">
        <v>199</v>
      </c>
      <c r="P87" s="8">
        <v>1</v>
      </c>
      <c r="Q87" s="8">
        <f t="shared" si="87"/>
        <v>5</v>
      </c>
      <c r="R87" s="20">
        <f t="shared" si="82"/>
        <v>5</v>
      </c>
      <c r="S87" s="21">
        <f t="shared" si="83"/>
        <v>5</v>
      </c>
      <c r="T87" s="12" t="str">
        <f t="shared" si="84"/>
        <v>Gelecekte önemli bir tehlikeyi oluşturmaması için, incelenir ve gerekirse önlemler planlanan uygulamalar kısmında tarif edilir, uygulama kontrolleri yapılır ve personele ihtiyaç duyulan eğitimler verilir.</v>
      </c>
    </row>
    <row r="88" spans="1:20" ht="67.5" x14ac:dyDescent="0.2">
      <c r="A88" s="12">
        <f t="shared" si="79"/>
        <v>1040</v>
      </c>
      <c r="B88" s="12" t="s">
        <v>3193</v>
      </c>
      <c r="C88" s="13" t="s">
        <v>3325</v>
      </c>
      <c r="D88" s="13" t="s">
        <v>3326</v>
      </c>
      <c r="E88" s="13" t="s">
        <v>3327</v>
      </c>
      <c r="F88" s="12" t="s">
        <v>197</v>
      </c>
      <c r="G88" s="12" t="s">
        <v>198</v>
      </c>
      <c r="H88" s="8">
        <v>4</v>
      </c>
      <c r="I88" s="8">
        <v>5</v>
      </c>
      <c r="J88" s="9">
        <f t="shared" ref="J88" si="104">(H88*I88)</f>
        <v>20</v>
      </c>
      <c r="K88" s="10">
        <f t="shared" si="81"/>
        <v>2</v>
      </c>
      <c r="L88" s="13" t="s">
        <v>80</v>
      </c>
      <c r="M88" s="12" t="s">
        <v>170</v>
      </c>
      <c r="N88" s="12" t="s">
        <v>194</v>
      </c>
      <c r="O88" s="11" t="s">
        <v>199</v>
      </c>
      <c r="P88" s="8">
        <v>1</v>
      </c>
      <c r="Q88" s="8">
        <f t="shared" si="87"/>
        <v>5</v>
      </c>
      <c r="R88" s="20">
        <f t="shared" si="82"/>
        <v>5</v>
      </c>
      <c r="S88" s="21">
        <f t="shared" si="83"/>
        <v>5</v>
      </c>
      <c r="T88" s="12" t="str">
        <f t="shared" si="84"/>
        <v>Gelecekte önemli bir tehlikeyi oluşturmaması için, incelenir ve gerekirse önlemler planlanan uygulamalar kısmında tarif edilir, uygulama kontrolleri yapılır ve personele ihtiyaç duyulan eğitimler verilir.</v>
      </c>
    </row>
    <row r="89" spans="1:20" ht="67.5" x14ac:dyDescent="0.2">
      <c r="A89" s="12">
        <f t="shared" si="79"/>
        <v>1041</v>
      </c>
      <c r="B89" s="12" t="s">
        <v>3193</v>
      </c>
      <c r="C89" s="13" t="s">
        <v>3325</v>
      </c>
      <c r="D89" s="13" t="s">
        <v>3328</v>
      </c>
      <c r="E89" s="13" t="s">
        <v>3329</v>
      </c>
      <c r="F89" s="12" t="s">
        <v>197</v>
      </c>
      <c r="G89" s="12" t="s">
        <v>198</v>
      </c>
      <c r="H89" s="8">
        <v>4</v>
      </c>
      <c r="I89" s="8">
        <v>5</v>
      </c>
      <c r="J89" s="20">
        <f t="shared" ref="J89" si="105">H89*I89</f>
        <v>20</v>
      </c>
      <c r="K89" s="10">
        <f t="shared" si="81"/>
        <v>2</v>
      </c>
      <c r="L89" s="13" t="s">
        <v>81</v>
      </c>
      <c r="M89" s="12" t="s">
        <v>171</v>
      </c>
      <c r="N89" s="12" t="s">
        <v>194</v>
      </c>
      <c r="O89" s="11" t="s">
        <v>199</v>
      </c>
      <c r="P89" s="8">
        <v>1</v>
      </c>
      <c r="Q89" s="8">
        <f t="shared" si="87"/>
        <v>5</v>
      </c>
      <c r="R89" s="20">
        <f t="shared" si="82"/>
        <v>5</v>
      </c>
      <c r="S89" s="21">
        <f t="shared" si="83"/>
        <v>5</v>
      </c>
      <c r="T89" s="12" t="str">
        <f t="shared" si="84"/>
        <v>Gelecekte önemli bir tehlikeyi oluşturmaması için, incelenir ve gerekirse önlemler planlanan uygulamalar kısmında tarif edilir, uygulama kontrolleri yapılır ve personele ihtiyaç duyulan eğitimler verilir.</v>
      </c>
    </row>
    <row r="90" spans="1:20" ht="67.5" x14ac:dyDescent="0.2">
      <c r="A90" s="12">
        <f t="shared" si="79"/>
        <v>1042</v>
      </c>
      <c r="B90" s="12" t="s">
        <v>3193</v>
      </c>
      <c r="C90" s="13" t="s">
        <v>3325</v>
      </c>
      <c r="D90" s="13" t="s">
        <v>3330</v>
      </c>
      <c r="E90" s="13" t="s">
        <v>3331</v>
      </c>
      <c r="F90" s="12" t="s">
        <v>197</v>
      </c>
      <c r="G90" s="12" t="s">
        <v>198</v>
      </c>
      <c r="H90" s="8">
        <v>4</v>
      </c>
      <c r="I90" s="8">
        <v>5</v>
      </c>
      <c r="J90" s="9">
        <f t="shared" ref="J90" si="106">(H90*I90)</f>
        <v>20</v>
      </c>
      <c r="K90" s="10">
        <f t="shared" si="81"/>
        <v>2</v>
      </c>
      <c r="L90" s="13" t="s">
        <v>82</v>
      </c>
      <c r="M90" s="12" t="s">
        <v>172</v>
      </c>
      <c r="N90" s="12" t="s">
        <v>194</v>
      </c>
      <c r="O90" s="11" t="s">
        <v>199</v>
      </c>
      <c r="P90" s="8">
        <v>1</v>
      </c>
      <c r="Q90" s="8">
        <f t="shared" si="87"/>
        <v>5</v>
      </c>
      <c r="R90" s="20">
        <f t="shared" si="82"/>
        <v>5</v>
      </c>
      <c r="S90" s="21">
        <f t="shared" si="83"/>
        <v>5</v>
      </c>
      <c r="T90" s="12" t="str">
        <f t="shared" si="84"/>
        <v>Gelecekte önemli bir tehlikeyi oluşturmaması için, incelenir ve gerekirse önlemler planlanan uygulamalar kısmında tarif edilir, uygulama kontrolleri yapılır ve personele ihtiyaç duyulan eğitimler verilir.</v>
      </c>
    </row>
    <row r="91" spans="1:20" ht="67.5" x14ac:dyDescent="0.2">
      <c r="A91" s="12">
        <f t="shared" si="79"/>
        <v>1043</v>
      </c>
      <c r="B91" s="12" t="s">
        <v>3193</v>
      </c>
      <c r="C91" s="13" t="s">
        <v>3325</v>
      </c>
      <c r="D91" s="13" t="s">
        <v>3332</v>
      </c>
      <c r="E91" s="13" t="s">
        <v>3333</v>
      </c>
      <c r="F91" s="12" t="s">
        <v>197</v>
      </c>
      <c r="G91" s="12" t="s">
        <v>198</v>
      </c>
      <c r="H91" s="8">
        <v>4</v>
      </c>
      <c r="I91" s="8">
        <v>5</v>
      </c>
      <c r="J91" s="20">
        <f t="shared" ref="J91" si="107">H91*I91</f>
        <v>20</v>
      </c>
      <c r="K91" s="10">
        <f t="shared" si="81"/>
        <v>2</v>
      </c>
      <c r="L91" s="13" t="s">
        <v>30</v>
      </c>
      <c r="M91" s="12" t="s">
        <v>173</v>
      </c>
      <c r="N91" s="12" t="s">
        <v>194</v>
      </c>
      <c r="O91" s="11" t="s">
        <v>199</v>
      </c>
      <c r="P91" s="8">
        <v>1</v>
      </c>
      <c r="Q91" s="8">
        <f t="shared" si="87"/>
        <v>5</v>
      </c>
      <c r="R91" s="20">
        <f t="shared" si="82"/>
        <v>5</v>
      </c>
      <c r="S91" s="21">
        <f t="shared" si="83"/>
        <v>5</v>
      </c>
      <c r="T91" s="12" t="str">
        <f t="shared" si="84"/>
        <v>Gelecekte önemli bir tehlikeyi oluşturmaması için, incelenir ve gerekirse önlemler planlanan uygulamalar kısmında tarif edilir, uygulama kontrolleri yapılır ve personele ihtiyaç duyulan eğitimler verilir.</v>
      </c>
    </row>
    <row r="92" spans="1:20" ht="67.5" x14ac:dyDescent="0.2">
      <c r="A92" s="12">
        <f t="shared" si="79"/>
        <v>1044</v>
      </c>
      <c r="B92" s="12" t="s">
        <v>3193</v>
      </c>
      <c r="C92" s="13" t="s">
        <v>3320</v>
      </c>
      <c r="D92" s="13" t="s">
        <v>3334</v>
      </c>
      <c r="E92" s="13" t="s">
        <v>2992</v>
      </c>
      <c r="F92" s="12" t="s">
        <v>197</v>
      </c>
      <c r="G92" s="12" t="s">
        <v>198</v>
      </c>
      <c r="H92" s="8">
        <v>4</v>
      </c>
      <c r="I92" s="8">
        <v>5</v>
      </c>
      <c r="J92" s="9">
        <f t="shared" ref="J92" si="108">(H92*I92)</f>
        <v>20</v>
      </c>
      <c r="K92" s="10">
        <f t="shared" si="81"/>
        <v>2</v>
      </c>
      <c r="L92" s="13" t="s">
        <v>83</v>
      </c>
      <c r="M92" s="12" t="s">
        <v>174</v>
      </c>
      <c r="N92" s="12" t="s">
        <v>194</v>
      </c>
      <c r="O92" s="11" t="s">
        <v>199</v>
      </c>
      <c r="P92" s="8">
        <v>1</v>
      </c>
      <c r="Q92" s="8">
        <f t="shared" si="87"/>
        <v>5</v>
      </c>
      <c r="R92" s="20">
        <f t="shared" si="82"/>
        <v>5</v>
      </c>
      <c r="S92" s="21">
        <f t="shared" si="83"/>
        <v>5</v>
      </c>
      <c r="T92" s="12" t="str">
        <f t="shared" si="84"/>
        <v>Gelecekte önemli bir tehlikeyi oluşturmaması için, incelenir ve gerekirse önlemler planlanan uygulamalar kısmında tarif edilir, uygulama kontrolleri yapılır ve personele ihtiyaç duyulan eğitimler verilir.</v>
      </c>
    </row>
    <row r="93" spans="1:20" ht="67.5" x14ac:dyDescent="0.2">
      <c r="A93" s="12">
        <f t="shared" si="79"/>
        <v>1045</v>
      </c>
      <c r="B93" s="12" t="s">
        <v>3193</v>
      </c>
      <c r="C93" s="13" t="s">
        <v>3320</v>
      </c>
      <c r="D93" s="13" t="s">
        <v>3335</v>
      </c>
      <c r="E93" s="13" t="s">
        <v>3336</v>
      </c>
      <c r="F93" s="12" t="s">
        <v>197</v>
      </c>
      <c r="G93" s="12" t="s">
        <v>198</v>
      </c>
      <c r="H93" s="8">
        <v>4</v>
      </c>
      <c r="I93" s="8">
        <v>5</v>
      </c>
      <c r="J93" s="20">
        <f t="shared" ref="J93" si="109">H93*I93</f>
        <v>20</v>
      </c>
      <c r="K93" s="10">
        <f t="shared" si="81"/>
        <v>2</v>
      </c>
      <c r="L93" s="13" t="s">
        <v>30</v>
      </c>
      <c r="M93" s="12" t="s">
        <v>175</v>
      </c>
      <c r="N93" s="12" t="s">
        <v>194</v>
      </c>
      <c r="O93" s="11" t="s">
        <v>199</v>
      </c>
      <c r="P93" s="8">
        <v>1</v>
      </c>
      <c r="Q93" s="8">
        <f t="shared" si="87"/>
        <v>5</v>
      </c>
      <c r="R93" s="20">
        <f t="shared" si="82"/>
        <v>5</v>
      </c>
      <c r="S93" s="21">
        <f t="shared" si="83"/>
        <v>5</v>
      </c>
      <c r="T93" s="12" t="str">
        <f t="shared" si="84"/>
        <v>Gelecekte önemli bir tehlikeyi oluşturmaması için, incelenir ve gerekirse önlemler planlanan uygulamalar kısmında tarif edilir, uygulama kontrolleri yapılır ve personele ihtiyaç duyulan eğitimler verilir.</v>
      </c>
    </row>
    <row r="94" spans="1:20" ht="112.5" x14ac:dyDescent="0.2">
      <c r="A94" s="12">
        <f t="shared" si="79"/>
        <v>1046</v>
      </c>
      <c r="B94" s="12" t="s">
        <v>3193</v>
      </c>
      <c r="C94" s="13" t="s">
        <v>3320</v>
      </c>
      <c r="D94" s="13" t="s">
        <v>3337</v>
      </c>
      <c r="E94" s="13" t="s">
        <v>3324</v>
      </c>
      <c r="F94" s="12" t="s">
        <v>197</v>
      </c>
      <c r="G94" s="12" t="s">
        <v>198</v>
      </c>
      <c r="H94" s="8">
        <v>4</v>
      </c>
      <c r="I94" s="8">
        <v>5</v>
      </c>
      <c r="J94" s="9">
        <f t="shared" ref="J94" si="110">(H94*I94)</f>
        <v>20</v>
      </c>
      <c r="K94" s="10">
        <f t="shared" si="81"/>
        <v>2</v>
      </c>
      <c r="L94" s="13" t="s">
        <v>84</v>
      </c>
      <c r="M94" s="12" t="s">
        <v>176</v>
      </c>
      <c r="N94" s="12" t="s">
        <v>194</v>
      </c>
      <c r="O94" s="11" t="s">
        <v>199</v>
      </c>
      <c r="P94" s="8">
        <v>1</v>
      </c>
      <c r="Q94" s="8">
        <f t="shared" si="87"/>
        <v>5</v>
      </c>
      <c r="R94" s="20">
        <f t="shared" si="82"/>
        <v>5</v>
      </c>
      <c r="S94" s="21">
        <f t="shared" si="83"/>
        <v>5</v>
      </c>
      <c r="T94" s="12" t="str">
        <f t="shared" si="84"/>
        <v>Gelecekte önemli bir tehlikeyi oluşturmaması için, incelenir ve gerekirse önlemler planlanan uygulamalar kısmında tarif edilir, uygulama kontrolleri yapılır ve personele ihtiyaç duyulan eğitimler verilir.</v>
      </c>
    </row>
    <row r="95" spans="1:20" ht="67.5" x14ac:dyDescent="0.2">
      <c r="A95" s="12">
        <f t="shared" si="79"/>
        <v>1047</v>
      </c>
      <c r="B95" s="12" t="s">
        <v>3193</v>
      </c>
      <c r="C95" s="13" t="s">
        <v>3320</v>
      </c>
      <c r="D95" s="13" t="s">
        <v>3338</v>
      </c>
      <c r="E95" s="13" t="s">
        <v>3339</v>
      </c>
      <c r="F95" s="12" t="s">
        <v>197</v>
      </c>
      <c r="G95" s="12" t="s">
        <v>198</v>
      </c>
      <c r="H95" s="8">
        <v>4</v>
      </c>
      <c r="I95" s="8">
        <v>5</v>
      </c>
      <c r="J95" s="20">
        <f t="shared" ref="J95" si="111">H95*I95</f>
        <v>20</v>
      </c>
      <c r="K95" s="10">
        <f t="shared" si="81"/>
        <v>2</v>
      </c>
      <c r="L95" s="13" t="s">
        <v>85</v>
      </c>
      <c r="M95" s="12" t="s">
        <v>177</v>
      </c>
      <c r="N95" s="12" t="s">
        <v>194</v>
      </c>
      <c r="O95" s="11" t="s">
        <v>199</v>
      </c>
      <c r="P95" s="8">
        <v>1</v>
      </c>
      <c r="Q95" s="8">
        <f t="shared" si="87"/>
        <v>5</v>
      </c>
      <c r="R95" s="20">
        <f t="shared" si="82"/>
        <v>5</v>
      </c>
      <c r="S95" s="21">
        <f t="shared" si="83"/>
        <v>5</v>
      </c>
      <c r="T95" s="12" t="str">
        <f t="shared" si="84"/>
        <v>Gelecekte önemli bir tehlikeyi oluşturmaması için, incelenir ve gerekirse önlemler planlanan uygulamalar kısmında tarif edilir, uygulama kontrolleri yapılır ve personele ihtiyaç duyulan eğitimler verilir.</v>
      </c>
    </row>
    <row r="96" spans="1:20" ht="78.75" x14ac:dyDescent="0.2">
      <c r="A96" s="12">
        <f t="shared" si="79"/>
        <v>1048</v>
      </c>
      <c r="B96" s="12" t="s">
        <v>3193</v>
      </c>
      <c r="C96" s="13" t="s">
        <v>3320</v>
      </c>
      <c r="D96" s="13" t="s">
        <v>3340</v>
      </c>
      <c r="E96" s="13" t="s">
        <v>3322</v>
      </c>
      <c r="F96" s="12" t="s">
        <v>197</v>
      </c>
      <c r="G96" s="12" t="s">
        <v>198</v>
      </c>
      <c r="H96" s="8">
        <v>4</v>
      </c>
      <c r="I96" s="8">
        <v>5</v>
      </c>
      <c r="J96" s="9">
        <f t="shared" ref="J96" si="112">(H96*I96)</f>
        <v>20</v>
      </c>
      <c r="K96" s="10">
        <f t="shared" si="81"/>
        <v>2</v>
      </c>
      <c r="L96" s="13" t="s">
        <v>86</v>
      </c>
      <c r="M96" s="12" t="s">
        <v>178</v>
      </c>
      <c r="N96" s="12" t="s">
        <v>194</v>
      </c>
      <c r="O96" s="11" t="s">
        <v>199</v>
      </c>
      <c r="P96" s="8">
        <v>1</v>
      </c>
      <c r="Q96" s="8">
        <f t="shared" si="87"/>
        <v>5</v>
      </c>
      <c r="R96" s="20">
        <f t="shared" si="82"/>
        <v>5</v>
      </c>
      <c r="S96" s="21">
        <f t="shared" si="83"/>
        <v>5</v>
      </c>
      <c r="T96" s="12" t="str">
        <f t="shared" si="84"/>
        <v>Gelecekte önemli bir tehlikeyi oluşturmaması için, incelenir ve gerekirse önlemler planlanan uygulamalar kısmında tarif edilir, uygulama kontrolleri yapılır ve personele ihtiyaç duyulan eğitimler verilir.</v>
      </c>
    </row>
    <row r="97" spans="1:20" ht="101.25" x14ac:dyDescent="0.2">
      <c r="A97" s="12">
        <f t="shared" si="79"/>
        <v>1049</v>
      </c>
      <c r="B97" s="12" t="s">
        <v>3193</v>
      </c>
      <c r="C97" s="13" t="s">
        <v>3320</v>
      </c>
      <c r="D97" s="13" t="s">
        <v>3341</v>
      </c>
      <c r="E97" s="13" t="s">
        <v>2370</v>
      </c>
      <c r="F97" s="12" t="s">
        <v>197</v>
      </c>
      <c r="G97" s="12" t="s">
        <v>198</v>
      </c>
      <c r="H97" s="8">
        <v>4</v>
      </c>
      <c r="I97" s="8">
        <v>5</v>
      </c>
      <c r="J97" s="20">
        <f t="shared" ref="J97" si="113">H97*I97</f>
        <v>20</v>
      </c>
      <c r="K97" s="10">
        <f t="shared" si="81"/>
        <v>2</v>
      </c>
      <c r="L97" s="13" t="s">
        <v>87</v>
      </c>
      <c r="M97" s="12" t="s">
        <v>179</v>
      </c>
      <c r="N97" s="12" t="s">
        <v>194</v>
      </c>
      <c r="O97" s="11" t="s">
        <v>199</v>
      </c>
      <c r="P97" s="8">
        <v>1</v>
      </c>
      <c r="Q97" s="8">
        <f t="shared" si="87"/>
        <v>5</v>
      </c>
      <c r="R97" s="20">
        <f t="shared" si="82"/>
        <v>5</v>
      </c>
      <c r="S97" s="21">
        <f t="shared" si="83"/>
        <v>5</v>
      </c>
      <c r="T97" s="12" t="str">
        <f t="shared" si="84"/>
        <v>Gelecekte önemli bir tehlikeyi oluşturmaması için, incelenir ve gerekirse önlemler planlanan uygulamalar kısmında tarif edilir, uygulama kontrolleri yapılır ve personele ihtiyaç duyulan eğitimler verilir.</v>
      </c>
    </row>
    <row r="98" spans="1:20" ht="67.5" x14ac:dyDescent="0.2">
      <c r="A98" s="12">
        <f t="shared" si="79"/>
        <v>1050</v>
      </c>
      <c r="B98" s="12" t="s">
        <v>3193</v>
      </c>
      <c r="C98" s="13" t="s">
        <v>3342</v>
      </c>
      <c r="D98" s="13" t="s">
        <v>3343</v>
      </c>
      <c r="E98" s="13" t="s">
        <v>3322</v>
      </c>
      <c r="F98" s="12" t="s">
        <v>197</v>
      </c>
      <c r="G98" s="12" t="s">
        <v>198</v>
      </c>
      <c r="H98" s="8">
        <v>4</v>
      </c>
      <c r="I98" s="8">
        <v>5</v>
      </c>
      <c r="J98" s="9">
        <f t="shared" ref="J98" si="114">(H98*I98)</f>
        <v>20</v>
      </c>
      <c r="K98" s="10">
        <f t="shared" si="81"/>
        <v>2</v>
      </c>
      <c r="L98" s="13" t="s">
        <v>88</v>
      </c>
      <c r="M98" s="12" t="s">
        <v>180</v>
      </c>
      <c r="N98" s="12" t="s">
        <v>194</v>
      </c>
      <c r="O98" s="11" t="s">
        <v>199</v>
      </c>
      <c r="P98" s="8">
        <v>1</v>
      </c>
      <c r="Q98" s="8">
        <f t="shared" si="87"/>
        <v>5</v>
      </c>
      <c r="R98" s="20">
        <f t="shared" si="82"/>
        <v>5</v>
      </c>
      <c r="S98" s="21">
        <f t="shared" si="83"/>
        <v>5</v>
      </c>
      <c r="T98" s="12" t="str">
        <f t="shared" si="84"/>
        <v>Gelecekte önemli bir tehlikeyi oluşturmaması için, incelenir ve gerekirse önlemler planlanan uygulamalar kısmında tarif edilir, uygulama kontrolleri yapılır ve personele ihtiyaç duyulan eğitimler verilir.</v>
      </c>
    </row>
    <row r="99" spans="1:20" ht="67.5" x14ac:dyDescent="0.2">
      <c r="A99" s="12">
        <f t="shared" si="79"/>
        <v>1051</v>
      </c>
      <c r="B99" s="12" t="s">
        <v>3193</v>
      </c>
      <c r="C99" s="13" t="s">
        <v>3342</v>
      </c>
      <c r="D99" s="13" t="s">
        <v>3343</v>
      </c>
      <c r="E99" s="13" t="s">
        <v>3344</v>
      </c>
      <c r="F99" s="12" t="s">
        <v>197</v>
      </c>
      <c r="G99" s="12" t="s">
        <v>198</v>
      </c>
      <c r="H99" s="8">
        <v>4</v>
      </c>
      <c r="I99" s="8">
        <v>5</v>
      </c>
      <c r="J99" s="20">
        <f t="shared" ref="J99" si="115">H99*I99</f>
        <v>20</v>
      </c>
      <c r="K99" s="10">
        <f t="shared" si="81"/>
        <v>2</v>
      </c>
      <c r="L99" s="13" t="s">
        <v>30</v>
      </c>
      <c r="M99" s="12" t="s">
        <v>181</v>
      </c>
      <c r="N99" s="12" t="s">
        <v>194</v>
      </c>
      <c r="O99" s="11" t="s">
        <v>199</v>
      </c>
      <c r="P99" s="8">
        <v>1</v>
      </c>
      <c r="Q99" s="8">
        <f t="shared" si="87"/>
        <v>5</v>
      </c>
      <c r="R99" s="20">
        <f t="shared" si="82"/>
        <v>5</v>
      </c>
      <c r="S99" s="21">
        <f t="shared" si="83"/>
        <v>5</v>
      </c>
      <c r="T99" s="12" t="str">
        <f t="shared" si="84"/>
        <v>Gelecekte önemli bir tehlikeyi oluşturmaması için, incelenir ve gerekirse önlemler planlanan uygulamalar kısmında tarif edilir, uygulama kontrolleri yapılır ve personele ihtiyaç duyulan eğitimler verilir.</v>
      </c>
    </row>
    <row r="100" spans="1:20" ht="67.5" x14ac:dyDescent="0.2">
      <c r="A100" s="12">
        <f t="shared" si="79"/>
        <v>1052</v>
      </c>
      <c r="B100" s="12" t="s">
        <v>3193</v>
      </c>
      <c r="C100" s="13" t="s">
        <v>3342</v>
      </c>
      <c r="D100" s="13" t="s">
        <v>3343</v>
      </c>
      <c r="E100" s="13" t="s">
        <v>3345</v>
      </c>
      <c r="F100" s="12" t="s">
        <v>197</v>
      </c>
      <c r="G100" s="12" t="s">
        <v>198</v>
      </c>
      <c r="H100" s="8">
        <v>4</v>
      </c>
      <c r="I100" s="8">
        <v>5</v>
      </c>
      <c r="J100" s="9">
        <f t="shared" ref="J100" si="116">(H100*I100)</f>
        <v>20</v>
      </c>
      <c r="K100" s="10">
        <f t="shared" si="81"/>
        <v>2</v>
      </c>
      <c r="L100" s="13" t="s">
        <v>89</v>
      </c>
      <c r="M100" s="12" t="s">
        <v>182</v>
      </c>
      <c r="N100" s="12" t="s">
        <v>194</v>
      </c>
      <c r="O100" s="11" t="s">
        <v>199</v>
      </c>
      <c r="P100" s="8">
        <v>1</v>
      </c>
      <c r="Q100" s="8">
        <f t="shared" si="87"/>
        <v>5</v>
      </c>
      <c r="R100" s="20">
        <f t="shared" si="82"/>
        <v>5</v>
      </c>
      <c r="S100" s="21">
        <f t="shared" si="83"/>
        <v>5</v>
      </c>
      <c r="T100" s="12" t="str">
        <f t="shared" si="84"/>
        <v>Gelecekte önemli bir tehlikeyi oluşturmaması için, incelenir ve gerekirse önlemler planlanan uygulamalar kısmında tarif edilir, uygulama kontrolleri yapılır ve personele ihtiyaç duyulan eğitimler verilir.</v>
      </c>
    </row>
    <row r="101" spans="1:20" ht="67.5" x14ac:dyDescent="0.2">
      <c r="A101" s="12">
        <f t="shared" si="79"/>
        <v>1053</v>
      </c>
      <c r="B101" s="12" t="s">
        <v>3193</v>
      </c>
      <c r="C101" s="13" t="s">
        <v>3342</v>
      </c>
      <c r="D101" s="13" t="s">
        <v>3330</v>
      </c>
      <c r="E101" s="13" t="s">
        <v>3317</v>
      </c>
      <c r="F101" s="12" t="s">
        <v>197</v>
      </c>
      <c r="G101" s="12" t="s">
        <v>198</v>
      </c>
      <c r="H101" s="8">
        <v>4</v>
      </c>
      <c r="I101" s="8">
        <v>5</v>
      </c>
      <c r="J101" s="20">
        <f t="shared" ref="J101" si="117">H101*I101</f>
        <v>20</v>
      </c>
      <c r="K101" s="10">
        <f t="shared" si="81"/>
        <v>2</v>
      </c>
      <c r="L101" s="13" t="s">
        <v>90</v>
      </c>
      <c r="M101" s="12" t="s">
        <v>183</v>
      </c>
      <c r="N101" s="12" t="s">
        <v>194</v>
      </c>
      <c r="O101" s="11" t="s">
        <v>199</v>
      </c>
      <c r="P101" s="8">
        <v>1</v>
      </c>
      <c r="Q101" s="8">
        <f t="shared" si="87"/>
        <v>5</v>
      </c>
      <c r="R101" s="20">
        <f t="shared" si="82"/>
        <v>5</v>
      </c>
      <c r="S101" s="21">
        <f t="shared" si="83"/>
        <v>5</v>
      </c>
      <c r="T101" s="12" t="str">
        <f t="shared" si="84"/>
        <v>Gelecekte önemli bir tehlikeyi oluşturmaması için, incelenir ve gerekirse önlemler planlanan uygulamalar kısmında tarif edilir, uygulama kontrolleri yapılır ve personele ihtiyaç duyulan eğitimler verilir.</v>
      </c>
    </row>
    <row r="102" spans="1:20" ht="67.5" x14ac:dyDescent="0.2">
      <c r="A102" s="12">
        <f t="shared" si="79"/>
        <v>1054</v>
      </c>
      <c r="B102" s="12" t="s">
        <v>3193</v>
      </c>
      <c r="C102" s="13" t="s">
        <v>3342</v>
      </c>
      <c r="D102" s="13" t="s">
        <v>3346</v>
      </c>
      <c r="E102" s="13" t="s">
        <v>3322</v>
      </c>
      <c r="F102" s="12" t="s">
        <v>197</v>
      </c>
      <c r="G102" s="12" t="s">
        <v>198</v>
      </c>
      <c r="H102" s="8">
        <v>4</v>
      </c>
      <c r="I102" s="8">
        <v>5</v>
      </c>
      <c r="J102" s="9">
        <f t="shared" ref="J102" si="118">(H102*I102)</f>
        <v>20</v>
      </c>
      <c r="K102" s="10">
        <f t="shared" si="81"/>
        <v>2</v>
      </c>
      <c r="L102" s="13" t="s">
        <v>91</v>
      </c>
      <c r="M102" s="12" t="s">
        <v>184</v>
      </c>
      <c r="N102" s="12" t="s">
        <v>194</v>
      </c>
      <c r="O102" s="11" t="s">
        <v>199</v>
      </c>
      <c r="P102" s="8">
        <v>1</v>
      </c>
      <c r="Q102" s="8">
        <f t="shared" si="87"/>
        <v>5</v>
      </c>
      <c r="R102" s="20">
        <f t="shared" si="82"/>
        <v>5</v>
      </c>
      <c r="S102" s="21">
        <f t="shared" si="83"/>
        <v>5</v>
      </c>
      <c r="T102" s="12" t="str">
        <f t="shared" si="84"/>
        <v>Gelecekte önemli bir tehlikeyi oluşturmaması için, incelenir ve gerekirse önlemler planlanan uygulamalar kısmında tarif edilir, uygulama kontrolleri yapılır ve personele ihtiyaç duyulan eğitimler verilir.</v>
      </c>
    </row>
    <row r="103" spans="1:20" ht="67.5" x14ac:dyDescent="0.2">
      <c r="A103" s="12">
        <f t="shared" si="79"/>
        <v>1055</v>
      </c>
      <c r="B103" s="12" t="s">
        <v>3193</v>
      </c>
      <c r="C103" s="13" t="s">
        <v>3347</v>
      </c>
      <c r="D103" s="13" t="s">
        <v>3348</v>
      </c>
      <c r="E103" s="13" t="s">
        <v>2992</v>
      </c>
      <c r="F103" s="12" t="s">
        <v>197</v>
      </c>
      <c r="G103" s="12" t="s">
        <v>198</v>
      </c>
      <c r="H103" s="8">
        <v>4</v>
      </c>
      <c r="I103" s="8">
        <v>5</v>
      </c>
      <c r="J103" s="20">
        <f t="shared" ref="J103" si="119">H103*I103</f>
        <v>20</v>
      </c>
      <c r="K103" s="10">
        <f t="shared" si="81"/>
        <v>2</v>
      </c>
      <c r="L103" s="13" t="s">
        <v>92</v>
      </c>
      <c r="M103" s="12" t="s">
        <v>185</v>
      </c>
      <c r="N103" s="12" t="s">
        <v>194</v>
      </c>
      <c r="O103" s="11" t="s">
        <v>199</v>
      </c>
      <c r="P103" s="8">
        <v>1</v>
      </c>
      <c r="Q103" s="8">
        <f t="shared" si="87"/>
        <v>5</v>
      </c>
      <c r="R103" s="20">
        <f t="shared" si="82"/>
        <v>5</v>
      </c>
      <c r="S103" s="21">
        <f t="shared" si="83"/>
        <v>5</v>
      </c>
      <c r="T103" s="12" t="str">
        <f t="shared" si="84"/>
        <v>Gelecekte önemli bir tehlikeyi oluşturmaması için, incelenir ve gerekirse önlemler planlanan uygulamalar kısmında tarif edilir, uygulama kontrolleri yapılır ve personele ihtiyaç duyulan eğitimler verilir.</v>
      </c>
    </row>
    <row r="104" spans="1:20" ht="67.5" x14ac:dyDescent="0.2">
      <c r="A104" s="12">
        <f t="shared" si="79"/>
        <v>1056</v>
      </c>
      <c r="B104" s="12" t="s">
        <v>3193</v>
      </c>
      <c r="C104" s="13" t="s">
        <v>3347</v>
      </c>
      <c r="D104" s="13" t="s">
        <v>3349</v>
      </c>
      <c r="E104" s="13" t="s">
        <v>2992</v>
      </c>
      <c r="F104" s="12" t="s">
        <v>197</v>
      </c>
      <c r="G104" s="12" t="s">
        <v>198</v>
      </c>
      <c r="H104" s="8">
        <v>4</v>
      </c>
      <c r="I104" s="8">
        <v>5</v>
      </c>
      <c r="J104" s="9">
        <f t="shared" ref="J104" si="120">(H104*I104)</f>
        <v>20</v>
      </c>
      <c r="K104" s="10">
        <f t="shared" si="81"/>
        <v>2</v>
      </c>
      <c r="L104" s="13" t="s">
        <v>93</v>
      </c>
      <c r="M104" s="12" t="s">
        <v>186</v>
      </c>
      <c r="N104" s="12" t="s">
        <v>194</v>
      </c>
      <c r="O104" s="11" t="s">
        <v>199</v>
      </c>
      <c r="P104" s="8">
        <v>1</v>
      </c>
      <c r="Q104" s="8">
        <f t="shared" si="87"/>
        <v>5</v>
      </c>
      <c r="R104" s="20">
        <f t="shared" si="82"/>
        <v>5</v>
      </c>
      <c r="S104" s="21">
        <f t="shared" si="83"/>
        <v>5</v>
      </c>
      <c r="T104" s="12" t="str">
        <f t="shared" si="84"/>
        <v>Gelecekte önemli bir tehlikeyi oluşturmaması için, incelenir ve gerekirse önlemler planlanan uygulamalar kısmında tarif edilir, uygulama kontrolleri yapılır ve personele ihtiyaç duyulan eğitimler verilir.</v>
      </c>
    </row>
    <row r="105" spans="1:20" ht="67.5" x14ac:dyDescent="0.2">
      <c r="A105" s="12">
        <f t="shared" si="79"/>
        <v>1057</v>
      </c>
      <c r="B105" s="12" t="s">
        <v>3193</v>
      </c>
      <c r="C105" s="13" t="s">
        <v>3347</v>
      </c>
      <c r="D105" s="13" t="s">
        <v>3349</v>
      </c>
      <c r="E105" s="13" t="s">
        <v>2370</v>
      </c>
      <c r="F105" s="12" t="s">
        <v>197</v>
      </c>
      <c r="G105" s="12" t="s">
        <v>198</v>
      </c>
      <c r="H105" s="8">
        <v>4</v>
      </c>
      <c r="I105" s="8">
        <v>5</v>
      </c>
      <c r="J105" s="20">
        <f t="shared" ref="J105" si="121">H105*I105</f>
        <v>20</v>
      </c>
      <c r="K105" s="10">
        <f t="shared" si="81"/>
        <v>2</v>
      </c>
      <c r="L105" s="13" t="s">
        <v>94</v>
      </c>
      <c r="M105" s="12" t="s">
        <v>187</v>
      </c>
      <c r="N105" s="12" t="s">
        <v>194</v>
      </c>
      <c r="O105" s="11" t="s">
        <v>199</v>
      </c>
      <c r="P105" s="8">
        <v>1</v>
      </c>
      <c r="Q105" s="8">
        <f t="shared" si="87"/>
        <v>5</v>
      </c>
      <c r="R105" s="20">
        <f t="shared" si="82"/>
        <v>5</v>
      </c>
      <c r="S105" s="21">
        <f t="shared" si="83"/>
        <v>5</v>
      </c>
      <c r="T105" s="12" t="str">
        <f t="shared" si="84"/>
        <v>Gelecekte önemli bir tehlikeyi oluşturmaması için, incelenir ve gerekirse önlemler planlanan uygulamalar kısmında tarif edilir, uygulama kontrolleri yapılır ve personele ihtiyaç duyulan eğitimler verilir.</v>
      </c>
    </row>
    <row r="106" spans="1:20" ht="270" x14ac:dyDescent="0.2">
      <c r="A106" s="12">
        <f t="shared" si="79"/>
        <v>1058</v>
      </c>
      <c r="B106" s="12" t="s">
        <v>3193</v>
      </c>
      <c r="C106" s="13" t="s">
        <v>3350</v>
      </c>
      <c r="D106" s="13" t="s">
        <v>2263</v>
      </c>
      <c r="E106" s="13" t="s">
        <v>3351</v>
      </c>
      <c r="F106" s="12" t="s">
        <v>197</v>
      </c>
      <c r="G106" s="12" t="s">
        <v>198</v>
      </c>
      <c r="H106" s="8">
        <v>4</v>
      </c>
      <c r="I106" s="8">
        <v>5</v>
      </c>
      <c r="J106" s="9">
        <f t="shared" ref="J106" si="122">(H106*I106)</f>
        <v>20</v>
      </c>
      <c r="K106" s="10">
        <f t="shared" si="81"/>
        <v>2</v>
      </c>
      <c r="L106" s="13" t="s">
        <v>95</v>
      </c>
      <c r="M106" s="12" t="s">
        <v>188</v>
      </c>
      <c r="N106" s="12" t="s">
        <v>194</v>
      </c>
      <c r="O106" s="11" t="s">
        <v>199</v>
      </c>
      <c r="P106" s="8">
        <v>1</v>
      </c>
      <c r="Q106" s="8">
        <f t="shared" si="87"/>
        <v>5</v>
      </c>
      <c r="R106" s="20">
        <f t="shared" si="82"/>
        <v>5</v>
      </c>
      <c r="S106" s="21">
        <f t="shared" si="83"/>
        <v>5</v>
      </c>
      <c r="T106" s="12" t="str">
        <f t="shared" si="84"/>
        <v>Gelecekte önemli bir tehlikeyi oluşturmaması için, incelenir ve gerekirse önlemler planlanan uygulamalar kısmında tarif edilir, uygulama kontrolleri yapılır ve personele ihtiyaç duyulan eğitimler verilir.</v>
      </c>
    </row>
    <row r="107" spans="1:20" ht="101.25" x14ac:dyDescent="0.2">
      <c r="A107" s="12">
        <f t="shared" si="79"/>
        <v>1059</v>
      </c>
      <c r="B107" s="12" t="s">
        <v>3193</v>
      </c>
      <c r="C107" s="13" t="s">
        <v>3352</v>
      </c>
      <c r="D107" s="13" t="s">
        <v>3353</v>
      </c>
      <c r="E107" s="13" t="s">
        <v>3354</v>
      </c>
      <c r="F107" s="12" t="s">
        <v>197</v>
      </c>
      <c r="G107" s="12" t="s">
        <v>198</v>
      </c>
      <c r="H107" s="8">
        <v>4</v>
      </c>
      <c r="I107" s="8">
        <v>5</v>
      </c>
      <c r="J107" s="20">
        <f t="shared" ref="J107" si="123">H107*I107</f>
        <v>20</v>
      </c>
      <c r="K107" s="10">
        <f t="shared" si="81"/>
        <v>2</v>
      </c>
      <c r="L107" s="13" t="s">
        <v>96</v>
      </c>
      <c r="M107" s="12" t="s">
        <v>189</v>
      </c>
      <c r="N107" s="12" t="s">
        <v>194</v>
      </c>
      <c r="O107" s="11" t="s">
        <v>199</v>
      </c>
      <c r="P107" s="8">
        <v>1</v>
      </c>
      <c r="Q107" s="8">
        <f t="shared" si="87"/>
        <v>5</v>
      </c>
      <c r="R107" s="20">
        <f t="shared" si="82"/>
        <v>5</v>
      </c>
      <c r="S107" s="21">
        <f t="shared" si="83"/>
        <v>5</v>
      </c>
      <c r="T107" s="12" t="str">
        <f t="shared" si="84"/>
        <v>Gelecekte önemli bir tehlikeyi oluşturmaması için, incelenir ve gerekirse önlemler planlanan uygulamalar kısmında tarif edilir, uygulama kontrolleri yapılır ve personele ihtiyaç duyulan eğitimler verilir.</v>
      </c>
    </row>
    <row r="108" spans="1:20" ht="101.25" x14ac:dyDescent="0.2">
      <c r="A108" s="12">
        <f t="shared" si="79"/>
        <v>1060</v>
      </c>
      <c r="B108" s="12" t="s">
        <v>3193</v>
      </c>
      <c r="C108" s="13" t="s">
        <v>3355</v>
      </c>
      <c r="D108" s="13" t="s">
        <v>3356</v>
      </c>
      <c r="E108" s="13" t="s">
        <v>3357</v>
      </c>
      <c r="F108" s="12" t="s">
        <v>197</v>
      </c>
      <c r="G108" s="12" t="s">
        <v>198</v>
      </c>
      <c r="H108" s="8">
        <v>4</v>
      </c>
      <c r="I108" s="8">
        <v>5</v>
      </c>
      <c r="J108" s="9">
        <f t="shared" ref="J108" si="124">(H108*I108)</f>
        <v>20</v>
      </c>
      <c r="K108" s="10">
        <f t="shared" si="81"/>
        <v>2</v>
      </c>
      <c r="L108" s="13" t="s">
        <v>97</v>
      </c>
      <c r="M108" s="12" t="s">
        <v>190</v>
      </c>
      <c r="N108" s="12" t="s">
        <v>194</v>
      </c>
      <c r="O108" s="11" t="s">
        <v>199</v>
      </c>
      <c r="P108" s="8">
        <v>1</v>
      </c>
      <c r="Q108" s="8">
        <f t="shared" si="87"/>
        <v>5</v>
      </c>
      <c r="R108" s="20">
        <f t="shared" si="82"/>
        <v>5</v>
      </c>
      <c r="S108" s="21">
        <f t="shared" si="83"/>
        <v>5</v>
      </c>
      <c r="T108" s="12" t="str">
        <f t="shared" si="84"/>
        <v>Gelecekte önemli bir tehlikeyi oluşturmaması için, incelenir ve gerekirse önlemler planlanan uygulamalar kısmında tarif edilir, uygulama kontrolleri yapılır ve personele ihtiyaç duyulan eğitimler verilir.</v>
      </c>
    </row>
    <row r="109" spans="1:20" ht="67.5" x14ac:dyDescent="0.2">
      <c r="A109" s="12">
        <f t="shared" si="79"/>
        <v>1061</v>
      </c>
      <c r="B109" s="12" t="s">
        <v>3193</v>
      </c>
      <c r="C109" s="13" t="s">
        <v>2850</v>
      </c>
      <c r="D109" s="13" t="s">
        <v>3358</v>
      </c>
      <c r="E109" s="13" t="s">
        <v>3359</v>
      </c>
      <c r="F109" s="12" t="s">
        <v>197</v>
      </c>
      <c r="G109" s="12" t="s">
        <v>198</v>
      </c>
      <c r="H109" s="8">
        <v>4</v>
      </c>
      <c r="I109" s="8">
        <v>5</v>
      </c>
      <c r="J109" s="20">
        <f t="shared" ref="J109" si="125">H109*I109</f>
        <v>20</v>
      </c>
      <c r="K109" s="10">
        <f t="shared" si="81"/>
        <v>2</v>
      </c>
      <c r="L109" s="13" t="s">
        <v>98</v>
      </c>
      <c r="M109" s="12" t="s">
        <v>191</v>
      </c>
      <c r="N109" s="12" t="s">
        <v>194</v>
      </c>
      <c r="O109" s="11" t="s">
        <v>199</v>
      </c>
      <c r="P109" s="8">
        <v>1</v>
      </c>
      <c r="Q109" s="8">
        <f t="shared" si="87"/>
        <v>5</v>
      </c>
      <c r="R109" s="20">
        <f t="shared" si="82"/>
        <v>5</v>
      </c>
      <c r="S109" s="21">
        <f t="shared" si="83"/>
        <v>5</v>
      </c>
      <c r="T109" s="12" t="str">
        <f t="shared" si="84"/>
        <v>Gelecekte önemli bir tehlikeyi oluşturmaması için, incelenir ve gerekirse önlemler planlanan uygulamalar kısmında tarif edilir, uygulama kontrolleri yapılır ve personele ihtiyaç duyulan eğitimler verilir.</v>
      </c>
    </row>
    <row r="110" spans="1:20" ht="101.25" x14ac:dyDescent="0.2">
      <c r="A110" s="12">
        <f t="shared" si="79"/>
        <v>1062</v>
      </c>
      <c r="B110" s="12" t="s">
        <v>3193</v>
      </c>
      <c r="C110" s="13" t="s">
        <v>2850</v>
      </c>
      <c r="D110" s="13" t="s">
        <v>3360</v>
      </c>
      <c r="E110" s="13" t="s">
        <v>3361</v>
      </c>
      <c r="F110" s="12" t="s">
        <v>197</v>
      </c>
      <c r="G110" s="12" t="s">
        <v>198</v>
      </c>
      <c r="H110" s="8">
        <v>4</v>
      </c>
      <c r="I110" s="8">
        <v>5</v>
      </c>
      <c r="J110" s="9">
        <f t="shared" ref="J110" si="126">(H110*I110)</f>
        <v>20</v>
      </c>
      <c r="K110" s="10">
        <f t="shared" si="81"/>
        <v>2</v>
      </c>
      <c r="L110" s="13" t="s">
        <v>99</v>
      </c>
      <c r="M110" s="12" t="s">
        <v>192</v>
      </c>
      <c r="N110" s="12" t="s">
        <v>194</v>
      </c>
      <c r="O110" s="11" t="s">
        <v>199</v>
      </c>
      <c r="P110" s="8">
        <v>1</v>
      </c>
      <c r="Q110" s="8">
        <f t="shared" si="87"/>
        <v>5</v>
      </c>
      <c r="R110" s="20">
        <f t="shared" si="82"/>
        <v>5</v>
      </c>
      <c r="S110" s="21">
        <f t="shared" si="83"/>
        <v>5</v>
      </c>
      <c r="T110" s="12" t="str">
        <f t="shared" si="84"/>
        <v>Gelecekte önemli bir tehlikeyi oluşturmaması için, incelenir ve gerekirse önlemler planlanan uygulamalar kısmında tarif edilir, uygulama kontrolleri yapılır ve personele ihtiyaç duyulan eğitimler verilir.</v>
      </c>
    </row>
    <row r="111" spans="1:20" ht="67.5" x14ac:dyDescent="0.2">
      <c r="A111" s="12">
        <f t="shared" si="79"/>
        <v>1063</v>
      </c>
      <c r="B111" s="12" t="s">
        <v>3193</v>
      </c>
      <c r="C111" s="13" t="s">
        <v>2850</v>
      </c>
      <c r="D111" s="13" t="s">
        <v>3362</v>
      </c>
      <c r="E111" s="13" t="s">
        <v>3363</v>
      </c>
      <c r="F111" s="12" t="s">
        <v>197</v>
      </c>
      <c r="G111" s="12" t="s">
        <v>198</v>
      </c>
      <c r="H111" s="8">
        <v>4</v>
      </c>
      <c r="I111" s="8">
        <v>5</v>
      </c>
      <c r="J111" s="20">
        <f t="shared" ref="J111" si="127">H111*I111</f>
        <v>20</v>
      </c>
      <c r="K111" s="10">
        <f t="shared" si="81"/>
        <v>2</v>
      </c>
      <c r="L111" s="13" t="s">
        <v>100</v>
      </c>
      <c r="M111" s="12" t="s">
        <v>193</v>
      </c>
      <c r="N111" s="12" t="s">
        <v>194</v>
      </c>
      <c r="O111" s="11" t="s">
        <v>199</v>
      </c>
      <c r="P111" s="8">
        <v>1</v>
      </c>
      <c r="Q111" s="8">
        <f t="shared" si="87"/>
        <v>5</v>
      </c>
      <c r="R111" s="20">
        <f t="shared" si="82"/>
        <v>5</v>
      </c>
      <c r="S111" s="21">
        <f t="shared" si="83"/>
        <v>5</v>
      </c>
      <c r="T111" s="12" t="str">
        <f t="shared" si="84"/>
        <v>Gelecekte önemli bir tehlikeyi oluşturmaması için, incelenir ve gerekirse önlemler planlanan uygulamalar kısmında tarif edilir, uygulama kontrolleri yapılır ve personele ihtiyaç duyulan eğitimler verilir.</v>
      </c>
    </row>
  </sheetData>
  <autoFilter ref="A1:T111" xr:uid="{00000000-0001-0000-2500-000000000000}"/>
  <conditionalFormatting sqref="K2:K111">
    <cfRule type="expression" dxfId="189" priority="6">
      <formula>K2=5</formula>
    </cfRule>
    <cfRule type="expression" dxfId="188" priority="7">
      <formula>K2=4</formula>
    </cfRule>
    <cfRule type="expression" dxfId="187" priority="8">
      <formula>K2=3</formula>
    </cfRule>
    <cfRule type="expression" dxfId="186" priority="9">
      <formula>K2=2</formula>
    </cfRule>
    <cfRule type="expression" dxfId="185" priority="10">
      <formula>K2=1</formula>
    </cfRule>
  </conditionalFormatting>
  <conditionalFormatting sqref="S2:S111">
    <cfRule type="expression" dxfId="184" priority="1">
      <formula>S2=5</formula>
    </cfRule>
    <cfRule type="expression" dxfId="183" priority="2">
      <formula>S2=4</formula>
    </cfRule>
    <cfRule type="expression" dxfId="182" priority="3">
      <formula>S2=3</formula>
    </cfRule>
    <cfRule type="expression" dxfId="181" priority="4">
      <formula>S2=2</formula>
    </cfRule>
    <cfRule type="expression" dxfId="18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T21"/>
  <sheetViews>
    <sheetView zoomScaleNormal="100" zoomScaleSheetLayoutView="70" zoomScalePageLayoutView="70" workbookViewId="0">
      <selection activeCell="D1" sqref="D1"/>
    </sheetView>
  </sheetViews>
  <sheetFormatPr defaultRowHeight="12.75" x14ac:dyDescent="0.2"/>
  <cols>
    <col min="1" max="1" width="5.42578125" customWidth="1"/>
    <col min="2" max="2" width="11.42578125" customWidth="1"/>
    <col min="4" max="4" width="10.28515625" customWidth="1"/>
    <col min="5" max="5" width="24" customWidth="1"/>
    <col min="6" max="6" width="12.140625" customWidth="1"/>
    <col min="7" max="7" width="12.5703125" customWidth="1"/>
    <col min="8" max="9" width="3.140625" bestFit="1" customWidth="1"/>
    <col min="10" max="10" width="3.42578125" bestFit="1" customWidth="1"/>
    <col min="11" max="11" width="5.42578125" bestFit="1" customWidth="1"/>
    <col min="12" max="12" width="20.42578125" customWidth="1"/>
    <col min="13" max="13" width="31.28515625" customWidth="1"/>
    <col min="14" max="14" width="17.140625" customWidth="1"/>
    <col min="15" max="15" width="12.7109375" customWidth="1"/>
    <col min="16" max="17" width="3.140625" bestFit="1" customWidth="1"/>
    <col min="18" max="18" width="3.42578125" bestFit="1" customWidth="1"/>
    <col min="19" max="19" width="5.28515625" bestFit="1" customWidth="1"/>
    <col min="20" max="20" width="28.14062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1" customFormat="1" ht="63" customHeight="1" x14ac:dyDescent="0.2">
      <c r="A2" s="92">
        <f>'KÖPRÜ VİYADÜK'!A111+1</f>
        <v>1064</v>
      </c>
      <c r="B2" s="93" t="s">
        <v>241</v>
      </c>
      <c r="C2" s="93" t="s">
        <v>237</v>
      </c>
      <c r="D2" s="93" t="s">
        <v>200</v>
      </c>
      <c r="E2" s="71" t="s">
        <v>3729</v>
      </c>
      <c r="F2" s="68" t="s">
        <v>197</v>
      </c>
      <c r="G2" s="68" t="s">
        <v>198</v>
      </c>
      <c r="H2" s="110">
        <v>5</v>
      </c>
      <c r="I2" s="110">
        <v>5</v>
      </c>
      <c r="J2" s="103">
        <f t="shared" ref="J2" si="0">(H2*I2)</f>
        <v>25</v>
      </c>
      <c r="K2" s="104">
        <f>IF((H2*I2)=0,0,IF(J2&lt;6,5,IF(J2&lt;10,4,IF(J2&lt;16,3,IF(J2&lt;25,2,1)))))</f>
        <v>1</v>
      </c>
      <c r="L2" s="93" t="s">
        <v>1322</v>
      </c>
      <c r="M2" s="93" t="s">
        <v>3730</v>
      </c>
      <c r="N2" s="68" t="s">
        <v>194</v>
      </c>
      <c r="O2" s="98" t="s">
        <v>26</v>
      </c>
      <c r="P2" s="95">
        <v>2</v>
      </c>
      <c r="Q2" s="95">
        <v>4</v>
      </c>
      <c r="R2" s="96">
        <f>P2*Q2</f>
        <v>8</v>
      </c>
      <c r="S2" s="97">
        <f>IF((P2*Q2)=0,0,IF(R2&lt;6,5,IF(R2&lt;10,4,IF(R2&lt;16,3,IF(R2&lt;25,2,1)))))</f>
        <v>4</v>
      </c>
      <c r="T2" s="68"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Gözetim altında tutulmalıdır.</v>
      </c>
    </row>
    <row r="3" spans="1:20" ht="67.5" x14ac:dyDescent="0.2">
      <c r="A3" s="92">
        <f>A2+1</f>
        <v>1065</v>
      </c>
      <c r="B3" s="93" t="s">
        <v>241</v>
      </c>
      <c r="C3" s="93" t="s">
        <v>237</v>
      </c>
      <c r="D3" s="93" t="s">
        <v>200</v>
      </c>
      <c r="E3" s="93" t="s">
        <v>201</v>
      </c>
      <c r="F3" s="68" t="s">
        <v>197</v>
      </c>
      <c r="G3" s="68" t="s">
        <v>198</v>
      </c>
      <c r="H3" s="110">
        <v>5</v>
      </c>
      <c r="I3" s="110">
        <v>5</v>
      </c>
      <c r="J3" s="103">
        <f t="shared" ref="J3" si="1">(H3*I3)</f>
        <v>25</v>
      </c>
      <c r="K3" s="104">
        <f>IF((H3*I3)=0,0,IF(J3&lt;6,5,IF(J3&lt;10,4,IF(J3&lt;16,3,IF(J3&lt;25,2,1)))))</f>
        <v>1</v>
      </c>
      <c r="L3" s="93" t="s">
        <v>1322</v>
      </c>
      <c r="M3" s="93" t="s">
        <v>240</v>
      </c>
      <c r="N3" s="68" t="s">
        <v>194</v>
      </c>
      <c r="O3" s="98" t="s">
        <v>26</v>
      </c>
      <c r="P3" s="95">
        <v>2</v>
      </c>
      <c r="Q3" s="95">
        <v>4</v>
      </c>
      <c r="R3" s="96">
        <f>P3*Q3</f>
        <v>8</v>
      </c>
      <c r="S3" s="97">
        <f>IF((P3*Q3)=0,0,IF(R3&lt;6,5,IF(R3&lt;10,4,IF(R3&lt;16,3,IF(R3&lt;25,2,1)))))</f>
        <v>4</v>
      </c>
      <c r="T3" s="68"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Gözetim altında tutulmalıdır.</v>
      </c>
    </row>
    <row r="4" spans="1:20" ht="90" x14ac:dyDescent="0.2">
      <c r="A4" s="92">
        <f t="shared" ref="A4:A21" si="2">A3+1</f>
        <v>1066</v>
      </c>
      <c r="B4" s="7" t="s">
        <v>241</v>
      </c>
      <c r="C4" s="7" t="s">
        <v>237</v>
      </c>
      <c r="D4" s="7" t="s">
        <v>200</v>
      </c>
      <c r="E4" s="7" t="s">
        <v>3716</v>
      </c>
      <c r="F4" s="12" t="s">
        <v>197</v>
      </c>
      <c r="G4" s="12" t="s">
        <v>198</v>
      </c>
      <c r="H4" s="55">
        <v>4</v>
      </c>
      <c r="I4" s="55">
        <v>5</v>
      </c>
      <c r="J4" s="20">
        <f t="shared" ref="J4" si="3">H4*I4</f>
        <v>20</v>
      </c>
      <c r="K4" s="10">
        <f t="shared" ref="K4:K5" si="4">IF((H4*I4)=0,0,IF(J4&lt;6,5,IF(J4&lt;10,4,IF(J4&lt;16,3,IF(J4&lt;25,2,1)))))</f>
        <v>2</v>
      </c>
      <c r="L4" s="7" t="s">
        <v>1322</v>
      </c>
      <c r="M4" s="7" t="s">
        <v>3717</v>
      </c>
      <c r="N4" s="12" t="s">
        <v>194</v>
      </c>
      <c r="O4" s="11" t="s">
        <v>26</v>
      </c>
      <c r="P4" s="19">
        <v>2</v>
      </c>
      <c r="Q4" s="19">
        <v>4</v>
      </c>
      <c r="R4" s="20">
        <f t="shared" ref="R4:R5" si="5">P4*Q4</f>
        <v>8</v>
      </c>
      <c r="S4" s="21">
        <f t="shared" ref="S4:S5" si="6">IF((P4*Q4)=0,0,IF(R4&lt;6,5,IF(R4&lt;10,4,IF(R4&lt;16,3,IF(R4&lt;25,2,1)))))</f>
        <v>4</v>
      </c>
      <c r="T4" s="12" t="str">
        <f t="shared" ref="T4:T5" si="7">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Gözetim altında tutulmalıdır.</v>
      </c>
    </row>
    <row r="5" spans="1:20" ht="101.25" x14ac:dyDescent="0.2">
      <c r="A5" s="92">
        <f t="shared" si="2"/>
        <v>1067</v>
      </c>
      <c r="B5" s="7" t="s">
        <v>241</v>
      </c>
      <c r="C5" s="7" t="s">
        <v>237</v>
      </c>
      <c r="D5" s="7" t="s">
        <v>200</v>
      </c>
      <c r="E5" s="7" t="s">
        <v>202</v>
      </c>
      <c r="F5" s="12" t="s">
        <v>197</v>
      </c>
      <c r="G5" s="12" t="s">
        <v>198</v>
      </c>
      <c r="H5" s="8">
        <v>4</v>
      </c>
      <c r="I5" s="8">
        <v>5</v>
      </c>
      <c r="J5" s="9">
        <f t="shared" ref="J5" si="8">(H5*I5)</f>
        <v>20</v>
      </c>
      <c r="K5" s="10">
        <f t="shared" si="4"/>
        <v>2</v>
      </c>
      <c r="L5" s="7" t="s">
        <v>1322</v>
      </c>
      <c r="M5" s="7" t="s">
        <v>238</v>
      </c>
      <c r="N5" s="12" t="s">
        <v>194</v>
      </c>
      <c r="O5" s="11" t="s">
        <v>26</v>
      </c>
      <c r="P5" s="19">
        <v>2</v>
      </c>
      <c r="Q5" s="19">
        <v>4</v>
      </c>
      <c r="R5" s="20">
        <f t="shared" si="5"/>
        <v>8</v>
      </c>
      <c r="S5" s="21">
        <f t="shared" si="6"/>
        <v>4</v>
      </c>
      <c r="T5" s="12" t="str">
        <f t="shared" si="7"/>
        <v>Gözetim altında tutulmalıdır.</v>
      </c>
    </row>
    <row r="6" spans="1:20" ht="78.75" x14ac:dyDescent="0.2">
      <c r="A6" s="92">
        <f t="shared" si="2"/>
        <v>1068</v>
      </c>
      <c r="B6" s="7" t="s">
        <v>241</v>
      </c>
      <c r="C6" s="7" t="s">
        <v>237</v>
      </c>
      <c r="D6" s="7" t="s">
        <v>203</v>
      </c>
      <c r="E6" s="7" t="s">
        <v>204</v>
      </c>
      <c r="F6" s="12" t="s">
        <v>197</v>
      </c>
      <c r="G6" s="12" t="s">
        <v>198</v>
      </c>
      <c r="H6" s="8">
        <v>4</v>
      </c>
      <c r="I6" s="8">
        <v>5</v>
      </c>
      <c r="J6" s="20">
        <f t="shared" ref="J6" si="9">H6*I6</f>
        <v>20</v>
      </c>
      <c r="K6" s="10">
        <f t="shared" ref="K6:K21" si="10">IF((H6*I6)=0,0,IF(J6&lt;6,5,IF(J6&lt;10,4,IF(J6&lt;16,3,IF(J6&lt;25,2,1)))))</f>
        <v>2</v>
      </c>
      <c r="L6" s="7" t="s">
        <v>223</v>
      </c>
      <c r="M6" s="7" t="s">
        <v>228</v>
      </c>
      <c r="N6" s="12" t="s">
        <v>194</v>
      </c>
      <c r="O6" s="11" t="s">
        <v>26</v>
      </c>
      <c r="P6" s="19">
        <v>1</v>
      </c>
      <c r="Q6" s="8">
        <v>5</v>
      </c>
      <c r="R6" s="20">
        <f t="shared" ref="R6:R21" si="11">P6*Q6</f>
        <v>5</v>
      </c>
      <c r="S6" s="21">
        <f t="shared" ref="S6:S21" si="12">IF((P6*Q6)=0,0,IF(R6&lt;6,5,IF(R6&lt;10,4,IF(R6&lt;16,3,IF(R6&lt;25,2,1)))))</f>
        <v>5</v>
      </c>
      <c r="T6" s="12" t="str">
        <f t="shared" ref="T6:T21" si="13">IF(S6=0,"Risk Derecelendirmesi Yapılmamıştır.",IF(S6=1,"Hemen gerekli önlemler alınmalı veya tesis, bina, üretim veya çevrenin kapatılması gerekmektedir.",IF(S6=2,"Kısa dönemde iyileştirici tedbirler alınmalıdır.",IF(S6=3,"Uzun dönemde iyileştirilmelidir.  Sürekli kontroller yapılmalıdır.Alınan önlemler gerektiğinde kontrol edilmelidir.",IF(S6=4,"Gözetim altında tutulmalıdır.",IF(S6=5,"Gelecekte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7" spans="1:20" ht="67.5" x14ac:dyDescent="0.2">
      <c r="A7" s="92">
        <f t="shared" si="2"/>
        <v>1069</v>
      </c>
      <c r="B7" s="7" t="s">
        <v>241</v>
      </c>
      <c r="C7" s="7" t="s">
        <v>237</v>
      </c>
      <c r="D7" s="7" t="s">
        <v>200</v>
      </c>
      <c r="E7" s="7" t="s">
        <v>3718</v>
      </c>
      <c r="F7" s="12" t="s">
        <v>197</v>
      </c>
      <c r="G7" s="12" t="s">
        <v>198</v>
      </c>
      <c r="H7" s="8">
        <v>4</v>
      </c>
      <c r="I7" s="8">
        <v>5</v>
      </c>
      <c r="J7" s="9">
        <f t="shared" ref="J7" si="14">(H7*I7)</f>
        <v>20</v>
      </c>
      <c r="K7" s="10">
        <f t="shared" si="10"/>
        <v>2</v>
      </c>
      <c r="L7" s="7" t="s">
        <v>224</v>
      </c>
      <c r="M7" s="7" t="s">
        <v>3720</v>
      </c>
      <c r="N7" s="12" t="s">
        <v>194</v>
      </c>
      <c r="O7" s="11" t="s">
        <v>26</v>
      </c>
      <c r="P7" s="19">
        <v>2</v>
      </c>
      <c r="Q7" s="8">
        <v>4</v>
      </c>
      <c r="R7" s="20">
        <f t="shared" si="11"/>
        <v>8</v>
      </c>
      <c r="S7" s="21">
        <f t="shared" si="12"/>
        <v>4</v>
      </c>
      <c r="T7" s="12" t="str">
        <f t="shared" si="13"/>
        <v>Gözetim altında tutulmalıdır.</v>
      </c>
    </row>
    <row r="8" spans="1:20" ht="136.5" x14ac:dyDescent="0.2">
      <c r="A8" s="92">
        <f t="shared" si="2"/>
        <v>1070</v>
      </c>
      <c r="B8" s="7" t="s">
        <v>241</v>
      </c>
      <c r="C8" s="7" t="s">
        <v>237</v>
      </c>
      <c r="D8" s="7" t="s">
        <v>200</v>
      </c>
      <c r="E8" s="7" t="s">
        <v>205</v>
      </c>
      <c r="F8" s="12" t="s">
        <v>197</v>
      </c>
      <c r="G8" s="12" t="s">
        <v>198</v>
      </c>
      <c r="H8" s="8">
        <v>4</v>
      </c>
      <c r="I8" s="8">
        <v>5</v>
      </c>
      <c r="J8" s="20">
        <f t="shared" ref="J8" si="15">H8*I8</f>
        <v>20</v>
      </c>
      <c r="K8" s="10">
        <f t="shared" si="10"/>
        <v>2</v>
      </c>
      <c r="L8" s="109" t="s">
        <v>3721</v>
      </c>
      <c r="M8" s="7" t="s">
        <v>229</v>
      </c>
      <c r="N8" s="12" t="s">
        <v>194</v>
      </c>
      <c r="O8" s="11" t="s">
        <v>26</v>
      </c>
      <c r="P8" s="19">
        <v>2</v>
      </c>
      <c r="Q8" s="8">
        <v>4</v>
      </c>
      <c r="R8" s="20">
        <f t="shared" si="11"/>
        <v>8</v>
      </c>
      <c r="S8" s="21">
        <f t="shared" si="12"/>
        <v>4</v>
      </c>
      <c r="T8" s="12" t="str">
        <f t="shared" si="13"/>
        <v>Gözetim altında tutulmalıdır.</v>
      </c>
    </row>
    <row r="9" spans="1:20" ht="126.75" x14ac:dyDescent="0.2">
      <c r="A9" s="92">
        <f t="shared" si="2"/>
        <v>1071</v>
      </c>
      <c r="B9" s="7" t="s">
        <v>241</v>
      </c>
      <c r="C9" s="7" t="s">
        <v>237</v>
      </c>
      <c r="D9" s="7" t="s">
        <v>200</v>
      </c>
      <c r="E9" s="7" t="s">
        <v>206</v>
      </c>
      <c r="F9" s="12" t="s">
        <v>197</v>
      </c>
      <c r="G9" s="12" t="s">
        <v>198</v>
      </c>
      <c r="H9" s="8">
        <v>4</v>
      </c>
      <c r="I9" s="8">
        <v>5</v>
      </c>
      <c r="J9" s="9">
        <f t="shared" ref="J9" si="16">(H9*I9)</f>
        <v>20</v>
      </c>
      <c r="K9" s="10">
        <f t="shared" si="10"/>
        <v>2</v>
      </c>
      <c r="L9" s="109" t="s">
        <v>3722</v>
      </c>
      <c r="M9" s="7" t="s">
        <v>3719</v>
      </c>
      <c r="N9" s="12" t="s">
        <v>194</v>
      </c>
      <c r="O9" s="11" t="s">
        <v>26</v>
      </c>
      <c r="P9" s="19">
        <v>2</v>
      </c>
      <c r="Q9" s="8">
        <v>4</v>
      </c>
      <c r="R9" s="20">
        <f t="shared" si="11"/>
        <v>8</v>
      </c>
      <c r="S9" s="21">
        <f t="shared" si="12"/>
        <v>4</v>
      </c>
      <c r="T9" s="12" t="str">
        <f t="shared" si="13"/>
        <v>Gözetim altında tutulmalıdır.</v>
      </c>
    </row>
    <row r="10" spans="1:20" ht="168.75" x14ac:dyDescent="0.2">
      <c r="A10" s="92">
        <f t="shared" si="2"/>
        <v>1072</v>
      </c>
      <c r="B10" s="7" t="s">
        <v>241</v>
      </c>
      <c r="C10" s="7" t="s">
        <v>237</v>
      </c>
      <c r="D10" s="7" t="s">
        <v>200</v>
      </c>
      <c r="E10" s="7" t="s">
        <v>207</v>
      </c>
      <c r="F10" s="12" t="s">
        <v>197</v>
      </c>
      <c r="G10" s="12" t="s">
        <v>198</v>
      </c>
      <c r="H10" s="8">
        <v>4</v>
      </c>
      <c r="I10" s="8">
        <v>5</v>
      </c>
      <c r="J10" s="20">
        <f t="shared" ref="J10" si="17">H10*I10</f>
        <v>20</v>
      </c>
      <c r="K10" s="10">
        <f t="shared" si="10"/>
        <v>2</v>
      </c>
      <c r="L10" s="7" t="s">
        <v>3723</v>
      </c>
      <c r="M10" s="7" t="s">
        <v>230</v>
      </c>
      <c r="N10" s="12" t="s">
        <v>194</v>
      </c>
      <c r="O10" s="11" t="s">
        <v>26</v>
      </c>
      <c r="P10" s="19">
        <v>2</v>
      </c>
      <c r="Q10" s="8">
        <v>4</v>
      </c>
      <c r="R10" s="20">
        <f t="shared" si="11"/>
        <v>8</v>
      </c>
      <c r="S10" s="21">
        <f t="shared" si="12"/>
        <v>4</v>
      </c>
      <c r="T10" s="12" t="str">
        <f t="shared" si="13"/>
        <v>Gözetim altında tutulmalıdır.</v>
      </c>
    </row>
    <row r="11" spans="1:20" ht="67.5" x14ac:dyDescent="0.2">
      <c r="A11" s="92">
        <f t="shared" si="2"/>
        <v>1073</v>
      </c>
      <c r="B11" s="7" t="s">
        <v>241</v>
      </c>
      <c r="C11" s="7" t="s">
        <v>237</v>
      </c>
      <c r="D11" s="7" t="s">
        <v>208</v>
      </c>
      <c r="E11" s="7" t="s">
        <v>209</v>
      </c>
      <c r="F11" s="12" t="s">
        <v>197</v>
      </c>
      <c r="G11" s="12" t="s">
        <v>198</v>
      </c>
      <c r="H11" s="8">
        <v>4</v>
      </c>
      <c r="I11" s="8">
        <v>5</v>
      </c>
      <c r="J11" s="9">
        <f t="shared" ref="J11" si="18">(H11*I11)</f>
        <v>20</v>
      </c>
      <c r="K11" s="10">
        <f t="shared" si="10"/>
        <v>2</v>
      </c>
      <c r="L11" s="7" t="s">
        <v>223</v>
      </c>
      <c r="M11" s="7" t="s">
        <v>239</v>
      </c>
      <c r="N11" s="12" t="s">
        <v>194</v>
      </c>
      <c r="O11" s="11" t="s">
        <v>26</v>
      </c>
      <c r="P11" s="19">
        <v>2</v>
      </c>
      <c r="Q11" s="8">
        <v>4</v>
      </c>
      <c r="R11" s="20">
        <f t="shared" si="11"/>
        <v>8</v>
      </c>
      <c r="S11" s="21">
        <f t="shared" si="12"/>
        <v>4</v>
      </c>
      <c r="T11" s="12" t="str">
        <f t="shared" si="13"/>
        <v>Gözetim altında tutulmalıdır.</v>
      </c>
    </row>
    <row r="12" spans="1:20" ht="191.25" x14ac:dyDescent="0.2">
      <c r="A12" s="92">
        <f t="shared" si="2"/>
        <v>1074</v>
      </c>
      <c r="B12" s="7" t="s">
        <v>241</v>
      </c>
      <c r="C12" s="7" t="s">
        <v>237</v>
      </c>
      <c r="D12" s="7" t="s">
        <v>208</v>
      </c>
      <c r="E12" s="7" t="s">
        <v>210</v>
      </c>
      <c r="F12" s="12" t="s">
        <v>197</v>
      </c>
      <c r="G12" s="12" t="s">
        <v>198</v>
      </c>
      <c r="H12" s="8">
        <v>4</v>
      </c>
      <c r="I12" s="8">
        <v>5</v>
      </c>
      <c r="J12" s="20">
        <f t="shared" ref="J12" si="19">H12*I12</f>
        <v>20</v>
      </c>
      <c r="K12" s="10">
        <f t="shared" si="10"/>
        <v>2</v>
      </c>
      <c r="L12" s="7" t="s">
        <v>3726</v>
      </c>
      <c r="M12" s="7" t="s">
        <v>242</v>
      </c>
      <c r="N12" s="12" t="s">
        <v>194</v>
      </c>
      <c r="O12" s="11" t="s">
        <v>26</v>
      </c>
      <c r="P12" s="19">
        <v>1</v>
      </c>
      <c r="Q12" s="8">
        <f t="shared" ref="Q12:Q21" si="20">I12</f>
        <v>5</v>
      </c>
      <c r="R12" s="20">
        <f t="shared" si="11"/>
        <v>5</v>
      </c>
      <c r="S12" s="21">
        <f t="shared" si="12"/>
        <v>5</v>
      </c>
      <c r="T12" s="12" t="str">
        <f t="shared" si="13"/>
        <v>Gelecekte önemli bir tehlikeyi oluşturmaması için, incelenir ve gerekirse önlemler planlanan uygulamalar kısmında tarif edilir, uygulama kontrolleri yapılır ve personele ihtiyaç duyulan eğitimler verilir.</v>
      </c>
    </row>
    <row r="13" spans="1:20" ht="168.75" x14ac:dyDescent="0.2">
      <c r="A13" s="92">
        <f t="shared" si="2"/>
        <v>1075</v>
      </c>
      <c r="B13" s="7" t="s">
        <v>241</v>
      </c>
      <c r="C13" s="7" t="s">
        <v>237</v>
      </c>
      <c r="D13" s="7" t="s">
        <v>211</v>
      </c>
      <c r="E13" s="7" t="s">
        <v>212</v>
      </c>
      <c r="F13" s="12" t="s">
        <v>197</v>
      </c>
      <c r="G13" s="12" t="s">
        <v>198</v>
      </c>
      <c r="H13" s="8">
        <v>4</v>
      </c>
      <c r="I13" s="8">
        <v>5</v>
      </c>
      <c r="J13" s="9">
        <f t="shared" ref="J13" si="21">(H13*I13)</f>
        <v>20</v>
      </c>
      <c r="K13" s="10">
        <f t="shared" si="10"/>
        <v>2</v>
      </c>
      <c r="L13" s="7" t="s">
        <v>3725</v>
      </c>
      <c r="M13" s="7" t="s">
        <v>3724</v>
      </c>
      <c r="N13" s="12" t="s">
        <v>194</v>
      </c>
      <c r="O13" s="11" t="s">
        <v>26</v>
      </c>
      <c r="P13" s="19">
        <v>1</v>
      </c>
      <c r="Q13" s="8">
        <f t="shared" si="20"/>
        <v>5</v>
      </c>
      <c r="R13" s="20">
        <f t="shared" si="11"/>
        <v>5</v>
      </c>
      <c r="S13" s="21">
        <f t="shared" si="12"/>
        <v>5</v>
      </c>
      <c r="T13" s="12" t="str">
        <f t="shared" si="13"/>
        <v>Gelecekte önemli bir tehlikeyi oluşturmaması için, incelenir ve gerekirse önlemler planlanan uygulamalar kısmında tarif edilir, uygulama kontrolleri yapılır ve personele ihtiyaç duyulan eğitimler verilir.</v>
      </c>
    </row>
    <row r="14" spans="1:20" ht="78.75" x14ac:dyDescent="0.2">
      <c r="A14" s="92">
        <f t="shared" si="2"/>
        <v>1076</v>
      </c>
      <c r="B14" s="7" t="s">
        <v>241</v>
      </c>
      <c r="C14" s="7" t="s">
        <v>237</v>
      </c>
      <c r="D14" s="7" t="s">
        <v>213</v>
      </c>
      <c r="E14" s="7" t="s">
        <v>214</v>
      </c>
      <c r="F14" s="12" t="s">
        <v>197</v>
      </c>
      <c r="G14" s="12" t="s">
        <v>198</v>
      </c>
      <c r="H14" s="8">
        <v>4</v>
      </c>
      <c r="I14" s="8">
        <v>5</v>
      </c>
      <c r="J14" s="20">
        <f t="shared" ref="J14" si="22">H14*I14</f>
        <v>20</v>
      </c>
      <c r="K14" s="10">
        <f t="shared" si="10"/>
        <v>2</v>
      </c>
      <c r="L14" s="7" t="s">
        <v>225</v>
      </c>
      <c r="M14" s="7" t="s">
        <v>231</v>
      </c>
      <c r="N14" s="12" t="s">
        <v>194</v>
      </c>
      <c r="O14" s="11" t="s">
        <v>26</v>
      </c>
      <c r="P14" s="19">
        <v>1</v>
      </c>
      <c r="Q14" s="8">
        <f t="shared" si="20"/>
        <v>5</v>
      </c>
      <c r="R14" s="20">
        <f t="shared" si="11"/>
        <v>5</v>
      </c>
      <c r="S14" s="21">
        <f t="shared" si="12"/>
        <v>5</v>
      </c>
      <c r="T14" s="12" t="str">
        <f t="shared" si="13"/>
        <v>Gelecekte önemli bir tehlikeyi oluşturmaması için, incelenir ve gerekirse önlemler planlanan uygulamalar kısmında tarif edilir, uygulama kontrolleri yapılır ve personele ihtiyaç duyulan eğitimler verilir.</v>
      </c>
    </row>
    <row r="15" spans="1:20" ht="90" x14ac:dyDescent="0.2">
      <c r="A15" s="92">
        <f t="shared" si="2"/>
        <v>1077</v>
      </c>
      <c r="B15" s="7" t="s">
        <v>241</v>
      </c>
      <c r="C15" s="7" t="s">
        <v>237</v>
      </c>
      <c r="D15" s="7" t="s">
        <v>213</v>
      </c>
      <c r="E15" s="7" t="s">
        <v>215</v>
      </c>
      <c r="F15" s="12" t="s">
        <v>197</v>
      </c>
      <c r="G15" s="12" t="s">
        <v>198</v>
      </c>
      <c r="H15" s="8">
        <v>4</v>
      </c>
      <c r="I15" s="8">
        <v>5</v>
      </c>
      <c r="J15" s="9">
        <f t="shared" ref="J15" si="23">(H15*I15)</f>
        <v>20</v>
      </c>
      <c r="K15" s="10">
        <f t="shared" si="10"/>
        <v>2</v>
      </c>
      <c r="L15" s="7" t="s">
        <v>226</v>
      </c>
      <c r="M15" s="7" t="s">
        <v>232</v>
      </c>
      <c r="N15" s="12" t="s">
        <v>194</v>
      </c>
      <c r="O15" s="11" t="s">
        <v>26</v>
      </c>
      <c r="P15" s="19">
        <v>1</v>
      </c>
      <c r="Q15" s="8">
        <f t="shared" si="20"/>
        <v>5</v>
      </c>
      <c r="R15" s="20">
        <f t="shared" si="11"/>
        <v>5</v>
      </c>
      <c r="S15" s="21">
        <f t="shared" si="12"/>
        <v>5</v>
      </c>
      <c r="T15" s="12" t="str">
        <f t="shared" si="13"/>
        <v>Gelecekte önemli bir tehlikeyi oluşturmaması için, incelenir ve gerekirse önlemler planlanan uygulamalar kısmında tarif edilir, uygulama kontrolleri yapılır ve personele ihtiyaç duyulan eğitimler verilir.</v>
      </c>
    </row>
    <row r="16" spans="1:20" ht="78.75" x14ac:dyDescent="0.2">
      <c r="A16" s="92">
        <f t="shared" si="2"/>
        <v>1078</v>
      </c>
      <c r="B16" s="7" t="s">
        <v>241</v>
      </c>
      <c r="C16" s="7" t="s">
        <v>237</v>
      </c>
      <c r="D16" s="7" t="s">
        <v>213</v>
      </c>
      <c r="E16" s="7" t="s">
        <v>216</v>
      </c>
      <c r="F16" s="12" t="s">
        <v>197</v>
      </c>
      <c r="G16" s="12" t="s">
        <v>198</v>
      </c>
      <c r="H16" s="8">
        <v>4</v>
      </c>
      <c r="I16" s="8">
        <v>5</v>
      </c>
      <c r="J16" s="20">
        <f t="shared" ref="J16" si="24">H16*I16</f>
        <v>20</v>
      </c>
      <c r="K16" s="10">
        <f t="shared" si="10"/>
        <v>2</v>
      </c>
      <c r="L16" s="7" t="s">
        <v>223</v>
      </c>
      <c r="M16" s="7" t="s">
        <v>233</v>
      </c>
      <c r="N16" s="12" t="s">
        <v>194</v>
      </c>
      <c r="O16" s="11" t="s">
        <v>26</v>
      </c>
      <c r="P16" s="19">
        <v>1</v>
      </c>
      <c r="Q16" s="8">
        <f t="shared" si="20"/>
        <v>5</v>
      </c>
      <c r="R16" s="20">
        <f t="shared" si="11"/>
        <v>5</v>
      </c>
      <c r="S16" s="21">
        <f t="shared" si="12"/>
        <v>5</v>
      </c>
      <c r="T16" s="12" t="str">
        <f t="shared" si="13"/>
        <v>Gelecekte önemli bir tehlikeyi oluşturmaması için, incelenir ve gerekirse önlemler planlanan uygulamalar kısmında tarif edilir, uygulama kontrolleri yapılır ve personele ihtiyaç duyulan eğitimler verilir.</v>
      </c>
    </row>
    <row r="17" spans="1:20" ht="78.75" x14ac:dyDescent="0.2">
      <c r="A17" s="92">
        <f t="shared" si="2"/>
        <v>1079</v>
      </c>
      <c r="B17" s="7" t="s">
        <v>241</v>
      </c>
      <c r="C17" s="7" t="s">
        <v>237</v>
      </c>
      <c r="D17" s="7" t="s">
        <v>213</v>
      </c>
      <c r="E17" s="7" t="s">
        <v>217</v>
      </c>
      <c r="F17" s="12" t="s">
        <v>197</v>
      </c>
      <c r="G17" s="12" t="s">
        <v>198</v>
      </c>
      <c r="H17" s="8">
        <v>4</v>
      </c>
      <c r="I17" s="8">
        <v>5</v>
      </c>
      <c r="J17" s="9">
        <f t="shared" ref="J17" si="25">(H17*I17)</f>
        <v>20</v>
      </c>
      <c r="K17" s="10">
        <f t="shared" si="10"/>
        <v>2</v>
      </c>
      <c r="L17" s="7" t="s">
        <v>223</v>
      </c>
      <c r="M17" s="7" t="s">
        <v>243</v>
      </c>
      <c r="N17" s="12" t="s">
        <v>194</v>
      </c>
      <c r="O17" s="11" t="s">
        <v>26</v>
      </c>
      <c r="P17" s="19">
        <v>1</v>
      </c>
      <c r="Q17" s="8">
        <f t="shared" si="20"/>
        <v>5</v>
      </c>
      <c r="R17" s="20">
        <f t="shared" si="11"/>
        <v>5</v>
      </c>
      <c r="S17" s="21">
        <f t="shared" si="12"/>
        <v>5</v>
      </c>
      <c r="T17" s="12" t="str">
        <f t="shared" si="13"/>
        <v>Gelecekte önemli bir tehlikeyi oluşturmaması için, incelenir ve gerekirse önlemler planlanan uygulamalar kısmında tarif edilir, uygulama kontrolleri yapılır ve personele ihtiyaç duyulan eğitimler verilir.</v>
      </c>
    </row>
    <row r="18" spans="1:20" ht="90" x14ac:dyDescent="0.2">
      <c r="A18" s="111">
        <f t="shared" si="2"/>
        <v>1080</v>
      </c>
      <c r="B18" s="86" t="s">
        <v>241</v>
      </c>
      <c r="C18" s="86" t="s">
        <v>237</v>
      </c>
      <c r="D18" s="86" t="s">
        <v>213</v>
      </c>
      <c r="E18" s="86" t="s">
        <v>218</v>
      </c>
      <c r="F18" s="44" t="s">
        <v>197</v>
      </c>
      <c r="G18" s="44" t="s">
        <v>198</v>
      </c>
      <c r="H18" s="46">
        <v>4</v>
      </c>
      <c r="I18" s="46">
        <v>5</v>
      </c>
      <c r="J18" s="61">
        <f t="shared" ref="J18" si="26">H18*I18</f>
        <v>20</v>
      </c>
      <c r="K18" s="100">
        <f t="shared" si="10"/>
        <v>2</v>
      </c>
      <c r="L18" s="86" t="s">
        <v>226</v>
      </c>
      <c r="M18" s="86" t="s">
        <v>234</v>
      </c>
      <c r="N18" s="44" t="s">
        <v>194</v>
      </c>
      <c r="O18" s="45" t="s">
        <v>26</v>
      </c>
      <c r="P18" s="60">
        <v>1</v>
      </c>
      <c r="Q18" s="46">
        <f t="shared" si="20"/>
        <v>5</v>
      </c>
      <c r="R18" s="61">
        <f t="shared" si="11"/>
        <v>5</v>
      </c>
      <c r="S18" s="62">
        <f t="shared" si="12"/>
        <v>5</v>
      </c>
      <c r="T18" s="44" t="str">
        <f t="shared" si="13"/>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2"/>
        <v>1081</v>
      </c>
      <c r="B19" s="12" t="s">
        <v>241</v>
      </c>
      <c r="C19" s="12" t="s">
        <v>237</v>
      </c>
      <c r="D19" s="12" t="s">
        <v>219</v>
      </c>
      <c r="E19" s="12" t="s">
        <v>220</v>
      </c>
      <c r="F19" s="12" t="s">
        <v>197</v>
      </c>
      <c r="G19" s="12" t="s">
        <v>198</v>
      </c>
      <c r="H19" s="8">
        <v>4</v>
      </c>
      <c r="I19" s="8">
        <v>5</v>
      </c>
      <c r="J19" s="9">
        <f t="shared" ref="J19" si="27">(H19*I19)</f>
        <v>20</v>
      </c>
      <c r="K19" s="10">
        <f t="shared" si="10"/>
        <v>2</v>
      </c>
      <c r="L19" s="12" t="s">
        <v>227</v>
      </c>
      <c r="M19" s="12" t="s">
        <v>235</v>
      </c>
      <c r="N19" s="12" t="s">
        <v>194</v>
      </c>
      <c r="O19" s="11" t="s">
        <v>26</v>
      </c>
      <c r="P19" s="19">
        <v>1</v>
      </c>
      <c r="Q19" s="8">
        <f t="shared" si="20"/>
        <v>5</v>
      </c>
      <c r="R19" s="20">
        <f t="shared" si="11"/>
        <v>5</v>
      </c>
      <c r="S19" s="21">
        <f t="shared" si="12"/>
        <v>5</v>
      </c>
      <c r="T19" s="12" t="str">
        <f t="shared" si="13"/>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2"/>
        <v>1082</v>
      </c>
      <c r="B20" s="12" t="s">
        <v>241</v>
      </c>
      <c r="C20" s="12" t="s">
        <v>237</v>
      </c>
      <c r="D20" s="12" t="s">
        <v>200</v>
      </c>
      <c r="E20" s="12" t="s">
        <v>221</v>
      </c>
      <c r="F20" s="12" t="s">
        <v>197</v>
      </c>
      <c r="G20" s="12" t="s">
        <v>198</v>
      </c>
      <c r="H20" s="8">
        <v>4</v>
      </c>
      <c r="I20" s="8">
        <v>5</v>
      </c>
      <c r="J20" s="9">
        <f t="shared" ref="J20" si="28">(H20*I20)</f>
        <v>20</v>
      </c>
      <c r="K20" s="10">
        <f t="shared" si="10"/>
        <v>2</v>
      </c>
      <c r="L20" s="12" t="s">
        <v>1446</v>
      </c>
      <c r="M20" s="12" t="s">
        <v>3727</v>
      </c>
      <c r="N20" s="12" t="s">
        <v>194</v>
      </c>
      <c r="O20" s="11" t="s">
        <v>26</v>
      </c>
      <c r="P20" s="19">
        <v>1</v>
      </c>
      <c r="Q20" s="8">
        <f t="shared" si="20"/>
        <v>5</v>
      </c>
      <c r="R20" s="20">
        <f t="shared" si="11"/>
        <v>5</v>
      </c>
      <c r="S20" s="21">
        <f t="shared" si="12"/>
        <v>5</v>
      </c>
      <c r="T20" s="12" t="str">
        <f t="shared" si="13"/>
        <v>Gelecekte önemli bir tehlikeyi oluşturmaması için, incelenir ve gerekirse önlemler planlanan uygulamalar kısmında tarif edilir, uygulama kontrolleri yapılır ve personele ihtiyaç duyulan eğitimler verilir.</v>
      </c>
    </row>
    <row r="21" spans="1:20" ht="146.25" x14ac:dyDescent="0.2">
      <c r="A21" s="14">
        <f t="shared" si="2"/>
        <v>1083</v>
      </c>
      <c r="B21" s="12" t="s">
        <v>241</v>
      </c>
      <c r="C21" s="12" t="s">
        <v>237</v>
      </c>
      <c r="D21" s="12" t="s">
        <v>200</v>
      </c>
      <c r="E21" s="12" t="s">
        <v>222</v>
      </c>
      <c r="F21" s="12" t="s">
        <v>197</v>
      </c>
      <c r="G21" s="12" t="s">
        <v>198</v>
      </c>
      <c r="H21" s="8">
        <v>4</v>
      </c>
      <c r="I21" s="8">
        <v>5</v>
      </c>
      <c r="J21" s="20">
        <f t="shared" ref="J21" si="29">H21*I21</f>
        <v>20</v>
      </c>
      <c r="K21" s="10">
        <f t="shared" si="10"/>
        <v>2</v>
      </c>
      <c r="L21" s="12" t="s">
        <v>3728</v>
      </c>
      <c r="M21" s="12" t="s">
        <v>236</v>
      </c>
      <c r="N21" s="12" t="s">
        <v>194</v>
      </c>
      <c r="O21" s="11" t="s">
        <v>26</v>
      </c>
      <c r="P21" s="19">
        <v>1</v>
      </c>
      <c r="Q21" s="8">
        <f t="shared" si="20"/>
        <v>5</v>
      </c>
      <c r="R21" s="20">
        <f t="shared" si="11"/>
        <v>5</v>
      </c>
      <c r="S21" s="21">
        <f t="shared" si="12"/>
        <v>5</v>
      </c>
      <c r="T21" s="12" t="str">
        <f t="shared" si="13"/>
        <v>Gelecekte önemli bir tehlikeyi oluşturmaması için, incelenir ve gerekirse önlemler planlanan uygulamalar kısmında tarif edilir, uygulama kontrolleri yapılır ve personele ihtiyaç duyulan eğitimler verilir.</v>
      </c>
    </row>
  </sheetData>
  <conditionalFormatting sqref="K2:K21">
    <cfRule type="expression" dxfId="179" priority="6">
      <formula>K2=5</formula>
    </cfRule>
    <cfRule type="expression" dxfId="178" priority="7">
      <formula>K2=4</formula>
    </cfRule>
    <cfRule type="expression" dxfId="177" priority="8">
      <formula>K2=3</formula>
    </cfRule>
    <cfRule type="expression" dxfId="176" priority="9">
      <formula>K2=2</formula>
    </cfRule>
    <cfRule type="expression" dxfId="175" priority="10">
      <formula>K2=1</formula>
    </cfRule>
  </conditionalFormatting>
  <conditionalFormatting sqref="S2:S21">
    <cfRule type="expression" dxfId="174" priority="1">
      <formula>S2=5</formula>
    </cfRule>
    <cfRule type="expression" dxfId="173" priority="2">
      <formula>S2=4</formula>
    </cfRule>
    <cfRule type="expression" dxfId="172" priority="3">
      <formula>S2=3</formula>
    </cfRule>
    <cfRule type="expression" dxfId="171" priority="4">
      <formula>S2=2</formula>
    </cfRule>
    <cfRule type="expression" dxfId="17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21"/>
  <sheetViews>
    <sheetView topLeftCell="A16" zoomScaleNormal="100" zoomScaleSheetLayoutView="70" zoomScalePageLayoutView="80" workbookViewId="0">
      <selection activeCell="D1" sqref="D1"/>
    </sheetView>
  </sheetViews>
  <sheetFormatPr defaultRowHeight="12.75" x14ac:dyDescent="0.2"/>
  <cols>
    <col min="1" max="1" width="5.42578125" customWidth="1"/>
    <col min="2" max="2" width="11.42578125" customWidth="1"/>
    <col min="3" max="3" width="13.85546875" customWidth="1"/>
    <col min="4" max="4" width="25.85546875" customWidth="1"/>
    <col min="5" max="5" width="21.42578125" style="48"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style="48"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23.75" x14ac:dyDescent="0.2">
      <c r="A2" s="71">
        <f>'Sepet İşleri'!A21+1</f>
        <v>1084</v>
      </c>
      <c r="B2" s="23" t="s">
        <v>547</v>
      </c>
      <c r="C2" s="42" t="s">
        <v>658</v>
      </c>
      <c r="D2" s="71" t="s">
        <v>3697</v>
      </c>
      <c r="E2" s="71" t="s">
        <v>3700</v>
      </c>
      <c r="F2" s="12" t="s">
        <v>197</v>
      </c>
      <c r="G2" s="12" t="s">
        <v>198</v>
      </c>
      <c r="H2" s="55">
        <v>4</v>
      </c>
      <c r="I2" s="55">
        <v>5</v>
      </c>
      <c r="J2" s="9">
        <f t="shared" ref="J2" si="0">(H2*I2)</f>
        <v>20</v>
      </c>
      <c r="K2" s="10">
        <f>IF((H2*I2)=0,0,IF(J2&lt;6,5,IF(J2&lt;10,4,IF(J2&lt;16,3,IF(J2&lt;25,2,1)))))</f>
        <v>2</v>
      </c>
      <c r="L2" s="71" t="s">
        <v>3731</v>
      </c>
      <c r="M2" s="71" t="s">
        <v>3744</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90" x14ac:dyDescent="0.2">
      <c r="A3" s="14">
        <f>A2+1</f>
        <v>1085</v>
      </c>
      <c r="B3" s="23" t="s">
        <v>547</v>
      </c>
      <c r="C3" s="42" t="s">
        <v>658</v>
      </c>
      <c r="D3" s="24" t="s">
        <v>3670</v>
      </c>
      <c r="E3" s="24" t="s">
        <v>659</v>
      </c>
      <c r="F3" s="12" t="s">
        <v>197</v>
      </c>
      <c r="G3" s="12" t="s">
        <v>198</v>
      </c>
      <c r="H3" s="55">
        <v>4</v>
      </c>
      <c r="I3" s="55">
        <v>5</v>
      </c>
      <c r="J3" s="20">
        <f t="shared" ref="J3" si="1">H3*I3</f>
        <v>20</v>
      </c>
      <c r="K3" s="10">
        <f t="shared" ref="K3:K4" si="2">IF((H3*I3)=0,0,IF(J3&lt;6,5,IF(J3&lt;10,4,IF(J3&lt;16,3,IF(J3&lt;25,2,1)))))</f>
        <v>2</v>
      </c>
      <c r="L3" s="18" t="s">
        <v>3737</v>
      </c>
      <c r="M3" s="24" t="s">
        <v>3745</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A3+1</f>
        <v>1086</v>
      </c>
      <c r="B4" s="23" t="s">
        <v>547</v>
      </c>
      <c r="C4" s="42" t="s">
        <v>658</v>
      </c>
      <c r="D4" s="24" t="s">
        <v>3671</v>
      </c>
      <c r="E4" s="24" t="s">
        <v>660</v>
      </c>
      <c r="F4" s="12" t="s">
        <v>197</v>
      </c>
      <c r="G4" s="12" t="s">
        <v>198</v>
      </c>
      <c r="H4" s="8">
        <v>4</v>
      </c>
      <c r="I4" s="8">
        <v>5</v>
      </c>
      <c r="J4" s="9">
        <f t="shared" ref="J4" si="7">(H4*I4)</f>
        <v>20</v>
      </c>
      <c r="K4" s="10">
        <f t="shared" si="2"/>
        <v>2</v>
      </c>
      <c r="L4" s="18"/>
      <c r="M4" s="24" t="s">
        <v>3738</v>
      </c>
      <c r="N4" s="12" t="s">
        <v>194</v>
      </c>
      <c r="O4" s="11" t="s">
        <v>26</v>
      </c>
      <c r="P4" s="8">
        <v>1</v>
      </c>
      <c r="Q4" s="8">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ref="A5:A21" si="8">A4+1</f>
        <v>1087</v>
      </c>
      <c r="B5" s="23" t="s">
        <v>547</v>
      </c>
      <c r="C5" s="42" t="s">
        <v>658</v>
      </c>
      <c r="D5" s="24" t="s">
        <v>661</v>
      </c>
      <c r="E5" s="24" t="s">
        <v>662</v>
      </c>
      <c r="F5" s="12" t="s">
        <v>197</v>
      </c>
      <c r="G5" s="12" t="s">
        <v>198</v>
      </c>
      <c r="H5" s="8">
        <v>4</v>
      </c>
      <c r="I5" s="8">
        <v>5</v>
      </c>
      <c r="J5" s="20">
        <f t="shared" ref="J5" si="9">H5*I5</f>
        <v>20</v>
      </c>
      <c r="K5" s="10">
        <f t="shared" ref="K5:K21" si="10">IF((H5*I5)=0,0,IF(J5&lt;6,5,IF(J5&lt;10,4,IF(J5&lt;16,3,IF(J5&lt;25,2,1)))))</f>
        <v>2</v>
      </c>
      <c r="L5" s="18" t="s">
        <v>3732</v>
      </c>
      <c r="M5" s="24" t="s">
        <v>3751</v>
      </c>
      <c r="N5" s="12" t="s">
        <v>194</v>
      </c>
      <c r="O5" s="11" t="s">
        <v>26</v>
      </c>
      <c r="P5" s="8">
        <v>1</v>
      </c>
      <c r="Q5" s="8">
        <f t="shared" ref="Q5:Q18" si="11">I5</f>
        <v>5</v>
      </c>
      <c r="R5" s="20">
        <f t="shared" ref="R5:R21" si="12">P5*Q5</f>
        <v>5</v>
      </c>
      <c r="S5" s="21">
        <f t="shared" ref="S5:S21" si="13">IF((P5*Q5)=0,0,IF(R5&lt;6,5,IF(R5&lt;10,4,IF(R5&lt;16,3,IF(R5&lt;25,2,1)))))</f>
        <v>5</v>
      </c>
      <c r="T5" s="12" t="str">
        <f t="shared" ref="T5:T21"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8"/>
        <v>1088</v>
      </c>
      <c r="B6" s="23" t="s">
        <v>547</v>
      </c>
      <c r="C6" s="42" t="s">
        <v>658</v>
      </c>
      <c r="D6" s="24" t="s">
        <v>663</v>
      </c>
      <c r="E6" s="24" t="s">
        <v>664</v>
      </c>
      <c r="F6" s="12" t="s">
        <v>197</v>
      </c>
      <c r="G6" s="12" t="s">
        <v>198</v>
      </c>
      <c r="H6" s="8">
        <v>4</v>
      </c>
      <c r="I6" s="8">
        <v>5</v>
      </c>
      <c r="J6" s="9">
        <f t="shared" ref="J6" si="15">(H6*I6)</f>
        <v>20</v>
      </c>
      <c r="K6" s="10">
        <f t="shared" si="10"/>
        <v>2</v>
      </c>
      <c r="L6" s="18" t="s">
        <v>3732</v>
      </c>
      <c r="M6" s="24" t="s">
        <v>687</v>
      </c>
      <c r="N6" s="12" t="s">
        <v>194</v>
      </c>
      <c r="O6" s="11" t="s">
        <v>26</v>
      </c>
      <c r="P6" s="8">
        <v>1</v>
      </c>
      <c r="Q6" s="8">
        <f t="shared" si="11"/>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8"/>
        <v>1089</v>
      </c>
      <c r="B7" s="23" t="s">
        <v>547</v>
      </c>
      <c r="C7" s="42" t="s">
        <v>658</v>
      </c>
      <c r="D7" s="24" t="s">
        <v>661</v>
      </c>
      <c r="E7" s="24" t="s">
        <v>665</v>
      </c>
      <c r="F7" s="12" t="s">
        <v>197</v>
      </c>
      <c r="G7" s="12" t="s">
        <v>198</v>
      </c>
      <c r="H7" s="8">
        <v>4</v>
      </c>
      <c r="I7" s="8">
        <v>5</v>
      </c>
      <c r="J7" s="20">
        <f t="shared" ref="J7" si="16">H7*I7</f>
        <v>20</v>
      </c>
      <c r="K7" s="10">
        <f t="shared" si="10"/>
        <v>2</v>
      </c>
      <c r="L7" s="17"/>
      <c r="M7" s="24" t="s">
        <v>3742</v>
      </c>
      <c r="N7" s="12" t="s">
        <v>194</v>
      </c>
      <c r="O7" s="11" t="s">
        <v>26</v>
      </c>
      <c r="P7" s="8">
        <v>1</v>
      </c>
      <c r="Q7" s="8">
        <f t="shared" si="11"/>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8"/>
        <v>1090</v>
      </c>
      <c r="B8" s="23" t="s">
        <v>547</v>
      </c>
      <c r="C8" s="42" t="s">
        <v>658</v>
      </c>
      <c r="D8" s="24" t="s">
        <v>3752</v>
      </c>
      <c r="E8" s="24" t="s">
        <v>3753</v>
      </c>
      <c r="F8" s="12" t="s">
        <v>197</v>
      </c>
      <c r="G8" s="12" t="s">
        <v>198</v>
      </c>
      <c r="H8" s="8">
        <v>4</v>
      </c>
      <c r="I8" s="8">
        <v>5</v>
      </c>
      <c r="J8" s="9">
        <f t="shared" ref="J8" si="17">(H8*I8)</f>
        <v>20</v>
      </c>
      <c r="K8" s="10">
        <f t="shared" si="10"/>
        <v>2</v>
      </c>
      <c r="L8" s="18" t="s">
        <v>3754</v>
      </c>
      <c r="M8" s="24" t="s">
        <v>3755</v>
      </c>
      <c r="N8" s="12" t="s">
        <v>194</v>
      </c>
      <c r="O8" s="11" t="s">
        <v>26</v>
      </c>
      <c r="P8" s="8">
        <v>1</v>
      </c>
      <c r="Q8" s="8">
        <f t="shared" si="11"/>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8"/>
        <v>1091</v>
      </c>
      <c r="B9" s="23" t="s">
        <v>547</v>
      </c>
      <c r="C9" s="42" t="s">
        <v>658</v>
      </c>
      <c r="D9" s="24" t="s">
        <v>661</v>
      </c>
      <c r="E9" s="24" t="s">
        <v>666</v>
      </c>
      <c r="F9" s="12" t="s">
        <v>197</v>
      </c>
      <c r="G9" s="12" t="s">
        <v>198</v>
      </c>
      <c r="H9" s="8">
        <v>4</v>
      </c>
      <c r="I9" s="8">
        <v>5</v>
      </c>
      <c r="J9" s="20">
        <f t="shared" ref="J9" si="18">H9*I9</f>
        <v>20</v>
      </c>
      <c r="K9" s="10">
        <f t="shared" si="10"/>
        <v>2</v>
      </c>
      <c r="L9" s="17"/>
      <c r="M9" s="24" t="s">
        <v>688</v>
      </c>
      <c r="N9" s="12" t="s">
        <v>194</v>
      </c>
      <c r="O9" s="11" t="s">
        <v>26</v>
      </c>
      <c r="P9" s="8">
        <v>1</v>
      </c>
      <c r="Q9" s="8">
        <f t="shared" si="11"/>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8"/>
        <v>1092</v>
      </c>
      <c r="B10" s="23" t="s">
        <v>547</v>
      </c>
      <c r="C10" s="42" t="s">
        <v>658</v>
      </c>
      <c r="D10" s="24" t="s">
        <v>3740</v>
      </c>
      <c r="E10" s="24" t="s">
        <v>3741</v>
      </c>
      <c r="F10" s="12" t="s">
        <v>197</v>
      </c>
      <c r="G10" s="12" t="s">
        <v>198</v>
      </c>
      <c r="H10" s="8">
        <v>4</v>
      </c>
      <c r="I10" s="8">
        <v>5</v>
      </c>
      <c r="J10" s="9">
        <f t="shared" ref="J10" si="19">(H10*I10)</f>
        <v>20</v>
      </c>
      <c r="K10" s="10">
        <f t="shared" si="10"/>
        <v>2</v>
      </c>
      <c r="L10" s="17"/>
      <c r="M10" s="24" t="s">
        <v>3743</v>
      </c>
      <c r="N10" s="12" t="s">
        <v>194</v>
      </c>
      <c r="O10" s="11" t="s">
        <v>26</v>
      </c>
      <c r="P10" s="8">
        <v>1</v>
      </c>
      <c r="Q10" s="8">
        <f t="shared" si="11"/>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8"/>
        <v>1093</v>
      </c>
      <c r="B11" s="23" t="s">
        <v>547</v>
      </c>
      <c r="C11" s="42" t="s">
        <v>658</v>
      </c>
      <c r="D11" s="24" t="s">
        <v>3739</v>
      </c>
      <c r="E11" s="24" t="s">
        <v>667</v>
      </c>
      <c r="F11" s="12" t="s">
        <v>197</v>
      </c>
      <c r="G11" s="12" t="s">
        <v>198</v>
      </c>
      <c r="H11" s="8">
        <v>4</v>
      </c>
      <c r="I11" s="8">
        <v>5</v>
      </c>
      <c r="J11" s="20">
        <f t="shared" ref="J11" si="20">H11*I11</f>
        <v>20</v>
      </c>
      <c r="K11" s="10">
        <f t="shared" si="10"/>
        <v>2</v>
      </c>
      <c r="L11" s="17"/>
      <c r="M11" s="24" t="s">
        <v>3733</v>
      </c>
      <c r="N11" s="12" t="s">
        <v>194</v>
      </c>
      <c r="O11" s="11" t="s">
        <v>26</v>
      </c>
      <c r="P11" s="8">
        <v>1</v>
      </c>
      <c r="Q11" s="8">
        <f t="shared" si="11"/>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8"/>
        <v>1094</v>
      </c>
      <c r="B12" s="23" t="s">
        <v>547</v>
      </c>
      <c r="C12" s="42" t="s">
        <v>658</v>
      </c>
      <c r="D12" s="24" t="s">
        <v>3749</v>
      </c>
      <c r="E12" s="24" t="s">
        <v>668</v>
      </c>
      <c r="F12" s="12" t="s">
        <v>197</v>
      </c>
      <c r="G12" s="12" t="s">
        <v>198</v>
      </c>
      <c r="H12" s="8">
        <v>4</v>
      </c>
      <c r="I12" s="8">
        <v>5</v>
      </c>
      <c r="J12" s="9">
        <f t="shared" ref="J12" si="21">(H12*I12)</f>
        <v>20</v>
      </c>
      <c r="K12" s="10">
        <f t="shared" si="10"/>
        <v>2</v>
      </c>
      <c r="L12" s="17"/>
      <c r="M12" s="24" t="s">
        <v>3750</v>
      </c>
      <c r="N12" s="12" t="s">
        <v>194</v>
      </c>
      <c r="O12" s="11" t="s">
        <v>26</v>
      </c>
      <c r="P12" s="8">
        <v>1</v>
      </c>
      <c r="Q12" s="8">
        <f t="shared" si="11"/>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8"/>
        <v>1095</v>
      </c>
      <c r="B13" s="23" t="s">
        <v>547</v>
      </c>
      <c r="C13" s="42" t="s">
        <v>658</v>
      </c>
      <c r="D13" s="24" t="s">
        <v>669</v>
      </c>
      <c r="E13" s="24" t="s">
        <v>668</v>
      </c>
      <c r="F13" s="12" t="s">
        <v>197</v>
      </c>
      <c r="G13" s="12" t="s">
        <v>198</v>
      </c>
      <c r="H13" s="8">
        <v>4</v>
      </c>
      <c r="I13" s="8">
        <v>5</v>
      </c>
      <c r="J13" s="20">
        <f t="shared" ref="J13" si="22">H13*I13</f>
        <v>20</v>
      </c>
      <c r="K13" s="10">
        <f t="shared" si="10"/>
        <v>2</v>
      </c>
      <c r="L13" s="17"/>
      <c r="M13" s="24" t="s">
        <v>3734</v>
      </c>
      <c r="N13" s="12" t="s">
        <v>194</v>
      </c>
      <c r="O13" s="11" t="s">
        <v>26</v>
      </c>
      <c r="P13" s="8">
        <v>1</v>
      </c>
      <c r="Q13" s="8">
        <f t="shared" si="11"/>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8"/>
        <v>1096</v>
      </c>
      <c r="B14" s="23" t="s">
        <v>547</v>
      </c>
      <c r="C14" s="42" t="s">
        <v>658</v>
      </c>
      <c r="D14" s="24" t="s">
        <v>670</v>
      </c>
      <c r="E14" s="24" t="s">
        <v>671</v>
      </c>
      <c r="F14" s="12" t="s">
        <v>197</v>
      </c>
      <c r="G14" s="12" t="s">
        <v>198</v>
      </c>
      <c r="H14" s="8">
        <v>4</v>
      </c>
      <c r="I14" s="8">
        <v>5</v>
      </c>
      <c r="J14" s="9">
        <f t="shared" ref="J14" si="23">(H14*I14)</f>
        <v>20</v>
      </c>
      <c r="K14" s="10">
        <f t="shared" si="10"/>
        <v>2</v>
      </c>
      <c r="L14" s="18" t="s">
        <v>3736</v>
      </c>
      <c r="M14" s="24" t="s">
        <v>3735</v>
      </c>
      <c r="N14" s="12" t="s">
        <v>194</v>
      </c>
      <c r="O14" s="11" t="s">
        <v>26</v>
      </c>
      <c r="P14" s="8">
        <v>1</v>
      </c>
      <c r="Q14" s="8">
        <f t="shared" si="11"/>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8"/>
        <v>1097</v>
      </c>
      <c r="B15" s="58" t="s">
        <v>547</v>
      </c>
      <c r="C15" s="47" t="s">
        <v>672</v>
      </c>
      <c r="D15" s="47" t="s">
        <v>673</v>
      </c>
      <c r="E15" s="47" t="s">
        <v>674</v>
      </c>
      <c r="F15" s="44" t="s">
        <v>197</v>
      </c>
      <c r="G15" s="44" t="s">
        <v>198</v>
      </c>
      <c r="H15" s="46">
        <v>4</v>
      </c>
      <c r="I15" s="46">
        <v>5</v>
      </c>
      <c r="J15" s="61">
        <f t="shared" ref="J15" si="24">H15*I15</f>
        <v>20</v>
      </c>
      <c r="K15" s="100">
        <f t="shared" si="10"/>
        <v>2</v>
      </c>
      <c r="L15" s="43"/>
      <c r="M15" s="47" t="s">
        <v>689</v>
      </c>
      <c r="N15" s="44" t="s">
        <v>194</v>
      </c>
      <c r="O15" s="45" t="s">
        <v>26</v>
      </c>
      <c r="P15" s="46">
        <v>1</v>
      </c>
      <c r="Q15" s="46">
        <f t="shared" si="11"/>
        <v>5</v>
      </c>
      <c r="R15" s="61">
        <f t="shared" si="12"/>
        <v>5</v>
      </c>
      <c r="S15" s="62">
        <f t="shared" si="13"/>
        <v>5</v>
      </c>
      <c r="T15" s="44"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8"/>
        <v>1098</v>
      </c>
      <c r="B16" s="23" t="s">
        <v>547</v>
      </c>
      <c r="C16" s="24" t="s">
        <v>672</v>
      </c>
      <c r="D16" s="24" t="s">
        <v>675</v>
      </c>
      <c r="E16" s="24" t="s">
        <v>676</v>
      </c>
      <c r="F16" s="12" t="s">
        <v>197</v>
      </c>
      <c r="G16" s="12" t="s">
        <v>198</v>
      </c>
      <c r="H16" s="8">
        <v>4</v>
      </c>
      <c r="I16" s="8">
        <v>5</v>
      </c>
      <c r="J16" s="9">
        <f t="shared" ref="J16" si="25">(H16*I16)</f>
        <v>20</v>
      </c>
      <c r="K16" s="10">
        <f t="shared" si="10"/>
        <v>2</v>
      </c>
      <c r="L16" s="101"/>
      <c r="M16" s="24" t="s">
        <v>690</v>
      </c>
      <c r="N16" s="12" t="s">
        <v>194</v>
      </c>
      <c r="O16" s="11" t="s">
        <v>26</v>
      </c>
      <c r="P16" s="8">
        <v>1</v>
      </c>
      <c r="Q16" s="8">
        <f t="shared" si="11"/>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8"/>
        <v>1099</v>
      </c>
      <c r="B17" s="23" t="s">
        <v>547</v>
      </c>
      <c r="C17" s="24" t="s">
        <v>672</v>
      </c>
      <c r="D17" s="24" t="s">
        <v>677</v>
      </c>
      <c r="E17" s="24" t="s">
        <v>629</v>
      </c>
      <c r="F17" s="12" t="s">
        <v>197</v>
      </c>
      <c r="G17" s="12" t="s">
        <v>198</v>
      </c>
      <c r="H17" s="8">
        <v>4</v>
      </c>
      <c r="I17" s="8">
        <v>5</v>
      </c>
      <c r="J17" s="20">
        <f t="shared" ref="J17" si="26">H17*I17</f>
        <v>20</v>
      </c>
      <c r="K17" s="10">
        <f t="shared" si="10"/>
        <v>2</v>
      </c>
      <c r="L17" s="101"/>
      <c r="M17" s="24" t="s">
        <v>691</v>
      </c>
      <c r="N17" s="12" t="s">
        <v>194</v>
      </c>
      <c r="O17" s="11" t="s">
        <v>26</v>
      </c>
      <c r="P17" s="8">
        <v>1</v>
      </c>
      <c r="Q17" s="8">
        <f t="shared" si="11"/>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8"/>
        <v>1100</v>
      </c>
      <c r="B18" s="23" t="s">
        <v>547</v>
      </c>
      <c r="C18" s="24" t="s">
        <v>678</v>
      </c>
      <c r="D18" s="24" t="s">
        <v>679</v>
      </c>
      <c r="E18" s="24" t="s">
        <v>680</v>
      </c>
      <c r="F18" s="12" t="s">
        <v>197</v>
      </c>
      <c r="G18" s="12" t="s">
        <v>198</v>
      </c>
      <c r="H18" s="8">
        <v>4</v>
      </c>
      <c r="I18" s="8">
        <v>5</v>
      </c>
      <c r="J18" s="9">
        <f t="shared" ref="J18" si="27">(H18*I18)</f>
        <v>20</v>
      </c>
      <c r="K18" s="10">
        <f t="shared" si="10"/>
        <v>2</v>
      </c>
      <c r="L18" s="101"/>
      <c r="M18" s="24" t="s">
        <v>3746</v>
      </c>
      <c r="N18" s="12" t="s">
        <v>194</v>
      </c>
      <c r="O18" s="11" t="s">
        <v>26</v>
      </c>
      <c r="P18" s="8">
        <v>1</v>
      </c>
      <c r="Q18" s="8">
        <f t="shared" si="11"/>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8"/>
        <v>1101</v>
      </c>
      <c r="B19" s="23" t="s">
        <v>547</v>
      </c>
      <c r="C19" s="24" t="s">
        <v>678</v>
      </c>
      <c r="D19" s="24" t="s">
        <v>681</v>
      </c>
      <c r="E19" s="24" t="s">
        <v>682</v>
      </c>
      <c r="F19" s="12" t="s">
        <v>197</v>
      </c>
      <c r="G19" s="12" t="s">
        <v>198</v>
      </c>
      <c r="H19" s="8">
        <v>4</v>
      </c>
      <c r="I19" s="8">
        <v>5</v>
      </c>
      <c r="J19" s="20">
        <f t="shared" ref="J19" si="28">H19*I19</f>
        <v>20</v>
      </c>
      <c r="K19" s="10">
        <f t="shared" si="10"/>
        <v>2</v>
      </c>
      <c r="L19" s="2"/>
      <c r="M19" s="24" t="s">
        <v>3747</v>
      </c>
      <c r="N19" s="12" t="s">
        <v>194</v>
      </c>
      <c r="O19" s="11" t="s">
        <v>26</v>
      </c>
      <c r="P19" s="8">
        <v>1</v>
      </c>
      <c r="Q19" s="8">
        <f t="shared" ref="Q19:Q21" si="29">I19</f>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8"/>
        <v>1102</v>
      </c>
      <c r="B20" s="23" t="s">
        <v>547</v>
      </c>
      <c r="C20" s="24" t="s">
        <v>683</v>
      </c>
      <c r="D20" s="24" t="s">
        <v>684</v>
      </c>
      <c r="E20" s="24" t="s">
        <v>685</v>
      </c>
      <c r="F20" s="12" t="s">
        <v>197</v>
      </c>
      <c r="G20" s="12" t="s">
        <v>198</v>
      </c>
      <c r="H20" s="8">
        <v>4</v>
      </c>
      <c r="I20" s="8">
        <v>5</v>
      </c>
      <c r="J20" s="9">
        <f t="shared" ref="J20" si="30">(H20*I20)</f>
        <v>20</v>
      </c>
      <c r="K20" s="10">
        <f t="shared" si="10"/>
        <v>2</v>
      </c>
      <c r="L20" s="2"/>
      <c r="M20" s="24" t="s">
        <v>3748</v>
      </c>
      <c r="N20" s="12" t="s">
        <v>194</v>
      </c>
      <c r="O20" s="11" t="s">
        <v>26</v>
      </c>
      <c r="P20" s="8">
        <v>1</v>
      </c>
      <c r="Q20" s="8">
        <f t="shared" si="29"/>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8"/>
        <v>1103</v>
      </c>
      <c r="B21" s="23" t="s">
        <v>547</v>
      </c>
      <c r="C21" s="24" t="s">
        <v>683</v>
      </c>
      <c r="D21" s="24" t="s">
        <v>686</v>
      </c>
      <c r="E21" s="24" t="s">
        <v>638</v>
      </c>
      <c r="F21" s="12" t="s">
        <v>197</v>
      </c>
      <c r="G21" s="12" t="s">
        <v>198</v>
      </c>
      <c r="H21" s="8">
        <v>4</v>
      </c>
      <c r="I21" s="8">
        <v>5</v>
      </c>
      <c r="J21" s="20">
        <f t="shared" ref="J21" si="31">H21*I21</f>
        <v>20</v>
      </c>
      <c r="K21" s="10">
        <f t="shared" si="10"/>
        <v>2</v>
      </c>
      <c r="L21" s="2"/>
      <c r="M21" s="24" t="s">
        <v>692</v>
      </c>
      <c r="N21" s="12" t="s">
        <v>194</v>
      </c>
      <c r="O21" s="11" t="s">
        <v>26</v>
      </c>
      <c r="P21" s="8">
        <v>1</v>
      </c>
      <c r="Q21" s="8">
        <f t="shared" si="29"/>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1">
    <cfRule type="expression" dxfId="169" priority="6">
      <formula>K2=5</formula>
    </cfRule>
    <cfRule type="expression" dxfId="168" priority="7">
      <formula>K2=4</formula>
    </cfRule>
    <cfRule type="expression" dxfId="167" priority="8">
      <formula>K2=3</formula>
    </cfRule>
    <cfRule type="expression" dxfId="166" priority="9">
      <formula>K2=2</formula>
    </cfRule>
    <cfRule type="expression" dxfId="165" priority="10">
      <formula>K2=1</formula>
    </cfRule>
  </conditionalFormatting>
  <conditionalFormatting sqref="S2:S21">
    <cfRule type="expression" dxfId="164" priority="1">
      <formula>S2=5</formula>
    </cfRule>
    <cfRule type="expression" dxfId="163" priority="2">
      <formula>S2=4</formula>
    </cfRule>
    <cfRule type="expression" dxfId="162" priority="3">
      <formula>S2=3</formula>
    </cfRule>
    <cfRule type="expression" dxfId="161" priority="4">
      <formula>S2=2</formula>
    </cfRule>
    <cfRule type="expression" dxfId="16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56"/>
  <sheetViews>
    <sheetView topLeftCell="A51" zoomScaleNormal="100" zoomScaleSheetLayoutView="70" zoomScalePageLayoutView="80" workbookViewId="0">
      <selection activeCell="D2" sqref="D2"/>
    </sheetView>
  </sheetViews>
  <sheetFormatPr defaultRowHeight="12.75" x14ac:dyDescent="0.2"/>
  <cols>
    <col min="1" max="1" width="5.42578125" customWidth="1"/>
    <col min="2" max="2" width="11.42578125" customWidth="1"/>
    <col min="3" max="3" width="9.7109375" customWidth="1"/>
    <col min="4" max="4" width="14.28515625" customWidth="1"/>
    <col min="5" max="5" width="20.28515625" customWidth="1"/>
    <col min="6" max="6" width="13.42578125"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9.85546875" customWidth="1"/>
    <col min="13" max="13" width="37"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39.5" customHeight="1" x14ac:dyDescent="0.2">
      <c r="A2" s="71">
        <f>'Demir İşleri'!A21+1</f>
        <v>1104</v>
      </c>
      <c r="B2" s="93" t="s">
        <v>260</v>
      </c>
      <c r="C2" s="94" t="s">
        <v>3364</v>
      </c>
      <c r="D2" s="71" t="s">
        <v>3697</v>
      </c>
      <c r="E2" s="71" t="s">
        <v>3700</v>
      </c>
      <c r="F2" s="68" t="s">
        <v>197</v>
      </c>
      <c r="G2" s="68" t="s">
        <v>198</v>
      </c>
      <c r="H2" s="95">
        <v>4</v>
      </c>
      <c r="I2" s="95">
        <v>5</v>
      </c>
      <c r="J2" s="9">
        <f t="shared" ref="J2" si="0">(H2*I2)</f>
        <v>20</v>
      </c>
      <c r="K2" s="10">
        <f>IF((H2*I2)=0,0,IF(J2&lt;6,5,IF(J2&lt;10,4,IF(J2&lt;16,3,IF(J2&lt;25,2,1)))))</f>
        <v>2</v>
      </c>
      <c r="L2" s="71" t="s">
        <v>3699</v>
      </c>
      <c r="M2" s="71" t="s">
        <v>3698</v>
      </c>
      <c r="N2" s="68" t="s">
        <v>194</v>
      </c>
      <c r="O2" s="98"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92">
        <f>A2+1</f>
        <v>1105</v>
      </c>
      <c r="B3" s="93" t="s">
        <v>260</v>
      </c>
      <c r="C3" s="94" t="s">
        <v>3364</v>
      </c>
      <c r="D3" s="93" t="s">
        <v>3365</v>
      </c>
      <c r="E3" s="93" t="s">
        <v>3366</v>
      </c>
      <c r="F3" s="68" t="s">
        <v>197</v>
      </c>
      <c r="G3" s="68" t="s">
        <v>198</v>
      </c>
      <c r="H3" s="95">
        <v>4</v>
      </c>
      <c r="I3" s="95">
        <v>5</v>
      </c>
      <c r="J3" s="20">
        <f t="shared" ref="J3" si="1">H3*I3</f>
        <v>20</v>
      </c>
      <c r="K3" s="10">
        <f t="shared" ref="K3:K4" si="2">IF((H3*I3)=0,0,IF(J3&lt;6,5,IF(J3&lt;10,4,IF(J3&lt;16,3,IF(J3&lt;25,2,1)))))</f>
        <v>2</v>
      </c>
      <c r="L3" s="94" t="s">
        <v>348</v>
      </c>
      <c r="M3" s="93" t="s">
        <v>299</v>
      </c>
      <c r="N3" s="68" t="s">
        <v>194</v>
      </c>
      <c r="O3" s="98"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A3+1</f>
        <v>1106</v>
      </c>
      <c r="B4" s="7" t="s">
        <v>260</v>
      </c>
      <c r="C4" s="18" t="s">
        <v>3364</v>
      </c>
      <c r="D4" s="7" t="s">
        <v>3367</v>
      </c>
      <c r="E4" s="7" t="s">
        <v>3368</v>
      </c>
      <c r="F4" s="12" t="s">
        <v>197</v>
      </c>
      <c r="G4" s="12" t="s">
        <v>198</v>
      </c>
      <c r="H4" s="19">
        <v>4</v>
      </c>
      <c r="I4" s="19">
        <v>5</v>
      </c>
      <c r="J4" s="9">
        <f t="shared" ref="J4" si="7">(H4*I4)</f>
        <v>20</v>
      </c>
      <c r="K4" s="10">
        <f t="shared" si="2"/>
        <v>2</v>
      </c>
      <c r="L4" s="18" t="s">
        <v>268</v>
      </c>
      <c r="M4" s="7" t="s">
        <v>300</v>
      </c>
      <c r="N4" s="12" t="s">
        <v>194</v>
      </c>
      <c r="O4" s="11" t="s">
        <v>26</v>
      </c>
      <c r="P4" s="19">
        <v>1</v>
      </c>
      <c r="Q4" s="19">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ref="A5:A56" si="8">A4+1</f>
        <v>1107</v>
      </c>
      <c r="B5" s="7" t="s">
        <v>260</v>
      </c>
      <c r="C5" s="18" t="s">
        <v>3364</v>
      </c>
      <c r="D5" s="7" t="s">
        <v>3369</v>
      </c>
      <c r="E5" s="7" t="s">
        <v>3370</v>
      </c>
      <c r="F5" s="12" t="s">
        <v>197</v>
      </c>
      <c r="G5" s="12" t="s">
        <v>198</v>
      </c>
      <c r="H5" s="19">
        <v>4</v>
      </c>
      <c r="I5" s="19">
        <v>5</v>
      </c>
      <c r="J5" s="20">
        <f t="shared" ref="J5" si="9">H5*I5</f>
        <v>20</v>
      </c>
      <c r="K5" s="10">
        <f t="shared" ref="K5:K56" si="10">IF((H5*I5)=0,0,IF(J5&lt;6,5,IF(J5&lt;10,4,IF(J5&lt;16,3,IF(J5&lt;25,2,1)))))</f>
        <v>2</v>
      </c>
      <c r="L5" s="18" t="s">
        <v>269</v>
      </c>
      <c r="M5" s="7" t="s">
        <v>301</v>
      </c>
      <c r="N5" s="12" t="s">
        <v>194</v>
      </c>
      <c r="O5" s="11" t="s">
        <v>26</v>
      </c>
      <c r="P5" s="19">
        <v>1</v>
      </c>
      <c r="Q5" s="19">
        <f t="shared" ref="Q5:Q7" si="11">I5</f>
        <v>5</v>
      </c>
      <c r="R5" s="20">
        <f t="shared" ref="R5:R56" si="12">P5*Q5</f>
        <v>5</v>
      </c>
      <c r="S5" s="21">
        <f t="shared" ref="S5:S56" si="13">IF((P5*Q5)=0,0,IF(R5&lt;6,5,IF(R5&lt;10,4,IF(R5&lt;16,3,IF(R5&lt;25,2,1)))))</f>
        <v>5</v>
      </c>
      <c r="T5" s="12" t="str">
        <f t="shared" ref="T5:T56"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123.75" x14ac:dyDescent="0.2">
      <c r="A6" s="14">
        <f t="shared" si="8"/>
        <v>1108</v>
      </c>
      <c r="B6" s="7" t="s">
        <v>260</v>
      </c>
      <c r="C6" s="18" t="s">
        <v>3364</v>
      </c>
      <c r="D6" s="7" t="s">
        <v>3371</v>
      </c>
      <c r="E6" s="7" t="s">
        <v>3372</v>
      </c>
      <c r="F6" s="12" t="s">
        <v>197</v>
      </c>
      <c r="G6" s="12" t="s">
        <v>198</v>
      </c>
      <c r="H6" s="19">
        <v>4</v>
      </c>
      <c r="I6" s="19">
        <v>5</v>
      </c>
      <c r="J6" s="9">
        <f t="shared" ref="J6" si="15">(H6*I6)</f>
        <v>20</v>
      </c>
      <c r="K6" s="10">
        <f t="shared" si="10"/>
        <v>2</v>
      </c>
      <c r="L6" s="18" t="s">
        <v>270</v>
      </c>
      <c r="M6" s="7" t="s">
        <v>302</v>
      </c>
      <c r="N6" s="12" t="s">
        <v>194</v>
      </c>
      <c r="O6" s="11" t="s">
        <v>26</v>
      </c>
      <c r="P6" s="19">
        <v>1</v>
      </c>
      <c r="Q6" s="19">
        <f t="shared" si="11"/>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8"/>
        <v>1109</v>
      </c>
      <c r="B7" s="7" t="s">
        <v>260</v>
      </c>
      <c r="C7" s="18" t="s">
        <v>3364</v>
      </c>
      <c r="D7" s="7" t="s">
        <v>3373</v>
      </c>
      <c r="E7" s="7" t="s">
        <v>3374</v>
      </c>
      <c r="F7" s="12" t="s">
        <v>197</v>
      </c>
      <c r="G7" s="12" t="s">
        <v>198</v>
      </c>
      <c r="H7" s="19">
        <v>4</v>
      </c>
      <c r="I7" s="19">
        <v>5</v>
      </c>
      <c r="J7" s="20">
        <f t="shared" ref="J7" si="16">H7*I7</f>
        <v>20</v>
      </c>
      <c r="K7" s="10">
        <f t="shared" si="10"/>
        <v>2</v>
      </c>
      <c r="L7" s="18" t="s">
        <v>271</v>
      </c>
      <c r="M7" s="7" t="s">
        <v>303</v>
      </c>
      <c r="N7" s="12" t="s">
        <v>194</v>
      </c>
      <c r="O7" s="11" t="s">
        <v>26</v>
      </c>
      <c r="P7" s="19">
        <v>1</v>
      </c>
      <c r="Q7" s="19">
        <f t="shared" si="11"/>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8"/>
        <v>1110</v>
      </c>
      <c r="B8" s="7" t="s">
        <v>260</v>
      </c>
      <c r="C8" s="18" t="s">
        <v>3364</v>
      </c>
      <c r="D8" s="7" t="s">
        <v>3375</v>
      </c>
      <c r="E8" s="7" t="s">
        <v>3374</v>
      </c>
      <c r="F8" s="12" t="s">
        <v>197</v>
      </c>
      <c r="G8" s="12" t="s">
        <v>198</v>
      </c>
      <c r="H8" s="19">
        <v>4</v>
      </c>
      <c r="I8" s="19">
        <v>5</v>
      </c>
      <c r="J8" s="9">
        <f t="shared" ref="J8" si="17">(H8*I8)</f>
        <v>20</v>
      </c>
      <c r="K8" s="10">
        <f t="shared" si="10"/>
        <v>2</v>
      </c>
      <c r="L8" s="18" t="s">
        <v>272</v>
      </c>
      <c r="M8" s="7" t="s">
        <v>304</v>
      </c>
      <c r="N8" s="12" t="s">
        <v>194</v>
      </c>
      <c r="O8" s="11" t="s">
        <v>26</v>
      </c>
      <c r="P8" s="19">
        <v>1</v>
      </c>
      <c r="Q8" s="19">
        <f t="shared" ref="Q8:Q56" si="18">I8</f>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8"/>
        <v>1111</v>
      </c>
      <c r="B9" s="7" t="s">
        <v>260</v>
      </c>
      <c r="C9" s="18" t="s">
        <v>3364</v>
      </c>
      <c r="D9" s="7" t="s">
        <v>3376</v>
      </c>
      <c r="E9" s="7" t="s">
        <v>3374</v>
      </c>
      <c r="F9" s="12" t="s">
        <v>197</v>
      </c>
      <c r="G9" s="12" t="s">
        <v>198</v>
      </c>
      <c r="H9" s="19">
        <v>4</v>
      </c>
      <c r="I9" s="19">
        <v>5</v>
      </c>
      <c r="J9" s="20">
        <f t="shared" ref="J9" si="19">H9*I9</f>
        <v>20</v>
      </c>
      <c r="K9" s="10">
        <f t="shared" si="10"/>
        <v>2</v>
      </c>
      <c r="L9" s="18" t="s">
        <v>273</v>
      </c>
      <c r="M9" s="7" t="s">
        <v>305</v>
      </c>
      <c r="N9" s="12" t="s">
        <v>194</v>
      </c>
      <c r="O9" s="11" t="s">
        <v>26</v>
      </c>
      <c r="P9" s="19">
        <v>1</v>
      </c>
      <c r="Q9" s="19">
        <f t="shared" si="18"/>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123.75" x14ac:dyDescent="0.2">
      <c r="A10" s="14">
        <f t="shared" si="8"/>
        <v>1112</v>
      </c>
      <c r="B10" s="7" t="s">
        <v>260</v>
      </c>
      <c r="C10" s="18" t="s">
        <v>3364</v>
      </c>
      <c r="D10" s="7" t="s">
        <v>3377</v>
      </c>
      <c r="E10" s="7" t="s">
        <v>1935</v>
      </c>
      <c r="F10" s="12" t="s">
        <v>197</v>
      </c>
      <c r="G10" s="12" t="s">
        <v>198</v>
      </c>
      <c r="H10" s="19">
        <v>4</v>
      </c>
      <c r="I10" s="19">
        <v>5</v>
      </c>
      <c r="J10" s="9">
        <f t="shared" ref="J10" si="20">(H10*I10)</f>
        <v>20</v>
      </c>
      <c r="K10" s="10">
        <f t="shared" si="10"/>
        <v>2</v>
      </c>
      <c r="L10" s="18" t="s">
        <v>274</v>
      </c>
      <c r="M10" s="7" t="s">
        <v>306</v>
      </c>
      <c r="N10" s="12" t="s">
        <v>194</v>
      </c>
      <c r="O10" s="11" t="s">
        <v>26</v>
      </c>
      <c r="P10" s="19">
        <v>1</v>
      </c>
      <c r="Q10" s="19">
        <f t="shared" si="18"/>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8"/>
        <v>1113</v>
      </c>
      <c r="B11" s="7" t="s">
        <v>260</v>
      </c>
      <c r="C11" s="18" t="s">
        <v>3364</v>
      </c>
      <c r="D11" s="7" t="s">
        <v>3378</v>
      </c>
      <c r="E11" s="7" t="s">
        <v>3379</v>
      </c>
      <c r="F11" s="12" t="s">
        <v>197</v>
      </c>
      <c r="G11" s="12" t="s">
        <v>198</v>
      </c>
      <c r="H11" s="19">
        <v>4</v>
      </c>
      <c r="I11" s="19">
        <v>5</v>
      </c>
      <c r="J11" s="20">
        <f t="shared" ref="J11" si="21">H11*I11</f>
        <v>20</v>
      </c>
      <c r="K11" s="10">
        <f t="shared" si="10"/>
        <v>2</v>
      </c>
      <c r="L11" s="18" t="s">
        <v>275</v>
      </c>
      <c r="M11" s="7" t="s">
        <v>307</v>
      </c>
      <c r="N11" s="12" t="s">
        <v>194</v>
      </c>
      <c r="O11" s="11" t="s">
        <v>26</v>
      </c>
      <c r="P11" s="19">
        <v>1</v>
      </c>
      <c r="Q11" s="19">
        <f t="shared" si="18"/>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8"/>
        <v>1114</v>
      </c>
      <c r="B12" s="7" t="s">
        <v>260</v>
      </c>
      <c r="C12" s="18" t="s">
        <v>3364</v>
      </c>
      <c r="D12" s="7" t="s">
        <v>3380</v>
      </c>
      <c r="E12" s="7" t="s">
        <v>3381</v>
      </c>
      <c r="F12" s="12" t="s">
        <v>197</v>
      </c>
      <c r="G12" s="12" t="s">
        <v>198</v>
      </c>
      <c r="H12" s="19">
        <v>4</v>
      </c>
      <c r="I12" s="19">
        <v>5</v>
      </c>
      <c r="J12" s="9">
        <f t="shared" ref="J12" si="22">(H12*I12)</f>
        <v>20</v>
      </c>
      <c r="K12" s="10">
        <f t="shared" si="10"/>
        <v>2</v>
      </c>
      <c r="L12" s="18" t="s">
        <v>276</v>
      </c>
      <c r="M12" s="7" t="s">
        <v>308</v>
      </c>
      <c r="N12" s="12" t="s">
        <v>194</v>
      </c>
      <c r="O12" s="11" t="s">
        <v>26</v>
      </c>
      <c r="P12" s="19">
        <v>1</v>
      </c>
      <c r="Q12" s="19">
        <f t="shared" si="18"/>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8"/>
        <v>1115</v>
      </c>
      <c r="B13" s="7" t="s">
        <v>260</v>
      </c>
      <c r="C13" s="18" t="s">
        <v>3364</v>
      </c>
      <c r="D13" s="7" t="s">
        <v>3382</v>
      </c>
      <c r="E13" s="7" t="s">
        <v>1935</v>
      </c>
      <c r="F13" s="12" t="s">
        <v>197</v>
      </c>
      <c r="G13" s="12" t="s">
        <v>198</v>
      </c>
      <c r="H13" s="19">
        <v>4</v>
      </c>
      <c r="I13" s="19">
        <v>5</v>
      </c>
      <c r="J13" s="20">
        <f t="shared" ref="J13" si="23">H13*I13</f>
        <v>20</v>
      </c>
      <c r="K13" s="10">
        <f t="shared" si="10"/>
        <v>2</v>
      </c>
      <c r="L13" s="18" t="s">
        <v>277</v>
      </c>
      <c r="M13" s="7" t="s">
        <v>309</v>
      </c>
      <c r="N13" s="12" t="s">
        <v>194</v>
      </c>
      <c r="O13" s="11" t="s">
        <v>26</v>
      </c>
      <c r="P13" s="19">
        <v>1</v>
      </c>
      <c r="Q13" s="19">
        <f t="shared" si="18"/>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8"/>
        <v>1116</v>
      </c>
      <c r="B14" s="7" t="s">
        <v>261</v>
      </c>
      <c r="C14" s="18" t="s">
        <v>3364</v>
      </c>
      <c r="D14" s="7" t="s">
        <v>3383</v>
      </c>
      <c r="E14" s="7" t="s">
        <v>3384</v>
      </c>
      <c r="F14" s="12" t="s">
        <v>197</v>
      </c>
      <c r="G14" s="12" t="s">
        <v>198</v>
      </c>
      <c r="H14" s="19">
        <v>4</v>
      </c>
      <c r="I14" s="19">
        <v>5</v>
      </c>
      <c r="J14" s="9">
        <f t="shared" ref="J14" si="24">(H14*I14)</f>
        <v>20</v>
      </c>
      <c r="K14" s="10">
        <f t="shared" si="10"/>
        <v>2</v>
      </c>
      <c r="L14" s="18" t="s">
        <v>278</v>
      </c>
      <c r="M14" s="7" t="s">
        <v>310</v>
      </c>
      <c r="N14" s="12" t="s">
        <v>194</v>
      </c>
      <c r="O14" s="11" t="s">
        <v>26</v>
      </c>
      <c r="P14" s="19">
        <v>1</v>
      </c>
      <c r="Q14" s="19">
        <f t="shared" si="18"/>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8"/>
        <v>1117</v>
      </c>
      <c r="B15" s="7" t="s">
        <v>261</v>
      </c>
      <c r="C15" s="18" t="s">
        <v>3364</v>
      </c>
      <c r="D15" s="7" t="s">
        <v>3385</v>
      </c>
      <c r="E15" s="7" t="s">
        <v>3386</v>
      </c>
      <c r="F15" s="12" t="s">
        <v>197</v>
      </c>
      <c r="G15" s="12" t="s">
        <v>198</v>
      </c>
      <c r="H15" s="19">
        <v>4</v>
      </c>
      <c r="I15" s="19">
        <v>5</v>
      </c>
      <c r="J15" s="20">
        <f t="shared" ref="J15" si="25">H15*I15</f>
        <v>20</v>
      </c>
      <c r="K15" s="10">
        <f t="shared" si="10"/>
        <v>2</v>
      </c>
      <c r="L15" s="18" t="s">
        <v>279</v>
      </c>
      <c r="M15" s="7" t="s">
        <v>311</v>
      </c>
      <c r="N15" s="12" t="s">
        <v>194</v>
      </c>
      <c r="O15" s="11" t="s">
        <v>26</v>
      </c>
      <c r="P15" s="19">
        <v>1</v>
      </c>
      <c r="Q15" s="19">
        <f t="shared" si="18"/>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8"/>
        <v>1118</v>
      </c>
      <c r="B16" s="7" t="s">
        <v>261</v>
      </c>
      <c r="C16" s="18" t="s">
        <v>3364</v>
      </c>
      <c r="D16" s="7" t="s">
        <v>3385</v>
      </c>
      <c r="E16" s="7" t="s">
        <v>3387</v>
      </c>
      <c r="F16" s="12" t="s">
        <v>197</v>
      </c>
      <c r="G16" s="12" t="s">
        <v>198</v>
      </c>
      <c r="H16" s="19">
        <v>4</v>
      </c>
      <c r="I16" s="19">
        <v>5</v>
      </c>
      <c r="J16" s="9">
        <f t="shared" ref="J16" si="26">(H16*I16)</f>
        <v>20</v>
      </c>
      <c r="K16" s="10">
        <f t="shared" si="10"/>
        <v>2</v>
      </c>
      <c r="L16" s="18" t="s">
        <v>279</v>
      </c>
      <c r="M16" s="7" t="s">
        <v>312</v>
      </c>
      <c r="N16" s="12" t="s">
        <v>194</v>
      </c>
      <c r="O16" s="11" t="s">
        <v>26</v>
      </c>
      <c r="P16" s="19">
        <v>1</v>
      </c>
      <c r="Q16" s="19">
        <f t="shared" si="18"/>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8"/>
        <v>1119</v>
      </c>
      <c r="B17" s="7" t="s">
        <v>261</v>
      </c>
      <c r="C17" s="18" t="s">
        <v>3364</v>
      </c>
      <c r="D17" s="7" t="s">
        <v>3385</v>
      </c>
      <c r="E17" s="7" t="s">
        <v>3388</v>
      </c>
      <c r="F17" s="12" t="s">
        <v>197</v>
      </c>
      <c r="G17" s="12" t="s">
        <v>198</v>
      </c>
      <c r="H17" s="19">
        <v>4</v>
      </c>
      <c r="I17" s="19">
        <v>5</v>
      </c>
      <c r="J17" s="20">
        <f t="shared" ref="J17" si="27">H17*I17</f>
        <v>20</v>
      </c>
      <c r="K17" s="10">
        <f t="shared" si="10"/>
        <v>2</v>
      </c>
      <c r="L17" s="18" t="s">
        <v>279</v>
      </c>
      <c r="M17" s="7" t="s">
        <v>313</v>
      </c>
      <c r="N17" s="12" t="s">
        <v>194</v>
      </c>
      <c r="O17" s="11" t="s">
        <v>26</v>
      </c>
      <c r="P17" s="19">
        <v>1</v>
      </c>
      <c r="Q17" s="19">
        <f t="shared" si="18"/>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8"/>
        <v>1120</v>
      </c>
      <c r="B18" s="7" t="s">
        <v>261</v>
      </c>
      <c r="C18" s="18" t="s">
        <v>3364</v>
      </c>
      <c r="D18" s="7" t="s">
        <v>3389</v>
      </c>
      <c r="E18" s="7" t="s">
        <v>3390</v>
      </c>
      <c r="F18" s="12" t="s">
        <v>197</v>
      </c>
      <c r="G18" s="12" t="s">
        <v>198</v>
      </c>
      <c r="H18" s="19">
        <v>4</v>
      </c>
      <c r="I18" s="19">
        <v>5</v>
      </c>
      <c r="J18" s="9">
        <f t="shared" ref="J18" si="28">(H18*I18)</f>
        <v>20</v>
      </c>
      <c r="K18" s="10">
        <f t="shared" si="10"/>
        <v>2</v>
      </c>
      <c r="L18" s="18" t="s">
        <v>279</v>
      </c>
      <c r="M18" s="7" t="s">
        <v>314</v>
      </c>
      <c r="N18" s="12" t="s">
        <v>194</v>
      </c>
      <c r="O18" s="11" t="s">
        <v>26</v>
      </c>
      <c r="P18" s="19">
        <v>1</v>
      </c>
      <c r="Q18" s="19">
        <f t="shared" si="18"/>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8"/>
        <v>1121</v>
      </c>
      <c r="B19" s="7" t="s">
        <v>261</v>
      </c>
      <c r="C19" s="18" t="s">
        <v>3364</v>
      </c>
      <c r="D19" s="7" t="s">
        <v>3391</v>
      </c>
      <c r="E19" s="7" t="s">
        <v>3392</v>
      </c>
      <c r="F19" s="12" t="s">
        <v>197</v>
      </c>
      <c r="G19" s="12" t="s">
        <v>198</v>
      </c>
      <c r="H19" s="19">
        <v>4</v>
      </c>
      <c r="I19" s="19">
        <v>5</v>
      </c>
      <c r="J19" s="20">
        <f t="shared" ref="J19" si="29">H19*I19</f>
        <v>20</v>
      </c>
      <c r="K19" s="10">
        <f t="shared" si="10"/>
        <v>2</v>
      </c>
      <c r="L19" s="18" t="s">
        <v>279</v>
      </c>
      <c r="M19" s="7" t="s">
        <v>315</v>
      </c>
      <c r="N19" s="12" t="s">
        <v>194</v>
      </c>
      <c r="O19" s="11" t="s">
        <v>26</v>
      </c>
      <c r="P19" s="19">
        <v>1</v>
      </c>
      <c r="Q19" s="19">
        <f t="shared" si="18"/>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90" x14ac:dyDescent="0.2">
      <c r="A20" s="14">
        <f t="shared" si="8"/>
        <v>1122</v>
      </c>
      <c r="B20" s="7" t="s">
        <v>261</v>
      </c>
      <c r="C20" s="18" t="s">
        <v>3364</v>
      </c>
      <c r="D20" s="7" t="s">
        <v>3393</v>
      </c>
      <c r="E20" s="7" t="s">
        <v>1935</v>
      </c>
      <c r="F20" s="12" t="s">
        <v>197</v>
      </c>
      <c r="G20" s="12" t="s">
        <v>198</v>
      </c>
      <c r="H20" s="19">
        <v>4</v>
      </c>
      <c r="I20" s="19">
        <v>5</v>
      </c>
      <c r="J20" s="9">
        <f t="shared" ref="J20" si="30">(H20*I20)</f>
        <v>20</v>
      </c>
      <c r="K20" s="10">
        <f t="shared" si="10"/>
        <v>2</v>
      </c>
      <c r="L20" s="18" t="s">
        <v>274</v>
      </c>
      <c r="M20" s="7" t="s">
        <v>316</v>
      </c>
      <c r="N20" s="12" t="s">
        <v>194</v>
      </c>
      <c r="O20" s="11" t="s">
        <v>26</v>
      </c>
      <c r="P20" s="19">
        <v>1</v>
      </c>
      <c r="Q20" s="19">
        <f t="shared" si="18"/>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101.25" x14ac:dyDescent="0.2">
      <c r="A21" s="14">
        <f t="shared" si="8"/>
        <v>1123</v>
      </c>
      <c r="B21" s="7" t="s">
        <v>261</v>
      </c>
      <c r="C21" s="18" t="s">
        <v>3364</v>
      </c>
      <c r="D21" s="7" t="s">
        <v>3394</v>
      </c>
      <c r="E21" s="7" t="s">
        <v>1935</v>
      </c>
      <c r="F21" s="12" t="s">
        <v>197</v>
      </c>
      <c r="G21" s="12" t="s">
        <v>198</v>
      </c>
      <c r="H21" s="19">
        <v>4</v>
      </c>
      <c r="I21" s="19">
        <v>5</v>
      </c>
      <c r="J21" s="20">
        <f t="shared" ref="J21" si="31">H21*I21</f>
        <v>20</v>
      </c>
      <c r="K21" s="10">
        <f t="shared" si="10"/>
        <v>2</v>
      </c>
      <c r="L21" s="18" t="s">
        <v>274</v>
      </c>
      <c r="M21" s="7" t="s">
        <v>317</v>
      </c>
      <c r="N21" s="12" t="s">
        <v>194</v>
      </c>
      <c r="O21" s="11" t="s">
        <v>26</v>
      </c>
      <c r="P21" s="19">
        <v>1</v>
      </c>
      <c r="Q21" s="19">
        <f t="shared" si="18"/>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90" x14ac:dyDescent="0.2">
      <c r="A22" s="14">
        <f t="shared" si="8"/>
        <v>1124</v>
      </c>
      <c r="B22" s="7" t="s">
        <v>261</v>
      </c>
      <c r="C22" s="18" t="s">
        <v>3364</v>
      </c>
      <c r="D22" s="7" t="s">
        <v>3395</v>
      </c>
      <c r="E22" s="7" t="s">
        <v>1935</v>
      </c>
      <c r="F22" s="12" t="s">
        <v>197</v>
      </c>
      <c r="G22" s="12" t="s">
        <v>198</v>
      </c>
      <c r="H22" s="19">
        <v>4</v>
      </c>
      <c r="I22" s="19">
        <v>5</v>
      </c>
      <c r="J22" s="9">
        <f t="shared" ref="J22" si="32">(H22*I22)</f>
        <v>20</v>
      </c>
      <c r="K22" s="10">
        <f t="shared" si="10"/>
        <v>2</v>
      </c>
      <c r="L22" s="18" t="s">
        <v>274</v>
      </c>
      <c r="M22" s="7" t="s">
        <v>318</v>
      </c>
      <c r="N22" s="12" t="s">
        <v>194</v>
      </c>
      <c r="O22" s="11" t="s">
        <v>26</v>
      </c>
      <c r="P22" s="19">
        <v>1</v>
      </c>
      <c r="Q22" s="19">
        <f>I22</f>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8"/>
        <v>1125</v>
      </c>
      <c r="B23" s="7" t="s">
        <v>261</v>
      </c>
      <c r="C23" s="18" t="s">
        <v>3364</v>
      </c>
      <c r="D23" s="7" t="s">
        <v>3396</v>
      </c>
      <c r="E23" s="7" t="s">
        <v>3397</v>
      </c>
      <c r="F23" s="12" t="s">
        <v>197</v>
      </c>
      <c r="G23" s="12" t="s">
        <v>198</v>
      </c>
      <c r="H23" s="19">
        <v>4</v>
      </c>
      <c r="I23" s="19">
        <v>5</v>
      </c>
      <c r="J23" s="20">
        <f t="shared" ref="J23" si="33">H23*I23</f>
        <v>20</v>
      </c>
      <c r="K23" s="10">
        <f t="shared" si="10"/>
        <v>2</v>
      </c>
      <c r="L23" s="18" t="s">
        <v>279</v>
      </c>
      <c r="M23" s="7" t="s">
        <v>319</v>
      </c>
      <c r="N23" s="12" t="s">
        <v>194</v>
      </c>
      <c r="O23" s="11" t="s">
        <v>26</v>
      </c>
      <c r="P23" s="19">
        <v>1</v>
      </c>
      <c r="Q23" s="19">
        <f t="shared" ref="Q23" si="34">I23</f>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8"/>
        <v>1126</v>
      </c>
      <c r="B24" s="7" t="s">
        <v>261</v>
      </c>
      <c r="C24" s="18" t="s">
        <v>3364</v>
      </c>
      <c r="D24" s="7" t="s">
        <v>3398</v>
      </c>
      <c r="E24" s="7" t="s">
        <v>3399</v>
      </c>
      <c r="F24" s="12" t="s">
        <v>197</v>
      </c>
      <c r="G24" s="12" t="s">
        <v>198</v>
      </c>
      <c r="H24" s="19">
        <v>4</v>
      </c>
      <c r="I24" s="19">
        <v>5</v>
      </c>
      <c r="J24" s="9">
        <f t="shared" ref="J24" si="35">(H24*I24)</f>
        <v>20</v>
      </c>
      <c r="K24" s="10">
        <f t="shared" si="10"/>
        <v>2</v>
      </c>
      <c r="L24" s="18" t="s">
        <v>279</v>
      </c>
      <c r="M24" s="7" t="s">
        <v>320</v>
      </c>
      <c r="N24" s="12" t="s">
        <v>194</v>
      </c>
      <c r="O24" s="11" t="s">
        <v>26</v>
      </c>
      <c r="P24" s="19">
        <v>1</v>
      </c>
      <c r="Q24" s="19">
        <f t="shared" si="18"/>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8"/>
        <v>1127</v>
      </c>
      <c r="B25" s="7" t="s">
        <v>261</v>
      </c>
      <c r="C25" s="18" t="s">
        <v>3364</v>
      </c>
      <c r="D25" s="7" t="s">
        <v>3400</v>
      </c>
      <c r="E25" s="7" t="s">
        <v>3401</v>
      </c>
      <c r="F25" s="12" t="s">
        <v>197</v>
      </c>
      <c r="G25" s="12" t="s">
        <v>198</v>
      </c>
      <c r="H25" s="19">
        <v>4</v>
      </c>
      <c r="I25" s="19">
        <v>5</v>
      </c>
      <c r="J25" s="20">
        <f t="shared" ref="J25" si="36">H25*I25</f>
        <v>20</v>
      </c>
      <c r="K25" s="10">
        <f t="shared" si="10"/>
        <v>2</v>
      </c>
      <c r="L25" s="18" t="s">
        <v>279</v>
      </c>
      <c r="M25" s="7" t="s">
        <v>321</v>
      </c>
      <c r="N25" s="12" t="s">
        <v>194</v>
      </c>
      <c r="O25" s="11" t="s">
        <v>26</v>
      </c>
      <c r="P25" s="19">
        <v>1</v>
      </c>
      <c r="Q25" s="19">
        <f t="shared" si="18"/>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8"/>
        <v>1128</v>
      </c>
      <c r="B26" s="7" t="s">
        <v>261</v>
      </c>
      <c r="C26" s="18" t="s">
        <v>3364</v>
      </c>
      <c r="D26" s="7" t="s">
        <v>3402</v>
      </c>
      <c r="E26" s="7" t="s">
        <v>1935</v>
      </c>
      <c r="F26" s="12" t="s">
        <v>197</v>
      </c>
      <c r="G26" s="12" t="s">
        <v>198</v>
      </c>
      <c r="H26" s="19">
        <v>4</v>
      </c>
      <c r="I26" s="19">
        <v>5</v>
      </c>
      <c r="J26" s="9">
        <f t="shared" ref="J26" si="37">(H26*I26)</f>
        <v>20</v>
      </c>
      <c r="K26" s="10">
        <f t="shared" si="10"/>
        <v>2</v>
      </c>
      <c r="L26" s="18" t="s">
        <v>280</v>
      </c>
      <c r="M26" s="7" t="s">
        <v>322</v>
      </c>
      <c r="N26" s="12" t="s">
        <v>194</v>
      </c>
      <c r="O26" s="11" t="s">
        <v>26</v>
      </c>
      <c r="P26" s="19">
        <v>1</v>
      </c>
      <c r="Q26" s="19">
        <f t="shared" si="18"/>
        <v>5</v>
      </c>
      <c r="R26" s="20">
        <f t="shared" si="12"/>
        <v>5</v>
      </c>
      <c r="S26" s="21">
        <f t="shared" si="13"/>
        <v>5</v>
      </c>
      <c r="T26" s="12" t="str">
        <f t="shared" si="1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8"/>
        <v>1129</v>
      </c>
      <c r="B27" s="7" t="s">
        <v>261</v>
      </c>
      <c r="C27" s="18" t="s">
        <v>3364</v>
      </c>
      <c r="D27" s="7" t="s">
        <v>3403</v>
      </c>
      <c r="E27" s="7" t="s">
        <v>3404</v>
      </c>
      <c r="F27" s="12" t="s">
        <v>197</v>
      </c>
      <c r="G27" s="12" t="s">
        <v>198</v>
      </c>
      <c r="H27" s="19">
        <v>4</v>
      </c>
      <c r="I27" s="19">
        <v>5</v>
      </c>
      <c r="J27" s="20">
        <f t="shared" ref="J27" si="38">H27*I27</f>
        <v>20</v>
      </c>
      <c r="K27" s="10">
        <f t="shared" si="10"/>
        <v>2</v>
      </c>
      <c r="L27" s="18" t="s">
        <v>281</v>
      </c>
      <c r="M27" s="7" t="s">
        <v>323</v>
      </c>
      <c r="N27" s="12" t="s">
        <v>194</v>
      </c>
      <c r="O27" s="11" t="s">
        <v>26</v>
      </c>
      <c r="P27" s="19">
        <v>1</v>
      </c>
      <c r="Q27" s="19">
        <f t="shared" si="18"/>
        <v>5</v>
      </c>
      <c r="R27" s="20">
        <f t="shared" si="12"/>
        <v>5</v>
      </c>
      <c r="S27" s="21">
        <f t="shared" si="13"/>
        <v>5</v>
      </c>
      <c r="T27" s="12" t="str">
        <f t="shared" si="14"/>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8"/>
        <v>1130</v>
      </c>
      <c r="B28" s="7" t="s">
        <v>262</v>
      </c>
      <c r="C28" s="18" t="s">
        <v>3364</v>
      </c>
      <c r="D28" s="7" t="s">
        <v>3405</v>
      </c>
      <c r="E28" s="7" t="s">
        <v>2823</v>
      </c>
      <c r="F28" s="12" t="s">
        <v>197</v>
      </c>
      <c r="G28" s="12" t="s">
        <v>198</v>
      </c>
      <c r="H28" s="19">
        <v>4</v>
      </c>
      <c r="I28" s="19">
        <v>5</v>
      </c>
      <c r="J28" s="9">
        <f t="shared" ref="J28" si="39">(H28*I28)</f>
        <v>20</v>
      </c>
      <c r="K28" s="10">
        <f t="shared" si="10"/>
        <v>2</v>
      </c>
      <c r="L28" s="18" t="s">
        <v>282</v>
      </c>
      <c r="M28" s="7" t="s">
        <v>324</v>
      </c>
      <c r="N28" s="12" t="s">
        <v>194</v>
      </c>
      <c r="O28" s="11" t="s">
        <v>26</v>
      </c>
      <c r="P28" s="19">
        <v>1</v>
      </c>
      <c r="Q28" s="19">
        <f t="shared" si="18"/>
        <v>5</v>
      </c>
      <c r="R28" s="20">
        <f t="shared" si="12"/>
        <v>5</v>
      </c>
      <c r="S28" s="21">
        <f t="shared" si="13"/>
        <v>5</v>
      </c>
      <c r="T28" s="12" t="str">
        <f t="shared" si="14"/>
        <v>Gelecekte önemli bir tehlikeyi oluşturmaması için, incelenir ve gerekirse önlemler planlanan uygulamalar kısmında tarif edilir, uygulama kontrolleri yapılır ve personele ihtiyaç duyulan eğitimler verilir.</v>
      </c>
    </row>
    <row r="29" spans="1:20" ht="101.25" x14ac:dyDescent="0.2">
      <c r="A29" s="14">
        <f t="shared" si="8"/>
        <v>1131</v>
      </c>
      <c r="B29" s="7" t="s">
        <v>262</v>
      </c>
      <c r="C29" s="18" t="s">
        <v>3364</v>
      </c>
      <c r="D29" s="7" t="s">
        <v>3406</v>
      </c>
      <c r="E29" s="7" t="s">
        <v>1935</v>
      </c>
      <c r="F29" s="12" t="s">
        <v>197</v>
      </c>
      <c r="G29" s="12" t="s">
        <v>198</v>
      </c>
      <c r="H29" s="19">
        <v>4</v>
      </c>
      <c r="I29" s="19">
        <v>5</v>
      </c>
      <c r="J29" s="20">
        <f t="shared" ref="J29" si="40">H29*I29</f>
        <v>20</v>
      </c>
      <c r="K29" s="10">
        <f t="shared" si="10"/>
        <v>2</v>
      </c>
      <c r="L29" s="18" t="s">
        <v>274</v>
      </c>
      <c r="M29" s="7" t="s">
        <v>325</v>
      </c>
      <c r="N29" s="12" t="s">
        <v>194</v>
      </c>
      <c r="O29" s="11" t="s">
        <v>26</v>
      </c>
      <c r="P29" s="19">
        <v>1</v>
      </c>
      <c r="Q29" s="19">
        <f t="shared" si="18"/>
        <v>5</v>
      </c>
      <c r="R29" s="20">
        <f t="shared" si="12"/>
        <v>5</v>
      </c>
      <c r="S29" s="21">
        <f t="shared" si="13"/>
        <v>5</v>
      </c>
      <c r="T29" s="12" t="str">
        <f t="shared" si="14"/>
        <v>Gelecekte önemli bir tehlikeyi oluşturmaması için, incelenir ve gerekirse önlemler planlanan uygulamalar kısmında tarif edilir, uygulama kontrolleri yapılır ve personele ihtiyaç duyulan eğitimler verilir.</v>
      </c>
    </row>
    <row r="30" spans="1:20" ht="101.25" x14ac:dyDescent="0.2">
      <c r="A30" s="14">
        <f t="shared" si="8"/>
        <v>1132</v>
      </c>
      <c r="B30" s="7" t="s">
        <v>262</v>
      </c>
      <c r="C30" s="18" t="s">
        <v>3364</v>
      </c>
      <c r="D30" s="7" t="s">
        <v>3407</v>
      </c>
      <c r="E30" s="7" t="s">
        <v>1935</v>
      </c>
      <c r="F30" s="12" t="s">
        <v>197</v>
      </c>
      <c r="G30" s="12" t="s">
        <v>198</v>
      </c>
      <c r="H30" s="19">
        <v>4</v>
      </c>
      <c r="I30" s="19">
        <v>5</v>
      </c>
      <c r="J30" s="9">
        <f t="shared" ref="J30" si="41">(H30*I30)</f>
        <v>20</v>
      </c>
      <c r="K30" s="10">
        <f t="shared" si="10"/>
        <v>2</v>
      </c>
      <c r="L30" s="18" t="s">
        <v>274</v>
      </c>
      <c r="M30" s="7" t="s">
        <v>317</v>
      </c>
      <c r="N30" s="12" t="s">
        <v>194</v>
      </c>
      <c r="O30" s="11" t="s">
        <v>26</v>
      </c>
      <c r="P30" s="19">
        <v>1</v>
      </c>
      <c r="Q30" s="19">
        <f t="shared" si="18"/>
        <v>5</v>
      </c>
      <c r="R30" s="20">
        <f t="shared" si="12"/>
        <v>5</v>
      </c>
      <c r="S30" s="21">
        <f t="shared" si="13"/>
        <v>5</v>
      </c>
      <c r="T30" s="12" t="str">
        <f t="shared" si="14"/>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8"/>
        <v>1133</v>
      </c>
      <c r="B31" s="7" t="s">
        <v>262</v>
      </c>
      <c r="C31" s="18" t="s">
        <v>3364</v>
      </c>
      <c r="D31" s="7" t="s">
        <v>3408</v>
      </c>
      <c r="E31" s="7" t="s">
        <v>2823</v>
      </c>
      <c r="F31" s="12" t="s">
        <v>197</v>
      </c>
      <c r="G31" s="12" t="s">
        <v>198</v>
      </c>
      <c r="H31" s="19">
        <v>4</v>
      </c>
      <c r="I31" s="19">
        <v>5</v>
      </c>
      <c r="J31" s="20">
        <f t="shared" ref="J31" si="42">H31*I31</f>
        <v>20</v>
      </c>
      <c r="K31" s="10">
        <f t="shared" si="10"/>
        <v>2</v>
      </c>
      <c r="L31" s="18" t="s">
        <v>283</v>
      </c>
      <c r="M31" s="7" t="s">
        <v>326</v>
      </c>
      <c r="N31" s="12" t="s">
        <v>194</v>
      </c>
      <c r="O31" s="11" t="s">
        <v>26</v>
      </c>
      <c r="P31" s="19">
        <v>1</v>
      </c>
      <c r="Q31" s="19">
        <f t="shared" si="18"/>
        <v>5</v>
      </c>
      <c r="R31" s="20">
        <f t="shared" si="12"/>
        <v>5</v>
      </c>
      <c r="S31" s="21">
        <f t="shared" si="13"/>
        <v>5</v>
      </c>
      <c r="T31" s="12" t="str">
        <f t="shared" si="14"/>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8"/>
        <v>1134</v>
      </c>
      <c r="B32" s="7" t="s">
        <v>263</v>
      </c>
      <c r="C32" s="18" t="s">
        <v>3364</v>
      </c>
      <c r="D32" s="7" t="s">
        <v>3409</v>
      </c>
      <c r="E32" s="7" t="s">
        <v>3410</v>
      </c>
      <c r="F32" s="12" t="s">
        <v>197</v>
      </c>
      <c r="G32" s="12" t="s">
        <v>198</v>
      </c>
      <c r="H32" s="19">
        <v>4</v>
      </c>
      <c r="I32" s="19">
        <v>5</v>
      </c>
      <c r="J32" s="9">
        <f t="shared" ref="J32" si="43">(H32*I32)</f>
        <v>20</v>
      </c>
      <c r="K32" s="10">
        <f t="shared" si="10"/>
        <v>2</v>
      </c>
      <c r="L32" s="18" t="s">
        <v>284</v>
      </c>
      <c r="M32" s="7" t="s">
        <v>327</v>
      </c>
      <c r="N32" s="12" t="s">
        <v>194</v>
      </c>
      <c r="O32" s="11" t="s">
        <v>26</v>
      </c>
      <c r="P32" s="19">
        <v>1</v>
      </c>
      <c r="Q32" s="19">
        <f t="shared" si="18"/>
        <v>5</v>
      </c>
      <c r="R32" s="20">
        <f t="shared" si="12"/>
        <v>5</v>
      </c>
      <c r="S32" s="21">
        <f t="shared" si="13"/>
        <v>5</v>
      </c>
      <c r="T32" s="12" t="str">
        <f t="shared" si="14"/>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8"/>
        <v>1135</v>
      </c>
      <c r="B33" s="7" t="s">
        <v>264</v>
      </c>
      <c r="C33" s="18" t="s">
        <v>3364</v>
      </c>
      <c r="D33" s="7" t="s">
        <v>3411</v>
      </c>
      <c r="E33" s="7" t="s">
        <v>3412</v>
      </c>
      <c r="F33" s="12" t="s">
        <v>197</v>
      </c>
      <c r="G33" s="12" t="s">
        <v>198</v>
      </c>
      <c r="H33" s="19">
        <v>4</v>
      </c>
      <c r="I33" s="19">
        <v>5</v>
      </c>
      <c r="J33" s="20">
        <f t="shared" ref="J33" si="44">H33*I33</f>
        <v>20</v>
      </c>
      <c r="K33" s="10">
        <f t="shared" si="10"/>
        <v>2</v>
      </c>
      <c r="L33" s="18" t="s">
        <v>284</v>
      </c>
      <c r="M33" s="7" t="s">
        <v>328</v>
      </c>
      <c r="N33" s="12" t="s">
        <v>194</v>
      </c>
      <c r="O33" s="11" t="s">
        <v>26</v>
      </c>
      <c r="P33" s="19">
        <v>1</v>
      </c>
      <c r="Q33" s="19">
        <f t="shared" si="18"/>
        <v>5</v>
      </c>
      <c r="R33" s="20">
        <f t="shared" si="12"/>
        <v>5</v>
      </c>
      <c r="S33" s="21">
        <f t="shared" si="13"/>
        <v>5</v>
      </c>
      <c r="T33" s="12" t="str">
        <f t="shared" si="14"/>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8"/>
        <v>1136</v>
      </c>
      <c r="B34" s="7" t="s">
        <v>264</v>
      </c>
      <c r="C34" s="18" t="s">
        <v>3364</v>
      </c>
      <c r="D34" s="7" t="s">
        <v>3413</v>
      </c>
      <c r="E34" s="7" t="s">
        <v>3414</v>
      </c>
      <c r="F34" s="12" t="s">
        <v>197</v>
      </c>
      <c r="G34" s="12" t="s">
        <v>198</v>
      </c>
      <c r="H34" s="19">
        <v>4</v>
      </c>
      <c r="I34" s="19">
        <v>5</v>
      </c>
      <c r="J34" s="9">
        <f t="shared" ref="J34" si="45">(H34*I34)</f>
        <v>20</v>
      </c>
      <c r="K34" s="10">
        <f t="shared" si="10"/>
        <v>2</v>
      </c>
      <c r="L34" s="18" t="s">
        <v>284</v>
      </c>
      <c r="M34" s="7" t="s">
        <v>329</v>
      </c>
      <c r="N34" s="12" t="s">
        <v>194</v>
      </c>
      <c r="O34" s="11" t="s">
        <v>26</v>
      </c>
      <c r="P34" s="19">
        <v>1</v>
      </c>
      <c r="Q34" s="19">
        <f t="shared" si="18"/>
        <v>5</v>
      </c>
      <c r="R34" s="20">
        <f t="shared" si="12"/>
        <v>5</v>
      </c>
      <c r="S34" s="21">
        <f t="shared" si="13"/>
        <v>5</v>
      </c>
      <c r="T34" s="12" t="str">
        <f t="shared" si="14"/>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8"/>
        <v>1137</v>
      </c>
      <c r="B35" s="7" t="s">
        <v>264</v>
      </c>
      <c r="C35" s="18" t="s">
        <v>3364</v>
      </c>
      <c r="D35" s="7" t="s">
        <v>3415</v>
      </c>
      <c r="E35" s="7" t="s">
        <v>2472</v>
      </c>
      <c r="F35" s="12" t="s">
        <v>197</v>
      </c>
      <c r="G35" s="12" t="s">
        <v>198</v>
      </c>
      <c r="H35" s="19">
        <v>4</v>
      </c>
      <c r="I35" s="19">
        <v>5</v>
      </c>
      <c r="J35" s="20">
        <f t="shared" ref="J35" si="46">H35*I35</f>
        <v>20</v>
      </c>
      <c r="K35" s="10">
        <f t="shared" si="10"/>
        <v>2</v>
      </c>
      <c r="L35" s="18" t="s">
        <v>285</v>
      </c>
      <c r="M35" s="7" t="s">
        <v>330</v>
      </c>
      <c r="N35" s="12" t="s">
        <v>194</v>
      </c>
      <c r="O35" s="11" t="s">
        <v>26</v>
      </c>
      <c r="P35" s="19">
        <v>1</v>
      </c>
      <c r="Q35" s="19">
        <f t="shared" si="18"/>
        <v>5</v>
      </c>
      <c r="R35" s="20">
        <f t="shared" si="12"/>
        <v>5</v>
      </c>
      <c r="S35" s="21">
        <f t="shared" si="13"/>
        <v>5</v>
      </c>
      <c r="T35" s="12" t="str">
        <f t="shared" si="14"/>
        <v>Gelecekte önemli bir tehlikeyi oluşturmaması için, incelenir ve gerekirse önlemler planlanan uygulamalar kısmında tarif edilir, uygulama kontrolleri yapılır ve personele ihtiyaç duyulan eğitimler verilir.</v>
      </c>
    </row>
    <row r="36" spans="1:20" ht="90" x14ac:dyDescent="0.2">
      <c r="A36" s="14">
        <f t="shared" si="8"/>
        <v>1138</v>
      </c>
      <c r="B36" s="7" t="s">
        <v>264</v>
      </c>
      <c r="C36" s="18" t="s">
        <v>3364</v>
      </c>
      <c r="D36" s="7" t="s">
        <v>3416</v>
      </c>
      <c r="E36" s="7" t="s">
        <v>1935</v>
      </c>
      <c r="F36" s="12" t="s">
        <v>197</v>
      </c>
      <c r="G36" s="12" t="s">
        <v>198</v>
      </c>
      <c r="H36" s="19">
        <v>4</v>
      </c>
      <c r="I36" s="19">
        <v>5</v>
      </c>
      <c r="J36" s="9">
        <f t="shared" ref="J36" si="47">(H36*I36)</f>
        <v>20</v>
      </c>
      <c r="K36" s="10">
        <f t="shared" si="10"/>
        <v>2</v>
      </c>
      <c r="L36" s="18" t="s">
        <v>274</v>
      </c>
      <c r="M36" s="7" t="s">
        <v>316</v>
      </c>
      <c r="N36" s="12" t="s">
        <v>194</v>
      </c>
      <c r="O36" s="11" t="s">
        <v>26</v>
      </c>
      <c r="P36" s="19">
        <v>1</v>
      </c>
      <c r="Q36" s="19">
        <f t="shared" si="18"/>
        <v>5</v>
      </c>
      <c r="R36" s="20">
        <f t="shared" si="12"/>
        <v>5</v>
      </c>
      <c r="S36" s="21">
        <f t="shared" si="13"/>
        <v>5</v>
      </c>
      <c r="T36" s="12" t="str">
        <f t="shared" si="14"/>
        <v>Gelecekte önemli bir tehlikeyi oluşturmaması için, incelenir ve gerekirse önlemler planlanan uygulamalar kısmında tarif edilir, uygulama kontrolleri yapılır ve personele ihtiyaç duyulan eğitimler verilir.</v>
      </c>
    </row>
    <row r="37" spans="1:20" ht="78.75" x14ac:dyDescent="0.2">
      <c r="A37" s="14">
        <f t="shared" si="8"/>
        <v>1139</v>
      </c>
      <c r="B37" s="7" t="s">
        <v>264</v>
      </c>
      <c r="C37" s="18" t="s">
        <v>3364</v>
      </c>
      <c r="D37" s="7" t="s">
        <v>3417</v>
      </c>
      <c r="E37" s="7" t="s">
        <v>1935</v>
      </c>
      <c r="F37" s="12" t="s">
        <v>197</v>
      </c>
      <c r="G37" s="12" t="s">
        <v>198</v>
      </c>
      <c r="H37" s="19">
        <v>4</v>
      </c>
      <c r="I37" s="19">
        <v>5</v>
      </c>
      <c r="J37" s="20">
        <f t="shared" ref="J37" si="48">H37*I37</f>
        <v>20</v>
      </c>
      <c r="K37" s="10">
        <f t="shared" si="10"/>
        <v>2</v>
      </c>
      <c r="L37" s="18" t="s">
        <v>286</v>
      </c>
      <c r="M37" s="7" t="s">
        <v>331</v>
      </c>
      <c r="N37" s="12" t="s">
        <v>194</v>
      </c>
      <c r="O37" s="11" t="s">
        <v>26</v>
      </c>
      <c r="P37" s="19">
        <v>1</v>
      </c>
      <c r="Q37" s="19">
        <f t="shared" si="18"/>
        <v>5</v>
      </c>
      <c r="R37" s="20">
        <f t="shared" si="12"/>
        <v>5</v>
      </c>
      <c r="S37" s="21">
        <f t="shared" si="13"/>
        <v>5</v>
      </c>
      <c r="T37" s="12" t="str">
        <f t="shared" si="14"/>
        <v>Gelecekte önemli bir tehlikeyi oluşturmaması için, incelenir ve gerekirse önlemler planlanan uygulamalar kısmında tarif edilir, uygulama kontrolleri yapılır ve personele ihtiyaç duyulan eğitimler verilir.</v>
      </c>
    </row>
    <row r="38" spans="1:20" ht="101.25" x14ac:dyDescent="0.2">
      <c r="A38" s="14">
        <f t="shared" si="8"/>
        <v>1140</v>
      </c>
      <c r="B38" s="7" t="s">
        <v>264</v>
      </c>
      <c r="C38" s="18" t="s">
        <v>3364</v>
      </c>
      <c r="D38" s="7" t="s">
        <v>3407</v>
      </c>
      <c r="E38" s="7" t="s">
        <v>1935</v>
      </c>
      <c r="F38" s="12" t="s">
        <v>197</v>
      </c>
      <c r="G38" s="12" t="s">
        <v>198</v>
      </c>
      <c r="H38" s="19">
        <v>4</v>
      </c>
      <c r="I38" s="19">
        <v>5</v>
      </c>
      <c r="J38" s="9">
        <f t="shared" ref="J38" si="49">(H38*I38)</f>
        <v>20</v>
      </c>
      <c r="K38" s="10">
        <f t="shared" si="10"/>
        <v>2</v>
      </c>
      <c r="L38" s="18" t="s">
        <v>287</v>
      </c>
      <c r="M38" s="7" t="s">
        <v>317</v>
      </c>
      <c r="N38" s="12" t="s">
        <v>194</v>
      </c>
      <c r="O38" s="11" t="s">
        <v>26</v>
      </c>
      <c r="P38" s="19">
        <v>1</v>
      </c>
      <c r="Q38" s="19">
        <f t="shared" si="18"/>
        <v>5</v>
      </c>
      <c r="R38" s="20">
        <f t="shared" si="12"/>
        <v>5</v>
      </c>
      <c r="S38" s="21">
        <f t="shared" si="13"/>
        <v>5</v>
      </c>
      <c r="T38" s="12" t="str">
        <f t="shared" si="14"/>
        <v>Gelecekte önemli bir tehlikeyi oluşturmaması için, incelenir ve gerekirse önlemler planlanan uygulamalar kısmında tarif edilir, uygulama kontrolleri yapılır ve personele ihtiyaç duyulan eğitimler verilir.</v>
      </c>
    </row>
    <row r="39" spans="1:20" ht="78.75" x14ac:dyDescent="0.2">
      <c r="A39" s="14">
        <f t="shared" si="8"/>
        <v>1141</v>
      </c>
      <c r="B39" s="7" t="s">
        <v>263</v>
      </c>
      <c r="C39" s="18" t="s">
        <v>3364</v>
      </c>
      <c r="D39" s="7" t="s">
        <v>3418</v>
      </c>
      <c r="E39" s="7" t="s">
        <v>3419</v>
      </c>
      <c r="F39" s="12" t="s">
        <v>197</v>
      </c>
      <c r="G39" s="12" t="s">
        <v>198</v>
      </c>
      <c r="H39" s="19">
        <v>4</v>
      </c>
      <c r="I39" s="19">
        <v>5</v>
      </c>
      <c r="J39" s="20">
        <f t="shared" ref="J39" si="50">H39*I39</f>
        <v>20</v>
      </c>
      <c r="K39" s="10">
        <f t="shared" si="10"/>
        <v>2</v>
      </c>
      <c r="L39" s="18" t="s">
        <v>284</v>
      </c>
      <c r="M39" s="7" t="s">
        <v>332</v>
      </c>
      <c r="N39" s="12" t="s">
        <v>194</v>
      </c>
      <c r="O39" s="11" t="s">
        <v>26</v>
      </c>
      <c r="P39" s="19">
        <v>1</v>
      </c>
      <c r="Q39" s="19">
        <f t="shared" si="18"/>
        <v>5</v>
      </c>
      <c r="R39" s="20">
        <f t="shared" si="12"/>
        <v>5</v>
      </c>
      <c r="S39" s="21">
        <f t="shared" si="13"/>
        <v>5</v>
      </c>
      <c r="T39" s="12" t="str">
        <f t="shared" si="14"/>
        <v>Gelecekte önemli bir tehlikeyi oluşturmaması için, incelenir ve gerekirse önlemler planlanan uygulamalar kısmında tarif edilir, uygulama kontrolleri yapılır ve personele ihtiyaç duyulan eğitimler verilir.</v>
      </c>
    </row>
    <row r="40" spans="1:20" ht="90" x14ac:dyDescent="0.2">
      <c r="A40" s="14">
        <f t="shared" si="8"/>
        <v>1142</v>
      </c>
      <c r="B40" s="7" t="s">
        <v>263</v>
      </c>
      <c r="C40" s="18" t="s">
        <v>3364</v>
      </c>
      <c r="D40" s="7" t="s">
        <v>3420</v>
      </c>
      <c r="E40" s="7" t="s">
        <v>3421</v>
      </c>
      <c r="F40" s="12" t="s">
        <v>197</v>
      </c>
      <c r="G40" s="12" t="s">
        <v>198</v>
      </c>
      <c r="H40" s="19">
        <v>4</v>
      </c>
      <c r="I40" s="19">
        <v>5</v>
      </c>
      <c r="J40" s="9">
        <f t="shared" ref="J40" si="51">(H40*I40)</f>
        <v>20</v>
      </c>
      <c r="K40" s="10">
        <f t="shared" si="10"/>
        <v>2</v>
      </c>
      <c r="L40" s="18" t="s">
        <v>284</v>
      </c>
      <c r="M40" s="7" t="s">
        <v>333</v>
      </c>
      <c r="N40" s="12" t="s">
        <v>194</v>
      </c>
      <c r="O40" s="11" t="s">
        <v>26</v>
      </c>
      <c r="P40" s="19">
        <v>1</v>
      </c>
      <c r="Q40" s="19">
        <f t="shared" si="18"/>
        <v>5</v>
      </c>
      <c r="R40" s="20">
        <f t="shared" si="12"/>
        <v>5</v>
      </c>
      <c r="S40" s="21">
        <f t="shared" si="13"/>
        <v>5</v>
      </c>
      <c r="T40" s="12" t="str">
        <f t="shared" si="14"/>
        <v>Gelecekte önemli bir tehlikeyi oluşturmaması için, incelenir ve gerekirse önlemler planlanan uygulamalar kısmında tarif edilir, uygulama kontrolleri yapılır ve personele ihtiyaç duyulan eğitimler verilir.</v>
      </c>
    </row>
    <row r="41" spans="1:20" ht="78.75" x14ac:dyDescent="0.2">
      <c r="A41" s="14">
        <f t="shared" si="8"/>
        <v>1143</v>
      </c>
      <c r="B41" s="7" t="s">
        <v>263</v>
      </c>
      <c r="C41" s="18" t="s">
        <v>3364</v>
      </c>
      <c r="D41" s="7" t="s">
        <v>3422</v>
      </c>
      <c r="E41" s="7" t="s">
        <v>3423</v>
      </c>
      <c r="F41" s="12" t="s">
        <v>197</v>
      </c>
      <c r="G41" s="12" t="s">
        <v>198</v>
      </c>
      <c r="H41" s="19">
        <v>4</v>
      </c>
      <c r="I41" s="19">
        <v>5</v>
      </c>
      <c r="J41" s="20">
        <f t="shared" ref="J41" si="52">H41*I41</f>
        <v>20</v>
      </c>
      <c r="K41" s="10">
        <f t="shared" si="10"/>
        <v>2</v>
      </c>
      <c r="L41" s="18" t="s">
        <v>284</v>
      </c>
      <c r="M41" s="7" t="s">
        <v>334</v>
      </c>
      <c r="N41" s="12" t="s">
        <v>194</v>
      </c>
      <c r="O41" s="11" t="s">
        <v>26</v>
      </c>
      <c r="P41" s="19">
        <v>1</v>
      </c>
      <c r="Q41" s="19">
        <f t="shared" si="18"/>
        <v>5</v>
      </c>
      <c r="R41" s="20">
        <f t="shared" si="12"/>
        <v>5</v>
      </c>
      <c r="S41" s="21">
        <f t="shared" si="13"/>
        <v>5</v>
      </c>
      <c r="T41" s="12" t="str">
        <f t="shared" si="14"/>
        <v>Gelecekte önemli bir tehlikeyi oluşturmaması için, incelenir ve gerekirse önlemler planlanan uygulamalar kısmında tarif edilir, uygulama kontrolleri yapılır ve personele ihtiyaç duyulan eğitimler verilir.</v>
      </c>
    </row>
    <row r="42" spans="1:20" ht="78.75" x14ac:dyDescent="0.2">
      <c r="A42" s="14">
        <f t="shared" si="8"/>
        <v>1144</v>
      </c>
      <c r="B42" s="7" t="s">
        <v>263</v>
      </c>
      <c r="C42" s="18" t="s">
        <v>3364</v>
      </c>
      <c r="D42" s="7" t="s">
        <v>3424</v>
      </c>
      <c r="E42" s="7" t="s">
        <v>3425</v>
      </c>
      <c r="F42" s="12" t="s">
        <v>197</v>
      </c>
      <c r="G42" s="12" t="s">
        <v>198</v>
      </c>
      <c r="H42" s="19">
        <v>4</v>
      </c>
      <c r="I42" s="19">
        <v>5</v>
      </c>
      <c r="J42" s="9">
        <f t="shared" ref="J42" si="53">(H42*I42)</f>
        <v>20</v>
      </c>
      <c r="K42" s="10">
        <f t="shared" si="10"/>
        <v>2</v>
      </c>
      <c r="L42" s="18" t="s">
        <v>284</v>
      </c>
      <c r="M42" s="7" t="s">
        <v>335</v>
      </c>
      <c r="N42" s="12" t="s">
        <v>194</v>
      </c>
      <c r="O42" s="11" t="s">
        <v>26</v>
      </c>
      <c r="P42" s="19">
        <v>1</v>
      </c>
      <c r="Q42" s="19">
        <f t="shared" si="18"/>
        <v>5</v>
      </c>
      <c r="R42" s="20">
        <f t="shared" si="12"/>
        <v>5</v>
      </c>
      <c r="S42" s="21">
        <f t="shared" si="13"/>
        <v>5</v>
      </c>
      <c r="T42" s="12" t="str">
        <f t="shared" si="14"/>
        <v>Gelecekte önemli bir tehlikeyi oluşturmaması için, incelenir ve gerekirse önlemler planlanan uygulamalar kısmında tarif edilir, uygulama kontrolleri yapılır ve personele ihtiyaç duyulan eğitimler verilir.</v>
      </c>
    </row>
    <row r="43" spans="1:20" ht="78.75" x14ac:dyDescent="0.2">
      <c r="A43" s="14">
        <f t="shared" si="8"/>
        <v>1145</v>
      </c>
      <c r="B43" s="7" t="s">
        <v>265</v>
      </c>
      <c r="C43" s="18" t="s">
        <v>3364</v>
      </c>
      <c r="D43" s="7" t="s">
        <v>3426</v>
      </c>
      <c r="E43" s="7" t="s">
        <v>1935</v>
      </c>
      <c r="F43" s="12" t="s">
        <v>197</v>
      </c>
      <c r="G43" s="12" t="s">
        <v>198</v>
      </c>
      <c r="H43" s="19">
        <v>4</v>
      </c>
      <c r="I43" s="19">
        <v>5</v>
      </c>
      <c r="J43" s="20">
        <f t="shared" ref="J43" si="54">H43*I43</f>
        <v>20</v>
      </c>
      <c r="K43" s="10">
        <f t="shared" si="10"/>
        <v>2</v>
      </c>
      <c r="L43" s="18" t="s">
        <v>288</v>
      </c>
      <c r="M43" s="7" t="s">
        <v>336</v>
      </c>
      <c r="N43" s="12" t="s">
        <v>194</v>
      </c>
      <c r="O43" s="11" t="s">
        <v>26</v>
      </c>
      <c r="P43" s="19">
        <v>1</v>
      </c>
      <c r="Q43" s="19">
        <f t="shared" si="18"/>
        <v>5</v>
      </c>
      <c r="R43" s="20">
        <f t="shared" si="12"/>
        <v>5</v>
      </c>
      <c r="S43" s="21">
        <f t="shared" si="13"/>
        <v>5</v>
      </c>
      <c r="T43" s="12" t="str">
        <f t="shared" si="14"/>
        <v>Gelecekte önemli bir tehlikeyi oluşturmaması için, incelenir ve gerekirse önlemler planlanan uygulamalar kısmında tarif edilir, uygulama kontrolleri yapılır ve personele ihtiyaç duyulan eğitimler verilir.</v>
      </c>
    </row>
    <row r="44" spans="1:20" ht="78.75" x14ac:dyDescent="0.2">
      <c r="A44" s="14">
        <f t="shared" si="8"/>
        <v>1146</v>
      </c>
      <c r="B44" s="7" t="s">
        <v>266</v>
      </c>
      <c r="C44" s="18" t="s">
        <v>3364</v>
      </c>
      <c r="D44" s="7" t="s">
        <v>3427</v>
      </c>
      <c r="E44" s="7" t="s">
        <v>3428</v>
      </c>
      <c r="F44" s="12" t="s">
        <v>197</v>
      </c>
      <c r="G44" s="12" t="s">
        <v>198</v>
      </c>
      <c r="H44" s="19">
        <v>4</v>
      </c>
      <c r="I44" s="19">
        <v>5</v>
      </c>
      <c r="J44" s="9">
        <f t="shared" ref="J44" si="55">(H44*I44)</f>
        <v>20</v>
      </c>
      <c r="K44" s="10">
        <f t="shared" si="10"/>
        <v>2</v>
      </c>
      <c r="L44" s="18" t="s">
        <v>267</v>
      </c>
      <c r="M44" s="7" t="s">
        <v>337</v>
      </c>
      <c r="N44" s="12" t="s">
        <v>194</v>
      </c>
      <c r="O44" s="11" t="s">
        <v>26</v>
      </c>
      <c r="P44" s="19">
        <v>1</v>
      </c>
      <c r="Q44" s="19">
        <f t="shared" si="18"/>
        <v>5</v>
      </c>
      <c r="R44" s="20">
        <f t="shared" si="12"/>
        <v>5</v>
      </c>
      <c r="S44" s="21">
        <f t="shared" si="13"/>
        <v>5</v>
      </c>
      <c r="T44" s="12" t="str">
        <f t="shared" si="14"/>
        <v>Gelecekte önemli bir tehlikeyi oluşturmaması için, incelenir ve gerekirse önlemler planlanan uygulamalar kısmında tarif edilir, uygulama kontrolleri yapılır ve personele ihtiyaç duyulan eğitimler verilir.</v>
      </c>
    </row>
    <row r="45" spans="1:20" ht="78.75" x14ac:dyDescent="0.2">
      <c r="A45" s="14">
        <f t="shared" si="8"/>
        <v>1147</v>
      </c>
      <c r="B45" s="7" t="s">
        <v>266</v>
      </c>
      <c r="C45" s="18" t="s">
        <v>3364</v>
      </c>
      <c r="D45" s="7" t="s">
        <v>2103</v>
      </c>
      <c r="E45" s="7" t="s">
        <v>1935</v>
      </c>
      <c r="F45" s="12" t="s">
        <v>197</v>
      </c>
      <c r="G45" s="12" t="s">
        <v>198</v>
      </c>
      <c r="H45" s="19">
        <v>4</v>
      </c>
      <c r="I45" s="19">
        <v>5</v>
      </c>
      <c r="J45" s="20">
        <f t="shared" ref="J45" si="56">H45*I45</f>
        <v>20</v>
      </c>
      <c r="K45" s="10">
        <f t="shared" si="10"/>
        <v>2</v>
      </c>
      <c r="L45" s="18" t="s">
        <v>289</v>
      </c>
      <c r="M45" s="7" t="s">
        <v>338</v>
      </c>
      <c r="N45" s="12" t="s">
        <v>194</v>
      </c>
      <c r="O45" s="11" t="s">
        <v>26</v>
      </c>
      <c r="P45" s="19">
        <v>1</v>
      </c>
      <c r="Q45" s="19">
        <f t="shared" si="18"/>
        <v>5</v>
      </c>
      <c r="R45" s="20">
        <f t="shared" si="12"/>
        <v>5</v>
      </c>
      <c r="S45" s="21">
        <f t="shared" si="13"/>
        <v>5</v>
      </c>
      <c r="T45" s="12" t="str">
        <f t="shared" si="14"/>
        <v>Gelecekte önemli bir tehlikeyi oluşturmaması için, incelenir ve gerekirse önlemler planlanan uygulamalar kısmında tarif edilir, uygulama kontrolleri yapılır ve personele ihtiyaç duyulan eğitimler verilir.</v>
      </c>
    </row>
    <row r="46" spans="1:20" ht="78.75" x14ac:dyDescent="0.2">
      <c r="A46" s="14">
        <f t="shared" si="8"/>
        <v>1148</v>
      </c>
      <c r="B46" s="7" t="s">
        <v>266</v>
      </c>
      <c r="C46" s="18" t="s">
        <v>3364</v>
      </c>
      <c r="D46" s="7" t="s">
        <v>2103</v>
      </c>
      <c r="E46" s="7" t="s">
        <v>1935</v>
      </c>
      <c r="F46" s="12" t="s">
        <v>197</v>
      </c>
      <c r="G46" s="12" t="s">
        <v>198</v>
      </c>
      <c r="H46" s="19">
        <v>4</v>
      </c>
      <c r="I46" s="19">
        <v>5</v>
      </c>
      <c r="J46" s="9">
        <f t="shared" ref="J46" si="57">(H46*I46)</f>
        <v>20</v>
      </c>
      <c r="K46" s="10">
        <f t="shared" si="10"/>
        <v>2</v>
      </c>
      <c r="L46" s="18" t="s">
        <v>289</v>
      </c>
      <c r="M46" s="7" t="s">
        <v>339</v>
      </c>
      <c r="N46" s="12" t="s">
        <v>194</v>
      </c>
      <c r="O46" s="11" t="s">
        <v>26</v>
      </c>
      <c r="P46" s="19">
        <v>1</v>
      </c>
      <c r="Q46" s="19">
        <f t="shared" si="18"/>
        <v>5</v>
      </c>
      <c r="R46" s="20">
        <f t="shared" si="12"/>
        <v>5</v>
      </c>
      <c r="S46" s="21">
        <f t="shared" si="13"/>
        <v>5</v>
      </c>
      <c r="T46" s="12" t="str">
        <f t="shared" si="14"/>
        <v>Gelecekte önemli bir tehlikeyi oluşturmaması için, incelenir ve gerekirse önlemler planlanan uygulamalar kısmında tarif edilir, uygulama kontrolleri yapılır ve personele ihtiyaç duyulan eğitimler verilir.</v>
      </c>
    </row>
    <row r="47" spans="1:20" ht="90" x14ac:dyDescent="0.2">
      <c r="A47" s="14">
        <f t="shared" si="8"/>
        <v>1149</v>
      </c>
      <c r="B47" s="7" t="s">
        <v>266</v>
      </c>
      <c r="C47" s="18" t="s">
        <v>3364</v>
      </c>
      <c r="D47" s="7" t="s">
        <v>3416</v>
      </c>
      <c r="E47" s="7" t="s">
        <v>1935</v>
      </c>
      <c r="F47" s="12" t="s">
        <v>197</v>
      </c>
      <c r="G47" s="12" t="s">
        <v>198</v>
      </c>
      <c r="H47" s="19">
        <v>4</v>
      </c>
      <c r="I47" s="19">
        <v>5</v>
      </c>
      <c r="J47" s="20">
        <f t="shared" ref="J47" si="58">H47*I47</f>
        <v>20</v>
      </c>
      <c r="K47" s="10">
        <f t="shared" si="10"/>
        <v>2</v>
      </c>
      <c r="L47" s="18" t="s">
        <v>290</v>
      </c>
      <c r="M47" s="7" t="s">
        <v>316</v>
      </c>
      <c r="N47" s="12" t="s">
        <v>194</v>
      </c>
      <c r="O47" s="11" t="s">
        <v>26</v>
      </c>
      <c r="P47" s="19">
        <v>1</v>
      </c>
      <c r="Q47" s="19">
        <f t="shared" si="18"/>
        <v>5</v>
      </c>
      <c r="R47" s="20">
        <f t="shared" si="12"/>
        <v>5</v>
      </c>
      <c r="S47" s="21">
        <f t="shared" si="13"/>
        <v>5</v>
      </c>
      <c r="T47" s="12" t="str">
        <f t="shared" si="14"/>
        <v>Gelecekte önemli bir tehlikeyi oluşturmaması için, incelenir ve gerekirse önlemler planlanan uygulamalar kısmında tarif edilir, uygulama kontrolleri yapılır ve personele ihtiyaç duyulan eğitimler verilir.</v>
      </c>
    </row>
    <row r="48" spans="1:20" ht="101.25" x14ac:dyDescent="0.2">
      <c r="A48" s="14">
        <f t="shared" si="8"/>
        <v>1150</v>
      </c>
      <c r="B48" s="7" t="s">
        <v>266</v>
      </c>
      <c r="C48" s="18" t="s">
        <v>3364</v>
      </c>
      <c r="D48" s="7" t="s">
        <v>3429</v>
      </c>
      <c r="E48" s="7" t="s">
        <v>1935</v>
      </c>
      <c r="F48" s="12" t="s">
        <v>197</v>
      </c>
      <c r="G48" s="12" t="s">
        <v>198</v>
      </c>
      <c r="H48" s="19">
        <v>4</v>
      </c>
      <c r="I48" s="19">
        <v>5</v>
      </c>
      <c r="J48" s="9">
        <f t="shared" ref="J48" si="59">(H48*I48)</f>
        <v>20</v>
      </c>
      <c r="K48" s="10">
        <f t="shared" si="10"/>
        <v>2</v>
      </c>
      <c r="L48" s="18" t="s">
        <v>291</v>
      </c>
      <c r="M48" s="7" t="s">
        <v>317</v>
      </c>
      <c r="N48" s="12" t="s">
        <v>194</v>
      </c>
      <c r="O48" s="11" t="s">
        <v>26</v>
      </c>
      <c r="P48" s="19">
        <v>1</v>
      </c>
      <c r="Q48" s="19">
        <f t="shared" si="18"/>
        <v>5</v>
      </c>
      <c r="R48" s="20">
        <f t="shared" si="12"/>
        <v>5</v>
      </c>
      <c r="S48" s="21">
        <f t="shared" si="13"/>
        <v>5</v>
      </c>
      <c r="T48" s="12" t="str">
        <f t="shared" si="14"/>
        <v>Gelecekte önemli bir tehlikeyi oluşturmaması için, incelenir ve gerekirse önlemler planlanan uygulamalar kısmında tarif edilir, uygulama kontrolleri yapılır ve personele ihtiyaç duyulan eğitimler verilir.</v>
      </c>
    </row>
    <row r="49" spans="1:20" ht="78.75" x14ac:dyDescent="0.2">
      <c r="A49" s="14">
        <f t="shared" si="8"/>
        <v>1151</v>
      </c>
      <c r="B49" s="7" t="s">
        <v>266</v>
      </c>
      <c r="C49" s="18" t="s">
        <v>3364</v>
      </c>
      <c r="D49" s="7" t="s">
        <v>3430</v>
      </c>
      <c r="E49" s="7" t="s">
        <v>1935</v>
      </c>
      <c r="F49" s="12" t="s">
        <v>197</v>
      </c>
      <c r="G49" s="12" t="s">
        <v>198</v>
      </c>
      <c r="H49" s="19">
        <v>4</v>
      </c>
      <c r="I49" s="19">
        <v>5</v>
      </c>
      <c r="J49" s="20">
        <f t="shared" ref="J49" si="60">H49*I49</f>
        <v>20</v>
      </c>
      <c r="K49" s="10">
        <f t="shared" si="10"/>
        <v>2</v>
      </c>
      <c r="L49" s="18" t="s">
        <v>292</v>
      </c>
      <c r="M49" s="7" t="s">
        <v>340</v>
      </c>
      <c r="N49" s="12" t="s">
        <v>194</v>
      </c>
      <c r="O49" s="11" t="s">
        <v>26</v>
      </c>
      <c r="P49" s="19">
        <v>1</v>
      </c>
      <c r="Q49" s="19">
        <f t="shared" si="18"/>
        <v>5</v>
      </c>
      <c r="R49" s="20">
        <f t="shared" si="12"/>
        <v>5</v>
      </c>
      <c r="S49" s="21">
        <f t="shared" si="13"/>
        <v>5</v>
      </c>
      <c r="T49" s="12" t="str">
        <f t="shared" si="14"/>
        <v>Gelecekte önemli bir tehlikeyi oluşturmaması için, incelenir ve gerekirse önlemler planlanan uygulamalar kısmında tarif edilir, uygulama kontrolleri yapılır ve personele ihtiyaç duyulan eğitimler verilir.</v>
      </c>
    </row>
    <row r="50" spans="1:20" ht="78.75" x14ac:dyDescent="0.2">
      <c r="A50" s="14">
        <f t="shared" si="8"/>
        <v>1152</v>
      </c>
      <c r="B50" s="7" t="s">
        <v>266</v>
      </c>
      <c r="C50" s="18" t="s">
        <v>3364</v>
      </c>
      <c r="D50" s="7" t="s">
        <v>3431</v>
      </c>
      <c r="E50" s="7" t="s">
        <v>1935</v>
      </c>
      <c r="F50" s="12" t="s">
        <v>197</v>
      </c>
      <c r="G50" s="12" t="s">
        <v>198</v>
      </c>
      <c r="H50" s="19">
        <v>4</v>
      </c>
      <c r="I50" s="19">
        <v>5</v>
      </c>
      <c r="J50" s="9">
        <f t="shared" ref="J50" si="61">(H50*I50)</f>
        <v>20</v>
      </c>
      <c r="K50" s="10">
        <f t="shared" si="10"/>
        <v>2</v>
      </c>
      <c r="L50" s="18" t="s">
        <v>293</v>
      </c>
      <c r="M50" s="7" t="s">
        <v>341</v>
      </c>
      <c r="N50" s="12" t="s">
        <v>194</v>
      </c>
      <c r="O50" s="11" t="s">
        <v>26</v>
      </c>
      <c r="P50" s="19">
        <v>1</v>
      </c>
      <c r="Q50" s="19">
        <f t="shared" si="18"/>
        <v>5</v>
      </c>
      <c r="R50" s="20">
        <f t="shared" si="12"/>
        <v>5</v>
      </c>
      <c r="S50" s="21">
        <f t="shared" si="13"/>
        <v>5</v>
      </c>
      <c r="T50" s="12" t="str">
        <f t="shared" si="14"/>
        <v>Gelecekte önemli bir tehlikeyi oluşturmaması için, incelenir ve gerekirse önlemler planlanan uygulamalar kısmında tarif edilir, uygulama kontrolleri yapılır ve personele ihtiyaç duyulan eğitimler verilir.</v>
      </c>
    </row>
    <row r="51" spans="1:20" ht="78.75" x14ac:dyDescent="0.2">
      <c r="A51" s="14">
        <f t="shared" si="8"/>
        <v>1153</v>
      </c>
      <c r="B51" s="7" t="s">
        <v>266</v>
      </c>
      <c r="C51" s="18" t="s">
        <v>3364</v>
      </c>
      <c r="D51" s="7" t="s">
        <v>3432</v>
      </c>
      <c r="E51" s="7" t="s">
        <v>1935</v>
      </c>
      <c r="F51" s="12" t="s">
        <v>197</v>
      </c>
      <c r="G51" s="12" t="s">
        <v>198</v>
      </c>
      <c r="H51" s="19">
        <v>4</v>
      </c>
      <c r="I51" s="19">
        <v>5</v>
      </c>
      <c r="J51" s="20">
        <f t="shared" ref="J51" si="62">H51*I51</f>
        <v>20</v>
      </c>
      <c r="K51" s="10">
        <f t="shared" si="10"/>
        <v>2</v>
      </c>
      <c r="L51" s="18" t="s">
        <v>294</v>
      </c>
      <c r="M51" s="7" t="s">
        <v>342</v>
      </c>
      <c r="N51" s="12" t="s">
        <v>194</v>
      </c>
      <c r="O51" s="11" t="s">
        <v>26</v>
      </c>
      <c r="P51" s="19">
        <v>1</v>
      </c>
      <c r="Q51" s="19">
        <f t="shared" si="18"/>
        <v>5</v>
      </c>
      <c r="R51" s="20">
        <f t="shared" si="12"/>
        <v>5</v>
      </c>
      <c r="S51" s="21">
        <f t="shared" si="13"/>
        <v>5</v>
      </c>
      <c r="T51" s="12" t="str">
        <f t="shared" si="14"/>
        <v>Gelecekte önemli bir tehlikeyi oluşturmaması için, incelenir ve gerekirse önlemler planlanan uygulamalar kısmında tarif edilir, uygulama kontrolleri yapılır ve personele ihtiyaç duyulan eğitimler verilir.</v>
      </c>
    </row>
    <row r="52" spans="1:20" ht="78.75" x14ac:dyDescent="0.2">
      <c r="A52" s="14">
        <f t="shared" si="8"/>
        <v>1154</v>
      </c>
      <c r="B52" s="7" t="s">
        <v>266</v>
      </c>
      <c r="C52" s="18" t="s">
        <v>3364</v>
      </c>
      <c r="D52" s="7" t="s">
        <v>3433</v>
      </c>
      <c r="E52" s="7" t="s">
        <v>2472</v>
      </c>
      <c r="F52" s="12" t="s">
        <v>197</v>
      </c>
      <c r="G52" s="12" t="s">
        <v>198</v>
      </c>
      <c r="H52" s="19">
        <v>4</v>
      </c>
      <c r="I52" s="19">
        <v>5</v>
      </c>
      <c r="J52" s="9">
        <f t="shared" ref="J52" si="63">(H52*I52)</f>
        <v>20</v>
      </c>
      <c r="K52" s="10">
        <f t="shared" si="10"/>
        <v>2</v>
      </c>
      <c r="L52" s="18" t="s">
        <v>295</v>
      </c>
      <c r="M52" s="7" t="s">
        <v>343</v>
      </c>
      <c r="N52" s="12" t="s">
        <v>194</v>
      </c>
      <c r="O52" s="11" t="s">
        <v>26</v>
      </c>
      <c r="P52" s="19">
        <v>1</v>
      </c>
      <c r="Q52" s="19">
        <f t="shared" si="18"/>
        <v>5</v>
      </c>
      <c r="R52" s="20">
        <f t="shared" si="12"/>
        <v>5</v>
      </c>
      <c r="S52" s="21">
        <f t="shared" si="13"/>
        <v>5</v>
      </c>
      <c r="T52" s="12" t="str">
        <f t="shared" si="14"/>
        <v>Gelecekte önemli bir tehlikeyi oluşturmaması için, incelenir ve gerekirse önlemler planlanan uygulamalar kısmında tarif edilir, uygulama kontrolleri yapılır ve personele ihtiyaç duyulan eğitimler verilir.</v>
      </c>
    </row>
    <row r="53" spans="1:20" ht="78.75" x14ac:dyDescent="0.2">
      <c r="A53" s="14">
        <f t="shared" si="8"/>
        <v>1155</v>
      </c>
      <c r="B53" s="7" t="s">
        <v>266</v>
      </c>
      <c r="C53" s="18" t="s">
        <v>3364</v>
      </c>
      <c r="D53" s="7" t="s">
        <v>3434</v>
      </c>
      <c r="E53" s="7" t="s">
        <v>3414</v>
      </c>
      <c r="F53" s="12" t="s">
        <v>197</v>
      </c>
      <c r="G53" s="12" t="s">
        <v>198</v>
      </c>
      <c r="H53" s="19">
        <v>4</v>
      </c>
      <c r="I53" s="19">
        <v>5</v>
      </c>
      <c r="J53" s="20">
        <f t="shared" ref="J53" si="64">H53*I53</f>
        <v>20</v>
      </c>
      <c r="K53" s="10">
        <f t="shared" si="10"/>
        <v>2</v>
      </c>
      <c r="L53" s="18" t="s">
        <v>296</v>
      </c>
      <c r="M53" s="7" t="s">
        <v>344</v>
      </c>
      <c r="N53" s="12" t="s">
        <v>194</v>
      </c>
      <c r="O53" s="11" t="s">
        <v>26</v>
      </c>
      <c r="P53" s="19">
        <v>1</v>
      </c>
      <c r="Q53" s="19">
        <f t="shared" si="18"/>
        <v>5</v>
      </c>
      <c r="R53" s="20">
        <f t="shared" si="12"/>
        <v>5</v>
      </c>
      <c r="S53" s="21">
        <f t="shared" si="13"/>
        <v>5</v>
      </c>
      <c r="T53" s="12" t="str">
        <f t="shared" si="14"/>
        <v>Gelecekte önemli bir tehlikeyi oluşturmaması için, incelenir ve gerekirse önlemler planlanan uygulamalar kısmında tarif edilir, uygulama kontrolleri yapılır ve personele ihtiyaç duyulan eğitimler verilir.</v>
      </c>
    </row>
    <row r="54" spans="1:20" ht="78.75" x14ac:dyDescent="0.2">
      <c r="A54" s="14">
        <f t="shared" si="8"/>
        <v>1156</v>
      </c>
      <c r="B54" s="7" t="s">
        <v>266</v>
      </c>
      <c r="C54" s="18" t="s">
        <v>3364</v>
      </c>
      <c r="D54" s="7" t="s">
        <v>3435</v>
      </c>
      <c r="E54" s="7" t="s">
        <v>2472</v>
      </c>
      <c r="F54" s="12" t="s">
        <v>197</v>
      </c>
      <c r="G54" s="12" t="s">
        <v>198</v>
      </c>
      <c r="H54" s="19">
        <v>4</v>
      </c>
      <c r="I54" s="19">
        <v>5</v>
      </c>
      <c r="J54" s="9">
        <f t="shared" ref="J54" si="65">(H54*I54)</f>
        <v>20</v>
      </c>
      <c r="K54" s="10">
        <f t="shared" si="10"/>
        <v>2</v>
      </c>
      <c r="L54" s="18" t="s">
        <v>297</v>
      </c>
      <c r="M54" s="7" t="s">
        <v>345</v>
      </c>
      <c r="N54" s="12" t="s">
        <v>194</v>
      </c>
      <c r="O54" s="11" t="s">
        <v>26</v>
      </c>
      <c r="P54" s="19">
        <v>1</v>
      </c>
      <c r="Q54" s="19">
        <f t="shared" si="18"/>
        <v>5</v>
      </c>
      <c r="R54" s="20">
        <f t="shared" si="12"/>
        <v>5</v>
      </c>
      <c r="S54" s="21">
        <f t="shared" si="13"/>
        <v>5</v>
      </c>
      <c r="T54" s="12" t="str">
        <f t="shared" si="14"/>
        <v>Gelecekte önemli bir tehlikeyi oluşturmaması için, incelenir ve gerekirse önlemler planlanan uygulamalar kısmında tarif edilir, uygulama kontrolleri yapılır ve personele ihtiyaç duyulan eğitimler verilir.</v>
      </c>
    </row>
    <row r="55" spans="1:20" ht="78.75" x14ac:dyDescent="0.2">
      <c r="A55" s="14">
        <f t="shared" si="8"/>
        <v>1157</v>
      </c>
      <c r="B55" s="7" t="s">
        <v>266</v>
      </c>
      <c r="C55" s="18" t="s">
        <v>3364</v>
      </c>
      <c r="D55" s="7" t="s">
        <v>3436</v>
      </c>
      <c r="E55" s="7" t="s">
        <v>2472</v>
      </c>
      <c r="F55" s="12" t="s">
        <v>197</v>
      </c>
      <c r="G55" s="12" t="s">
        <v>198</v>
      </c>
      <c r="H55" s="19">
        <v>4</v>
      </c>
      <c r="I55" s="19">
        <v>5</v>
      </c>
      <c r="J55" s="20">
        <f t="shared" ref="J55" si="66">H55*I55</f>
        <v>20</v>
      </c>
      <c r="K55" s="10">
        <f t="shared" si="10"/>
        <v>2</v>
      </c>
      <c r="L55" s="18"/>
      <c r="M55" s="7" t="s">
        <v>346</v>
      </c>
      <c r="N55" s="12" t="s">
        <v>194</v>
      </c>
      <c r="O55" s="11" t="s">
        <v>26</v>
      </c>
      <c r="P55" s="19">
        <v>1</v>
      </c>
      <c r="Q55" s="19">
        <f t="shared" si="18"/>
        <v>5</v>
      </c>
      <c r="R55" s="20">
        <f t="shared" si="12"/>
        <v>5</v>
      </c>
      <c r="S55" s="21">
        <f t="shared" si="13"/>
        <v>5</v>
      </c>
      <c r="T55" s="12" t="str">
        <f t="shared" si="14"/>
        <v>Gelecekte önemli bir tehlikeyi oluşturmaması için, incelenir ve gerekirse önlemler planlanan uygulamalar kısmında tarif edilir, uygulama kontrolleri yapılır ve personele ihtiyaç duyulan eğitimler verilir.</v>
      </c>
    </row>
    <row r="56" spans="1:20" ht="78.75" x14ac:dyDescent="0.2">
      <c r="A56" s="14">
        <f t="shared" si="8"/>
        <v>1158</v>
      </c>
      <c r="B56" s="7" t="s">
        <v>266</v>
      </c>
      <c r="C56" s="18" t="s">
        <v>3364</v>
      </c>
      <c r="D56" s="7" t="s">
        <v>3437</v>
      </c>
      <c r="E56" s="7" t="s">
        <v>641</v>
      </c>
      <c r="F56" s="12" t="s">
        <v>197</v>
      </c>
      <c r="G56" s="12" t="s">
        <v>198</v>
      </c>
      <c r="H56" s="19">
        <v>4</v>
      </c>
      <c r="I56" s="19">
        <v>5</v>
      </c>
      <c r="J56" s="9">
        <f t="shared" ref="J56" si="67">(H56*I56)</f>
        <v>20</v>
      </c>
      <c r="K56" s="10">
        <f t="shared" si="10"/>
        <v>2</v>
      </c>
      <c r="L56" s="18" t="s">
        <v>298</v>
      </c>
      <c r="M56" s="7" t="s">
        <v>347</v>
      </c>
      <c r="N56" s="12" t="s">
        <v>194</v>
      </c>
      <c r="O56" s="11" t="s">
        <v>26</v>
      </c>
      <c r="P56" s="19">
        <v>1</v>
      </c>
      <c r="Q56" s="19">
        <f t="shared" si="18"/>
        <v>5</v>
      </c>
      <c r="R56" s="20">
        <f t="shared" si="12"/>
        <v>5</v>
      </c>
      <c r="S56" s="21">
        <f t="shared" si="13"/>
        <v>5</v>
      </c>
      <c r="T56"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56">
    <cfRule type="expression" dxfId="159" priority="6">
      <formula>K2=5</formula>
    </cfRule>
    <cfRule type="expression" dxfId="158" priority="7">
      <formula>K2=4</formula>
    </cfRule>
    <cfRule type="expression" dxfId="157" priority="8">
      <formula>K2=3</formula>
    </cfRule>
    <cfRule type="expression" dxfId="156" priority="9">
      <formula>K2=2</formula>
    </cfRule>
    <cfRule type="expression" dxfId="155" priority="10">
      <formula>K2=1</formula>
    </cfRule>
  </conditionalFormatting>
  <conditionalFormatting sqref="S2:S56">
    <cfRule type="expression" dxfId="154" priority="1">
      <formula>S2=5</formula>
    </cfRule>
    <cfRule type="expression" dxfId="153" priority="2">
      <formula>S2=4</formula>
    </cfRule>
    <cfRule type="expression" dxfId="152" priority="3">
      <formula>S2=3</formula>
    </cfRule>
    <cfRule type="expression" dxfId="151" priority="4">
      <formula>S2=2</formula>
    </cfRule>
    <cfRule type="expression" dxfId="150" priority="5">
      <formula>S2=1</formula>
    </cfRule>
  </conditionalFormatting>
  <pageMargins left="0.70866141732283472" right="0.70866141732283472" top="0.74803149606299213" bottom="1.0236220472440944" header="0.31496062992125984" footer="0.31496062992125984"/>
  <pageSetup paperSize="9" scale="58" orientation="landscape" r:id="rId1"/>
  <rowBreaks count="1" manualBreakCount="1">
    <brk id="28" max="19" man="1"/>
  </rowBreaks>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T80"/>
  <sheetViews>
    <sheetView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22.140625" bestFit="1"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38" customHeight="1" x14ac:dyDescent="0.2">
      <c r="A2" s="71">
        <f>'KALIP İŞLERİ'!A56+1</f>
        <v>1159</v>
      </c>
      <c r="B2" s="12" t="s">
        <v>547</v>
      </c>
      <c r="C2" s="23" t="s">
        <v>349</v>
      </c>
      <c r="D2" s="71" t="s">
        <v>3697</v>
      </c>
      <c r="E2" s="71" t="s">
        <v>3700</v>
      </c>
      <c r="F2" s="12" t="s">
        <v>197</v>
      </c>
      <c r="G2" s="12" t="s">
        <v>198</v>
      </c>
      <c r="H2" s="19">
        <v>4</v>
      </c>
      <c r="I2" s="19">
        <v>5</v>
      </c>
      <c r="J2" s="9">
        <f t="shared" ref="J2" si="0">(H2*I2)</f>
        <v>20</v>
      </c>
      <c r="K2" s="10">
        <f>IF((H2*I2)=0,0,IF(J2&lt;6,5,IF(J2&lt;10,4,IF(J2&lt;16,3,IF(J2&lt;25,2,1)))))</f>
        <v>2</v>
      </c>
      <c r="L2" s="71" t="s">
        <v>3699</v>
      </c>
      <c r="M2" s="71" t="s">
        <v>3698</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1160</v>
      </c>
      <c r="B3" s="12" t="s">
        <v>547</v>
      </c>
      <c r="C3" s="23" t="s">
        <v>349</v>
      </c>
      <c r="D3" s="12" t="s">
        <v>350</v>
      </c>
      <c r="E3" s="24" t="s">
        <v>425</v>
      </c>
      <c r="F3" s="12" t="s">
        <v>197</v>
      </c>
      <c r="G3" s="12" t="s">
        <v>198</v>
      </c>
      <c r="H3" s="19">
        <v>4</v>
      </c>
      <c r="I3" s="19">
        <v>5</v>
      </c>
      <c r="J3" s="20">
        <f t="shared" ref="J3" si="1">H3*I3</f>
        <v>20</v>
      </c>
      <c r="K3" s="10">
        <f t="shared" ref="K3:K4" si="2">IF((H3*I3)=0,0,IF(J3&lt;6,5,IF(J3&lt;10,4,IF(J3&lt;16,3,IF(J3&lt;25,2,1)))))</f>
        <v>2</v>
      </c>
      <c r="L3" s="18" t="s">
        <v>521</v>
      </c>
      <c r="M3" s="25" t="s">
        <v>453</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46.25" x14ac:dyDescent="0.2">
      <c r="A4" s="14">
        <f>A3+1</f>
        <v>1161</v>
      </c>
      <c r="B4" s="12" t="s">
        <v>547</v>
      </c>
      <c r="C4" s="23" t="s">
        <v>349</v>
      </c>
      <c r="D4" s="12" t="s">
        <v>351</v>
      </c>
      <c r="E4" s="24" t="s">
        <v>426</v>
      </c>
      <c r="F4" s="12" t="s">
        <v>197</v>
      </c>
      <c r="G4" s="12" t="s">
        <v>198</v>
      </c>
      <c r="H4" s="19">
        <v>4</v>
      </c>
      <c r="I4" s="19">
        <v>5</v>
      </c>
      <c r="J4" s="9">
        <f t="shared" ref="J4" si="7">(H4*I4)</f>
        <v>20</v>
      </c>
      <c r="K4" s="10">
        <f t="shared" si="2"/>
        <v>2</v>
      </c>
      <c r="L4" s="18" t="s">
        <v>522</v>
      </c>
      <c r="M4" s="25" t="s">
        <v>454</v>
      </c>
      <c r="N4" s="12" t="s">
        <v>194</v>
      </c>
      <c r="O4" s="11" t="s">
        <v>26</v>
      </c>
      <c r="P4" s="19">
        <v>1</v>
      </c>
      <c r="Q4" s="19">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168.75" x14ac:dyDescent="0.2">
      <c r="A5" s="14">
        <f t="shared" ref="A5:A68" si="8">A4+1</f>
        <v>1162</v>
      </c>
      <c r="B5" s="12" t="s">
        <v>547</v>
      </c>
      <c r="C5" s="23" t="s">
        <v>349</v>
      </c>
      <c r="D5" s="12" t="s">
        <v>352</v>
      </c>
      <c r="E5" s="24" t="s">
        <v>426</v>
      </c>
      <c r="F5" s="12" t="s">
        <v>197</v>
      </c>
      <c r="G5" s="12" t="s">
        <v>198</v>
      </c>
      <c r="H5" s="19">
        <v>4</v>
      </c>
      <c r="I5" s="19">
        <v>5</v>
      </c>
      <c r="J5" s="20">
        <f t="shared" ref="J5" si="9">H5*I5</f>
        <v>20</v>
      </c>
      <c r="K5" s="10">
        <f t="shared" ref="K5:K68" si="10">IF((H5*I5)=0,0,IF(J5&lt;6,5,IF(J5&lt;10,4,IF(J5&lt;16,3,IF(J5&lt;25,2,1)))))</f>
        <v>2</v>
      </c>
      <c r="L5" s="18" t="s">
        <v>523</v>
      </c>
      <c r="M5" s="25" t="s">
        <v>577</v>
      </c>
      <c r="N5" s="12" t="s">
        <v>194</v>
      </c>
      <c r="O5" s="11" t="s">
        <v>26</v>
      </c>
      <c r="P5" s="19">
        <v>1</v>
      </c>
      <c r="Q5" s="19">
        <f t="shared" ref="Q5:Q35" si="11">I5</f>
        <v>5</v>
      </c>
      <c r="R5" s="20">
        <f t="shared" ref="R5:R35" si="12">P5*Q5</f>
        <v>5</v>
      </c>
      <c r="S5" s="21">
        <f t="shared" ref="S5:S35" si="13">IF((P5*Q5)=0,0,IF(R5&lt;6,5,IF(R5&lt;10,4,IF(R5&lt;16,3,IF(R5&lt;25,2,1)))))</f>
        <v>5</v>
      </c>
      <c r="T5" s="12" t="str">
        <f t="shared" ref="T5:T35"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135" x14ac:dyDescent="0.2">
      <c r="A6" s="14">
        <f t="shared" si="8"/>
        <v>1163</v>
      </c>
      <c r="B6" s="12" t="s">
        <v>547</v>
      </c>
      <c r="C6" s="23" t="s">
        <v>349</v>
      </c>
      <c r="D6" s="26" t="s">
        <v>353</v>
      </c>
      <c r="E6" s="24" t="s">
        <v>426</v>
      </c>
      <c r="F6" s="12" t="s">
        <v>197</v>
      </c>
      <c r="G6" s="12" t="s">
        <v>198</v>
      </c>
      <c r="H6" s="19">
        <v>4</v>
      </c>
      <c r="I6" s="19">
        <v>5</v>
      </c>
      <c r="J6" s="9">
        <f t="shared" ref="J6" si="15">(H6*I6)</f>
        <v>20</v>
      </c>
      <c r="K6" s="10">
        <f t="shared" si="10"/>
        <v>2</v>
      </c>
      <c r="L6" s="18"/>
      <c r="M6" s="27" t="s">
        <v>578</v>
      </c>
      <c r="N6" s="12" t="s">
        <v>194</v>
      </c>
      <c r="O6" s="11" t="s">
        <v>26</v>
      </c>
      <c r="P6" s="19">
        <v>1</v>
      </c>
      <c r="Q6" s="19">
        <f t="shared" si="11"/>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8"/>
        <v>1164</v>
      </c>
      <c r="B7" s="12" t="s">
        <v>547</v>
      </c>
      <c r="C7" s="23" t="s">
        <v>349</v>
      </c>
      <c r="D7" s="26" t="s">
        <v>354</v>
      </c>
      <c r="E7" s="24" t="s">
        <v>426</v>
      </c>
      <c r="F7" s="12" t="s">
        <v>197</v>
      </c>
      <c r="G7" s="12" t="s">
        <v>198</v>
      </c>
      <c r="H7" s="19">
        <v>4</v>
      </c>
      <c r="I7" s="19">
        <v>5</v>
      </c>
      <c r="J7" s="20">
        <f t="shared" ref="J7" si="16">H7*I7</f>
        <v>20</v>
      </c>
      <c r="K7" s="10">
        <f t="shared" si="10"/>
        <v>2</v>
      </c>
      <c r="L7" s="18"/>
      <c r="M7" s="28" t="s">
        <v>455</v>
      </c>
      <c r="N7" s="12" t="s">
        <v>194</v>
      </c>
      <c r="O7" s="11" t="s">
        <v>26</v>
      </c>
      <c r="P7" s="19">
        <v>1</v>
      </c>
      <c r="Q7" s="19">
        <f t="shared" si="11"/>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8"/>
        <v>1165</v>
      </c>
      <c r="B8" s="12" t="s">
        <v>547</v>
      </c>
      <c r="C8" s="23" t="s">
        <v>349</v>
      </c>
      <c r="D8" s="26" t="s">
        <v>355</v>
      </c>
      <c r="E8" s="24" t="s">
        <v>426</v>
      </c>
      <c r="F8" s="12" t="s">
        <v>197</v>
      </c>
      <c r="G8" s="12" t="s">
        <v>198</v>
      </c>
      <c r="H8" s="19">
        <v>4</v>
      </c>
      <c r="I8" s="19">
        <v>5</v>
      </c>
      <c r="J8" s="9">
        <f t="shared" ref="J8" si="17">(H8*I8)</f>
        <v>20</v>
      </c>
      <c r="K8" s="10">
        <f t="shared" si="10"/>
        <v>2</v>
      </c>
      <c r="L8" s="18"/>
      <c r="M8" s="28" t="s">
        <v>456</v>
      </c>
      <c r="N8" s="12" t="s">
        <v>194</v>
      </c>
      <c r="O8" s="11" t="s">
        <v>26</v>
      </c>
      <c r="P8" s="19">
        <v>1</v>
      </c>
      <c r="Q8" s="19">
        <f t="shared" si="11"/>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8"/>
        <v>1166</v>
      </c>
      <c r="B9" s="12" t="s">
        <v>547</v>
      </c>
      <c r="C9" s="23" t="s">
        <v>349</v>
      </c>
      <c r="D9" s="24" t="s">
        <v>356</v>
      </c>
      <c r="E9" s="24" t="s">
        <v>426</v>
      </c>
      <c r="F9" s="12" t="s">
        <v>197</v>
      </c>
      <c r="G9" s="12" t="s">
        <v>198</v>
      </c>
      <c r="H9" s="19">
        <v>4</v>
      </c>
      <c r="I9" s="19">
        <v>5</v>
      </c>
      <c r="J9" s="20">
        <f t="shared" ref="J9" si="18">H9*I9</f>
        <v>20</v>
      </c>
      <c r="K9" s="10">
        <f t="shared" si="10"/>
        <v>2</v>
      </c>
      <c r="L9" s="18"/>
      <c r="M9" s="29" t="s">
        <v>457</v>
      </c>
      <c r="N9" s="12" t="s">
        <v>194</v>
      </c>
      <c r="O9" s="11" t="s">
        <v>26</v>
      </c>
      <c r="P9" s="19">
        <v>1</v>
      </c>
      <c r="Q9" s="19">
        <f t="shared" si="11"/>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8"/>
        <v>1167</v>
      </c>
      <c r="B10" s="12" t="s">
        <v>547</v>
      </c>
      <c r="C10" s="23" t="s">
        <v>349</v>
      </c>
      <c r="D10" s="23" t="s">
        <v>357</v>
      </c>
      <c r="E10" s="24" t="s">
        <v>426</v>
      </c>
      <c r="F10" s="12" t="s">
        <v>197</v>
      </c>
      <c r="G10" s="12" t="s">
        <v>198</v>
      </c>
      <c r="H10" s="19">
        <v>4</v>
      </c>
      <c r="I10" s="19">
        <v>5</v>
      </c>
      <c r="J10" s="9">
        <f t="shared" ref="J10" si="19">(H10*I10)</f>
        <v>20</v>
      </c>
      <c r="K10" s="10">
        <f t="shared" si="10"/>
        <v>2</v>
      </c>
      <c r="L10" s="18"/>
      <c r="M10" s="28" t="s">
        <v>458</v>
      </c>
      <c r="N10" s="12" t="s">
        <v>194</v>
      </c>
      <c r="O10" s="11" t="s">
        <v>26</v>
      </c>
      <c r="P10" s="19">
        <v>1</v>
      </c>
      <c r="Q10" s="19">
        <f t="shared" si="11"/>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8"/>
        <v>1168</v>
      </c>
      <c r="B11" s="12" t="s">
        <v>547</v>
      </c>
      <c r="C11" s="23" t="s">
        <v>349</v>
      </c>
      <c r="D11" s="23" t="s">
        <v>358</v>
      </c>
      <c r="E11" s="24" t="s">
        <v>427</v>
      </c>
      <c r="F11" s="12" t="s">
        <v>197</v>
      </c>
      <c r="G11" s="12" t="s">
        <v>198</v>
      </c>
      <c r="H11" s="19">
        <v>4</v>
      </c>
      <c r="I11" s="19">
        <v>5</v>
      </c>
      <c r="J11" s="20">
        <f t="shared" ref="J11" si="20">H11*I11</f>
        <v>20</v>
      </c>
      <c r="K11" s="10">
        <f t="shared" si="10"/>
        <v>2</v>
      </c>
      <c r="L11" s="18"/>
      <c r="M11" s="28" t="s">
        <v>459</v>
      </c>
      <c r="N11" s="12" t="s">
        <v>194</v>
      </c>
      <c r="O11" s="11" t="s">
        <v>26</v>
      </c>
      <c r="P11" s="19">
        <v>1</v>
      </c>
      <c r="Q11" s="19">
        <f t="shared" si="11"/>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8"/>
        <v>1169</v>
      </c>
      <c r="B12" s="12" t="s">
        <v>547</v>
      </c>
      <c r="C12" s="23" t="s">
        <v>349</v>
      </c>
      <c r="D12" s="23" t="s">
        <v>359</v>
      </c>
      <c r="E12" s="24" t="s">
        <v>428</v>
      </c>
      <c r="F12" s="12" t="s">
        <v>197</v>
      </c>
      <c r="G12" s="12" t="s">
        <v>198</v>
      </c>
      <c r="H12" s="19">
        <v>4</v>
      </c>
      <c r="I12" s="19">
        <v>5</v>
      </c>
      <c r="J12" s="9">
        <f t="shared" ref="J12" si="21">(H12*I12)</f>
        <v>20</v>
      </c>
      <c r="K12" s="10">
        <f t="shared" si="10"/>
        <v>2</v>
      </c>
      <c r="L12" s="18"/>
      <c r="M12" s="30" t="s">
        <v>460</v>
      </c>
      <c r="N12" s="12" t="s">
        <v>194</v>
      </c>
      <c r="O12" s="11" t="s">
        <v>26</v>
      </c>
      <c r="P12" s="19">
        <v>1</v>
      </c>
      <c r="Q12" s="19">
        <f t="shared" si="11"/>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157.5" x14ac:dyDescent="0.2">
      <c r="A13" s="14">
        <f t="shared" si="8"/>
        <v>1170</v>
      </c>
      <c r="B13" s="12" t="s">
        <v>547</v>
      </c>
      <c r="C13" s="23" t="s">
        <v>349</v>
      </c>
      <c r="D13" s="23" t="s">
        <v>360</v>
      </c>
      <c r="E13" s="24" t="s">
        <v>429</v>
      </c>
      <c r="F13" s="12" t="s">
        <v>197</v>
      </c>
      <c r="G13" s="12" t="s">
        <v>198</v>
      </c>
      <c r="H13" s="19">
        <v>4</v>
      </c>
      <c r="I13" s="19">
        <v>5</v>
      </c>
      <c r="J13" s="20">
        <f t="shared" ref="J13" si="22">H13*I13</f>
        <v>20</v>
      </c>
      <c r="K13" s="10">
        <f t="shared" si="10"/>
        <v>2</v>
      </c>
      <c r="L13" s="18"/>
      <c r="M13" s="29" t="s">
        <v>461</v>
      </c>
      <c r="N13" s="12" t="s">
        <v>194</v>
      </c>
      <c r="O13" s="11" t="s">
        <v>26</v>
      </c>
      <c r="P13" s="19">
        <v>1</v>
      </c>
      <c r="Q13" s="19">
        <f t="shared" si="11"/>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8"/>
        <v>1171</v>
      </c>
      <c r="B14" s="12" t="s">
        <v>547</v>
      </c>
      <c r="C14" s="23" t="s">
        <v>349</v>
      </c>
      <c r="D14" s="23" t="s">
        <v>361</v>
      </c>
      <c r="E14" s="24" t="s">
        <v>430</v>
      </c>
      <c r="F14" s="12" t="s">
        <v>197</v>
      </c>
      <c r="G14" s="12" t="s">
        <v>198</v>
      </c>
      <c r="H14" s="19">
        <v>4</v>
      </c>
      <c r="I14" s="19">
        <v>5</v>
      </c>
      <c r="J14" s="9">
        <f t="shared" ref="J14" si="23">(H14*I14)</f>
        <v>20</v>
      </c>
      <c r="K14" s="10">
        <f t="shared" si="10"/>
        <v>2</v>
      </c>
      <c r="L14" s="18"/>
      <c r="M14" s="30" t="s">
        <v>462</v>
      </c>
      <c r="N14" s="12" t="s">
        <v>194</v>
      </c>
      <c r="O14" s="11" t="s">
        <v>26</v>
      </c>
      <c r="P14" s="19">
        <v>1</v>
      </c>
      <c r="Q14" s="19">
        <f t="shared" si="11"/>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135" x14ac:dyDescent="0.2">
      <c r="A15" s="14">
        <f t="shared" si="8"/>
        <v>1172</v>
      </c>
      <c r="B15" s="12" t="s">
        <v>547</v>
      </c>
      <c r="C15" s="23" t="s">
        <v>349</v>
      </c>
      <c r="D15" s="23" t="s">
        <v>362</v>
      </c>
      <c r="E15" s="24" t="s">
        <v>431</v>
      </c>
      <c r="F15" s="12" t="s">
        <v>197</v>
      </c>
      <c r="G15" s="12" t="s">
        <v>198</v>
      </c>
      <c r="H15" s="19">
        <v>4</v>
      </c>
      <c r="I15" s="19">
        <v>5</v>
      </c>
      <c r="J15" s="20">
        <f t="shared" ref="J15" si="24">H15*I15</f>
        <v>20</v>
      </c>
      <c r="K15" s="10">
        <f t="shared" si="10"/>
        <v>2</v>
      </c>
      <c r="L15" s="18"/>
      <c r="M15" s="29" t="s">
        <v>463</v>
      </c>
      <c r="N15" s="12" t="s">
        <v>194</v>
      </c>
      <c r="O15" s="11" t="s">
        <v>26</v>
      </c>
      <c r="P15" s="19">
        <v>1</v>
      </c>
      <c r="Q15" s="19">
        <f t="shared" si="11"/>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8"/>
        <v>1173</v>
      </c>
      <c r="B16" s="12" t="s">
        <v>547</v>
      </c>
      <c r="C16" s="23" t="s">
        <v>349</v>
      </c>
      <c r="D16" s="23" t="s">
        <v>363</v>
      </c>
      <c r="E16" s="24" t="s">
        <v>431</v>
      </c>
      <c r="F16" s="12" t="s">
        <v>197</v>
      </c>
      <c r="G16" s="12" t="s">
        <v>198</v>
      </c>
      <c r="H16" s="19">
        <v>4</v>
      </c>
      <c r="I16" s="19">
        <v>5</v>
      </c>
      <c r="J16" s="9">
        <f t="shared" ref="J16" si="25">(H16*I16)</f>
        <v>20</v>
      </c>
      <c r="K16" s="10">
        <f t="shared" si="10"/>
        <v>2</v>
      </c>
      <c r="L16" s="18"/>
      <c r="M16" s="31" t="s">
        <v>464</v>
      </c>
      <c r="N16" s="12" t="s">
        <v>194</v>
      </c>
      <c r="O16" s="11" t="s">
        <v>26</v>
      </c>
      <c r="P16" s="19">
        <v>1</v>
      </c>
      <c r="Q16" s="19">
        <f t="shared" si="11"/>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8"/>
        <v>1174</v>
      </c>
      <c r="B17" s="12" t="s">
        <v>547</v>
      </c>
      <c r="C17" s="23" t="s">
        <v>349</v>
      </c>
      <c r="D17" s="23" t="s">
        <v>364</v>
      </c>
      <c r="E17" s="24" t="s">
        <v>431</v>
      </c>
      <c r="F17" s="12" t="s">
        <v>197</v>
      </c>
      <c r="G17" s="12" t="s">
        <v>198</v>
      </c>
      <c r="H17" s="19">
        <v>4</v>
      </c>
      <c r="I17" s="19">
        <v>5</v>
      </c>
      <c r="J17" s="20">
        <f t="shared" ref="J17" si="26">H17*I17</f>
        <v>20</v>
      </c>
      <c r="K17" s="10">
        <f t="shared" si="10"/>
        <v>2</v>
      </c>
      <c r="L17" s="18"/>
      <c r="M17" s="32" t="s">
        <v>465</v>
      </c>
      <c r="N17" s="12" t="s">
        <v>194</v>
      </c>
      <c r="O17" s="11" t="s">
        <v>26</v>
      </c>
      <c r="P17" s="19">
        <v>1</v>
      </c>
      <c r="Q17" s="19">
        <f t="shared" si="11"/>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8"/>
        <v>1175</v>
      </c>
      <c r="B18" s="12" t="s">
        <v>547</v>
      </c>
      <c r="C18" s="23" t="s">
        <v>349</v>
      </c>
      <c r="D18" s="23" t="s">
        <v>365</v>
      </c>
      <c r="E18" s="24" t="s">
        <v>431</v>
      </c>
      <c r="F18" s="12" t="s">
        <v>197</v>
      </c>
      <c r="G18" s="12" t="s">
        <v>198</v>
      </c>
      <c r="H18" s="19">
        <v>4</v>
      </c>
      <c r="I18" s="19">
        <v>5</v>
      </c>
      <c r="J18" s="9">
        <f t="shared" ref="J18" si="27">(H18*I18)</f>
        <v>20</v>
      </c>
      <c r="K18" s="10">
        <f t="shared" si="10"/>
        <v>2</v>
      </c>
      <c r="L18" s="18"/>
      <c r="M18" s="31" t="s">
        <v>466</v>
      </c>
      <c r="N18" s="12" t="s">
        <v>194</v>
      </c>
      <c r="O18" s="11" t="s">
        <v>26</v>
      </c>
      <c r="P18" s="19">
        <v>1</v>
      </c>
      <c r="Q18" s="19">
        <f t="shared" si="11"/>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202.5" x14ac:dyDescent="0.2">
      <c r="A19" s="14">
        <f t="shared" si="8"/>
        <v>1176</v>
      </c>
      <c r="B19" s="12" t="s">
        <v>547</v>
      </c>
      <c r="C19" s="23" t="s">
        <v>349</v>
      </c>
      <c r="D19" s="23" t="s">
        <v>366</v>
      </c>
      <c r="E19" s="24" t="s">
        <v>431</v>
      </c>
      <c r="F19" s="12" t="s">
        <v>197</v>
      </c>
      <c r="G19" s="12" t="s">
        <v>198</v>
      </c>
      <c r="H19" s="19">
        <v>4</v>
      </c>
      <c r="I19" s="19">
        <v>5</v>
      </c>
      <c r="J19" s="20">
        <f t="shared" ref="J19" si="28">H19*I19</f>
        <v>20</v>
      </c>
      <c r="K19" s="10">
        <f t="shared" si="10"/>
        <v>2</v>
      </c>
      <c r="L19" s="18"/>
      <c r="M19" s="33" t="s">
        <v>579</v>
      </c>
      <c r="N19" s="12" t="s">
        <v>194</v>
      </c>
      <c r="O19" s="11" t="s">
        <v>26</v>
      </c>
      <c r="P19" s="19">
        <v>1</v>
      </c>
      <c r="Q19" s="19">
        <f t="shared" si="11"/>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8"/>
        <v>1177</v>
      </c>
      <c r="B20" s="12" t="s">
        <v>547</v>
      </c>
      <c r="C20" s="23" t="s">
        <v>349</v>
      </c>
      <c r="D20" s="24" t="s">
        <v>367</v>
      </c>
      <c r="E20" s="24" t="s">
        <v>431</v>
      </c>
      <c r="F20" s="12" t="s">
        <v>197</v>
      </c>
      <c r="G20" s="12" t="s">
        <v>198</v>
      </c>
      <c r="H20" s="19">
        <v>4</v>
      </c>
      <c r="I20" s="19">
        <v>5</v>
      </c>
      <c r="J20" s="9">
        <f t="shared" ref="J20" si="29">(H20*I20)</f>
        <v>20</v>
      </c>
      <c r="K20" s="10">
        <f t="shared" si="10"/>
        <v>2</v>
      </c>
      <c r="L20" s="18"/>
      <c r="M20" s="34" t="s">
        <v>467</v>
      </c>
      <c r="N20" s="12" t="s">
        <v>194</v>
      </c>
      <c r="O20" s="11" t="s">
        <v>26</v>
      </c>
      <c r="P20" s="19">
        <v>1</v>
      </c>
      <c r="Q20" s="19">
        <f t="shared" si="11"/>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8"/>
        <v>1178</v>
      </c>
      <c r="B21" s="12" t="s">
        <v>547</v>
      </c>
      <c r="C21" s="23" t="s">
        <v>349</v>
      </c>
      <c r="D21" s="24" t="s">
        <v>368</v>
      </c>
      <c r="E21" s="24" t="s">
        <v>431</v>
      </c>
      <c r="F21" s="12" t="s">
        <v>197</v>
      </c>
      <c r="G21" s="12" t="s">
        <v>198</v>
      </c>
      <c r="H21" s="19">
        <v>4</v>
      </c>
      <c r="I21" s="19">
        <v>5</v>
      </c>
      <c r="J21" s="20">
        <f t="shared" ref="J21" si="30">H21*I21</f>
        <v>20</v>
      </c>
      <c r="K21" s="10">
        <f t="shared" si="10"/>
        <v>2</v>
      </c>
      <c r="L21" s="18"/>
      <c r="M21" s="34" t="s">
        <v>468</v>
      </c>
      <c r="N21" s="12" t="s">
        <v>194</v>
      </c>
      <c r="O21" s="11" t="s">
        <v>26</v>
      </c>
      <c r="P21" s="19">
        <v>1</v>
      </c>
      <c r="Q21" s="19">
        <f t="shared" si="11"/>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8"/>
        <v>1179</v>
      </c>
      <c r="B22" s="12" t="s">
        <v>547</v>
      </c>
      <c r="C22" s="23" t="s">
        <v>349</v>
      </c>
      <c r="D22" s="24" t="s">
        <v>369</v>
      </c>
      <c r="E22" s="24" t="s">
        <v>431</v>
      </c>
      <c r="F22" s="12" t="s">
        <v>197</v>
      </c>
      <c r="G22" s="12" t="s">
        <v>198</v>
      </c>
      <c r="H22" s="19">
        <v>4</v>
      </c>
      <c r="I22" s="19">
        <v>5</v>
      </c>
      <c r="J22" s="9">
        <f t="shared" ref="J22" si="31">(H22*I22)</f>
        <v>20</v>
      </c>
      <c r="K22" s="10">
        <f t="shared" si="10"/>
        <v>2</v>
      </c>
      <c r="L22" s="18"/>
      <c r="M22" s="34" t="s">
        <v>467</v>
      </c>
      <c r="N22" s="12" t="s">
        <v>194</v>
      </c>
      <c r="O22" s="11" t="s">
        <v>26</v>
      </c>
      <c r="P22" s="19">
        <v>1</v>
      </c>
      <c r="Q22" s="19">
        <f>I22</f>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8"/>
        <v>1180</v>
      </c>
      <c r="B23" s="12" t="s">
        <v>547</v>
      </c>
      <c r="C23" s="23" t="s">
        <v>349</v>
      </c>
      <c r="D23" s="24" t="s">
        <v>370</v>
      </c>
      <c r="E23" s="24" t="s">
        <v>431</v>
      </c>
      <c r="F23" s="12" t="s">
        <v>197</v>
      </c>
      <c r="G23" s="12" t="s">
        <v>198</v>
      </c>
      <c r="H23" s="19">
        <v>4</v>
      </c>
      <c r="I23" s="19">
        <v>5</v>
      </c>
      <c r="J23" s="20">
        <f t="shared" ref="J23" si="32">H23*I23</f>
        <v>20</v>
      </c>
      <c r="K23" s="10">
        <f t="shared" si="10"/>
        <v>2</v>
      </c>
      <c r="L23" s="18"/>
      <c r="M23" s="34" t="s">
        <v>469</v>
      </c>
      <c r="N23" s="12" t="s">
        <v>194</v>
      </c>
      <c r="O23" s="11" t="s">
        <v>26</v>
      </c>
      <c r="P23" s="19">
        <v>1</v>
      </c>
      <c r="Q23" s="19">
        <f t="shared" ref="Q23" si="33">I23</f>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8"/>
        <v>1181</v>
      </c>
      <c r="B24" s="12" t="s">
        <v>547</v>
      </c>
      <c r="C24" s="23" t="s">
        <v>349</v>
      </c>
      <c r="D24" s="24" t="s">
        <v>371</v>
      </c>
      <c r="E24" s="24" t="s">
        <v>431</v>
      </c>
      <c r="F24" s="12" t="s">
        <v>197</v>
      </c>
      <c r="G24" s="12" t="s">
        <v>198</v>
      </c>
      <c r="H24" s="19">
        <v>4</v>
      </c>
      <c r="I24" s="19">
        <v>5</v>
      </c>
      <c r="J24" s="9">
        <f t="shared" ref="J24" si="34">(H24*I24)</f>
        <v>20</v>
      </c>
      <c r="K24" s="10">
        <f t="shared" si="10"/>
        <v>2</v>
      </c>
      <c r="L24" s="18"/>
      <c r="M24" s="34" t="s">
        <v>470</v>
      </c>
      <c r="N24" s="12" t="s">
        <v>194</v>
      </c>
      <c r="O24" s="11" t="s">
        <v>26</v>
      </c>
      <c r="P24" s="19">
        <v>1</v>
      </c>
      <c r="Q24" s="19">
        <f t="shared" si="11"/>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8"/>
        <v>1182</v>
      </c>
      <c r="B25" s="12" t="s">
        <v>547</v>
      </c>
      <c r="C25" s="23" t="s">
        <v>349</v>
      </c>
      <c r="D25" s="24" t="s">
        <v>372</v>
      </c>
      <c r="E25" s="24" t="s">
        <v>431</v>
      </c>
      <c r="F25" s="12" t="s">
        <v>197</v>
      </c>
      <c r="G25" s="12" t="s">
        <v>198</v>
      </c>
      <c r="H25" s="19">
        <v>4</v>
      </c>
      <c r="I25" s="19">
        <v>5</v>
      </c>
      <c r="J25" s="20">
        <f t="shared" ref="J25" si="35">H25*I25</f>
        <v>20</v>
      </c>
      <c r="K25" s="10">
        <f t="shared" si="10"/>
        <v>2</v>
      </c>
      <c r="L25" s="18"/>
      <c r="M25" s="34" t="s">
        <v>471</v>
      </c>
      <c r="N25" s="12" t="s">
        <v>194</v>
      </c>
      <c r="O25" s="11" t="s">
        <v>26</v>
      </c>
      <c r="P25" s="19">
        <v>1</v>
      </c>
      <c r="Q25" s="19">
        <f t="shared" si="11"/>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8"/>
        <v>1183</v>
      </c>
      <c r="B26" s="12" t="s">
        <v>547</v>
      </c>
      <c r="C26" s="23" t="s">
        <v>349</v>
      </c>
      <c r="D26" s="24" t="s">
        <v>373</v>
      </c>
      <c r="E26" s="24" t="s">
        <v>431</v>
      </c>
      <c r="F26" s="12" t="s">
        <v>197</v>
      </c>
      <c r="G26" s="12" t="s">
        <v>198</v>
      </c>
      <c r="H26" s="19">
        <v>4</v>
      </c>
      <c r="I26" s="19">
        <v>5</v>
      </c>
      <c r="J26" s="9">
        <f t="shared" ref="J26" si="36">(H26*I26)</f>
        <v>20</v>
      </c>
      <c r="K26" s="10">
        <f t="shared" si="10"/>
        <v>2</v>
      </c>
      <c r="L26" s="18"/>
      <c r="M26" s="34" t="s">
        <v>472</v>
      </c>
      <c r="N26" s="12" t="s">
        <v>194</v>
      </c>
      <c r="O26" s="11" t="s">
        <v>26</v>
      </c>
      <c r="P26" s="19">
        <v>1</v>
      </c>
      <c r="Q26" s="19">
        <f t="shared" si="11"/>
        <v>5</v>
      </c>
      <c r="R26" s="20">
        <f t="shared" si="12"/>
        <v>5</v>
      </c>
      <c r="S26" s="21">
        <f t="shared" si="13"/>
        <v>5</v>
      </c>
      <c r="T26" s="12" t="str">
        <f t="shared" si="1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8"/>
        <v>1184</v>
      </c>
      <c r="B27" s="12" t="s">
        <v>547</v>
      </c>
      <c r="C27" s="23" t="s">
        <v>349</v>
      </c>
      <c r="D27" s="24" t="s">
        <v>374</v>
      </c>
      <c r="E27" s="24" t="s">
        <v>431</v>
      </c>
      <c r="F27" s="12" t="s">
        <v>197</v>
      </c>
      <c r="G27" s="12" t="s">
        <v>198</v>
      </c>
      <c r="H27" s="19">
        <v>4</v>
      </c>
      <c r="I27" s="19">
        <v>5</v>
      </c>
      <c r="J27" s="20">
        <f t="shared" ref="J27" si="37">H27*I27</f>
        <v>20</v>
      </c>
      <c r="K27" s="10">
        <f t="shared" si="10"/>
        <v>2</v>
      </c>
      <c r="L27" s="18"/>
      <c r="M27" s="34" t="s">
        <v>473</v>
      </c>
      <c r="N27" s="12" t="s">
        <v>194</v>
      </c>
      <c r="O27" s="11" t="s">
        <v>26</v>
      </c>
      <c r="P27" s="19">
        <v>1</v>
      </c>
      <c r="Q27" s="19">
        <f t="shared" si="11"/>
        <v>5</v>
      </c>
      <c r="R27" s="20">
        <f t="shared" si="12"/>
        <v>5</v>
      </c>
      <c r="S27" s="21">
        <f t="shared" si="13"/>
        <v>5</v>
      </c>
      <c r="T27" s="12" t="str">
        <f t="shared" si="14"/>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8"/>
        <v>1185</v>
      </c>
      <c r="B28" s="12" t="s">
        <v>547</v>
      </c>
      <c r="C28" s="23" t="s">
        <v>349</v>
      </c>
      <c r="D28" s="24" t="s">
        <v>375</v>
      </c>
      <c r="E28" s="24" t="s">
        <v>431</v>
      </c>
      <c r="F28" s="12" t="s">
        <v>197</v>
      </c>
      <c r="G28" s="12" t="s">
        <v>198</v>
      </c>
      <c r="H28" s="19">
        <v>4</v>
      </c>
      <c r="I28" s="19">
        <v>5</v>
      </c>
      <c r="J28" s="9">
        <f t="shared" ref="J28" si="38">(H28*I28)</f>
        <v>20</v>
      </c>
      <c r="K28" s="10">
        <f t="shared" si="10"/>
        <v>2</v>
      </c>
      <c r="L28" s="18"/>
      <c r="M28" s="34" t="s">
        <v>474</v>
      </c>
      <c r="N28" s="12" t="s">
        <v>194</v>
      </c>
      <c r="O28" s="11" t="s">
        <v>26</v>
      </c>
      <c r="P28" s="19">
        <v>1</v>
      </c>
      <c r="Q28" s="19">
        <f t="shared" si="11"/>
        <v>5</v>
      </c>
      <c r="R28" s="20">
        <f t="shared" si="12"/>
        <v>5</v>
      </c>
      <c r="S28" s="21">
        <f t="shared" si="13"/>
        <v>5</v>
      </c>
      <c r="T28" s="12" t="str">
        <f t="shared" si="14"/>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8"/>
        <v>1186</v>
      </c>
      <c r="B29" s="12" t="s">
        <v>547</v>
      </c>
      <c r="C29" s="23" t="s">
        <v>349</v>
      </c>
      <c r="D29" s="24" t="s">
        <v>376</v>
      </c>
      <c r="E29" s="24" t="s">
        <v>431</v>
      </c>
      <c r="F29" s="12" t="s">
        <v>197</v>
      </c>
      <c r="G29" s="12" t="s">
        <v>198</v>
      </c>
      <c r="H29" s="19">
        <v>4</v>
      </c>
      <c r="I29" s="19">
        <v>5</v>
      </c>
      <c r="J29" s="20">
        <f t="shared" ref="J29" si="39">H29*I29</f>
        <v>20</v>
      </c>
      <c r="K29" s="10">
        <f t="shared" si="10"/>
        <v>2</v>
      </c>
      <c r="L29" s="18"/>
      <c r="M29" s="34" t="s">
        <v>475</v>
      </c>
      <c r="N29" s="12" t="s">
        <v>194</v>
      </c>
      <c r="O29" s="11" t="s">
        <v>26</v>
      </c>
      <c r="P29" s="19">
        <v>1</v>
      </c>
      <c r="Q29" s="19">
        <f t="shared" si="11"/>
        <v>5</v>
      </c>
      <c r="R29" s="20">
        <f t="shared" si="12"/>
        <v>5</v>
      </c>
      <c r="S29" s="21">
        <f t="shared" si="13"/>
        <v>5</v>
      </c>
      <c r="T29" s="12" t="str">
        <f t="shared" si="14"/>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8"/>
        <v>1187</v>
      </c>
      <c r="B30" s="12" t="s">
        <v>547</v>
      </c>
      <c r="C30" s="23" t="s">
        <v>349</v>
      </c>
      <c r="D30" s="24" t="s">
        <v>377</v>
      </c>
      <c r="E30" s="24" t="s">
        <v>431</v>
      </c>
      <c r="F30" s="12" t="s">
        <v>197</v>
      </c>
      <c r="G30" s="12" t="s">
        <v>198</v>
      </c>
      <c r="H30" s="19">
        <v>4</v>
      </c>
      <c r="I30" s="19">
        <v>5</v>
      </c>
      <c r="J30" s="9">
        <f t="shared" ref="J30" si="40">(H30*I30)</f>
        <v>20</v>
      </c>
      <c r="K30" s="10">
        <f t="shared" si="10"/>
        <v>2</v>
      </c>
      <c r="L30" s="18"/>
      <c r="M30" s="35" t="s">
        <v>476</v>
      </c>
      <c r="N30" s="12" t="s">
        <v>194</v>
      </c>
      <c r="O30" s="11" t="s">
        <v>26</v>
      </c>
      <c r="P30" s="19">
        <v>1</v>
      </c>
      <c r="Q30" s="19">
        <f t="shared" si="11"/>
        <v>5</v>
      </c>
      <c r="R30" s="20">
        <f t="shared" si="12"/>
        <v>5</v>
      </c>
      <c r="S30" s="21">
        <f t="shared" si="13"/>
        <v>5</v>
      </c>
      <c r="T30" s="12" t="str">
        <f t="shared" si="14"/>
        <v>Gelecekte önemli bir tehlikeyi oluşturmaması için, incelenir ve gerekirse önlemler planlanan uygulamalar kısmında tarif edilir, uygulama kontrolleri yapılır ve personele ihtiyaç duyulan eğitimler verilir.</v>
      </c>
    </row>
    <row r="31" spans="1:20" ht="236.25" x14ac:dyDescent="0.2">
      <c r="A31" s="14">
        <f t="shared" si="8"/>
        <v>1188</v>
      </c>
      <c r="B31" s="12" t="s">
        <v>547</v>
      </c>
      <c r="C31" s="23" t="s">
        <v>349</v>
      </c>
      <c r="D31" s="24" t="s">
        <v>378</v>
      </c>
      <c r="E31" s="24" t="s">
        <v>431</v>
      </c>
      <c r="F31" s="12" t="s">
        <v>197</v>
      </c>
      <c r="G31" s="12" t="s">
        <v>198</v>
      </c>
      <c r="H31" s="19">
        <v>4</v>
      </c>
      <c r="I31" s="19">
        <v>5</v>
      </c>
      <c r="J31" s="20">
        <f t="shared" ref="J31" si="41">H31*I31</f>
        <v>20</v>
      </c>
      <c r="K31" s="10">
        <f t="shared" si="10"/>
        <v>2</v>
      </c>
      <c r="L31" s="18"/>
      <c r="M31" s="32" t="s">
        <v>477</v>
      </c>
      <c r="N31" s="12" t="s">
        <v>194</v>
      </c>
      <c r="O31" s="11" t="s">
        <v>26</v>
      </c>
      <c r="P31" s="19">
        <v>1</v>
      </c>
      <c r="Q31" s="19">
        <f t="shared" si="11"/>
        <v>5</v>
      </c>
      <c r="R31" s="20">
        <f t="shared" si="12"/>
        <v>5</v>
      </c>
      <c r="S31" s="21">
        <f t="shared" si="13"/>
        <v>5</v>
      </c>
      <c r="T31" s="12" t="str">
        <f t="shared" si="14"/>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8"/>
        <v>1189</v>
      </c>
      <c r="B32" s="12" t="s">
        <v>547</v>
      </c>
      <c r="C32" s="23" t="s">
        <v>349</v>
      </c>
      <c r="D32" s="24" t="s">
        <v>379</v>
      </c>
      <c r="E32" s="24" t="s">
        <v>431</v>
      </c>
      <c r="F32" s="12" t="s">
        <v>197</v>
      </c>
      <c r="G32" s="12" t="s">
        <v>198</v>
      </c>
      <c r="H32" s="19">
        <v>4</v>
      </c>
      <c r="I32" s="19">
        <v>5</v>
      </c>
      <c r="J32" s="9">
        <f t="shared" ref="J32" si="42">(H32*I32)</f>
        <v>20</v>
      </c>
      <c r="K32" s="10">
        <f t="shared" si="10"/>
        <v>2</v>
      </c>
      <c r="L32" s="18"/>
      <c r="M32" s="34" t="s">
        <v>478</v>
      </c>
      <c r="N32" s="12" t="s">
        <v>194</v>
      </c>
      <c r="O32" s="11" t="s">
        <v>26</v>
      </c>
      <c r="P32" s="19">
        <v>1</v>
      </c>
      <c r="Q32" s="19">
        <f t="shared" si="11"/>
        <v>5</v>
      </c>
      <c r="R32" s="20">
        <f t="shared" si="12"/>
        <v>5</v>
      </c>
      <c r="S32" s="21">
        <f t="shared" si="13"/>
        <v>5</v>
      </c>
      <c r="T32" s="12" t="str">
        <f t="shared" si="14"/>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8"/>
        <v>1190</v>
      </c>
      <c r="B33" s="12" t="s">
        <v>547</v>
      </c>
      <c r="C33" s="23" t="s">
        <v>349</v>
      </c>
      <c r="D33" s="24" t="s">
        <v>380</v>
      </c>
      <c r="E33" s="24" t="s">
        <v>431</v>
      </c>
      <c r="F33" s="12" t="s">
        <v>197</v>
      </c>
      <c r="G33" s="12" t="s">
        <v>198</v>
      </c>
      <c r="H33" s="19">
        <v>4</v>
      </c>
      <c r="I33" s="19">
        <v>5</v>
      </c>
      <c r="J33" s="20">
        <f t="shared" ref="J33" si="43">H33*I33</f>
        <v>20</v>
      </c>
      <c r="K33" s="10">
        <f t="shared" si="10"/>
        <v>2</v>
      </c>
      <c r="L33" s="18"/>
      <c r="M33" s="34" t="s">
        <v>479</v>
      </c>
      <c r="N33" s="12" t="s">
        <v>194</v>
      </c>
      <c r="O33" s="11" t="s">
        <v>26</v>
      </c>
      <c r="P33" s="19">
        <v>1</v>
      </c>
      <c r="Q33" s="19">
        <f t="shared" si="11"/>
        <v>5</v>
      </c>
      <c r="R33" s="20">
        <f t="shared" si="12"/>
        <v>5</v>
      </c>
      <c r="S33" s="21">
        <f t="shared" si="13"/>
        <v>5</v>
      </c>
      <c r="T33" s="12" t="str">
        <f t="shared" si="14"/>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8"/>
        <v>1191</v>
      </c>
      <c r="B34" s="12" t="s">
        <v>547</v>
      </c>
      <c r="C34" s="23" t="s">
        <v>349</v>
      </c>
      <c r="D34" s="24" t="s">
        <v>381</v>
      </c>
      <c r="E34" s="24" t="s">
        <v>431</v>
      </c>
      <c r="F34" s="12" t="s">
        <v>197</v>
      </c>
      <c r="G34" s="12" t="s">
        <v>198</v>
      </c>
      <c r="H34" s="19">
        <v>4</v>
      </c>
      <c r="I34" s="19">
        <v>5</v>
      </c>
      <c r="J34" s="9">
        <f t="shared" ref="J34" si="44">(H34*I34)</f>
        <v>20</v>
      </c>
      <c r="K34" s="10">
        <f t="shared" si="10"/>
        <v>2</v>
      </c>
      <c r="L34" s="18"/>
      <c r="M34" s="34" t="s">
        <v>480</v>
      </c>
      <c r="N34" s="12" t="s">
        <v>194</v>
      </c>
      <c r="O34" s="11" t="s">
        <v>26</v>
      </c>
      <c r="P34" s="19">
        <v>1</v>
      </c>
      <c r="Q34" s="19">
        <f t="shared" si="11"/>
        <v>5</v>
      </c>
      <c r="R34" s="20">
        <f t="shared" si="12"/>
        <v>5</v>
      </c>
      <c r="S34" s="21">
        <f t="shared" si="13"/>
        <v>5</v>
      </c>
      <c r="T34" s="12" t="str">
        <f t="shared" si="14"/>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8"/>
        <v>1192</v>
      </c>
      <c r="B35" s="12" t="s">
        <v>547</v>
      </c>
      <c r="C35" s="23" t="s">
        <v>349</v>
      </c>
      <c r="D35" s="24" t="s">
        <v>382</v>
      </c>
      <c r="E35" s="24" t="s">
        <v>431</v>
      </c>
      <c r="F35" s="12" t="s">
        <v>197</v>
      </c>
      <c r="G35" s="12" t="s">
        <v>198</v>
      </c>
      <c r="H35" s="19">
        <v>4</v>
      </c>
      <c r="I35" s="19">
        <v>5</v>
      </c>
      <c r="J35" s="20">
        <f t="shared" ref="J35" si="45">H35*I35</f>
        <v>20</v>
      </c>
      <c r="K35" s="10">
        <f t="shared" si="10"/>
        <v>2</v>
      </c>
      <c r="L35" s="18"/>
      <c r="M35" s="34" t="s">
        <v>481</v>
      </c>
      <c r="N35" s="12" t="s">
        <v>194</v>
      </c>
      <c r="O35" s="11" t="s">
        <v>26</v>
      </c>
      <c r="P35" s="19">
        <v>1</v>
      </c>
      <c r="Q35" s="19">
        <f t="shared" si="11"/>
        <v>5</v>
      </c>
      <c r="R35" s="20">
        <f t="shared" si="12"/>
        <v>5</v>
      </c>
      <c r="S35" s="21">
        <f t="shared" si="13"/>
        <v>5</v>
      </c>
      <c r="T35" s="12" t="str">
        <f t="shared" si="14"/>
        <v>Gelecekte önemli bir tehlikeyi oluşturmaması için, incelenir ve gerekirse önlemler planlanan uygulamalar kısmında tarif edilir, uygulama kontrolleri yapılır ve personele ihtiyaç duyulan eğitimler verilir.</v>
      </c>
    </row>
    <row r="36" spans="1:20" ht="78.75" x14ac:dyDescent="0.2">
      <c r="A36" s="14">
        <f t="shared" si="8"/>
        <v>1193</v>
      </c>
      <c r="B36" s="12" t="s">
        <v>547</v>
      </c>
      <c r="C36" s="23" t="s">
        <v>349</v>
      </c>
      <c r="D36" s="24" t="s">
        <v>383</v>
      </c>
      <c r="E36" s="24" t="s">
        <v>431</v>
      </c>
      <c r="F36" s="12" t="s">
        <v>197</v>
      </c>
      <c r="G36" s="12" t="s">
        <v>198</v>
      </c>
      <c r="H36" s="19">
        <v>4</v>
      </c>
      <c r="I36" s="19">
        <v>5</v>
      </c>
      <c r="J36" s="9">
        <f t="shared" ref="J36" si="46">(H36*I36)</f>
        <v>20</v>
      </c>
      <c r="K36" s="10">
        <f t="shared" si="10"/>
        <v>2</v>
      </c>
      <c r="L36" s="18"/>
      <c r="M36" s="34" t="s">
        <v>482</v>
      </c>
      <c r="N36" s="12" t="s">
        <v>194</v>
      </c>
      <c r="O36" s="11" t="s">
        <v>26</v>
      </c>
      <c r="P36" s="19">
        <v>1</v>
      </c>
      <c r="Q36" s="19">
        <f t="shared" ref="Q36:Q80" si="47">I36</f>
        <v>5</v>
      </c>
      <c r="R36" s="20">
        <f t="shared" ref="R36:R80" si="48">P36*Q36</f>
        <v>5</v>
      </c>
      <c r="S36" s="21">
        <f t="shared" ref="S36:S80" si="49">IF((P36*Q36)=0,0,IF(R36&lt;6,5,IF(R36&lt;10,4,IF(R36&lt;16,3,IF(R36&lt;25,2,1)))))</f>
        <v>5</v>
      </c>
      <c r="T36" s="12" t="str">
        <f t="shared" ref="T36:T80" si="50">IF(S36=0,"Risk Derecelendirmesi Yapılmamıştır.",IF(S36=1,"Hemen gerekli önlemler alınmalı veya tesis, bina, üretim veya çevrenin kapatılması gerekmektedir.",IF(S36=2,"Kısa dönemde iyileştirici tedbirler alınmalıdır.",IF(S36=3,"Uzun dönemde iyileştirilmelidir.  Sürekli kontroller yapılmalıdır.Alınan önlemler gerektiğinde kontrol edilmelidir.",IF(S36=4,"Gözetim altında tutulmalıdır.",IF(S36=5,"Gelecekte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7" spans="1:20" ht="78.75" x14ac:dyDescent="0.2">
      <c r="A37" s="14">
        <f t="shared" si="8"/>
        <v>1194</v>
      </c>
      <c r="B37" s="12" t="s">
        <v>547</v>
      </c>
      <c r="C37" s="23" t="s">
        <v>349</v>
      </c>
      <c r="D37" s="24" t="s">
        <v>384</v>
      </c>
      <c r="E37" s="24" t="s">
        <v>431</v>
      </c>
      <c r="F37" s="12" t="s">
        <v>197</v>
      </c>
      <c r="G37" s="12" t="s">
        <v>198</v>
      </c>
      <c r="H37" s="19">
        <v>4</v>
      </c>
      <c r="I37" s="19">
        <v>5</v>
      </c>
      <c r="J37" s="20">
        <f t="shared" ref="J37" si="51">H37*I37</f>
        <v>20</v>
      </c>
      <c r="K37" s="10">
        <f t="shared" si="10"/>
        <v>2</v>
      </c>
      <c r="L37" s="18"/>
      <c r="M37" s="34" t="s">
        <v>483</v>
      </c>
      <c r="N37" s="12" t="s">
        <v>194</v>
      </c>
      <c r="O37" s="11" t="s">
        <v>26</v>
      </c>
      <c r="P37" s="19">
        <v>1</v>
      </c>
      <c r="Q37" s="19">
        <f t="shared" si="47"/>
        <v>5</v>
      </c>
      <c r="R37" s="20">
        <f t="shared" si="48"/>
        <v>5</v>
      </c>
      <c r="S37" s="21">
        <f t="shared" si="49"/>
        <v>5</v>
      </c>
      <c r="T37" s="12" t="str">
        <f t="shared" si="50"/>
        <v>Gelecekte önemli bir tehlikeyi oluşturmaması için, incelenir ve gerekirse önlemler planlanan uygulamalar kısmında tarif edilir, uygulama kontrolleri yapılır ve personele ihtiyaç duyulan eğitimler verilir.</v>
      </c>
    </row>
    <row r="38" spans="1:20" ht="78.75" x14ac:dyDescent="0.2">
      <c r="A38" s="14">
        <f t="shared" si="8"/>
        <v>1195</v>
      </c>
      <c r="B38" s="12" t="s">
        <v>547</v>
      </c>
      <c r="C38" s="23" t="s">
        <v>349</v>
      </c>
      <c r="D38" s="24" t="s">
        <v>385</v>
      </c>
      <c r="E38" s="24" t="s">
        <v>432</v>
      </c>
      <c r="F38" s="12" t="s">
        <v>197</v>
      </c>
      <c r="G38" s="12" t="s">
        <v>198</v>
      </c>
      <c r="H38" s="19">
        <v>4</v>
      </c>
      <c r="I38" s="19">
        <v>5</v>
      </c>
      <c r="J38" s="9">
        <f t="shared" ref="J38" si="52">(H38*I38)</f>
        <v>20</v>
      </c>
      <c r="K38" s="10">
        <f t="shared" si="10"/>
        <v>2</v>
      </c>
      <c r="L38" s="18"/>
      <c r="M38" s="34" t="s">
        <v>484</v>
      </c>
      <c r="N38" s="12" t="s">
        <v>194</v>
      </c>
      <c r="O38" s="11" t="s">
        <v>26</v>
      </c>
      <c r="P38" s="19">
        <v>1</v>
      </c>
      <c r="Q38" s="19">
        <f t="shared" si="47"/>
        <v>5</v>
      </c>
      <c r="R38" s="20">
        <f t="shared" si="48"/>
        <v>5</v>
      </c>
      <c r="S38" s="21">
        <f t="shared" si="49"/>
        <v>5</v>
      </c>
      <c r="T38" s="12" t="str">
        <f t="shared" si="50"/>
        <v>Gelecekte önemli bir tehlikeyi oluşturmaması için, incelenir ve gerekirse önlemler planlanan uygulamalar kısmında tarif edilir, uygulama kontrolleri yapılır ve personele ihtiyaç duyulan eğitimler verilir.</v>
      </c>
    </row>
    <row r="39" spans="1:20" ht="101.25" x14ac:dyDescent="0.2">
      <c r="A39" s="14">
        <f t="shared" si="8"/>
        <v>1196</v>
      </c>
      <c r="B39" s="12" t="s">
        <v>547</v>
      </c>
      <c r="C39" s="23" t="s">
        <v>349</v>
      </c>
      <c r="D39" s="24" t="s">
        <v>386</v>
      </c>
      <c r="E39" s="24" t="s">
        <v>433</v>
      </c>
      <c r="F39" s="12" t="s">
        <v>197</v>
      </c>
      <c r="G39" s="12" t="s">
        <v>198</v>
      </c>
      <c r="H39" s="19">
        <v>4</v>
      </c>
      <c r="I39" s="19">
        <v>5</v>
      </c>
      <c r="J39" s="20">
        <f t="shared" ref="J39" si="53">H39*I39</f>
        <v>20</v>
      </c>
      <c r="K39" s="10">
        <f t="shared" si="10"/>
        <v>2</v>
      </c>
      <c r="L39" s="18"/>
      <c r="M39" s="34" t="s">
        <v>485</v>
      </c>
      <c r="N39" s="12" t="s">
        <v>194</v>
      </c>
      <c r="O39" s="11" t="s">
        <v>26</v>
      </c>
      <c r="P39" s="19">
        <v>1</v>
      </c>
      <c r="Q39" s="19">
        <f t="shared" si="47"/>
        <v>5</v>
      </c>
      <c r="R39" s="20">
        <f t="shared" si="48"/>
        <v>5</v>
      </c>
      <c r="S39" s="21">
        <f t="shared" si="49"/>
        <v>5</v>
      </c>
      <c r="T39" s="12" t="str">
        <f t="shared" si="50"/>
        <v>Gelecekte önemli bir tehlikeyi oluşturmaması için, incelenir ve gerekirse önlemler planlanan uygulamalar kısmında tarif edilir, uygulama kontrolleri yapılır ve personele ihtiyaç duyulan eğitimler verilir.</v>
      </c>
    </row>
    <row r="40" spans="1:20" ht="78.75" x14ac:dyDescent="0.2">
      <c r="A40" s="14">
        <f t="shared" si="8"/>
        <v>1197</v>
      </c>
      <c r="B40" s="12" t="s">
        <v>547</v>
      </c>
      <c r="C40" s="23" t="s">
        <v>349</v>
      </c>
      <c r="D40" s="24" t="s">
        <v>387</v>
      </c>
      <c r="E40" s="24" t="s">
        <v>431</v>
      </c>
      <c r="F40" s="12" t="s">
        <v>197</v>
      </c>
      <c r="G40" s="12" t="s">
        <v>198</v>
      </c>
      <c r="H40" s="19">
        <v>4</v>
      </c>
      <c r="I40" s="19">
        <v>5</v>
      </c>
      <c r="J40" s="9">
        <f t="shared" ref="J40" si="54">(H40*I40)</f>
        <v>20</v>
      </c>
      <c r="K40" s="10">
        <f t="shared" si="10"/>
        <v>2</v>
      </c>
      <c r="L40" s="18"/>
      <c r="M40" s="34" t="s">
        <v>486</v>
      </c>
      <c r="N40" s="12" t="s">
        <v>194</v>
      </c>
      <c r="O40" s="11" t="s">
        <v>26</v>
      </c>
      <c r="P40" s="19">
        <v>1</v>
      </c>
      <c r="Q40" s="19">
        <f t="shared" si="47"/>
        <v>5</v>
      </c>
      <c r="R40" s="20">
        <f t="shared" si="48"/>
        <v>5</v>
      </c>
      <c r="S40" s="21">
        <f t="shared" si="49"/>
        <v>5</v>
      </c>
      <c r="T40" s="12" t="str">
        <f t="shared" si="50"/>
        <v>Gelecekte önemli bir tehlikeyi oluşturmaması için, incelenir ve gerekirse önlemler planlanan uygulamalar kısmında tarif edilir, uygulama kontrolleri yapılır ve personele ihtiyaç duyulan eğitimler verilir.</v>
      </c>
    </row>
    <row r="41" spans="1:20" ht="78.75" x14ac:dyDescent="0.2">
      <c r="A41" s="14">
        <f t="shared" si="8"/>
        <v>1198</v>
      </c>
      <c r="B41" s="12" t="s">
        <v>547</v>
      </c>
      <c r="C41" s="23" t="s">
        <v>349</v>
      </c>
      <c r="D41" s="24" t="s">
        <v>388</v>
      </c>
      <c r="E41" s="24" t="s">
        <v>434</v>
      </c>
      <c r="F41" s="12" t="s">
        <v>197</v>
      </c>
      <c r="G41" s="12" t="s">
        <v>198</v>
      </c>
      <c r="H41" s="19">
        <v>4</v>
      </c>
      <c r="I41" s="19">
        <v>5</v>
      </c>
      <c r="J41" s="20">
        <f t="shared" ref="J41" si="55">H41*I41</f>
        <v>20</v>
      </c>
      <c r="K41" s="10">
        <f t="shared" si="10"/>
        <v>2</v>
      </c>
      <c r="L41" s="18"/>
      <c r="M41" s="34" t="s">
        <v>487</v>
      </c>
      <c r="N41" s="12" t="s">
        <v>194</v>
      </c>
      <c r="O41" s="11" t="s">
        <v>26</v>
      </c>
      <c r="P41" s="19">
        <v>1</v>
      </c>
      <c r="Q41" s="19">
        <f t="shared" si="47"/>
        <v>5</v>
      </c>
      <c r="R41" s="20">
        <f t="shared" si="48"/>
        <v>5</v>
      </c>
      <c r="S41" s="21">
        <f t="shared" si="49"/>
        <v>5</v>
      </c>
      <c r="T41" s="12" t="str">
        <f t="shared" si="50"/>
        <v>Gelecekte önemli bir tehlikeyi oluşturmaması için, incelenir ve gerekirse önlemler planlanan uygulamalar kısmında tarif edilir, uygulama kontrolleri yapılır ve personele ihtiyaç duyulan eğitimler verilir.</v>
      </c>
    </row>
    <row r="42" spans="1:20" ht="78.75" x14ac:dyDescent="0.2">
      <c r="A42" s="14">
        <f t="shared" si="8"/>
        <v>1199</v>
      </c>
      <c r="B42" s="12" t="s">
        <v>547</v>
      </c>
      <c r="C42" s="23" t="s">
        <v>349</v>
      </c>
      <c r="D42" s="24" t="s">
        <v>389</v>
      </c>
      <c r="E42" s="24" t="s">
        <v>431</v>
      </c>
      <c r="F42" s="12" t="s">
        <v>197</v>
      </c>
      <c r="G42" s="12" t="s">
        <v>198</v>
      </c>
      <c r="H42" s="19">
        <v>4</v>
      </c>
      <c r="I42" s="19">
        <v>5</v>
      </c>
      <c r="J42" s="9">
        <f t="shared" ref="J42" si="56">(H42*I42)</f>
        <v>20</v>
      </c>
      <c r="K42" s="10">
        <f t="shared" si="10"/>
        <v>2</v>
      </c>
      <c r="L42" s="18"/>
      <c r="M42" s="34" t="s">
        <v>488</v>
      </c>
      <c r="N42" s="12" t="s">
        <v>194</v>
      </c>
      <c r="O42" s="11" t="s">
        <v>26</v>
      </c>
      <c r="P42" s="19">
        <v>1</v>
      </c>
      <c r="Q42" s="19">
        <f t="shared" si="47"/>
        <v>5</v>
      </c>
      <c r="R42" s="20">
        <f t="shared" si="48"/>
        <v>5</v>
      </c>
      <c r="S42" s="21">
        <f t="shared" si="49"/>
        <v>5</v>
      </c>
      <c r="T42" s="12" t="str">
        <f t="shared" si="50"/>
        <v>Gelecekte önemli bir tehlikeyi oluşturmaması için, incelenir ve gerekirse önlemler planlanan uygulamalar kısmında tarif edilir, uygulama kontrolleri yapılır ve personele ihtiyaç duyulan eğitimler verilir.</v>
      </c>
    </row>
    <row r="43" spans="1:20" ht="78.75" x14ac:dyDescent="0.2">
      <c r="A43" s="14">
        <f t="shared" si="8"/>
        <v>1200</v>
      </c>
      <c r="B43" s="12" t="s">
        <v>547</v>
      </c>
      <c r="C43" s="23" t="s">
        <v>349</v>
      </c>
      <c r="D43" s="24" t="s">
        <v>390</v>
      </c>
      <c r="E43" s="24" t="s">
        <v>431</v>
      </c>
      <c r="F43" s="12" t="s">
        <v>197</v>
      </c>
      <c r="G43" s="12" t="s">
        <v>198</v>
      </c>
      <c r="H43" s="19">
        <v>4</v>
      </c>
      <c r="I43" s="19">
        <v>5</v>
      </c>
      <c r="J43" s="20">
        <f t="shared" ref="J43" si="57">H43*I43</f>
        <v>20</v>
      </c>
      <c r="K43" s="10">
        <f t="shared" si="10"/>
        <v>2</v>
      </c>
      <c r="L43" s="18"/>
      <c r="M43" s="34" t="s">
        <v>489</v>
      </c>
      <c r="N43" s="12" t="s">
        <v>194</v>
      </c>
      <c r="O43" s="11" t="s">
        <v>26</v>
      </c>
      <c r="P43" s="19">
        <v>1</v>
      </c>
      <c r="Q43" s="19">
        <f t="shared" si="47"/>
        <v>5</v>
      </c>
      <c r="R43" s="20">
        <f t="shared" si="48"/>
        <v>5</v>
      </c>
      <c r="S43" s="21">
        <f t="shared" si="49"/>
        <v>5</v>
      </c>
      <c r="T43" s="12" t="str">
        <f t="shared" si="50"/>
        <v>Gelecekte önemli bir tehlikeyi oluşturmaması için, incelenir ve gerekirse önlemler planlanan uygulamalar kısmında tarif edilir, uygulama kontrolleri yapılır ve personele ihtiyaç duyulan eğitimler verilir.</v>
      </c>
    </row>
    <row r="44" spans="1:20" ht="78.75" x14ac:dyDescent="0.2">
      <c r="A44" s="14">
        <f t="shared" si="8"/>
        <v>1201</v>
      </c>
      <c r="B44" s="12" t="s">
        <v>547</v>
      </c>
      <c r="C44" s="23" t="s">
        <v>349</v>
      </c>
      <c r="D44" s="24" t="s">
        <v>391</v>
      </c>
      <c r="E44" s="24" t="s">
        <v>435</v>
      </c>
      <c r="F44" s="12" t="s">
        <v>197</v>
      </c>
      <c r="G44" s="12" t="s">
        <v>198</v>
      </c>
      <c r="H44" s="19">
        <v>4</v>
      </c>
      <c r="I44" s="19">
        <v>5</v>
      </c>
      <c r="J44" s="9">
        <f t="shared" ref="J44" si="58">(H44*I44)</f>
        <v>20</v>
      </c>
      <c r="K44" s="10">
        <f t="shared" si="10"/>
        <v>2</v>
      </c>
      <c r="L44" s="18"/>
      <c r="M44" s="34" t="s">
        <v>490</v>
      </c>
      <c r="N44" s="12" t="s">
        <v>194</v>
      </c>
      <c r="O44" s="11" t="s">
        <v>26</v>
      </c>
      <c r="P44" s="19">
        <v>1</v>
      </c>
      <c r="Q44" s="19">
        <f t="shared" si="47"/>
        <v>5</v>
      </c>
      <c r="R44" s="20">
        <f t="shared" si="48"/>
        <v>5</v>
      </c>
      <c r="S44" s="21">
        <f t="shared" si="49"/>
        <v>5</v>
      </c>
      <c r="T44" s="12" t="str">
        <f t="shared" si="50"/>
        <v>Gelecekte önemli bir tehlikeyi oluşturmaması için, incelenir ve gerekirse önlemler planlanan uygulamalar kısmında tarif edilir, uygulama kontrolleri yapılır ve personele ihtiyaç duyulan eğitimler verilir.</v>
      </c>
    </row>
    <row r="45" spans="1:20" ht="78.75" x14ac:dyDescent="0.2">
      <c r="A45" s="14">
        <f t="shared" si="8"/>
        <v>1202</v>
      </c>
      <c r="B45" s="12" t="s">
        <v>547</v>
      </c>
      <c r="C45" s="23" t="s">
        <v>349</v>
      </c>
      <c r="D45" s="24" t="s">
        <v>392</v>
      </c>
      <c r="E45" s="24" t="s">
        <v>431</v>
      </c>
      <c r="F45" s="12" t="s">
        <v>197</v>
      </c>
      <c r="G45" s="12" t="s">
        <v>198</v>
      </c>
      <c r="H45" s="19">
        <v>4</v>
      </c>
      <c r="I45" s="19">
        <v>5</v>
      </c>
      <c r="J45" s="20">
        <f t="shared" ref="J45" si="59">H45*I45</f>
        <v>20</v>
      </c>
      <c r="K45" s="10">
        <f t="shared" si="10"/>
        <v>2</v>
      </c>
      <c r="L45" s="18"/>
      <c r="M45" s="34" t="s">
        <v>491</v>
      </c>
      <c r="N45" s="12" t="s">
        <v>194</v>
      </c>
      <c r="O45" s="11" t="s">
        <v>26</v>
      </c>
      <c r="P45" s="19">
        <v>1</v>
      </c>
      <c r="Q45" s="19">
        <f t="shared" si="47"/>
        <v>5</v>
      </c>
      <c r="R45" s="20">
        <f t="shared" si="48"/>
        <v>5</v>
      </c>
      <c r="S45" s="21">
        <f t="shared" si="49"/>
        <v>5</v>
      </c>
      <c r="T45" s="12" t="str">
        <f t="shared" si="50"/>
        <v>Gelecekte önemli bir tehlikeyi oluşturmaması için, incelenir ve gerekirse önlemler planlanan uygulamalar kısmında tarif edilir, uygulama kontrolleri yapılır ve personele ihtiyaç duyulan eğitimler verilir.</v>
      </c>
    </row>
    <row r="46" spans="1:20" ht="78.75" x14ac:dyDescent="0.2">
      <c r="A46" s="14">
        <f t="shared" si="8"/>
        <v>1203</v>
      </c>
      <c r="B46" s="12" t="s">
        <v>547</v>
      </c>
      <c r="C46" s="23" t="s">
        <v>349</v>
      </c>
      <c r="D46" s="24" t="s">
        <v>393</v>
      </c>
      <c r="E46" s="24" t="s">
        <v>431</v>
      </c>
      <c r="F46" s="12" t="s">
        <v>197</v>
      </c>
      <c r="G46" s="12" t="s">
        <v>198</v>
      </c>
      <c r="H46" s="19">
        <v>4</v>
      </c>
      <c r="I46" s="19">
        <v>5</v>
      </c>
      <c r="J46" s="9">
        <f t="shared" ref="J46" si="60">(H46*I46)</f>
        <v>20</v>
      </c>
      <c r="K46" s="10">
        <f t="shared" si="10"/>
        <v>2</v>
      </c>
      <c r="L46" s="18"/>
      <c r="M46" s="34" t="s">
        <v>492</v>
      </c>
      <c r="N46" s="12" t="s">
        <v>194</v>
      </c>
      <c r="O46" s="11" t="s">
        <v>26</v>
      </c>
      <c r="P46" s="19">
        <v>1</v>
      </c>
      <c r="Q46" s="19">
        <f t="shared" si="47"/>
        <v>5</v>
      </c>
      <c r="R46" s="20">
        <f t="shared" si="48"/>
        <v>5</v>
      </c>
      <c r="S46" s="21">
        <f t="shared" si="49"/>
        <v>5</v>
      </c>
      <c r="T46" s="12" t="str">
        <f t="shared" si="50"/>
        <v>Gelecekte önemli bir tehlikeyi oluşturmaması için, incelenir ve gerekirse önlemler planlanan uygulamalar kısmında tarif edilir, uygulama kontrolleri yapılır ve personele ihtiyaç duyulan eğitimler verilir.</v>
      </c>
    </row>
    <row r="47" spans="1:20" ht="112.5" x14ac:dyDescent="0.2">
      <c r="A47" s="14">
        <f t="shared" si="8"/>
        <v>1204</v>
      </c>
      <c r="B47" s="12" t="s">
        <v>547</v>
      </c>
      <c r="C47" s="23" t="s">
        <v>349</v>
      </c>
      <c r="D47" s="24" t="s">
        <v>394</v>
      </c>
      <c r="E47" s="24" t="s">
        <v>435</v>
      </c>
      <c r="F47" s="12" t="s">
        <v>197</v>
      </c>
      <c r="G47" s="12" t="s">
        <v>198</v>
      </c>
      <c r="H47" s="19">
        <v>4</v>
      </c>
      <c r="I47" s="19">
        <v>5</v>
      </c>
      <c r="J47" s="20">
        <f t="shared" ref="J47" si="61">H47*I47</f>
        <v>20</v>
      </c>
      <c r="K47" s="10">
        <f t="shared" si="10"/>
        <v>2</v>
      </c>
      <c r="L47" s="18"/>
      <c r="M47" s="34" t="s">
        <v>493</v>
      </c>
      <c r="N47" s="12" t="s">
        <v>194</v>
      </c>
      <c r="O47" s="11" t="s">
        <v>26</v>
      </c>
      <c r="P47" s="19">
        <v>1</v>
      </c>
      <c r="Q47" s="19">
        <f t="shared" si="47"/>
        <v>5</v>
      </c>
      <c r="R47" s="20">
        <f t="shared" si="48"/>
        <v>5</v>
      </c>
      <c r="S47" s="21">
        <f t="shared" si="49"/>
        <v>5</v>
      </c>
      <c r="T47" s="12" t="str">
        <f t="shared" si="50"/>
        <v>Gelecekte önemli bir tehlikeyi oluşturmaması için, incelenir ve gerekirse önlemler planlanan uygulamalar kısmında tarif edilir, uygulama kontrolleri yapılır ve personele ihtiyaç duyulan eğitimler verilir.</v>
      </c>
    </row>
    <row r="48" spans="1:20" ht="78.75" x14ac:dyDescent="0.2">
      <c r="A48" s="14">
        <f t="shared" si="8"/>
        <v>1205</v>
      </c>
      <c r="B48" s="12" t="s">
        <v>547</v>
      </c>
      <c r="C48" s="23" t="s">
        <v>349</v>
      </c>
      <c r="D48" s="24" t="s">
        <v>395</v>
      </c>
      <c r="E48" s="24" t="s">
        <v>431</v>
      </c>
      <c r="F48" s="12" t="s">
        <v>197</v>
      </c>
      <c r="G48" s="12" t="s">
        <v>198</v>
      </c>
      <c r="H48" s="19">
        <v>4</v>
      </c>
      <c r="I48" s="19">
        <v>5</v>
      </c>
      <c r="J48" s="9">
        <f t="shared" ref="J48" si="62">(H48*I48)</f>
        <v>20</v>
      </c>
      <c r="K48" s="10">
        <f t="shared" si="10"/>
        <v>2</v>
      </c>
      <c r="L48" s="18"/>
      <c r="M48" s="34" t="s">
        <v>494</v>
      </c>
      <c r="N48" s="12" t="s">
        <v>194</v>
      </c>
      <c r="O48" s="11" t="s">
        <v>26</v>
      </c>
      <c r="P48" s="19">
        <v>1</v>
      </c>
      <c r="Q48" s="19">
        <f t="shared" si="47"/>
        <v>5</v>
      </c>
      <c r="R48" s="20">
        <f t="shared" si="48"/>
        <v>5</v>
      </c>
      <c r="S48" s="21">
        <f t="shared" si="49"/>
        <v>5</v>
      </c>
      <c r="T48" s="12" t="str">
        <f t="shared" si="50"/>
        <v>Gelecekte önemli bir tehlikeyi oluşturmaması için, incelenir ve gerekirse önlemler planlanan uygulamalar kısmında tarif edilir, uygulama kontrolleri yapılır ve personele ihtiyaç duyulan eğitimler verilir.</v>
      </c>
    </row>
    <row r="49" spans="1:20" ht="90" x14ac:dyDescent="0.2">
      <c r="A49" s="14">
        <f t="shared" si="8"/>
        <v>1206</v>
      </c>
      <c r="B49" s="12" t="s">
        <v>547</v>
      </c>
      <c r="C49" s="23" t="s">
        <v>349</v>
      </c>
      <c r="D49" s="24" t="s">
        <v>396</v>
      </c>
      <c r="E49" s="24" t="s">
        <v>431</v>
      </c>
      <c r="F49" s="12" t="s">
        <v>197</v>
      </c>
      <c r="G49" s="12" t="s">
        <v>198</v>
      </c>
      <c r="H49" s="19">
        <v>4</v>
      </c>
      <c r="I49" s="19">
        <v>5</v>
      </c>
      <c r="J49" s="20">
        <f t="shared" ref="J49" si="63">H49*I49</f>
        <v>20</v>
      </c>
      <c r="K49" s="10">
        <f t="shared" si="10"/>
        <v>2</v>
      </c>
      <c r="L49" s="18"/>
      <c r="M49" s="34" t="s">
        <v>495</v>
      </c>
      <c r="N49" s="12" t="s">
        <v>194</v>
      </c>
      <c r="O49" s="11" t="s">
        <v>26</v>
      </c>
      <c r="P49" s="19">
        <v>1</v>
      </c>
      <c r="Q49" s="19">
        <f t="shared" si="47"/>
        <v>5</v>
      </c>
      <c r="R49" s="20">
        <f t="shared" si="48"/>
        <v>5</v>
      </c>
      <c r="S49" s="21">
        <f t="shared" si="49"/>
        <v>5</v>
      </c>
      <c r="T49" s="12" t="str">
        <f t="shared" si="50"/>
        <v>Gelecekte önemli bir tehlikeyi oluşturmaması için, incelenir ve gerekirse önlemler planlanan uygulamalar kısmında tarif edilir, uygulama kontrolleri yapılır ve personele ihtiyaç duyulan eğitimler verilir.</v>
      </c>
    </row>
    <row r="50" spans="1:20" ht="90" x14ac:dyDescent="0.2">
      <c r="A50" s="14">
        <f t="shared" si="8"/>
        <v>1207</v>
      </c>
      <c r="B50" s="12" t="s">
        <v>547</v>
      </c>
      <c r="C50" s="23" t="s">
        <v>349</v>
      </c>
      <c r="D50" s="24" t="s">
        <v>397</v>
      </c>
      <c r="E50" s="24" t="s">
        <v>436</v>
      </c>
      <c r="F50" s="12" t="s">
        <v>197</v>
      </c>
      <c r="G50" s="12" t="s">
        <v>198</v>
      </c>
      <c r="H50" s="19">
        <v>4</v>
      </c>
      <c r="I50" s="19">
        <v>5</v>
      </c>
      <c r="J50" s="9">
        <f t="shared" ref="J50" si="64">(H50*I50)</f>
        <v>20</v>
      </c>
      <c r="K50" s="10">
        <f t="shared" si="10"/>
        <v>2</v>
      </c>
      <c r="L50" s="18"/>
      <c r="M50" s="34" t="s">
        <v>580</v>
      </c>
      <c r="N50" s="12" t="s">
        <v>194</v>
      </c>
      <c r="O50" s="11" t="s">
        <v>26</v>
      </c>
      <c r="P50" s="19">
        <v>1</v>
      </c>
      <c r="Q50" s="19">
        <f t="shared" si="47"/>
        <v>5</v>
      </c>
      <c r="R50" s="20">
        <f t="shared" si="48"/>
        <v>5</v>
      </c>
      <c r="S50" s="21">
        <f t="shared" si="49"/>
        <v>5</v>
      </c>
      <c r="T50" s="12" t="str">
        <f t="shared" si="50"/>
        <v>Gelecekte önemli bir tehlikeyi oluşturmaması için, incelenir ve gerekirse önlemler planlanan uygulamalar kısmında tarif edilir, uygulama kontrolleri yapılır ve personele ihtiyaç duyulan eğitimler verilir.</v>
      </c>
    </row>
    <row r="51" spans="1:20" ht="78.75" x14ac:dyDescent="0.2">
      <c r="A51" s="14">
        <f t="shared" si="8"/>
        <v>1208</v>
      </c>
      <c r="B51" s="12" t="s">
        <v>547</v>
      </c>
      <c r="C51" s="23" t="s">
        <v>349</v>
      </c>
      <c r="D51" s="24" t="s">
        <v>524</v>
      </c>
      <c r="E51" s="24" t="s">
        <v>437</v>
      </c>
      <c r="F51" s="12" t="s">
        <v>197</v>
      </c>
      <c r="G51" s="12" t="s">
        <v>198</v>
      </c>
      <c r="H51" s="19">
        <v>4</v>
      </c>
      <c r="I51" s="19">
        <v>5</v>
      </c>
      <c r="J51" s="20">
        <f t="shared" ref="J51" si="65">H51*I51</f>
        <v>20</v>
      </c>
      <c r="K51" s="10">
        <f t="shared" si="10"/>
        <v>2</v>
      </c>
      <c r="L51" s="18"/>
      <c r="M51" s="34" t="s">
        <v>496</v>
      </c>
      <c r="N51" s="12" t="s">
        <v>194</v>
      </c>
      <c r="O51" s="11" t="s">
        <v>26</v>
      </c>
      <c r="P51" s="19">
        <v>1</v>
      </c>
      <c r="Q51" s="19">
        <f t="shared" si="47"/>
        <v>5</v>
      </c>
      <c r="R51" s="20">
        <f t="shared" si="48"/>
        <v>5</v>
      </c>
      <c r="S51" s="21">
        <f t="shared" si="49"/>
        <v>5</v>
      </c>
      <c r="T51" s="12" t="str">
        <f t="shared" si="50"/>
        <v>Gelecekte önemli bir tehlikeyi oluşturmaması için, incelenir ve gerekirse önlemler planlanan uygulamalar kısmında tarif edilir, uygulama kontrolleri yapılır ve personele ihtiyaç duyulan eğitimler verilir.</v>
      </c>
    </row>
    <row r="52" spans="1:20" ht="78.75" x14ac:dyDescent="0.2">
      <c r="A52" s="14">
        <f t="shared" si="8"/>
        <v>1209</v>
      </c>
      <c r="B52" s="12" t="s">
        <v>547</v>
      </c>
      <c r="C52" s="23" t="s">
        <v>349</v>
      </c>
      <c r="D52" s="24" t="s">
        <v>398</v>
      </c>
      <c r="E52" s="24" t="s">
        <v>431</v>
      </c>
      <c r="F52" s="12" t="s">
        <v>197</v>
      </c>
      <c r="G52" s="12" t="s">
        <v>198</v>
      </c>
      <c r="H52" s="19">
        <v>4</v>
      </c>
      <c r="I52" s="19">
        <v>5</v>
      </c>
      <c r="J52" s="9">
        <f t="shared" ref="J52" si="66">(H52*I52)</f>
        <v>20</v>
      </c>
      <c r="K52" s="10">
        <f t="shared" si="10"/>
        <v>2</v>
      </c>
      <c r="L52" s="18"/>
      <c r="M52" s="34" t="s">
        <v>497</v>
      </c>
      <c r="N52" s="12" t="s">
        <v>194</v>
      </c>
      <c r="O52" s="11" t="s">
        <v>26</v>
      </c>
      <c r="P52" s="19">
        <v>1</v>
      </c>
      <c r="Q52" s="19">
        <f t="shared" si="47"/>
        <v>5</v>
      </c>
      <c r="R52" s="20">
        <f t="shared" si="48"/>
        <v>5</v>
      </c>
      <c r="S52" s="21">
        <f t="shared" si="49"/>
        <v>5</v>
      </c>
      <c r="T52" s="12" t="str">
        <f t="shared" si="50"/>
        <v>Gelecekte önemli bir tehlikeyi oluşturmaması için, incelenir ve gerekirse önlemler planlanan uygulamalar kısmında tarif edilir, uygulama kontrolleri yapılır ve personele ihtiyaç duyulan eğitimler verilir.</v>
      </c>
    </row>
    <row r="53" spans="1:20" ht="78.75" x14ac:dyDescent="0.2">
      <c r="A53" s="14">
        <f t="shared" si="8"/>
        <v>1210</v>
      </c>
      <c r="B53" s="12" t="s">
        <v>547</v>
      </c>
      <c r="C53" s="23" t="s">
        <v>349</v>
      </c>
      <c r="D53" s="24" t="s">
        <v>399</v>
      </c>
      <c r="E53" s="24" t="s">
        <v>431</v>
      </c>
      <c r="F53" s="12" t="s">
        <v>197</v>
      </c>
      <c r="G53" s="12" t="s">
        <v>198</v>
      </c>
      <c r="H53" s="19">
        <v>4</v>
      </c>
      <c r="I53" s="19">
        <v>5</v>
      </c>
      <c r="J53" s="20">
        <f t="shared" ref="J53" si="67">H53*I53</f>
        <v>20</v>
      </c>
      <c r="K53" s="10">
        <f t="shared" si="10"/>
        <v>2</v>
      </c>
      <c r="L53" s="18"/>
      <c r="M53" s="34" t="s">
        <v>498</v>
      </c>
      <c r="N53" s="12" t="s">
        <v>194</v>
      </c>
      <c r="O53" s="11" t="s">
        <v>26</v>
      </c>
      <c r="P53" s="19">
        <v>1</v>
      </c>
      <c r="Q53" s="19">
        <f t="shared" si="47"/>
        <v>5</v>
      </c>
      <c r="R53" s="20">
        <f t="shared" si="48"/>
        <v>5</v>
      </c>
      <c r="S53" s="21">
        <f t="shared" si="49"/>
        <v>5</v>
      </c>
      <c r="T53" s="12" t="str">
        <f t="shared" si="50"/>
        <v>Gelecekte önemli bir tehlikeyi oluşturmaması için, incelenir ve gerekirse önlemler planlanan uygulamalar kısmında tarif edilir, uygulama kontrolleri yapılır ve personele ihtiyaç duyulan eğitimler verilir.</v>
      </c>
    </row>
    <row r="54" spans="1:20" ht="78.75" x14ac:dyDescent="0.2">
      <c r="A54" s="14">
        <f t="shared" si="8"/>
        <v>1211</v>
      </c>
      <c r="B54" s="12" t="s">
        <v>547</v>
      </c>
      <c r="C54" s="23" t="s">
        <v>349</v>
      </c>
      <c r="D54" s="24" t="s">
        <v>400</v>
      </c>
      <c r="E54" s="24" t="s">
        <v>429</v>
      </c>
      <c r="F54" s="12" t="s">
        <v>197</v>
      </c>
      <c r="G54" s="12" t="s">
        <v>198</v>
      </c>
      <c r="H54" s="19">
        <v>4</v>
      </c>
      <c r="I54" s="19">
        <v>5</v>
      </c>
      <c r="J54" s="9">
        <f t="shared" ref="J54" si="68">(H54*I54)</f>
        <v>20</v>
      </c>
      <c r="K54" s="10">
        <f t="shared" si="10"/>
        <v>2</v>
      </c>
      <c r="L54" s="18"/>
      <c r="M54" s="34" t="s">
        <v>458</v>
      </c>
      <c r="N54" s="12" t="s">
        <v>194</v>
      </c>
      <c r="O54" s="11" t="s">
        <v>26</v>
      </c>
      <c r="P54" s="19">
        <v>1</v>
      </c>
      <c r="Q54" s="19">
        <f t="shared" si="47"/>
        <v>5</v>
      </c>
      <c r="R54" s="20">
        <f t="shared" si="48"/>
        <v>5</v>
      </c>
      <c r="S54" s="21">
        <f t="shared" si="49"/>
        <v>5</v>
      </c>
      <c r="T54" s="12" t="str">
        <f t="shared" si="50"/>
        <v>Gelecekte önemli bir tehlikeyi oluşturmaması için, incelenir ve gerekirse önlemler planlanan uygulamalar kısmında tarif edilir, uygulama kontrolleri yapılır ve personele ihtiyaç duyulan eğitimler verilir.</v>
      </c>
    </row>
    <row r="55" spans="1:20" ht="101.25" x14ac:dyDescent="0.2">
      <c r="A55" s="14">
        <f t="shared" si="8"/>
        <v>1212</v>
      </c>
      <c r="B55" s="12" t="s">
        <v>547</v>
      </c>
      <c r="C55" s="23" t="s">
        <v>349</v>
      </c>
      <c r="D55" s="24" t="s">
        <v>401</v>
      </c>
      <c r="E55" s="24" t="s">
        <v>438</v>
      </c>
      <c r="F55" s="12" t="s">
        <v>197</v>
      </c>
      <c r="G55" s="12" t="s">
        <v>198</v>
      </c>
      <c r="H55" s="19">
        <v>4</v>
      </c>
      <c r="I55" s="19">
        <v>5</v>
      </c>
      <c r="J55" s="20">
        <f t="shared" ref="J55" si="69">H55*I55</f>
        <v>20</v>
      </c>
      <c r="K55" s="10">
        <f t="shared" si="10"/>
        <v>2</v>
      </c>
      <c r="L55" s="18"/>
      <c r="M55" s="34" t="s">
        <v>499</v>
      </c>
      <c r="N55" s="12" t="s">
        <v>194</v>
      </c>
      <c r="O55" s="11" t="s">
        <v>26</v>
      </c>
      <c r="P55" s="19">
        <v>1</v>
      </c>
      <c r="Q55" s="19">
        <f t="shared" si="47"/>
        <v>5</v>
      </c>
      <c r="R55" s="20">
        <f t="shared" si="48"/>
        <v>5</v>
      </c>
      <c r="S55" s="21">
        <f t="shared" si="49"/>
        <v>5</v>
      </c>
      <c r="T55" s="12" t="str">
        <f t="shared" si="50"/>
        <v>Gelecekte önemli bir tehlikeyi oluşturmaması için, incelenir ve gerekirse önlemler planlanan uygulamalar kısmında tarif edilir, uygulama kontrolleri yapılır ve personele ihtiyaç duyulan eğitimler verilir.</v>
      </c>
    </row>
    <row r="56" spans="1:20" ht="180" x14ac:dyDescent="0.2">
      <c r="A56" s="14">
        <f t="shared" si="8"/>
        <v>1213</v>
      </c>
      <c r="B56" s="12" t="s">
        <v>547</v>
      </c>
      <c r="C56" s="23" t="s">
        <v>349</v>
      </c>
      <c r="D56" s="24" t="s">
        <v>402</v>
      </c>
      <c r="E56" s="24" t="s">
        <v>439</v>
      </c>
      <c r="F56" s="12" t="s">
        <v>197</v>
      </c>
      <c r="G56" s="12" t="s">
        <v>198</v>
      </c>
      <c r="H56" s="19">
        <v>4</v>
      </c>
      <c r="I56" s="19">
        <v>5</v>
      </c>
      <c r="J56" s="9">
        <f t="shared" ref="J56" si="70">(H56*I56)</f>
        <v>20</v>
      </c>
      <c r="K56" s="10">
        <f t="shared" si="10"/>
        <v>2</v>
      </c>
      <c r="L56" s="18"/>
      <c r="M56" s="34" t="s">
        <v>500</v>
      </c>
      <c r="N56" s="12" t="s">
        <v>194</v>
      </c>
      <c r="O56" s="11" t="s">
        <v>26</v>
      </c>
      <c r="P56" s="19">
        <v>1</v>
      </c>
      <c r="Q56" s="19">
        <f t="shared" si="47"/>
        <v>5</v>
      </c>
      <c r="R56" s="20">
        <f t="shared" si="48"/>
        <v>5</v>
      </c>
      <c r="S56" s="21">
        <f t="shared" si="49"/>
        <v>5</v>
      </c>
      <c r="T56" s="12" t="str">
        <f t="shared" si="50"/>
        <v>Gelecekte önemli bir tehlikeyi oluşturmaması için, incelenir ve gerekirse önlemler planlanan uygulamalar kısmında tarif edilir, uygulama kontrolleri yapılır ve personele ihtiyaç duyulan eğitimler verilir.</v>
      </c>
    </row>
    <row r="57" spans="1:20" ht="112.5" x14ac:dyDescent="0.2">
      <c r="A57" s="14">
        <f t="shared" si="8"/>
        <v>1214</v>
      </c>
      <c r="B57" s="12" t="s">
        <v>547</v>
      </c>
      <c r="C57" s="23" t="s">
        <v>349</v>
      </c>
      <c r="D57" s="24" t="s">
        <v>401</v>
      </c>
      <c r="E57" s="24" t="s">
        <v>438</v>
      </c>
      <c r="F57" s="12" t="s">
        <v>197</v>
      </c>
      <c r="G57" s="12" t="s">
        <v>198</v>
      </c>
      <c r="H57" s="19">
        <v>4</v>
      </c>
      <c r="I57" s="19">
        <v>5</v>
      </c>
      <c r="J57" s="20">
        <f t="shared" ref="J57" si="71">H57*I57</f>
        <v>20</v>
      </c>
      <c r="K57" s="10">
        <f t="shared" si="10"/>
        <v>2</v>
      </c>
      <c r="L57" s="13"/>
      <c r="M57" s="34" t="s">
        <v>501</v>
      </c>
      <c r="N57" s="12" t="s">
        <v>194</v>
      </c>
      <c r="O57" s="11" t="s">
        <v>26</v>
      </c>
      <c r="P57" s="19">
        <v>1</v>
      </c>
      <c r="Q57" s="19">
        <f t="shared" si="47"/>
        <v>5</v>
      </c>
      <c r="R57" s="20">
        <f t="shared" si="48"/>
        <v>5</v>
      </c>
      <c r="S57" s="21">
        <f t="shared" si="49"/>
        <v>5</v>
      </c>
      <c r="T57" s="12" t="str">
        <f t="shared" si="50"/>
        <v>Gelecekte önemli bir tehlikeyi oluşturmaması için, incelenir ve gerekirse önlemler planlanan uygulamalar kısmında tarif edilir, uygulama kontrolleri yapılır ve personele ihtiyaç duyulan eğitimler verilir.</v>
      </c>
    </row>
    <row r="58" spans="1:20" ht="78.75" x14ac:dyDescent="0.2">
      <c r="A58" s="14">
        <f t="shared" si="8"/>
        <v>1215</v>
      </c>
      <c r="B58" s="12" t="s">
        <v>547</v>
      </c>
      <c r="C58" s="23" t="s">
        <v>349</v>
      </c>
      <c r="D58" s="24" t="s">
        <v>403</v>
      </c>
      <c r="E58" s="24" t="s">
        <v>440</v>
      </c>
      <c r="F58" s="12" t="s">
        <v>197</v>
      </c>
      <c r="G58" s="12" t="s">
        <v>198</v>
      </c>
      <c r="H58" s="19">
        <v>4</v>
      </c>
      <c r="I58" s="19">
        <v>5</v>
      </c>
      <c r="J58" s="9">
        <f t="shared" ref="J58" si="72">(H58*I58)</f>
        <v>20</v>
      </c>
      <c r="K58" s="10">
        <f t="shared" si="10"/>
        <v>2</v>
      </c>
      <c r="L58" s="13"/>
      <c r="M58" s="34" t="s">
        <v>502</v>
      </c>
      <c r="N58" s="12" t="s">
        <v>194</v>
      </c>
      <c r="O58" s="11" t="s">
        <v>26</v>
      </c>
      <c r="P58" s="19">
        <v>1</v>
      </c>
      <c r="Q58" s="19">
        <f t="shared" si="47"/>
        <v>5</v>
      </c>
      <c r="R58" s="20">
        <f t="shared" si="48"/>
        <v>5</v>
      </c>
      <c r="S58" s="21">
        <f t="shared" si="49"/>
        <v>5</v>
      </c>
      <c r="T58" s="12" t="str">
        <f t="shared" si="50"/>
        <v>Gelecekte önemli bir tehlikeyi oluşturmaması için, incelenir ve gerekirse önlemler planlanan uygulamalar kısmında tarif edilir, uygulama kontrolleri yapılır ve personele ihtiyaç duyulan eğitimler verilir.</v>
      </c>
    </row>
    <row r="59" spans="1:20" ht="78.75" x14ac:dyDescent="0.2">
      <c r="A59" s="14">
        <f t="shared" si="8"/>
        <v>1216</v>
      </c>
      <c r="B59" s="12" t="s">
        <v>547</v>
      </c>
      <c r="C59" s="23" t="s">
        <v>349</v>
      </c>
      <c r="D59" s="24" t="s">
        <v>403</v>
      </c>
      <c r="E59" s="24" t="s">
        <v>440</v>
      </c>
      <c r="F59" s="12" t="s">
        <v>197</v>
      </c>
      <c r="G59" s="12" t="s">
        <v>198</v>
      </c>
      <c r="H59" s="19">
        <v>4</v>
      </c>
      <c r="I59" s="19">
        <v>5</v>
      </c>
      <c r="J59" s="20">
        <f t="shared" ref="J59" si="73">H59*I59</f>
        <v>20</v>
      </c>
      <c r="K59" s="10">
        <f t="shared" si="10"/>
        <v>2</v>
      </c>
      <c r="L59" s="13"/>
      <c r="M59" s="34" t="s">
        <v>503</v>
      </c>
      <c r="N59" s="12" t="s">
        <v>194</v>
      </c>
      <c r="O59" s="11" t="s">
        <v>26</v>
      </c>
      <c r="P59" s="19">
        <v>1</v>
      </c>
      <c r="Q59" s="19">
        <f t="shared" si="47"/>
        <v>5</v>
      </c>
      <c r="R59" s="20">
        <f t="shared" si="48"/>
        <v>5</v>
      </c>
      <c r="S59" s="21">
        <f t="shared" si="49"/>
        <v>5</v>
      </c>
      <c r="T59" s="12" t="str">
        <f t="shared" si="50"/>
        <v>Gelecekte önemli bir tehlikeyi oluşturmaması için, incelenir ve gerekirse önlemler planlanan uygulamalar kısmında tarif edilir, uygulama kontrolleri yapılır ve personele ihtiyaç duyulan eğitimler verilir.</v>
      </c>
    </row>
    <row r="60" spans="1:20" ht="78.75" x14ac:dyDescent="0.2">
      <c r="A60" s="14">
        <f t="shared" si="8"/>
        <v>1217</v>
      </c>
      <c r="B60" s="12" t="s">
        <v>547</v>
      </c>
      <c r="C60" s="23" t="s">
        <v>349</v>
      </c>
      <c r="D60" s="24" t="s">
        <v>404</v>
      </c>
      <c r="E60" s="24" t="s">
        <v>440</v>
      </c>
      <c r="F60" s="12" t="s">
        <v>197</v>
      </c>
      <c r="G60" s="12" t="s">
        <v>198</v>
      </c>
      <c r="H60" s="19">
        <v>4</v>
      </c>
      <c r="I60" s="19">
        <v>5</v>
      </c>
      <c r="J60" s="9">
        <f t="shared" ref="J60" si="74">(H60*I60)</f>
        <v>20</v>
      </c>
      <c r="K60" s="10">
        <f t="shared" si="10"/>
        <v>2</v>
      </c>
      <c r="L60" s="13"/>
      <c r="M60" s="34" t="s">
        <v>504</v>
      </c>
      <c r="N60" s="12" t="s">
        <v>194</v>
      </c>
      <c r="O60" s="11" t="s">
        <v>26</v>
      </c>
      <c r="P60" s="19">
        <v>1</v>
      </c>
      <c r="Q60" s="19">
        <f t="shared" si="47"/>
        <v>5</v>
      </c>
      <c r="R60" s="20">
        <f t="shared" si="48"/>
        <v>5</v>
      </c>
      <c r="S60" s="21">
        <f t="shared" si="49"/>
        <v>5</v>
      </c>
      <c r="T60" s="12" t="str">
        <f t="shared" si="50"/>
        <v>Gelecekte önemli bir tehlikeyi oluşturmaması için, incelenir ve gerekirse önlemler planlanan uygulamalar kısmında tarif edilir, uygulama kontrolleri yapılır ve personele ihtiyaç duyulan eğitimler verilir.</v>
      </c>
    </row>
    <row r="61" spans="1:20" ht="78.75" x14ac:dyDescent="0.2">
      <c r="A61" s="14">
        <f t="shared" si="8"/>
        <v>1218</v>
      </c>
      <c r="B61" s="12" t="s">
        <v>547</v>
      </c>
      <c r="C61" s="23" t="s">
        <v>349</v>
      </c>
      <c r="D61" s="24" t="s">
        <v>405</v>
      </c>
      <c r="E61" s="24" t="s">
        <v>440</v>
      </c>
      <c r="F61" s="12" t="s">
        <v>197</v>
      </c>
      <c r="G61" s="12" t="s">
        <v>198</v>
      </c>
      <c r="H61" s="19">
        <v>4</v>
      </c>
      <c r="I61" s="19">
        <v>5</v>
      </c>
      <c r="J61" s="20">
        <f t="shared" ref="J61" si="75">H61*I61</f>
        <v>20</v>
      </c>
      <c r="K61" s="10">
        <f t="shared" si="10"/>
        <v>2</v>
      </c>
      <c r="L61" s="13"/>
      <c r="M61" s="34" t="s">
        <v>505</v>
      </c>
      <c r="N61" s="12" t="s">
        <v>194</v>
      </c>
      <c r="O61" s="11" t="s">
        <v>26</v>
      </c>
      <c r="P61" s="19">
        <v>1</v>
      </c>
      <c r="Q61" s="19">
        <f t="shared" si="47"/>
        <v>5</v>
      </c>
      <c r="R61" s="20">
        <f t="shared" si="48"/>
        <v>5</v>
      </c>
      <c r="S61" s="21">
        <f t="shared" si="49"/>
        <v>5</v>
      </c>
      <c r="T61" s="12" t="str">
        <f t="shared" si="50"/>
        <v>Gelecekte önemli bir tehlikeyi oluşturmaması için, incelenir ve gerekirse önlemler planlanan uygulamalar kısmında tarif edilir, uygulama kontrolleri yapılır ve personele ihtiyaç duyulan eğitimler verilir.</v>
      </c>
    </row>
    <row r="62" spans="1:20" ht="78.75" x14ac:dyDescent="0.2">
      <c r="A62" s="14">
        <f t="shared" si="8"/>
        <v>1219</v>
      </c>
      <c r="B62" s="12" t="s">
        <v>547</v>
      </c>
      <c r="C62" s="23" t="s">
        <v>349</v>
      </c>
      <c r="D62" s="24" t="s">
        <v>406</v>
      </c>
      <c r="E62" s="24" t="s">
        <v>440</v>
      </c>
      <c r="F62" s="12" t="s">
        <v>197</v>
      </c>
      <c r="G62" s="12" t="s">
        <v>198</v>
      </c>
      <c r="H62" s="19">
        <v>4</v>
      </c>
      <c r="I62" s="19">
        <v>5</v>
      </c>
      <c r="J62" s="9">
        <f t="shared" ref="J62" si="76">(H62*I62)</f>
        <v>20</v>
      </c>
      <c r="K62" s="10">
        <f t="shared" si="10"/>
        <v>2</v>
      </c>
      <c r="L62" s="13"/>
      <c r="M62" s="34" t="s">
        <v>506</v>
      </c>
      <c r="N62" s="12" t="s">
        <v>194</v>
      </c>
      <c r="O62" s="11" t="s">
        <v>26</v>
      </c>
      <c r="P62" s="19">
        <v>1</v>
      </c>
      <c r="Q62" s="19">
        <f t="shared" si="47"/>
        <v>5</v>
      </c>
      <c r="R62" s="20">
        <f t="shared" si="48"/>
        <v>5</v>
      </c>
      <c r="S62" s="21">
        <f t="shared" si="49"/>
        <v>5</v>
      </c>
      <c r="T62" s="12" t="str">
        <f t="shared" si="50"/>
        <v>Gelecekte önemli bir tehlikeyi oluşturmaması için, incelenir ve gerekirse önlemler planlanan uygulamalar kısmında tarif edilir, uygulama kontrolleri yapılır ve personele ihtiyaç duyulan eğitimler verilir.</v>
      </c>
    </row>
    <row r="63" spans="1:20" ht="78.75" x14ac:dyDescent="0.2">
      <c r="A63" s="14">
        <f t="shared" si="8"/>
        <v>1220</v>
      </c>
      <c r="B63" s="12" t="s">
        <v>547</v>
      </c>
      <c r="C63" s="23" t="s">
        <v>349</v>
      </c>
      <c r="D63" s="24" t="s">
        <v>407</v>
      </c>
      <c r="E63" s="24" t="s">
        <v>441</v>
      </c>
      <c r="F63" s="12" t="s">
        <v>197</v>
      </c>
      <c r="G63" s="12" t="s">
        <v>198</v>
      </c>
      <c r="H63" s="19">
        <v>4</v>
      </c>
      <c r="I63" s="19">
        <v>5</v>
      </c>
      <c r="J63" s="20">
        <f t="shared" ref="J63" si="77">H63*I63</f>
        <v>20</v>
      </c>
      <c r="K63" s="10">
        <f t="shared" si="10"/>
        <v>2</v>
      </c>
      <c r="L63" s="13"/>
      <c r="M63" s="34" t="s">
        <v>507</v>
      </c>
      <c r="N63" s="12" t="s">
        <v>194</v>
      </c>
      <c r="O63" s="11" t="s">
        <v>26</v>
      </c>
      <c r="P63" s="19">
        <v>1</v>
      </c>
      <c r="Q63" s="19">
        <f t="shared" si="47"/>
        <v>5</v>
      </c>
      <c r="R63" s="20">
        <f t="shared" si="48"/>
        <v>5</v>
      </c>
      <c r="S63" s="21">
        <f t="shared" si="49"/>
        <v>5</v>
      </c>
      <c r="T63" s="12" t="str">
        <f t="shared" si="50"/>
        <v>Gelecekte önemli bir tehlikeyi oluşturmaması için, incelenir ve gerekirse önlemler planlanan uygulamalar kısmında tarif edilir, uygulama kontrolleri yapılır ve personele ihtiyaç duyulan eğitimler verilir.</v>
      </c>
    </row>
    <row r="64" spans="1:20" ht="78.75" x14ac:dyDescent="0.2">
      <c r="A64" s="14">
        <f t="shared" si="8"/>
        <v>1221</v>
      </c>
      <c r="B64" s="12" t="s">
        <v>547</v>
      </c>
      <c r="C64" s="23" t="s">
        <v>349</v>
      </c>
      <c r="D64" s="24" t="s">
        <v>408</v>
      </c>
      <c r="E64" s="24" t="s">
        <v>440</v>
      </c>
      <c r="F64" s="12" t="s">
        <v>197</v>
      </c>
      <c r="G64" s="12" t="s">
        <v>198</v>
      </c>
      <c r="H64" s="19">
        <v>4</v>
      </c>
      <c r="I64" s="19">
        <v>5</v>
      </c>
      <c r="J64" s="9">
        <f t="shared" ref="J64" si="78">(H64*I64)</f>
        <v>20</v>
      </c>
      <c r="K64" s="10">
        <f t="shared" si="10"/>
        <v>2</v>
      </c>
      <c r="L64" s="13"/>
      <c r="M64" s="34" t="s">
        <v>508</v>
      </c>
      <c r="N64" s="12" t="s">
        <v>194</v>
      </c>
      <c r="O64" s="11" t="s">
        <v>26</v>
      </c>
      <c r="P64" s="19">
        <v>1</v>
      </c>
      <c r="Q64" s="19">
        <f t="shared" si="47"/>
        <v>5</v>
      </c>
      <c r="R64" s="20">
        <f t="shared" si="48"/>
        <v>5</v>
      </c>
      <c r="S64" s="21">
        <f t="shared" si="49"/>
        <v>5</v>
      </c>
      <c r="T64" s="12" t="str">
        <f t="shared" si="50"/>
        <v>Gelecekte önemli bir tehlikeyi oluşturmaması için, incelenir ve gerekirse önlemler planlanan uygulamalar kısmında tarif edilir, uygulama kontrolleri yapılır ve personele ihtiyaç duyulan eğitimler verilir.</v>
      </c>
    </row>
    <row r="65" spans="1:20" ht="90" x14ac:dyDescent="0.2">
      <c r="A65" s="14">
        <f t="shared" si="8"/>
        <v>1222</v>
      </c>
      <c r="B65" s="12" t="s">
        <v>547</v>
      </c>
      <c r="C65" s="23" t="s">
        <v>349</v>
      </c>
      <c r="D65" s="24" t="s">
        <v>409</v>
      </c>
      <c r="E65" s="24" t="s">
        <v>442</v>
      </c>
      <c r="F65" s="12" t="s">
        <v>197</v>
      </c>
      <c r="G65" s="12" t="s">
        <v>198</v>
      </c>
      <c r="H65" s="19">
        <v>4</v>
      </c>
      <c r="I65" s="19">
        <v>5</v>
      </c>
      <c r="J65" s="20">
        <f t="shared" ref="J65" si="79">H65*I65</f>
        <v>20</v>
      </c>
      <c r="K65" s="10">
        <f t="shared" si="10"/>
        <v>2</v>
      </c>
      <c r="L65" s="13"/>
      <c r="M65" s="34" t="s">
        <v>509</v>
      </c>
      <c r="N65" s="12" t="s">
        <v>194</v>
      </c>
      <c r="O65" s="11" t="s">
        <v>26</v>
      </c>
      <c r="P65" s="19">
        <v>1</v>
      </c>
      <c r="Q65" s="19">
        <f t="shared" si="47"/>
        <v>5</v>
      </c>
      <c r="R65" s="20">
        <f t="shared" si="48"/>
        <v>5</v>
      </c>
      <c r="S65" s="21">
        <f t="shared" si="49"/>
        <v>5</v>
      </c>
      <c r="T65" s="12" t="str">
        <f t="shared" si="50"/>
        <v>Gelecekte önemli bir tehlikeyi oluşturmaması için, incelenir ve gerekirse önlemler planlanan uygulamalar kısmında tarif edilir, uygulama kontrolleri yapılır ve personele ihtiyaç duyulan eğitimler verilir.</v>
      </c>
    </row>
    <row r="66" spans="1:20" ht="90" x14ac:dyDescent="0.2">
      <c r="A66" s="14">
        <f t="shared" si="8"/>
        <v>1223</v>
      </c>
      <c r="B66" s="12" t="s">
        <v>547</v>
      </c>
      <c r="C66" s="23" t="s">
        <v>349</v>
      </c>
      <c r="D66" s="24" t="s">
        <v>410</v>
      </c>
      <c r="E66" s="24" t="s">
        <v>443</v>
      </c>
      <c r="F66" s="12" t="s">
        <v>197</v>
      </c>
      <c r="G66" s="12" t="s">
        <v>198</v>
      </c>
      <c r="H66" s="19">
        <v>4</v>
      </c>
      <c r="I66" s="19">
        <v>5</v>
      </c>
      <c r="J66" s="9">
        <f t="shared" ref="J66" si="80">(H66*I66)</f>
        <v>20</v>
      </c>
      <c r="K66" s="10">
        <f t="shared" si="10"/>
        <v>2</v>
      </c>
      <c r="L66" s="13"/>
      <c r="M66" s="34" t="s">
        <v>510</v>
      </c>
      <c r="N66" s="12" t="s">
        <v>194</v>
      </c>
      <c r="O66" s="11" t="s">
        <v>26</v>
      </c>
      <c r="P66" s="19">
        <v>1</v>
      </c>
      <c r="Q66" s="19">
        <f t="shared" si="47"/>
        <v>5</v>
      </c>
      <c r="R66" s="20">
        <f t="shared" si="48"/>
        <v>5</v>
      </c>
      <c r="S66" s="21">
        <f t="shared" si="49"/>
        <v>5</v>
      </c>
      <c r="T66" s="12" t="str">
        <f t="shared" si="50"/>
        <v>Gelecekte önemli bir tehlikeyi oluşturmaması için, incelenir ve gerekirse önlemler planlanan uygulamalar kısmında tarif edilir, uygulama kontrolleri yapılır ve personele ihtiyaç duyulan eğitimler verilir.</v>
      </c>
    </row>
    <row r="67" spans="1:20" ht="78.75" x14ac:dyDescent="0.2">
      <c r="A67" s="14">
        <f t="shared" si="8"/>
        <v>1224</v>
      </c>
      <c r="B67" s="12" t="s">
        <v>547</v>
      </c>
      <c r="C67" s="23" t="s">
        <v>349</v>
      </c>
      <c r="D67" s="24" t="s">
        <v>411</v>
      </c>
      <c r="E67" s="24" t="s">
        <v>444</v>
      </c>
      <c r="F67" s="12" t="s">
        <v>197</v>
      </c>
      <c r="G67" s="12" t="s">
        <v>198</v>
      </c>
      <c r="H67" s="19">
        <v>4</v>
      </c>
      <c r="I67" s="19">
        <v>5</v>
      </c>
      <c r="J67" s="20">
        <f t="shared" ref="J67" si="81">H67*I67</f>
        <v>20</v>
      </c>
      <c r="K67" s="10">
        <f t="shared" si="10"/>
        <v>2</v>
      </c>
      <c r="L67" s="13"/>
      <c r="M67" s="34" t="s">
        <v>511</v>
      </c>
      <c r="N67" s="12" t="s">
        <v>194</v>
      </c>
      <c r="O67" s="11" t="s">
        <v>26</v>
      </c>
      <c r="P67" s="19">
        <v>1</v>
      </c>
      <c r="Q67" s="19">
        <f t="shared" si="47"/>
        <v>5</v>
      </c>
      <c r="R67" s="20">
        <f t="shared" si="48"/>
        <v>5</v>
      </c>
      <c r="S67" s="21">
        <f t="shared" si="49"/>
        <v>5</v>
      </c>
      <c r="T67" s="12" t="str">
        <f t="shared" si="50"/>
        <v>Gelecekte önemli bir tehlikeyi oluşturmaması için, incelenir ve gerekirse önlemler planlanan uygulamalar kısmında tarif edilir, uygulama kontrolleri yapılır ve personele ihtiyaç duyulan eğitimler verilir.</v>
      </c>
    </row>
    <row r="68" spans="1:20" ht="78.75" x14ac:dyDescent="0.2">
      <c r="A68" s="14">
        <f t="shared" si="8"/>
        <v>1225</v>
      </c>
      <c r="B68" s="12" t="s">
        <v>547</v>
      </c>
      <c r="C68" s="23" t="s">
        <v>349</v>
      </c>
      <c r="D68" s="24" t="s">
        <v>412</v>
      </c>
      <c r="E68" s="24" t="s">
        <v>445</v>
      </c>
      <c r="F68" s="12" t="s">
        <v>197</v>
      </c>
      <c r="G68" s="12" t="s">
        <v>198</v>
      </c>
      <c r="H68" s="19">
        <v>4</v>
      </c>
      <c r="I68" s="19">
        <v>5</v>
      </c>
      <c r="J68" s="9">
        <f t="shared" ref="J68" si="82">(H68*I68)</f>
        <v>20</v>
      </c>
      <c r="K68" s="10">
        <f t="shared" si="10"/>
        <v>2</v>
      </c>
      <c r="L68" s="13"/>
      <c r="M68" s="34" t="s">
        <v>512</v>
      </c>
      <c r="N68" s="12" t="s">
        <v>194</v>
      </c>
      <c r="O68" s="11" t="s">
        <v>26</v>
      </c>
      <c r="P68" s="19">
        <v>1</v>
      </c>
      <c r="Q68" s="19">
        <f t="shared" si="47"/>
        <v>5</v>
      </c>
      <c r="R68" s="20">
        <f t="shared" si="48"/>
        <v>5</v>
      </c>
      <c r="S68" s="21">
        <f t="shared" si="49"/>
        <v>5</v>
      </c>
      <c r="T68" s="12" t="str">
        <f t="shared" si="50"/>
        <v>Gelecekte önemli bir tehlikeyi oluşturmaması için, incelenir ve gerekirse önlemler planlanan uygulamalar kısmında tarif edilir, uygulama kontrolleri yapılır ve personele ihtiyaç duyulan eğitimler verilir.</v>
      </c>
    </row>
    <row r="69" spans="1:20" ht="101.25" x14ac:dyDescent="0.2">
      <c r="A69" s="14">
        <f t="shared" ref="A69:A80" si="83">A68+1</f>
        <v>1226</v>
      </c>
      <c r="B69" s="12" t="s">
        <v>547</v>
      </c>
      <c r="C69" s="23" t="s">
        <v>349</v>
      </c>
      <c r="D69" s="24" t="s">
        <v>413</v>
      </c>
      <c r="E69" s="24" t="s">
        <v>446</v>
      </c>
      <c r="F69" s="12" t="s">
        <v>197</v>
      </c>
      <c r="G69" s="12" t="s">
        <v>198</v>
      </c>
      <c r="H69" s="19">
        <v>4</v>
      </c>
      <c r="I69" s="19">
        <v>5</v>
      </c>
      <c r="J69" s="20">
        <f t="shared" ref="J69" si="84">H69*I69</f>
        <v>20</v>
      </c>
      <c r="K69" s="10">
        <f t="shared" ref="K69:K80" si="85">IF((H69*I69)=0,0,IF(J69&lt;6,5,IF(J69&lt;10,4,IF(J69&lt;16,3,IF(J69&lt;25,2,1)))))</f>
        <v>2</v>
      </c>
      <c r="L69" s="13"/>
      <c r="M69" s="34" t="s">
        <v>513</v>
      </c>
      <c r="N69" s="12" t="s">
        <v>194</v>
      </c>
      <c r="O69" s="11" t="s">
        <v>26</v>
      </c>
      <c r="P69" s="19">
        <v>1</v>
      </c>
      <c r="Q69" s="19">
        <f t="shared" si="47"/>
        <v>5</v>
      </c>
      <c r="R69" s="20">
        <f t="shared" si="48"/>
        <v>5</v>
      </c>
      <c r="S69" s="21">
        <f t="shared" si="49"/>
        <v>5</v>
      </c>
      <c r="T69" s="12" t="str">
        <f t="shared" si="50"/>
        <v>Gelecekte önemli bir tehlikeyi oluşturmaması için, incelenir ve gerekirse önlemler planlanan uygulamalar kısmında tarif edilir, uygulama kontrolleri yapılır ve personele ihtiyaç duyulan eğitimler verilir.</v>
      </c>
    </row>
    <row r="70" spans="1:20" ht="112.5" x14ac:dyDescent="0.2">
      <c r="A70" s="14">
        <f t="shared" si="83"/>
        <v>1227</v>
      </c>
      <c r="B70" s="12" t="s">
        <v>547</v>
      </c>
      <c r="C70" s="23" t="s">
        <v>349</v>
      </c>
      <c r="D70" s="24" t="s">
        <v>414</v>
      </c>
      <c r="E70" s="24" t="s">
        <v>447</v>
      </c>
      <c r="F70" s="12" t="s">
        <v>197</v>
      </c>
      <c r="G70" s="12" t="s">
        <v>198</v>
      </c>
      <c r="H70" s="19">
        <v>4</v>
      </c>
      <c r="I70" s="19">
        <v>5</v>
      </c>
      <c r="J70" s="9">
        <f t="shared" ref="J70" si="86">(H70*I70)</f>
        <v>20</v>
      </c>
      <c r="K70" s="10">
        <f t="shared" si="85"/>
        <v>2</v>
      </c>
      <c r="L70" s="13"/>
      <c r="M70" s="34" t="s">
        <v>514</v>
      </c>
      <c r="N70" s="12" t="s">
        <v>194</v>
      </c>
      <c r="O70" s="11" t="s">
        <v>26</v>
      </c>
      <c r="P70" s="19">
        <v>1</v>
      </c>
      <c r="Q70" s="19">
        <f t="shared" si="47"/>
        <v>5</v>
      </c>
      <c r="R70" s="20">
        <f t="shared" si="48"/>
        <v>5</v>
      </c>
      <c r="S70" s="21">
        <f t="shared" si="49"/>
        <v>5</v>
      </c>
      <c r="T70" s="12" t="str">
        <f t="shared" si="50"/>
        <v>Gelecekte önemli bir tehlikeyi oluşturmaması için, incelenir ve gerekirse önlemler planlanan uygulamalar kısmında tarif edilir, uygulama kontrolleri yapılır ve personele ihtiyaç duyulan eğitimler verilir.</v>
      </c>
    </row>
    <row r="71" spans="1:20" ht="78.75" x14ac:dyDescent="0.2">
      <c r="A71" s="14">
        <f t="shared" si="83"/>
        <v>1228</v>
      </c>
      <c r="B71" s="12" t="s">
        <v>547</v>
      </c>
      <c r="C71" s="23" t="s">
        <v>349</v>
      </c>
      <c r="D71" s="24" t="s">
        <v>415</v>
      </c>
      <c r="E71" s="24" t="s">
        <v>448</v>
      </c>
      <c r="F71" s="12" t="s">
        <v>197</v>
      </c>
      <c r="G71" s="12" t="s">
        <v>198</v>
      </c>
      <c r="H71" s="19">
        <v>4</v>
      </c>
      <c r="I71" s="19">
        <v>5</v>
      </c>
      <c r="J71" s="20">
        <f t="shared" ref="J71" si="87">H71*I71</f>
        <v>20</v>
      </c>
      <c r="K71" s="10">
        <f t="shared" si="85"/>
        <v>2</v>
      </c>
      <c r="L71" s="13"/>
      <c r="M71" s="34" t="s">
        <v>515</v>
      </c>
      <c r="N71" s="12" t="s">
        <v>194</v>
      </c>
      <c r="O71" s="11" t="s">
        <v>26</v>
      </c>
      <c r="P71" s="19">
        <v>1</v>
      </c>
      <c r="Q71" s="19">
        <f t="shared" si="47"/>
        <v>5</v>
      </c>
      <c r="R71" s="20">
        <f t="shared" si="48"/>
        <v>5</v>
      </c>
      <c r="S71" s="21">
        <f t="shared" si="49"/>
        <v>5</v>
      </c>
      <c r="T71" s="12" t="str">
        <f t="shared" si="50"/>
        <v>Gelecekte önemli bir tehlikeyi oluşturmaması için, incelenir ve gerekirse önlemler planlanan uygulamalar kısmında tarif edilir, uygulama kontrolleri yapılır ve personele ihtiyaç duyulan eğitimler verilir.</v>
      </c>
    </row>
    <row r="72" spans="1:20" ht="78.75" x14ac:dyDescent="0.2">
      <c r="A72" s="14">
        <f t="shared" si="83"/>
        <v>1229</v>
      </c>
      <c r="B72" s="12" t="s">
        <v>547</v>
      </c>
      <c r="C72" s="23" t="s">
        <v>349</v>
      </c>
      <c r="D72" s="24" t="s">
        <v>416</v>
      </c>
      <c r="E72" s="24" t="s">
        <v>449</v>
      </c>
      <c r="F72" s="12" t="s">
        <v>197</v>
      </c>
      <c r="G72" s="12" t="s">
        <v>198</v>
      </c>
      <c r="H72" s="19">
        <v>4</v>
      </c>
      <c r="I72" s="19">
        <v>5</v>
      </c>
      <c r="J72" s="9">
        <f t="shared" ref="J72" si="88">(H72*I72)</f>
        <v>20</v>
      </c>
      <c r="K72" s="10">
        <f t="shared" si="85"/>
        <v>2</v>
      </c>
      <c r="L72" s="13"/>
      <c r="M72" s="34" t="s">
        <v>516</v>
      </c>
      <c r="N72" s="12" t="s">
        <v>194</v>
      </c>
      <c r="O72" s="11" t="s">
        <v>26</v>
      </c>
      <c r="P72" s="19">
        <v>1</v>
      </c>
      <c r="Q72" s="19">
        <f t="shared" si="47"/>
        <v>5</v>
      </c>
      <c r="R72" s="20">
        <f t="shared" si="48"/>
        <v>5</v>
      </c>
      <c r="S72" s="21">
        <f t="shared" si="49"/>
        <v>5</v>
      </c>
      <c r="T72" s="12" t="str">
        <f t="shared" si="50"/>
        <v>Gelecekte önemli bir tehlikeyi oluşturmaması için, incelenir ve gerekirse önlemler planlanan uygulamalar kısmında tarif edilir, uygulama kontrolleri yapılır ve personele ihtiyaç duyulan eğitimler verilir.</v>
      </c>
    </row>
    <row r="73" spans="1:20" ht="78.75" x14ac:dyDescent="0.2">
      <c r="A73" s="14">
        <f t="shared" si="83"/>
        <v>1230</v>
      </c>
      <c r="B73" s="12" t="s">
        <v>547</v>
      </c>
      <c r="C73" s="23" t="s">
        <v>349</v>
      </c>
      <c r="D73" s="24" t="s">
        <v>417</v>
      </c>
      <c r="E73" s="24" t="s">
        <v>439</v>
      </c>
      <c r="F73" s="12" t="s">
        <v>197</v>
      </c>
      <c r="G73" s="12" t="s">
        <v>198</v>
      </c>
      <c r="H73" s="19">
        <v>4</v>
      </c>
      <c r="I73" s="19">
        <v>5</v>
      </c>
      <c r="J73" s="20">
        <f t="shared" ref="J73" si="89">H73*I73</f>
        <v>20</v>
      </c>
      <c r="K73" s="10">
        <f t="shared" si="85"/>
        <v>2</v>
      </c>
      <c r="L73" s="13"/>
      <c r="M73" s="34" t="s">
        <v>517</v>
      </c>
      <c r="N73" s="12" t="s">
        <v>194</v>
      </c>
      <c r="O73" s="11" t="s">
        <v>26</v>
      </c>
      <c r="P73" s="19">
        <v>1</v>
      </c>
      <c r="Q73" s="19">
        <f t="shared" si="47"/>
        <v>5</v>
      </c>
      <c r="R73" s="20">
        <f t="shared" si="48"/>
        <v>5</v>
      </c>
      <c r="S73" s="21">
        <f t="shared" si="49"/>
        <v>5</v>
      </c>
      <c r="T73" s="12" t="str">
        <f t="shared" si="50"/>
        <v>Gelecekte önemli bir tehlikeyi oluşturmaması için, incelenir ve gerekirse önlemler planlanan uygulamalar kısmında tarif edilir, uygulama kontrolleri yapılır ve personele ihtiyaç duyulan eğitimler verilir.</v>
      </c>
    </row>
    <row r="74" spans="1:20" ht="78.75" x14ac:dyDescent="0.2">
      <c r="A74" s="14">
        <f t="shared" si="83"/>
        <v>1231</v>
      </c>
      <c r="B74" s="12" t="s">
        <v>547</v>
      </c>
      <c r="C74" s="23" t="s">
        <v>349</v>
      </c>
      <c r="D74" s="24" t="s">
        <v>418</v>
      </c>
      <c r="E74" s="24" t="s">
        <v>439</v>
      </c>
      <c r="F74" s="12" t="s">
        <v>197</v>
      </c>
      <c r="G74" s="12" t="s">
        <v>198</v>
      </c>
      <c r="H74" s="19">
        <v>4</v>
      </c>
      <c r="I74" s="19">
        <v>5</v>
      </c>
      <c r="J74" s="9">
        <f t="shared" ref="J74" si="90">(H74*I74)</f>
        <v>20</v>
      </c>
      <c r="K74" s="10">
        <f t="shared" si="85"/>
        <v>2</v>
      </c>
      <c r="L74" s="13"/>
      <c r="M74" s="34" t="s">
        <v>518</v>
      </c>
      <c r="N74" s="12" t="s">
        <v>194</v>
      </c>
      <c r="O74" s="11" t="s">
        <v>26</v>
      </c>
      <c r="P74" s="19">
        <v>1</v>
      </c>
      <c r="Q74" s="19">
        <f t="shared" si="47"/>
        <v>5</v>
      </c>
      <c r="R74" s="20">
        <f t="shared" si="48"/>
        <v>5</v>
      </c>
      <c r="S74" s="21">
        <f t="shared" si="49"/>
        <v>5</v>
      </c>
      <c r="T74" s="12" t="str">
        <f t="shared" si="50"/>
        <v>Gelecekte önemli bir tehlikeyi oluşturmaması için, incelenir ve gerekirse önlemler planlanan uygulamalar kısmında tarif edilir, uygulama kontrolleri yapılır ve personele ihtiyaç duyulan eğitimler verilir.</v>
      </c>
    </row>
    <row r="75" spans="1:20" ht="101.25" x14ac:dyDescent="0.2">
      <c r="A75" s="14">
        <f t="shared" si="83"/>
        <v>1232</v>
      </c>
      <c r="B75" s="12" t="s">
        <v>547</v>
      </c>
      <c r="C75" s="23" t="s">
        <v>349</v>
      </c>
      <c r="D75" s="24" t="s">
        <v>419</v>
      </c>
      <c r="E75" s="24" t="s">
        <v>439</v>
      </c>
      <c r="F75" s="12" t="s">
        <v>197</v>
      </c>
      <c r="G75" s="12" t="s">
        <v>198</v>
      </c>
      <c r="H75" s="19">
        <v>4</v>
      </c>
      <c r="I75" s="19">
        <v>5</v>
      </c>
      <c r="J75" s="20">
        <f t="shared" ref="J75" si="91">H75*I75</f>
        <v>20</v>
      </c>
      <c r="K75" s="10">
        <f t="shared" si="85"/>
        <v>2</v>
      </c>
      <c r="L75" s="13"/>
      <c r="M75" s="34" t="s">
        <v>519</v>
      </c>
      <c r="N75" s="12" t="s">
        <v>194</v>
      </c>
      <c r="O75" s="11" t="s">
        <v>26</v>
      </c>
      <c r="P75" s="19">
        <v>1</v>
      </c>
      <c r="Q75" s="19">
        <f t="shared" si="47"/>
        <v>5</v>
      </c>
      <c r="R75" s="20">
        <f t="shared" si="48"/>
        <v>5</v>
      </c>
      <c r="S75" s="21">
        <f t="shared" si="49"/>
        <v>5</v>
      </c>
      <c r="T75" s="12" t="str">
        <f t="shared" si="50"/>
        <v>Gelecekte önemli bir tehlikeyi oluşturmaması için, incelenir ve gerekirse önlemler planlanan uygulamalar kısmında tarif edilir, uygulama kontrolleri yapılır ve personele ihtiyaç duyulan eğitimler verilir.</v>
      </c>
    </row>
    <row r="76" spans="1:20" ht="78.75" x14ac:dyDescent="0.2">
      <c r="A76" s="14">
        <f t="shared" si="83"/>
        <v>1233</v>
      </c>
      <c r="B76" s="12" t="s">
        <v>547</v>
      </c>
      <c r="C76" s="23" t="s">
        <v>349</v>
      </c>
      <c r="D76" s="24" t="s">
        <v>420</v>
      </c>
      <c r="E76" s="24" t="s">
        <v>439</v>
      </c>
      <c r="F76" s="12" t="s">
        <v>197</v>
      </c>
      <c r="G76" s="12" t="s">
        <v>198</v>
      </c>
      <c r="H76" s="19">
        <v>4</v>
      </c>
      <c r="I76" s="19">
        <v>5</v>
      </c>
      <c r="J76" s="9">
        <f t="shared" ref="J76" si="92">(H76*I76)</f>
        <v>20</v>
      </c>
      <c r="K76" s="10">
        <f t="shared" si="85"/>
        <v>2</v>
      </c>
      <c r="L76" s="13"/>
      <c r="M76" s="34" t="s">
        <v>520</v>
      </c>
      <c r="N76" s="12" t="s">
        <v>194</v>
      </c>
      <c r="O76" s="11" t="s">
        <v>26</v>
      </c>
      <c r="P76" s="19">
        <v>1</v>
      </c>
      <c r="Q76" s="19">
        <f t="shared" si="47"/>
        <v>5</v>
      </c>
      <c r="R76" s="20">
        <f t="shared" si="48"/>
        <v>5</v>
      </c>
      <c r="S76" s="21">
        <f t="shared" si="49"/>
        <v>5</v>
      </c>
      <c r="T76" s="12" t="str">
        <f t="shared" si="50"/>
        <v>Gelecekte önemli bir tehlikeyi oluşturmaması için, incelenir ve gerekirse önlemler planlanan uygulamalar kısmında tarif edilir, uygulama kontrolleri yapılır ve personele ihtiyaç duyulan eğitimler verilir.</v>
      </c>
    </row>
    <row r="77" spans="1:20" ht="168.75" x14ac:dyDescent="0.2">
      <c r="A77" s="14">
        <f t="shared" si="83"/>
        <v>1234</v>
      </c>
      <c r="B77" s="12" t="s">
        <v>547</v>
      </c>
      <c r="C77" s="23" t="s">
        <v>349</v>
      </c>
      <c r="D77" s="24" t="s">
        <v>421</v>
      </c>
      <c r="E77" s="24" t="s">
        <v>450</v>
      </c>
      <c r="F77" s="12" t="s">
        <v>197</v>
      </c>
      <c r="G77" s="12" t="s">
        <v>198</v>
      </c>
      <c r="H77" s="19">
        <v>4</v>
      </c>
      <c r="I77" s="19">
        <v>5</v>
      </c>
      <c r="J77" s="20">
        <f t="shared" ref="J77" si="93">H77*I77</f>
        <v>20</v>
      </c>
      <c r="K77" s="10">
        <f t="shared" si="85"/>
        <v>2</v>
      </c>
      <c r="L77" s="13"/>
      <c r="M77" s="34" t="s">
        <v>581</v>
      </c>
      <c r="N77" s="12" t="s">
        <v>194</v>
      </c>
      <c r="O77" s="11" t="s">
        <v>26</v>
      </c>
      <c r="P77" s="19">
        <v>1</v>
      </c>
      <c r="Q77" s="19">
        <f t="shared" si="47"/>
        <v>5</v>
      </c>
      <c r="R77" s="20">
        <f t="shared" si="48"/>
        <v>5</v>
      </c>
      <c r="S77" s="21">
        <f t="shared" si="49"/>
        <v>5</v>
      </c>
      <c r="T77" s="12" t="str">
        <f t="shared" si="50"/>
        <v>Gelecekte önemli bir tehlikeyi oluşturmaması için, incelenir ve gerekirse önlemler planlanan uygulamalar kısmında tarif edilir, uygulama kontrolleri yapılır ve personele ihtiyaç duyulan eğitimler verilir.</v>
      </c>
    </row>
    <row r="78" spans="1:20" ht="157.5" x14ac:dyDescent="0.2">
      <c r="A78" s="14">
        <f t="shared" si="83"/>
        <v>1235</v>
      </c>
      <c r="B78" s="12" t="s">
        <v>547</v>
      </c>
      <c r="C78" s="23" t="s">
        <v>349</v>
      </c>
      <c r="D78" s="24" t="s">
        <v>422</v>
      </c>
      <c r="E78" s="24" t="s">
        <v>451</v>
      </c>
      <c r="F78" s="12" t="s">
        <v>197</v>
      </c>
      <c r="G78" s="12" t="s">
        <v>198</v>
      </c>
      <c r="H78" s="19">
        <v>4</v>
      </c>
      <c r="I78" s="19">
        <v>5</v>
      </c>
      <c r="J78" s="9">
        <f t="shared" ref="J78" si="94">(H78*I78)</f>
        <v>20</v>
      </c>
      <c r="K78" s="10">
        <f t="shared" si="85"/>
        <v>2</v>
      </c>
      <c r="L78" s="13"/>
      <c r="M78" s="36" t="s">
        <v>582</v>
      </c>
      <c r="N78" s="12" t="s">
        <v>194</v>
      </c>
      <c r="O78" s="11" t="s">
        <v>26</v>
      </c>
      <c r="P78" s="19">
        <v>1</v>
      </c>
      <c r="Q78" s="19">
        <f t="shared" si="47"/>
        <v>5</v>
      </c>
      <c r="R78" s="20">
        <f t="shared" si="48"/>
        <v>5</v>
      </c>
      <c r="S78" s="21">
        <f t="shared" si="49"/>
        <v>5</v>
      </c>
      <c r="T78" s="12" t="str">
        <f t="shared" si="50"/>
        <v>Gelecekte önemli bir tehlikeyi oluşturmaması için, incelenir ve gerekirse önlemler planlanan uygulamalar kısmında tarif edilir, uygulama kontrolleri yapılır ve personele ihtiyaç duyulan eğitimler verilir.</v>
      </c>
    </row>
    <row r="79" spans="1:20" ht="135" x14ac:dyDescent="0.2">
      <c r="A79" s="14">
        <f t="shared" si="83"/>
        <v>1236</v>
      </c>
      <c r="B79" s="12" t="s">
        <v>547</v>
      </c>
      <c r="C79" s="23" t="s">
        <v>349</v>
      </c>
      <c r="D79" s="24" t="s">
        <v>423</v>
      </c>
      <c r="E79" s="24" t="s">
        <v>427</v>
      </c>
      <c r="F79" s="12" t="s">
        <v>197</v>
      </c>
      <c r="G79" s="12" t="s">
        <v>198</v>
      </c>
      <c r="H79" s="19">
        <v>4</v>
      </c>
      <c r="I79" s="19">
        <v>5</v>
      </c>
      <c r="J79" s="20">
        <f t="shared" ref="J79" si="95">H79*I79</f>
        <v>20</v>
      </c>
      <c r="K79" s="10">
        <f t="shared" si="85"/>
        <v>2</v>
      </c>
      <c r="L79" s="13"/>
      <c r="M79" s="34" t="s">
        <v>583</v>
      </c>
      <c r="N79" s="12" t="s">
        <v>194</v>
      </c>
      <c r="O79" s="11" t="s">
        <v>26</v>
      </c>
      <c r="P79" s="19">
        <v>1</v>
      </c>
      <c r="Q79" s="19">
        <f t="shared" si="47"/>
        <v>5</v>
      </c>
      <c r="R79" s="20">
        <f t="shared" si="48"/>
        <v>5</v>
      </c>
      <c r="S79" s="21">
        <f t="shared" si="49"/>
        <v>5</v>
      </c>
      <c r="T79" s="12" t="str">
        <f t="shared" si="50"/>
        <v>Gelecekte önemli bir tehlikeyi oluşturmaması için, incelenir ve gerekirse önlemler planlanan uygulamalar kısmında tarif edilir, uygulama kontrolleri yapılır ve personele ihtiyaç duyulan eğitimler verilir.</v>
      </c>
    </row>
    <row r="80" spans="1:20" ht="315" x14ac:dyDescent="0.2">
      <c r="A80" s="14">
        <f t="shared" si="83"/>
        <v>1237</v>
      </c>
      <c r="B80" s="12" t="s">
        <v>547</v>
      </c>
      <c r="C80" s="23" t="s">
        <v>349</v>
      </c>
      <c r="D80" s="24" t="s">
        <v>424</v>
      </c>
      <c r="E80" s="24" t="s">
        <v>452</v>
      </c>
      <c r="F80" s="12" t="s">
        <v>197</v>
      </c>
      <c r="G80" s="12" t="s">
        <v>198</v>
      </c>
      <c r="H80" s="19">
        <v>4</v>
      </c>
      <c r="I80" s="19">
        <v>5</v>
      </c>
      <c r="J80" s="9">
        <f t="shared" ref="J80" si="96">(H80*I80)</f>
        <v>20</v>
      </c>
      <c r="K80" s="10">
        <f t="shared" si="85"/>
        <v>2</v>
      </c>
      <c r="L80" s="13"/>
      <c r="M80" s="34" t="s">
        <v>584</v>
      </c>
      <c r="N80" s="12" t="s">
        <v>194</v>
      </c>
      <c r="O80" s="11" t="s">
        <v>26</v>
      </c>
      <c r="P80" s="19">
        <v>1</v>
      </c>
      <c r="Q80" s="19">
        <f t="shared" si="47"/>
        <v>5</v>
      </c>
      <c r="R80" s="20">
        <f t="shared" si="48"/>
        <v>5</v>
      </c>
      <c r="S80" s="21">
        <f t="shared" si="49"/>
        <v>5</v>
      </c>
      <c r="T80" s="12" t="str">
        <f t="shared" si="50"/>
        <v>Gelecekte önemli bir tehlikeyi oluşturmaması için, incelenir ve gerekirse önlemler planlanan uygulamalar kısmında tarif edilir, uygulama kontrolleri yapılır ve personele ihtiyaç duyulan eğitimler verilir.</v>
      </c>
    </row>
  </sheetData>
  <conditionalFormatting sqref="K2:K80">
    <cfRule type="expression" dxfId="149" priority="6">
      <formula>K2=5</formula>
    </cfRule>
    <cfRule type="expression" dxfId="148" priority="7">
      <formula>K2=4</formula>
    </cfRule>
    <cfRule type="expression" dxfId="147" priority="8">
      <formula>K2=3</formula>
    </cfRule>
    <cfRule type="expression" dxfId="146" priority="9">
      <formula>K2=2</formula>
    </cfRule>
    <cfRule type="expression" dxfId="145" priority="10">
      <formula>K2=1</formula>
    </cfRule>
  </conditionalFormatting>
  <conditionalFormatting sqref="S2:S80">
    <cfRule type="expression" dxfId="144" priority="1">
      <formula>S2=5</formula>
    </cfRule>
    <cfRule type="expression" dxfId="143" priority="2">
      <formula>S2=4</formula>
    </cfRule>
    <cfRule type="expression" dxfId="142" priority="3">
      <formula>S2=3</formula>
    </cfRule>
    <cfRule type="expression" dxfId="141" priority="4">
      <formula>S2=2</formula>
    </cfRule>
    <cfRule type="expression" dxfId="140" priority="5">
      <formula>S2=1</formula>
    </cfRule>
  </conditionalFormatting>
  <pageMargins left="0.70866141732283472" right="0.70866141732283472" top="0.74803149606299213" bottom="1.0236220472440944" header="0.31496062992125984" footer="0.31496062992125984"/>
  <pageSetup paperSize="9" scale="58" orientation="landscape" r:id="rId1"/>
  <rowBreaks count="1" manualBreakCount="1">
    <brk id="28" max="19" man="1"/>
  </rowBreaks>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T29"/>
  <sheetViews>
    <sheetView topLeftCell="A25" zoomScaleNormal="100" zoomScaleSheetLayoutView="70" zoomScalePageLayoutView="8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'İSKELE İŞLERİ'!A80+1</f>
        <v>1238</v>
      </c>
      <c r="B2" s="23" t="s">
        <v>547</v>
      </c>
      <c r="C2" s="24" t="s">
        <v>1643</v>
      </c>
      <c r="D2" s="24" t="s">
        <v>1644</v>
      </c>
      <c r="E2" s="24" t="s">
        <v>1645</v>
      </c>
      <c r="F2" s="12" t="s">
        <v>197</v>
      </c>
      <c r="G2" s="12" t="s">
        <v>198</v>
      </c>
      <c r="H2" s="19">
        <v>4</v>
      </c>
      <c r="I2" s="19">
        <v>5</v>
      </c>
      <c r="J2" s="9">
        <f t="shared" ref="J2" si="0">(H2*I2)</f>
        <v>20</v>
      </c>
      <c r="K2" s="10">
        <f>IF((H2*I2)=0,0,IF(J2&lt;6,5,IF(J2&lt;10,4,IF(J2&lt;16,3,IF(J2&lt;25,2,1)))))</f>
        <v>2</v>
      </c>
      <c r="L2" s="18" t="s">
        <v>1446</v>
      </c>
      <c r="M2" s="34" t="s">
        <v>1686</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1239</v>
      </c>
      <c r="B3" s="23" t="s">
        <v>547</v>
      </c>
      <c r="C3" s="24" t="s">
        <v>1643</v>
      </c>
      <c r="D3" s="24" t="s">
        <v>1646</v>
      </c>
      <c r="E3" s="24" t="s">
        <v>1647</v>
      </c>
      <c r="F3" s="12" t="s">
        <v>197</v>
      </c>
      <c r="G3" s="12" t="s">
        <v>198</v>
      </c>
      <c r="H3" s="19">
        <v>4</v>
      </c>
      <c r="I3" s="19">
        <v>5</v>
      </c>
      <c r="J3" s="20">
        <f t="shared" ref="J3" si="1">H3*I3</f>
        <v>20</v>
      </c>
      <c r="K3" s="10">
        <f t="shared" ref="K3:K4" si="2">IF((H3*I3)=0,0,IF(J3&lt;6,5,IF(J3&lt;10,4,IF(J3&lt;16,3,IF(J3&lt;25,2,1)))))</f>
        <v>2</v>
      </c>
      <c r="L3" s="18" t="s">
        <v>1446</v>
      </c>
      <c r="M3" s="34" t="s">
        <v>1687</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29" si="7">A3+1</f>
        <v>1240</v>
      </c>
      <c r="B4" s="23" t="s">
        <v>547</v>
      </c>
      <c r="C4" s="24" t="s">
        <v>1643</v>
      </c>
      <c r="D4" s="24" t="s">
        <v>1648</v>
      </c>
      <c r="E4" s="24" t="s">
        <v>1649</v>
      </c>
      <c r="F4" s="12" t="s">
        <v>197</v>
      </c>
      <c r="G4" s="12" t="s">
        <v>198</v>
      </c>
      <c r="H4" s="19">
        <v>4</v>
      </c>
      <c r="I4" s="19">
        <v>5</v>
      </c>
      <c r="J4" s="9">
        <f t="shared" ref="J4" si="8">(H4*I4)</f>
        <v>20</v>
      </c>
      <c r="K4" s="10">
        <f t="shared" si="2"/>
        <v>2</v>
      </c>
      <c r="L4" s="18" t="s">
        <v>1446</v>
      </c>
      <c r="M4" s="34" t="s">
        <v>1688</v>
      </c>
      <c r="N4" s="12" t="s">
        <v>194</v>
      </c>
      <c r="O4" s="11" t="s">
        <v>26</v>
      </c>
      <c r="P4" s="19">
        <v>1</v>
      </c>
      <c r="Q4" s="19">
        <f t="shared" ref="Q4:Q6"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1241</v>
      </c>
      <c r="B5" s="23" t="s">
        <v>547</v>
      </c>
      <c r="C5" s="24" t="s">
        <v>1643</v>
      </c>
      <c r="D5" s="24" t="s">
        <v>1650</v>
      </c>
      <c r="E5" s="24" t="s">
        <v>660</v>
      </c>
      <c r="F5" s="12" t="s">
        <v>197</v>
      </c>
      <c r="G5" s="12" t="s">
        <v>198</v>
      </c>
      <c r="H5" s="19">
        <v>4</v>
      </c>
      <c r="I5" s="19">
        <v>5</v>
      </c>
      <c r="J5" s="20">
        <f t="shared" ref="J5" si="10">H5*I5</f>
        <v>20</v>
      </c>
      <c r="K5" s="10">
        <f t="shared" ref="K5:K29" si="11">IF((H5*I5)=0,0,IF(J5&lt;6,5,IF(J5&lt;10,4,IF(J5&lt;16,3,IF(J5&lt;25,2,1)))))</f>
        <v>2</v>
      </c>
      <c r="L5" s="18" t="s">
        <v>1446</v>
      </c>
      <c r="M5" s="34" t="s">
        <v>1689</v>
      </c>
      <c r="N5" s="12" t="s">
        <v>194</v>
      </c>
      <c r="O5" s="11" t="s">
        <v>26</v>
      </c>
      <c r="P5" s="19">
        <v>1</v>
      </c>
      <c r="Q5" s="19">
        <f t="shared" si="9"/>
        <v>5</v>
      </c>
      <c r="R5" s="20">
        <f t="shared" ref="R5:R29" si="12">P5*Q5</f>
        <v>5</v>
      </c>
      <c r="S5" s="21">
        <f t="shared" ref="S5:S29" si="13">IF((P5*Q5)=0,0,IF(R5&lt;6,5,IF(R5&lt;10,4,IF(R5&lt;16,3,IF(R5&lt;25,2,1)))))</f>
        <v>5</v>
      </c>
      <c r="T5" s="12" t="str">
        <f t="shared" ref="T5:T29"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1242</v>
      </c>
      <c r="B6" s="23" t="s">
        <v>547</v>
      </c>
      <c r="C6" s="24" t="s">
        <v>1643</v>
      </c>
      <c r="D6" s="24" t="s">
        <v>1651</v>
      </c>
      <c r="E6" s="24" t="s">
        <v>1649</v>
      </c>
      <c r="F6" s="12" t="s">
        <v>197</v>
      </c>
      <c r="G6" s="12" t="s">
        <v>198</v>
      </c>
      <c r="H6" s="19">
        <v>4</v>
      </c>
      <c r="I6" s="19">
        <v>5</v>
      </c>
      <c r="J6" s="9">
        <f t="shared" ref="J6" si="15">(H6*I6)</f>
        <v>20</v>
      </c>
      <c r="K6" s="10">
        <f t="shared" si="11"/>
        <v>2</v>
      </c>
      <c r="L6" s="18" t="s">
        <v>1446</v>
      </c>
      <c r="M6" s="34" t="s">
        <v>1690</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1243</v>
      </c>
      <c r="B7" s="23" t="s">
        <v>547</v>
      </c>
      <c r="C7" s="24" t="s">
        <v>1643</v>
      </c>
      <c r="D7" s="24" t="s">
        <v>1652</v>
      </c>
      <c r="E7" s="24" t="s">
        <v>1653</v>
      </c>
      <c r="F7" s="12" t="s">
        <v>197</v>
      </c>
      <c r="G7" s="12" t="s">
        <v>198</v>
      </c>
      <c r="H7" s="19">
        <v>4</v>
      </c>
      <c r="I7" s="19">
        <v>5</v>
      </c>
      <c r="J7" s="20">
        <f t="shared" ref="J7" si="16">H7*I7</f>
        <v>20</v>
      </c>
      <c r="K7" s="10">
        <f t="shared" si="11"/>
        <v>2</v>
      </c>
      <c r="L7" s="18" t="s">
        <v>1446</v>
      </c>
      <c r="M7" s="34" t="s">
        <v>1691</v>
      </c>
      <c r="N7" s="12" t="s">
        <v>194</v>
      </c>
      <c r="O7" s="11" t="s">
        <v>26</v>
      </c>
      <c r="P7" s="19">
        <v>1</v>
      </c>
      <c r="Q7" s="19">
        <f t="shared" ref="Q7:Q29" si="17">I7</f>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1244</v>
      </c>
      <c r="B8" s="23" t="s">
        <v>547</v>
      </c>
      <c r="C8" s="24" t="s">
        <v>1643</v>
      </c>
      <c r="D8" s="24" t="s">
        <v>1652</v>
      </c>
      <c r="E8" s="24" t="s">
        <v>1654</v>
      </c>
      <c r="F8" s="12" t="s">
        <v>197</v>
      </c>
      <c r="G8" s="12" t="s">
        <v>198</v>
      </c>
      <c r="H8" s="19">
        <v>4</v>
      </c>
      <c r="I8" s="19">
        <v>5</v>
      </c>
      <c r="J8" s="9">
        <f t="shared" ref="J8" si="18">(H8*I8)</f>
        <v>20</v>
      </c>
      <c r="K8" s="10">
        <f t="shared" si="11"/>
        <v>2</v>
      </c>
      <c r="L8" s="18" t="s">
        <v>1446</v>
      </c>
      <c r="M8" s="34" t="s">
        <v>1691</v>
      </c>
      <c r="N8" s="12" t="s">
        <v>194</v>
      </c>
      <c r="O8" s="11" t="s">
        <v>26</v>
      </c>
      <c r="P8" s="19">
        <v>1</v>
      </c>
      <c r="Q8" s="19">
        <f t="shared" si="17"/>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1245</v>
      </c>
      <c r="B9" s="23" t="s">
        <v>547</v>
      </c>
      <c r="C9" s="24" t="s">
        <v>1643</v>
      </c>
      <c r="D9" s="24" t="s">
        <v>1655</v>
      </c>
      <c r="E9" s="24" t="s">
        <v>1653</v>
      </c>
      <c r="F9" s="12" t="s">
        <v>197</v>
      </c>
      <c r="G9" s="12" t="s">
        <v>198</v>
      </c>
      <c r="H9" s="19">
        <v>4</v>
      </c>
      <c r="I9" s="19">
        <v>5</v>
      </c>
      <c r="J9" s="20">
        <f t="shared" ref="J9" si="19">H9*I9</f>
        <v>20</v>
      </c>
      <c r="K9" s="10">
        <f t="shared" si="11"/>
        <v>2</v>
      </c>
      <c r="L9" s="18" t="s">
        <v>1446</v>
      </c>
      <c r="M9" s="34" t="s">
        <v>1692</v>
      </c>
      <c r="N9" s="12" t="s">
        <v>194</v>
      </c>
      <c r="O9" s="11" t="s">
        <v>26</v>
      </c>
      <c r="P9" s="19">
        <v>1</v>
      </c>
      <c r="Q9" s="19">
        <f t="shared" si="17"/>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1246</v>
      </c>
      <c r="B10" s="23" t="s">
        <v>547</v>
      </c>
      <c r="C10" s="24" t="s">
        <v>1643</v>
      </c>
      <c r="D10" s="24" t="s">
        <v>1656</v>
      </c>
      <c r="E10" s="24" t="s">
        <v>1653</v>
      </c>
      <c r="F10" s="12" t="s">
        <v>197</v>
      </c>
      <c r="G10" s="12" t="s">
        <v>198</v>
      </c>
      <c r="H10" s="19">
        <v>4</v>
      </c>
      <c r="I10" s="19">
        <v>5</v>
      </c>
      <c r="J10" s="9">
        <f t="shared" ref="J10" si="20">(H10*I10)</f>
        <v>20</v>
      </c>
      <c r="K10" s="10">
        <f t="shared" si="11"/>
        <v>2</v>
      </c>
      <c r="L10" s="18" t="s">
        <v>1446</v>
      </c>
      <c r="M10" s="34" t="s">
        <v>1693</v>
      </c>
      <c r="N10" s="12" t="s">
        <v>194</v>
      </c>
      <c r="O10" s="11" t="s">
        <v>26</v>
      </c>
      <c r="P10" s="19">
        <v>1</v>
      </c>
      <c r="Q10" s="19">
        <f t="shared" si="17"/>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1247</v>
      </c>
      <c r="B11" s="23" t="s">
        <v>547</v>
      </c>
      <c r="C11" s="24" t="s">
        <v>1643</v>
      </c>
      <c r="D11" s="24" t="s">
        <v>1657</v>
      </c>
      <c r="E11" s="24" t="s">
        <v>1658</v>
      </c>
      <c r="F11" s="12" t="s">
        <v>197</v>
      </c>
      <c r="G11" s="12" t="s">
        <v>198</v>
      </c>
      <c r="H11" s="19">
        <v>4</v>
      </c>
      <c r="I11" s="19">
        <v>5</v>
      </c>
      <c r="J11" s="20">
        <f t="shared" ref="J11" si="21">H11*I11</f>
        <v>20</v>
      </c>
      <c r="K11" s="10">
        <f t="shared" si="11"/>
        <v>2</v>
      </c>
      <c r="L11" s="18" t="s">
        <v>1446</v>
      </c>
      <c r="M11" s="34" t="s">
        <v>1694</v>
      </c>
      <c r="N11" s="12" t="s">
        <v>194</v>
      </c>
      <c r="O11" s="11" t="s">
        <v>26</v>
      </c>
      <c r="P11" s="19">
        <v>1</v>
      </c>
      <c r="Q11" s="19">
        <f t="shared" si="17"/>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1248</v>
      </c>
      <c r="B12" s="23" t="s">
        <v>547</v>
      </c>
      <c r="C12" s="24" t="s">
        <v>1643</v>
      </c>
      <c r="D12" s="24" t="s">
        <v>1659</v>
      </c>
      <c r="E12" s="24" t="s">
        <v>1660</v>
      </c>
      <c r="F12" s="12" t="s">
        <v>197</v>
      </c>
      <c r="G12" s="12" t="s">
        <v>198</v>
      </c>
      <c r="H12" s="19">
        <v>4</v>
      </c>
      <c r="I12" s="19">
        <v>5</v>
      </c>
      <c r="J12" s="9">
        <f t="shared" ref="J12" si="22">(H12*I12)</f>
        <v>20</v>
      </c>
      <c r="K12" s="10">
        <f t="shared" si="11"/>
        <v>2</v>
      </c>
      <c r="L12" s="18" t="s">
        <v>1446</v>
      </c>
      <c r="M12" s="34" t="s">
        <v>1695</v>
      </c>
      <c r="N12" s="12" t="s">
        <v>194</v>
      </c>
      <c r="O12" s="11" t="s">
        <v>26</v>
      </c>
      <c r="P12" s="19">
        <v>1</v>
      </c>
      <c r="Q12" s="19">
        <f t="shared" si="17"/>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1249</v>
      </c>
      <c r="B13" s="24" t="s">
        <v>547</v>
      </c>
      <c r="C13" s="24" t="s">
        <v>1643</v>
      </c>
      <c r="D13" s="24" t="s">
        <v>1661</v>
      </c>
      <c r="E13" s="24" t="s">
        <v>1654</v>
      </c>
      <c r="F13" s="12" t="s">
        <v>197</v>
      </c>
      <c r="G13" s="12" t="s">
        <v>198</v>
      </c>
      <c r="H13" s="19">
        <v>4</v>
      </c>
      <c r="I13" s="19">
        <v>5</v>
      </c>
      <c r="J13" s="20">
        <f t="shared" ref="J13" si="23">H13*I13</f>
        <v>20</v>
      </c>
      <c r="K13" s="10">
        <f t="shared" si="11"/>
        <v>2</v>
      </c>
      <c r="L13" s="18" t="s">
        <v>1446</v>
      </c>
      <c r="M13" s="34" t="s">
        <v>1692</v>
      </c>
      <c r="N13" s="12" t="s">
        <v>194</v>
      </c>
      <c r="O13" s="11" t="s">
        <v>26</v>
      </c>
      <c r="P13" s="19">
        <v>1</v>
      </c>
      <c r="Q13" s="19">
        <f t="shared" si="17"/>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1250</v>
      </c>
      <c r="B14" s="24" t="s">
        <v>547</v>
      </c>
      <c r="C14" s="24" t="s">
        <v>1643</v>
      </c>
      <c r="D14" s="24" t="s">
        <v>1655</v>
      </c>
      <c r="E14" s="24" t="s">
        <v>1662</v>
      </c>
      <c r="F14" s="12" t="s">
        <v>197</v>
      </c>
      <c r="G14" s="12" t="s">
        <v>198</v>
      </c>
      <c r="H14" s="19">
        <v>4</v>
      </c>
      <c r="I14" s="19">
        <v>5</v>
      </c>
      <c r="J14" s="9">
        <f t="shared" ref="J14" si="24">(H14*I14)</f>
        <v>20</v>
      </c>
      <c r="K14" s="10">
        <f t="shared" si="11"/>
        <v>2</v>
      </c>
      <c r="L14" s="18" t="s">
        <v>1446</v>
      </c>
      <c r="M14" s="34" t="s">
        <v>1692</v>
      </c>
      <c r="N14" s="12" t="s">
        <v>194</v>
      </c>
      <c r="O14" s="11" t="s">
        <v>26</v>
      </c>
      <c r="P14" s="19">
        <v>1</v>
      </c>
      <c r="Q14" s="19">
        <f t="shared" si="17"/>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7"/>
        <v>1251</v>
      </c>
      <c r="B15" s="24" t="s">
        <v>547</v>
      </c>
      <c r="C15" s="24" t="s">
        <v>1643</v>
      </c>
      <c r="D15" s="24" t="s">
        <v>1663</v>
      </c>
      <c r="E15" s="24" t="s">
        <v>1645</v>
      </c>
      <c r="F15" s="12" t="s">
        <v>197</v>
      </c>
      <c r="G15" s="12" t="s">
        <v>198</v>
      </c>
      <c r="H15" s="19">
        <v>4</v>
      </c>
      <c r="I15" s="19">
        <v>5</v>
      </c>
      <c r="J15" s="20">
        <f t="shared" ref="J15" si="25">H15*I15</f>
        <v>20</v>
      </c>
      <c r="K15" s="10">
        <f t="shared" si="11"/>
        <v>2</v>
      </c>
      <c r="L15" s="18" t="s">
        <v>1446</v>
      </c>
      <c r="M15" s="34" t="s">
        <v>1696</v>
      </c>
      <c r="N15" s="12" t="s">
        <v>194</v>
      </c>
      <c r="O15" s="11" t="s">
        <v>26</v>
      </c>
      <c r="P15" s="19">
        <v>1</v>
      </c>
      <c r="Q15" s="19">
        <f t="shared" si="17"/>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7"/>
        <v>1252</v>
      </c>
      <c r="B16" s="23" t="s">
        <v>547</v>
      </c>
      <c r="C16" s="24" t="s">
        <v>1643</v>
      </c>
      <c r="D16" s="24" t="s">
        <v>1664</v>
      </c>
      <c r="E16" s="24" t="s">
        <v>1665</v>
      </c>
      <c r="F16" s="12" t="s">
        <v>197</v>
      </c>
      <c r="G16" s="12" t="s">
        <v>198</v>
      </c>
      <c r="H16" s="19">
        <v>4</v>
      </c>
      <c r="I16" s="19">
        <v>5</v>
      </c>
      <c r="J16" s="9">
        <f t="shared" ref="J16" si="26">(H16*I16)</f>
        <v>20</v>
      </c>
      <c r="K16" s="10">
        <f t="shared" si="11"/>
        <v>2</v>
      </c>
      <c r="L16" s="18" t="s">
        <v>1446</v>
      </c>
      <c r="M16" s="34" t="s">
        <v>1697</v>
      </c>
      <c r="N16" s="12" t="s">
        <v>194</v>
      </c>
      <c r="O16" s="11" t="s">
        <v>26</v>
      </c>
      <c r="P16" s="19">
        <v>1</v>
      </c>
      <c r="Q16" s="19">
        <f t="shared" si="17"/>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7"/>
        <v>1253</v>
      </c>
      <c r="B17" s="23" t="s">
        <v>547</v>
      </c>
      <c r="C17" s="24" t="s">
        <v>1643</v>
      </c>
      <c r="D17" s="24" t="s">
        <v>1666</v>
      </c>
      <c r="E17" s="24" t="s">
        <v>1665</v>
      </c>
      <c r="F17" s="12" t="s">
        <v>197</v>
      </c>
      <c r="G17" s="12" t="s">
        <v>198</v>
      </c>
      <c r="H17" s="19">
        <v>4</v>
      </c>
      <c r="I17" s="19">
        <v>5</v>
      </c>
      <c r="J17" s="20">
        <f t="shared" ref="J17" si="27">H17*I17</f>
        <v>20</v>
      </c>
      <c r="K17" s="10">
        <f t="shared" si="11"/>
        <v>2</v>
      </c>
      <c r="L17" s="18" t="s">
        <v>1446</v>
      </c>
      <c r="M17" s="34" t="s">
        <v>1698</v>
      </c>
      <c r="N17" s="12" t="s">
        <v>194</v>
      </c>
      <c r="O17" s="11" t="s">
        <v>26</v>
      </c>
      <c r="P17" s="19">
        <v>1</v>
      </c>
      <c r="Q17" s="19">
        <f t="shared" si="17"/>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1254</v>
      </c>
      <c r="B18" s="23" t="s">
        <v>547</v>
      </c>
      <c r="C18" s="24" t="s">
        <v>1643</v>
      </c>
      <c r="D18" s="24" t="s">
        <v>1666</v>
      </c>
      <c r="E18" s="24" t="s">
        <v>1665</v>
      </c>
      <c r="F18" s="12" t="s">
        <v>197</v>
      </c>
      <c r="G18" s="12" t="s">
        <v>198</v>
      </c>
      <c r="H18" s="19">
        <v>4</v>
      </c>
      <c r="I18" s="19">
        <v>5</v>
      </c>
      <c r="J18" s="9">
        <f t="shared" ref="J18" si="28">(H18*I18)</f>
        <v>20</v>
      </c>
      <c r="K18" s="10">
        <f t="shared" si="11"/>
        <v>2</v>
      </c>
      <c r="L18" s="18" t="s">
        <v>1446</v>
      </c>
      <c r="M18" s="34" t="s">
        <v>1698</v>
      </c>
      <c r="N18" s="12" t="s">
        <v>194</v>
      </c>
      <c r="O18" s="11" t="s">
        <v>26</v>
      </c>
      <c r="P18" s="19">
        <v>1</v>
      </c>
      <c r="Q18" s="19">
        <f t="shared" si="17"/>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7"/>
        <v>1255</v>
      </c>
      <c r="B19" s="24" t="s">
        <v>547</v>
      </c>
      <c r="C19" s="24" t="s">
        <v>1643</v>
      </c>
      <c r="D19" s="24" t="s">
        <v>1667</v>
      </c>
      <c r="E19" s="24" t="s">
        <v>1668</v>
      </c>
      <c r="F19" s="12" t="s">
        <v>197</v>
      </c>
      <c r="G19" s="12" t="s">
        <v>198</v>
      </c>
      <c r="H19" s="19">
        <v>4</v>
      </c>
      <c r="I19" s="19">
        <v>5</v>
      </c>
      <c r="J19" s="20">
        <f t="shared" ref="J19" si="29">H19*I19</f>
        <v>20</v>
      </c>
      <c r="K19" s="10">
        <f t="shared" si="11"/>
        <v>2</v>
      </c>
      <c r="L19" s="18" t="s">
        <v>1446</v>
      </c>
      <c r="M19" s="34" t="s">
        <v>1699</v>
      </c>
      <c r="N19" s="12" t="s">
        <v>194</v>
      </c>
      <c r="O19" s="11" t="s">
        <v>26</v>
      </c>
      <c r="P19" s="19">
        <v>1</v>
      </c>
      <c r="Q19" s="19">
        <f t="shared" si="17"/>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7"/>
        <v>1256</v>
      </c>
      <c r="B20" s="24" t="s">
        <v>547</v>
      </c>
      <c r="C20" s="24" t="s">
        <v>1643</v>
      </c>
      <c r="D20" s="24" t="s">
        <v>1669</v>
      </c>
      <c r="E20" s="24" t="s">
        <v>1670</v>
      </c>
      <c r="F20" s="12" t="s">
        <v>197</v>
      </c>
      <c r="G20" s="12" t="s">
        <v>198</v>
      </c>
      <c r="H20" s="19">
        <v>4</v>
      </c>
      <c r="I20" s="19">
        <v>5</v>
      </c>
      <c r="J20" s="9">
        <f t="shared" ref="J20" si="30">(H20*I20)</f>
        <v>20</v>
      </c>
      <c r="K20" s="10">
        <f t="shared" si="11"/>
        <v>2</v>
      </c>
      <c r="L20" s="18" t="s">
        <v>1446</v>
      </c>
      <c r="M20" s="34" t="s">
        <v>1700</v>
      </c>
      <c r="N20" s="12" t="s">
        <v>194</v>
      </c>
      <c r="O20" s="11" t="s">
        <v>26</v>
      </c>
      <c r="P20" s="19">
        <v>1</v>
      </c>
      <c r="Q20" s="19">
        <f t="shared" si="17"/>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1257</v>
      </c>
      <c r="B21" s="24" t="s">
        <v>547</v>
      </c>
      <c r="C21" s="24" t="s">
        <v>1643</v>
      </c>
      <c r="D21" s="24" t="s">
        <v>1671</v>
      </c>
      <c r="E21" s="24" t="s">
        <v>1668</v>
      </c>
      <c r="F21" s="12" t="s">
        <v>197</v>
      </c>
      <c r="G21" s="12" t="s">
        <v>198</v>
      </c>
      <c r="H21" s="19">
        <v>4</v>
      </c>
      <c r="I21" s="19">
        <v>5</v>
      </c>
      <c r="J21" s="20">
        <f t="shared" ref="J21" si="31">H21*I21</f>
        <v>20</v>
      </c>
      <c r="K21" s="10">
        <f t="shared" si="11"/>
        <v>2</v>
      </c>
      <c r="L21" s="18" t="s">
        <v>1446</v>
      </c>
      <c r="M21" s="34" t="s">
        <v>1701</v>
      </c>
      <c r="N21" s="12" t="s">
        <v>194</v>
      </c>
      <c r="O21" s="11" t="s">
        <v>26</v>
      </c>
      <c r="P21" s="19">
        <v>1</v>
      </c>
      <c r="Q21" s="19">
        <f t="shared" si="17"/>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7"/>
        <v>1258</v>
      </c>
      <c r="B22" s="24" t="s">
        <v>547</v>
      </c>
      <c r="C22" s="24" t="s">
        <v>12</v>
      </c>
      <c r="D22" s="24" t="s">
        <v>1672</v>
      </c>
      <c r="E22" s="24" t="s">
        <v>1673</v>
      </c>
      <c r="F22" s="12" t="s">
        <v>197</v>
      </c>
      <c r="G22" s="12" t="s">
        <v>198</v>
      </c>
      <c r="H22" s="19">
        <v>4</v>
      </c>
      <c r="I22" s="19">
        <v>5</v>
      </c>
      <c r="J22" s="9">
        <f t="shared" ref="J22" si="32">(H22*I22)</f>
        <v>20</v>
      </c>
      <c r="K22" s="10">
        <f t="shared" si="11"/>
        <v>2</v>
      </c>
      <c r="L22" s="18" t="s">
        <v>1446</v>
      </c>
      <c r="M22" s="34" t="s">
        <v>1702</v>
      </c>
      <c r="N22" s="12" t="s">
        <v>194</v>
      </c>
      <c r="O22" s="11" t="s">
        <v>26</v>
      </c>
      <c r="P22" s="19">
        <v>1</v>
      </c>
      <c r="Q22" s="19">
        <f t="shared" si="17"/>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7"/>
        <v>1259</v>
      </c>
      <c r="B23" s="24" t="s">
        <v>547</v>
      </c>
      <c r="C23" s="24" t="s">
        <v>12</v>
      </c>
      <c r="D23" s="24" t="s">
        <v>1674</v>
      </c>
      <c r="E23" s="24" t="s">
        <v>1675</v>
      </c>
      <c r="F23" s="12" t="s">
        <v>197</v>
      </c>
      <c r="G23" s="12" t="s">
        <v>198</v>
      </c>
      <c r="H23" s="19">
        <v>4</v>
      </c>
      <c r="I23" s="19">
        <v>5</v>
      </c>
      <c r="J23" s="20">
        <f t="shared" ref="J23" si="33">H23*I23</f>
        <v>20</v>
      </c>
      <c r="K23" s="10">
        <f t="shared" si="11"/>
        <v>2</v>
      </c>
      <c r="L23" s="18" t="s">
        <v>1446</v>
      </c>
      <c r="M23" s="34" t="s">
        <v>1703</v>
      </c>
      <c r="N23" s="12" t="s">
        <v>194</v>
      </c>
      <c r="O23" s="11" t="s">
        <v>26</v>
      </c>
      <c r="P23" s="19">
        <v>1</v>
      </c>
      <c r="Q23" s="19">
        <f t="shared" si="17"/>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7"/>
        <v>1260</v>
      </c>
      <c r="B24" s="24" t="s">
        <v>547</v>
      </c>
      <c r="C24" s="24" t="s">
        <v>12</v>
      </c>
      <c r="D24" s="24" t="s">
        <v>1676</v>
      </c>
      <c r="E24" s="24" t="s">
        <v>1677</v>
      </c>
      <c r="F24" s="12" t="s">
        <v>197</v>
      </c>
      <c r="G24" s="12" t="s">
        <v>198</v>
      </c>
      <c r="H24" s="19">
        <v>4</v>
      </c>
      <c r="I24" s="19">
        <v>5</v>
      </c>
      <c r="J24" s="9">
        <f t="shared" ref="J24" si="34">(H24*I24)</f>
        <v>20</v>
      </c>
      <c r="K24" s="10">
        <f t="shared" si="11"/>
        <v>2</v>
      </c>
      <c r="L24" s="18" t="s">
        <v>1446</v>
      </c>
      <c r="M24" s="34" t="s">
        <v>1704</v>
      </c>
      <c r="N24" s="12" t="s">
        <v>194</v>
      </c>
      <c r="O24" s="11" t="s">
        <v>26</v>
      </c>
      <c r="P24" s="19">
        <v>1</v>
      </c>
      <c r="Q24" s="19">
        <f t="shared" si="17"/>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7"/>
        <v>1261</v>
      </c>
      <c r="B25" s="24" t="s">
        <v>547</v>
      </c>
      <c r="C25" s="24" t="s">
        <v>12</v>
      </c>
      <c r="D25" s="24" t="s">
        <v>1678</v>
      </c>
      <c r="E25" s="24" t="s">
        <v>1679</v>
      </c>
      <c r="F25" s="12" t="s">
        <v>197</v>
      </c>
      <c r="G25" s="12" t="s">
        <v>198</v>
      </c>
      <c r="H25" s="19">
        <v>4</v>
      </c>
      <c r="I25" s="19">
        <v>5</v>
      </c>
      <c r="J25" s="20">
        <f t="shared" ref="J25" si="35">H25*I25</f>
        <v>20</v>
      </c>
      <c r="K25" s="10">
        <f t="shared" si="11"/>
        <v>2</v>
      </c>
      <c r="L25" s="18" t="s">
        <v>1446</v>
      </c>
      <c r="M25" s="34" t="s">
        <v>1705</v>
      </c>
      <c r="N25" s="12" t="s">
        <v>194</v>
      </c>
      <c r="O25" s="11" t="s">
        <v>26</v>
      </c>
      <c r="P25" s="19">
        <v>1</v>
      </c>
      <c r="Q25" s="19">
        <f t="shared" si="17"/>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7"/>
        <v>1262</v>
      </c>
      <c r="B26" s="23" t="s">
        <v>547</v>
      </c>
      <c r="C26" s="53" t="s">
        <v>1680</v>
      </c>
      <c r="D26" s="24" t="s">
        <v>1681</v>
      </c>
      <c r="E26" s="24" t="s">
        <v>1679</v>
      </c>
      <c r="F26" s="12" t="s">
        <v>197</v>
      </c>
      <c r="G26" s="12" t="s">
        <v>198</v>
      </c>
      <c r="H26" s="19">
        <v>4</v>
      </c>
      <c r="I26" s="19">
        <v>5</v>
      </c>
      <c r="J26" s="9">
        <f t="shared" ref="J26" si="36">(H26*I26)</f>
        <v>20</v>
      </c>
      <c r="K26" s="10">
        <f t="shared" si="11"/>
        <v>2</v>
      </c>
      <c r="L26" s="18" t="s">
        <v>1446</v>
      </c>
      <c r="M26" s="34" t="s">
        <v>1706</v>
      </c>
      <c r="N26" s="12" t="s">
        <v>194</v>
      </c>
      <c r="O26" s="11" t="s">
        <v>26</v>
      </c>
      <c r="P26" s="19">
        <v>1</v>
      </c>
      <c r="Q26" s="19">
        <f t="shared" si="17"/>
        <v>5</v>
      </c>
      <c r="R26" s="20">
        <f t="shared" si="12"/>
        <v>5</v>
      </c>
      <c r="S26" s="21">
        <f t="shared" si="13"/>
        <v>5</v>
      </c>
      <c r="T26" s="12" t="str">
        <f t="shared" si="14"/>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7"/>
        <v>1263</v>
      </c>
      <c r="B27" s="23" t="s">
        <v>547</v>
      </c>
      <c r="C27" s="53" t="s">
        <v>1680</v>
      </c>
      <c r="D27" s="24" t="s">
        <v>1682</v>
      </c>
      <c r="E27" s="24" t="s">
        <v>1679</v>
      </c>
      <c r="F27" s="12" t="s">
        <v>197</v>
      </c>
      <c r="G27" s="12" t="s">
        <v>198</v>
      </c>
      <c r="H27" s="19">
        <v>4</v>
      </c>
      <c r="I27" s="19">
        <v>5</v>
      </c>
      <c r="J27" s="20">
        <f t="shared" ref="J27" si="37">H27*I27</f>
        <v>20</v>
      </c>
      <c r="K27" s="10">
        <f t="shared" si="11"/>
        <v>2</v>
      </c>
      <c r="L27" s="18" t="s">
        <v>1446</v>
      </c>
      <c r="M27" s="34" t="s">
        <v>1707</v>
      </c>
      <c r="N27" s="12" t="s">
        <v>194</v>
      </c>
      <c r="O27" s="11" t="s">
        <v>26</v>
      </c>
      <c r="P27" s="19">
        <v>1</v>
      </c>
      <c r="Q27" s="19">
        <f t="shared" si="17"/>
        <v>5</v>
      </c>
      <c r="R27" s="20">
        <f t="shared" si="12"/>
        <v>5</v>
      </c>
      <c r="S27" s="21">
        <f t="shared" si="13"/>
        <v>5</v>
      </c>
      <c r="T27" s="12" t="str">
        <f t="shared" si="14"/>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7"/>
        <v>1264</v>
      </c>
      <c r="B28" s="23" t="s">
        <v>547</v>
      </c>
      <c r="C28" s="53" t="s">
        <v>1680</v>
      </c>
      <c r="D28" s="24" t="s">
        <v>1683</v>
      </c>
      <c r="E28" s="34" t="s">
        <v>1684</v>
      </c>
      <c r="F28" s="12" t="s">
        <v>197</v>
      </c>
      <c r="G28" s="12" t="s">
        <v>198</v>
      </c>
      <c r="H28" s="19">
        <v>4</v>
      </c>
      <c r="I28" s="19">
        <v>5</v>
      </c>
      <c r="J28" s="9">
        <f t="shared" ref="J28" si="38">(H28*I28)</f>
        <v>20</v>
      </c>
      <c r="K28" s="10">
        <f t="shared" si="11"/>
        <v>2</v>
      </c>
      <c r="L28" s="18" t="s">
        <v>1446</v>
      </c>
      <c r="M28" s="34" t="s">
        <v>1708</v>
      </c>
      <c r="N28" s="12" t="s">
        <v>194</v>
      </c>
      <c r="O28" s="11" t="s">
        <v>26</v>
      </c>
      <c r="P28" s="19">
        <v>1</v>
      </c>
      <c r="Q28" s="19">
        <f t="shared" si="17"/>
        <v>5</v>
      </c>
      <c r="R28" s="20">
        <f t="shared" si="12"/>
        <v>5</v>
      </c>
      <c r="S28" s="21">
        <f t="shared" si="13"/>
        <v>5</v>
      </c>
      <c r="T28" s="12" t="str">
        <f t="shared" si="14"/>
        <v>Gelecekte önemli bir tehlikeyi oluşturmaması için, incelenir ve gerekirse önlemler planlanan uygulamalar kısmında tarif edilir, uygulama kontrolleri yapılır ve personele ihtiyaç duyulan eğitimler verilir.</v>
      </c>
    </row>
    <row r="29" spans="1:20" ht="78.75" x14ac:dyDescent="0.2">
      <c r="A29" s="14">
        <f t="shared" si="7"/>
        <v>1265</v>
      </c>
      <c r="B29" s="23" t="s">
        <v>547</v>
      </c>
      <c r="C29" s="53" t="s">
        <v>1680</v>
      </c>
      <c r="D29" s="24" t="s">
        <v>1685</v>
      </c>
      <c r="E29" s="24" t="s">
        <v>1675</v>
      </c>
      <c r="F29" s="12" t="s">
        <v>197</v>
      </c>
      <c r="G29" s="12" t="s">
        <v>198</v>
      </c>
      <c r="H29" s="19">
        <v>4</v>
      </c>
      <c r="I29" s="19">
        <v>5</v>
      </c>
      <c r="J29" s="20">
        <f t="shared" ref="J29" si="39">H29*I29</f>
        <v>20</v>
      </c>
      <c r="K29" s="10">
        <f t="shared" si="11"/>
        <v>2</v>
      </c>
      <c r="L29" s="18" t="s">
        <v>1446</v>
      </c>
      <c r="M29" s="34" t="s">
        <v>1709</v>
      </c>
      <c r="N29" s="12" t="s">
        <v>194</v>
      </c>
      <c r="O29" s="11" t="s">
        <v>26</v>
      </c>
      <c r="P29" s="19">
        <v>1</v>
      </c>
      <c r="Q29" s="19">
        <f t="shared" si="17"/>
        <v>5</v>
      </c>
      <c r="R29" s="20">
        <f t="shared" si="12"/>
        <v>5</v>
      </c>
      <c r="S29" s="21">
        <f t="shared" si="13"/>
        <v>5</v>
      </c>
      <c r="T29"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9">
    <cfRule type="expression" dxfId="139" priority="6">
      <formula>K2=5</formula>
    </cfRule>
    <cfRule type="expression" dxfId="138" priority="7">
      <formula>K2=4</formula>
    </cfRule>
    <cfRule type="expression" dxfId="137" priority="8">
      <formula>K2=3</formula>
    </cfRule>
    <cfRule type="expression" dxfId="136" priority="9">
      <formula>K2=2</formula>
    </cfRule>
    <cfRule type="expression" dxfId="135" priority="10">
      <formula>K2=1</formula>
    </cfRule>
  </conditionalFormatting>
  <conditionalFormatting sqref="S2:S29">
    <cfRule type="expression" dxfId="134" priority="1">
      <formula>S2=5</formula>
    </cfRule>
    <cfRule type="expression" dxfId="133" priority="2">
      <formula>S2=4</formula>
    </cfRule>
    <cfRule type="expression" dxfId="132" priority="3">
      <formula>S2=3</formula>
    </cfRule>
    <cfRule type="expression" dxfId="131" priority="4">
      <formula>S2=2</formula>
    </cfRule>
    <cfRule type="expression" dxfId="13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9"/>
  <sheetViews>
    <sheetView topLeftCell="A4"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style="48" bestFit="1" customWidth="1"/>
    <col min="5" max="5" width="19.140625" style="48"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PSİKOSOSYAL!A12+1</f>
        <v>46</v>
      </c>
      <c r="B2" s="70" t="s">
        <v>1228</v>
      </c>
      <c r="C2" s="71" t="s">
        <v>720</v>
      </c>
      <c r="D2" s="71" t="s">
        <v>2158</v>
      </c>
      <c r="E2" s="71" t="s">
        <v>1188</v>
      </c>
      <c r="F2" s="12" t="s">
        <v>197</v>
      </c>
      <c r="G2" s="12" t="s">
        <v>198</v>
      </c>
      <c r="H2" s="19">
        <v>4</v>
      </c>
      <c r="I2" s="19">
        <v>5</v>
      </c>
      <c r="J2" s="20">
        <f t="shared" ref="J2" si="0">(H2*I2)</f>
        <v>20</v>
      </c>
      <c r="K2" s="21">
        <f>IF((H2*I2)=0,0,IF(J2&lt;6,5,IF(J2&lt;10,4,IF(J2&lt;16,3,IF(J2&lt;25,2,1)))))</f>
        <v>2</v>
      </c>
      <c r="L2" s="74" t="s">
        <v>743</v>
      </c>
      <c r="M2" s="72" t="s">
        <v>1229</v>
      </c>
      <c r="N2" s="12" t="s">
        <v>194</v>
      </c>
      <c r="O2" s="11" t="s">
        <v>26</v>
      </c>
      <c r="P2" s="19">
        <v>1</v>
      </c>
      <c r="Q2" s="19">
        <f>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90" x14ac:dyDescent="0.2">
      <c r="A3" s="14">
        <f>A2+1</f>
        <v>47</v>
      </c>
      <c r="B3" s="70" t="s">
        <v>1228</v>
      </c>
      <c r="C3" s="71" t="s">
        <v>720</v>
      </c>
      <c r="D3" s="71" t="s">
        <v>2159</v>
      </c>
      <c r="E3" s="71" t="s">
        <v>1188</v>
      </c>
      <c r="F3" s="12" t="s">
        <v>197</v>
      </c>
      <c r="G3" s="12" t="s">
        <v>198</v>
      </c>
      <c r="H3" s="19">
        <v>4</v>
      </c>
      <c r="I3" s="19">
        <v>5</v>
      </c>
      <c r="J3" s="20">
        <f t="shared" ref="J3:J4" si="2">(H3*I3)</f>
        <v>20</v>
      </c>
      <c r="K3" s="21">
        <f>IF((H3*I3)=0,0,IF(J3&lt;6,5,IF(J3&lt;10,4,IF(J3&lt;16,3,IF(J3&lt;25,2,1)))))</f>
        <v>2</v>
      </c>
      <c r="L3" s="74" t="s">
        <v>743</v>
      </c>
      <c r="M3" s="72" t="s">
        <v>1230</v>
      </c>
      <c r="N3" s="12" t="s">
        <v>194</v>
      </c>
      <c r="O3" s="11" t="s">
        <v>26</v>
      </c>
      <c r="P3" s="19">
        <v>1</v>
      </c>
      <c r="Q3" s="19">
        <f>I3</f>
        <v>5</v>
      </c>
      <c r="R3" s="19">
        <f t="shared" ref="R3:R4" si="3">(P3*Q3)</f>
        <v>5</v>
      </c>
      <c r="S3" s="22">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9" si="4">A3+1</f>
        <v>48</v>
      </c>
      <c r="B4" s="70" t="s">
        <v>1228</v>
      </c>
      <c r="C4" s="71" t="s">
        <v>720</v>
      </c>
      <c r="D4" s="71" t="s">
        <v>2160</v>
      </c>
      <c r="E4" s="71" t="s">
        <v>1188</v>
      </c>
      <c r="F4" s="12" t="s">
        <v>197</v>
      </c>
      <c r="G4" s="12" t="s">
        <v>198</v>
      </c>
      <c r="H4" s="19">
        <v>4</v>
      </c>
      <c r="I4" s="19">
        <v>5</v>
      </c>
      <c r="J4" s="20">
        <f t="shared" si="2"/>
        <v>20</v>
      </c>
      <c r="K4" s="21">
        <f t="shared" ref="K4:K9" si="5">IF((H4*I4)=0,0,IF(J4&lt;6,5,IF(J4&lt;10,4,IF(J4&lt;16,3,IF(J4&lt;25,2,1)))))</f>
        <v>2</v>
      </c>
      <c r="L4" s="74" t="s">
        <v>743</v>
      </c>
      <c r="M4" s="72" t="s">
        <v>1231</v>
      </c>
      <c r="N4" s="12" t="s">
        <v>194</v>
      </c>
      <c r="O4" s="11" t="s">
        <v>26</v>
      </c>
      <c r="P4" s="19">
        <v>1</v>
      </c>
      <c r="Q4" s="19">
        <f t="shared" ref="Q4:Q9" si="6">I4</f>
        <v>5</v>
      </c>
      <c r="R4" s="19">
        <f t="shared" si="3"/>
        <v>5</v>
      </c>
      <c r="S4" s="22">
        <f t="shared" ref="S4:S9" si="7">IF((P4*Q4)=0,0,IF(R4&lt;6,5,IF(R4&lt;10,4,IF(R4&lt;16,3,IF(R4&lt;25,2,1)))))</f>
        <v>5</v>
      </c>
      <c r="T4" s="12" t="str">
        <f t="shared" ref="T4:T9" si="8">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4"/>
        <v>49</v>
      </c>
      <c r="B5" s="70" t="s">
        <v>1228</v>
      </c>
      <c r="C5" s="71" t="s">
        <v>720</v>
      </c>
      <c r="D5" s="24" t="s">
        <v>1727</v>
      </c>
      <c r="E5" s="26" t="s">
        <v>1728</v>
      </c>
      <c r="F5" s="12" t="s">
        <v>197</v>
      </c>
      <c r="G5" s="12" t="s">
        <v>198</v>
      </c>
      <c r="H5" s="19">
        <v>4</v>
      </c>
      <c r="I5" s="19">
        <v>5</v>
      </c>
      <c r="J5" s="20">
        <f t="shared" ref="J5:J9" si="9">(H5*I5)</f>
        <v>20</v>
      </c>
      <c r="K5" s="21">
        <f t="shared" si="5"/>
        <v>2</v>
      </c>
      <c r="L5" s="74" t="s">
        <v>743</v>
      </c>
      <c r="M5" s="34" t="s">
        <v>1737</v>
      </c>
      <c r="N5" s="12" t="s">
        <v>194</v>
      </c>
      <c r="O5" s="11" t="s">
        <v>26</v>
      </c>
      <c r="P5" s="19">
        <v>1</v>
      </c>
      <c r="Q5" s="19">
        <f t="shared" si="6"/>
        <v>5</v>
      </c>
      <c r="R5" s="19">
        <f t="shared" ref="R5:R9" si="10">(P5*Q5)</f>
        <v>5</v>
      </c>
      <c r="S5" s="22">
        <f t="shared" si="7"/>
        <v>5</v>
      </c>
      <c r="T5" s="12" t="str">
        <f t="shared" si="8"/>
        <v>Gelecekte önemli bir tehlikeyi oluşturmaması için, incelenir ve gerekirse önlemler planlanan uygulamalar kısmında tarif edilir, uygulama kontrolleri yapılır ve personele ihtiyaç duyulan eğitimler verilir.</v>
      </c>
    </row>
    <row r="6" spans="1:20" ht="90" x14ac:dyDescent="0.2">
      <c r="A6" s="14">
        <f t="shared" si="4"/>
        <v>50</v>
      </c>
      <c r="B6" s="70" t="s">
        <v>1228</v>
      </c>
      <c r="C6" s="71" t="s">
        <v>720</v>
      </c>
      <c r="D6" s="24" t="s">
        <v>1729</v>
      </c>
      <c r="E6" s="26" t="s">
        <v>1730</v>
      </c>
      <c r="F6" s="12" t="s">
        <v>197</v>
      </c>
      <c r="G6" s="12" t="s">
        <v>198</v>
      </c>
      <c r="H6" s="19">
        <v>4</v>
      </c>
      <c r="I6" s="19">
        <v>5</v>
      </c>
      <c r="J6" s="20">
        <f t="shared" si="9"/>
        <v>20</v>
      </c>
      <c r="K6" s="21">
        <f t="shared" si="5"/>
        <v>2</v>
      </c>
      <c r="L6" s="74" t="s">
        <v>743</v>
      </c>
      <c r="M6" s="34" t="s">
        <v>1738</v>
      </c>
      <c r="N6" s="12" t="s">
        <v>194</v>
      </c>
      <c r="O6" s="11" t="s">
        <v>26</v>
      </c>
      <c r="P6" s="19">
        <v>1</v>
      </c>
      <c r="Q6" s="19">
        <f t="shared" si="6"/>
        <v>5</v>
      </c>
      <c r="R6" s="19">
        <f t="shared" si="10"/>
        <v>5</v>
      </c>
      <c r="S6" s="22">
        <f t="shared" si="7"/>
        <v>5</v>
      </c>
      <c r="T6" s="12" t="str">
        <f t="shared" si="8"/>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4"/>
        <v>51</v>
      </c>
      <c r="B7" s="70" t="s">
        <v>1228</v>
      </c>
      <c r="C7" s="71" t="s">
        <v>720</v>
      </c>
      <c r="D7" s="24" t="s">
        <v>1731</v>
      </c>
      <c r="E7" s="26" t="s">
        <v>1732</v>
      </c>
      <c r="F7" s="12" t="s">
        <v>197</v>
      </c>
      <c r="G7" s="12" t="s">
        <v>198</v>
      </c>
      <c r="H7" s="19">
        <v>4</v>
      </c>
      <c r="I7" s="19">
        <v>5</v>
      </c>
      <c r="J7" s="20">
        <f t="shared" si="9"/>
        <v>20</v>
      </c>
      <c r="K7" s="21">
        <f t="shared" si="5"/>
        <v>2</v>
      </c>
      <c r="L7" s="74" t="s">
        <v>743</v>
      </c>
      <c r="M7" s="34" t="s">
        <v>1739</v>
      </c>
      <c r="N7" s="12" t="s">
        <v>194</v>
      </c>
      <c r="O7" s="11" t="s">
        <v>26</v>
      </c>
      <c r="P7" s="19">
        <v>1</v>
      </c>
      <c r="Q7" s="19">
        <f t="shared" si="6"/>
        <v>5</v>
      </c>
      <c r="R7" s="19">
        <f t="shared" si="10"/>
        <v>5</v>
      </c>
      <c r="S7" s="22">
        <f t="shared" si="7"/>
        <v>5</v>
      </c>
      <c r="T7" s="12" t="str">
        <f t="shared" si="8"/>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4"/>
        <v>52</v>
      </c>
      <c r="B8" s="70" t="s">
        <v>1228</v>
      </c>
      <c r="C8" s="71" t="s">
        <v>720</v>
      </c>
      <c r="D8" s="24" t="s">
        <v>1733</v>
      </c>
      <c r="E8" s="26" t="s">
        <v>1734</v>
      </c>
      <c r="F8" s="12" t="s">
        <v>197</v>
      </c>
      <c r="G8" s="12" t="s">
        <v>198</v>
      </c>
      <c r="H8" s="19">
        <v>4</v>
      </c>
      <c r="I8" s="19">
        <v>5</v>
      </c>
      <c r="J8" s="20">
        <f t="shared" si="9"/>
        <v>20</v>
      </c>
      <c r="K8" s="21">
        <f t="shared" si="5"/>
        <v>2</v>
      </c>
      <c r="L8" s="74" t="s">
        <v>743</v>
      </c>
      <c r="M8" s="34" t="s">
        <v>1740</v>
      </c>
      <c r="N8" s="12" t="s">
        <v>194</v>
      </c>
      <c r="O8" s="11" t="s">
        <v>26</v>
      </c>
      <c r="P8" s="19">
        <v>1</v>
      </c>
      <c r="Q8" s="19">
        <f t="shared" si="6"/>
        <v>5</v>
      </c>
      <c r="R8" s="19">
        <f t="shared" si="10"/>
        <v>5</v>
      </c>
      <c r="S8" s="22">
        <f t="shared" si="7"/>
        <v>5</v>
      </c>
      <c r="T8" s="12" t="str">
        <f t="shared" si="8"/>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4"/>
        <v>53</v>
      </c>
      <c r="B9" s="70" t="s">
        <v>1228</v>
      </c>
      <c r="C9" s="71" t="s">
        <v>720</v>
      </c>
      <c r="D9" s="24" t="s">
        <v>1735</v>
      </c>
      <c r="E9" s="26" t="s">
        <v>1736</v>
      </c>
      <c r="F9" s="12" t="s">
        <v>197</v>
      </c>
      <c r="G9" s="12" t="s">
        <v>198</v>
      </c>
      <c r="H9" s="19">
        <v>4</v>
      </c>
      <c r="I9" s="19">
        <v>5</v>
      </c>
      <c r="J9" s="20">
        <f t="shared" si="9"/>
        <v>20</v>
      </c>
      <c r="K9" s="21">
        <f t="shared" si="5"/>
        <v>2</v>
      </c>
      <c r="L9" s="74" t="s">
        <v>743</v>
      </c>
      <c r="M9" s="34" t="s">
        <v>1741</v>
      </c>
      <c r="N9" s="12" t="s">
        <v>194</v>
      </c>
      <c r="O9" s="11" t="s">
        <v>26</v>
      </c>
      <c r="P9" s="19">
        <v>1</v>
      </c>
      <c r="Q9" s="19">
        <f t="shared" si="6"/>
        <v>5</v>
      </c>
      <c r="R9" s="19">
        <f t="shared" si="10"/>
        <v>5</v>
      </c>
      <c r="S9" s="22">
        <f t="shared" si="7"/>
        <v>5</v>
      </c>
      <c r="T9" s="12" t="str">
        <f t="shared" si="8"/>
        <v>Gelecekte önemli bir tehlikeyi oluşturmaması için, incelenir ve gerekirse önlemler planlanan uygulamalar kısmında tarif edilir, uygulama kontrolleri yapılır ve personele ihtiyaç duyulan eğitimler verilir.</v>
      </c>
    </row>
  </sheetData>
  <conditionalFormatting sqref="K2:K9">
    <cfRule type="expression" dxfId="469" priority="11">
      <formula>K2=5</formula>
    </cfRule>
    <cfRule type="expression" dxfId="468" priority="12">
      <formula>K2=4</formula>
    </cfRule>
    <cfRule type="expression" dxfId="467" priority="13">
      <formula>K2=3</formula>
    </cfRule>
    <cfRule type="expression" dxfId="466" priority="14">
      <formula>K2=2</formula>
    </cfRule>
    <cfRule type="expression" dxfId="465" priority="15">
      <formula>K2=1</formula>
    </cfRule>
  </conditionalFormatting>
  <conditionalFormatting sqref="S2:S9">
    <cfRule type="expression" dxfId="464" priority="1">
      <formula>S2=5</formula>
    </cfRule>
    <cfRule type="expression" dxfId="463" priority="2">
      <formula>S2=4</formula>
    </cfRule>
    <cfRule type="expression" dxfId="462" priority="3">
      <formula>S2=3</formula>
    </cfRule>
    <cfRule type="expression" dxfId="461" priority="4">
      <formula>S2=2</formula>
    </cfRule>
    <cfRule type="expression" dxfId="46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T25"/>
  <sheetViews>
    <sheetView topLeftCell="A24"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85546875" customWidth="1"/>
    <col min="4" max="4" width="28.28515625" bestFit="1" customWidth="1"/>
    <col min="5" max="5" width="19"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6.140625"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91.25" x14ac:dyDescent="0.2">
      <c r="A2" s="14">
        <f>'DUVAR VE MONTALAMA'!A29+1</f>
        <v>1266</v>
      </c>
      <c r="B2" s="23" t="s">
        <v>547</v>
      </c>
      <c r="C2" s="23" t="s">
        <v>548</v>
      </c>
      <c r="D2" s="12" t="s">
        <v>609</v>
      </c>
      <c r="E2" s="12" t="s">
        <v>610</v>
      </c>
      <c r="F2" s="12" t="s">
        <v>197</v>
      </c>
      <c r="G2" s="12" t="s">
        <v>198</v>
      </c>
      <c r="H2" s="19">
        <v>4</v>
      </c>
      <c r="I2" s="19">
        <v>5</v>
      </c>
      <c r="J2" s="9">
        <f t="shared" ref="J2" si="0">(H2*I2)</f>
        <v>20</v>
      </c>
      <c r="K2" s="10">
        <f>IF((H2*I2)=0,0,IF(J2&lt;6,5,IF(J2&lt;10,4,IF(J2&lt;16,3,IF(J2&lt;25,2,1)))))</f>
        <v>2</v>
      </c>
      <c r="L2" s="18" t="s">
        <v>1449</v>
      </c>
      <c r="M2" s="25" t="s">
        <v>585</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1267</v>
      </c>
      <c r="B3" s="23" t="s">
        <v>547</v>
      </c>
      <c r="C3" s="23" t="s">
        <v>548</v>
      </c>
      <c r="D3" s="12" t="s">
        <v>611</v>
      </c>
      <c r="E3" s="12" t="s">
        <v>612</v>
      </c>
      <c r="F3" s="12" t="s">
        <v>197</v>
      </c>
      <c r="G3" s="12" t="s">
        <v>198</v>
      </c>
      <c r="H3" s="19">
        <v>4</v>
      </c>
      <c r="I3" s="19">
        <v>5</v>
      </c>
      <c r="J3" s="20">
        <f t="shared" ref="J3" si="1">H3*I3</f>
        <v>20</v>
      </c>
      <c r="K3" s="10">
        <f t="shared" ref="K3:K4" si="2">IF((H3*I3)=0,0,IF(J3&lt;6,5,IF(J3&lt;10,4,IF(J3&lt;16,3,IF(J3&lt;25,2,1)))))</f>
        <v>2</v>
      </c>
      <c r="L3" s="18" t="s">
        <v>1449</v>
      </c>
      <c r="M3" s="25" t="s">
        <v>586</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360" x14ac:dyDescent="0.2">
      <c r="A4" s="14">
        <f t="shared" ref="A4:A25" si="7">A3+1</f>
        <v>1268</v>
      </c>
      <c r="B4" s="23" t="s">
        <v>547</v>
      </c>
      <c r="C4" s="23" t="s">
        <v>548</v>
      </c>
      <c r="D4" s="12" t="s">
        <v>613</v>
      </c>
      <c r="E4" s="12" t="s">
        <v>550</v>
      </c>
      <c r="F4" s="12" t="s">
        <v>197</v>
      </c>
      <c r="G4" s="12" t="s">
        <v>198</v>
      </c>
      <c r="H4" s="8">
        <v>4</v>
      </c>
      <c r="I4" s="8">
        <v>5</v>
      </c>
      <c r="J4" s="9">
        <f t="shared" ref="J4" si="8">(H4*I4)</f>
        <v>20</v>
      </c>
      <c r="K4" s="10">
        <f t="shared" si="2"/>
        <v>2</v>
      </c>
      <c r="L4" s="18" t="s">
        <v>1449</v>
      </c>
      <c r="M4" s="25" t="s">
        <v>587</v>
      </c>
      <c r="N4" s="12" t="s">
        <v>194</v>
      </c>
      <c r="O4" s="11" t="s">
        <v>26</v>
      </c>
      <c r="P4" s="8">
        <v>1</v>
      </c>
      <c r="Q4" s="8">
        <f t="shared" ref="Q4:Q9"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135" x14ac:dyDescent="0.2">
      <c r="A5" s="14">
        <f t="shared" si="7"/>
        <v>1269</v>
      </c>
      <c r="B5" s="23" t="s">
        <v>547</v>
      </c>
      <c r="C5" s="23" t="s">
        <v>548</v>
      </c>
      <c r="D5" s="12" t="s">
        <v>614</v>
      </c>
      <c r="E5" s="12" t="s">
        <v>550</v>
      </c>
      <c r="F5" s="12" t="s">
        <v>197</v>
      </c>
      <c r="G5" s="12" t="s">
        <v>198</v>
      </c>
      <c r="H5" s="8">
        <v>4</v>
      </c>
      <c r="I5" s="8">
        <v>5</v>
      </c>
      <c r="J5" s="20">
        <f t="shared" ref="J5" si="10">H5*I5</f>
        <v>20</v>
      </c>
      <c r="K5" s="10">
        <f t="shared" ref="K5:K18" si="11">IF((H5*I5)=0,0,IF(J5&lt;6,5,IF(J5&lt;10,4,IF(J5&lt;16,3,IF(J5&lt;25,2,1)))))</f>
        <v>2</v>
      </c>
      <c r="L5" s="18" t="s">
        <v>1449</v>
      </c>
      <c r="M5" s="25" t="s">
        <v>588</v>
      </c>
      <c r="N5" s="12" t="s">
        <v>194</v>
      </c>
      <c r="O5" s="11" t="s">
        <v>26</v>
      </c>
      <c r="P5" s="8">
        <v>1</v>
      </c>
      <c r="Q5" s="8">
        <f t="shared" si="9"/>
        <v>5</v>
      </c>
      <c r="R5" s="20">
        <f t="shared" ref="R5:R25" si="12">P5*Q5</f>
        <v>5</v>
      </c>
      <c r="S5" s="21">
        <f t="shared" ref="S5:S25" si="13">IF((P5*Q5)=0,0,IF(R5&lt;6,5,IF(R5&lt;10,4,IF(R5&lt;16,3,IF(R5&lt;25,2,1)))))</f>
        <v>5</v>
      </c>
      <c r="T5" s="12" t="str">
        <f t="shared" ref="T5:T25"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1270</v>
      </c>
      <c r="B6" s="23" t="s">
        <v>547</v>
      </c>
      <c r="C6" s="23" t="s">
        <v>548</v>
      </c>
      <c r="D6" s="12" t="s">
        <v>549</v>
      </c>
      <c r="E6" s="12" t="s">
        <v>550</v>
      </c>
      <c r="F6" s="12" t="s">
        <v>197</v>
      </c>
      <c r="G6" s="12" t="s">
        <v>198</v>
      </c>
      <c r="H6" s="8">
        <v>4</v>
      </c>
      <c r="I6" s="8">
        <v>5</v>
      </c>
      <c r="J6" s="9">
        <f t="shared" ref="J6" si="15">(H6*I6)</f>
        <v>20</v>
      </c>
      <c r="K6" s="10">
        <f t="shared" si="11"/>
        <v>2</v>
      </c>
      <c r="L6" s="18" t="s">
        <v>1449</v>
      </c>
      <c r="M6" s="25" t="s">
        <v>589</v>
      </c>
      <c r="N6" s="12" t="s">
        <v>194</v>
      </c>
      <c r="O6" s="11" t="s">
        <v>26</v>
      </c>
      <c r="P6" s="8">
        <v>1</v>
      </c>
      <c r="Q6" s="8">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168.75" x14ac:dyDescent="0.2">
      <c r="A7" s="14">
        <f t="shared" si="7"/>
        <v>1271</v>
      </c>
      <c r="B7" s="23" t="s">
        <v>547</v>
      </c>
      <c r="C7" s="23" t="s">
        <v>548</v>
      </c>
      <c r="D7" s="12" t="s">
        <v>551</v>
      </c>
      <c r="E7" s="12" t="s">
        <v>550</v>
      </c>
      <c r="F7" s="12" t="s">
        <v>197</v>
      </c>
      <c r="G7" s="12" t="s">
        <v>198</v>
      </c>
      <c r="H7" s="8">
        <v>4</v>
      </c>
      <c r="I7" s="8">
        <v>5</v>
      </c>
      <c r="J7" s="20">
        <f t="shared" ref="J7" si="16">H7*I7</f>
        <v>20</v>
      </c>
      <c r="K7" s="10">
        <f t="shared" si="11"/>
        <v>2</v>
      </c>
      <c r="L7" s="18" t="s">
        <v>1449</v>
      </c>
      <c r="M7" s="25" t="s">
        <v>590</v>
      </c>
      <c r="N7" s="12" t="s">
        <v>194</v>
      </c>
      <c r="O7" s="11" t="s">
        <v>26</v>
      </c>
      <c r="P7" s="8">
        <v>1</v>
      </c>
      <c r="Q7" s="8">
        <f t="shared" si="9"/>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202.5" x14ac:dyDescent="0.2">
      <c r="A8" s="14">
        <f t="shared" si="7"/>
        <v>1272</v>
      </c>
      <c r="B8" s="23" t="s">
        <v>547</v>
      </c>
      <c r="C8" s="23" t="s">
        <v>548</v>
      </c>
      <c r="D8" s="12" t="s">
        <v>552</v>
      </c>
      <c r="E8" s="12" t="s">
        <v>550</v>
      </c>
      <c r="F8" s="12" t="s">
        <v>197</v>
      </c>
      <c r="G8" s="12" t="s">
        <v>198</v>
      </c>
      <c r="H8" s="8">
        <v>4</v>
      </c>
      <c r="I8" s="8">
        <v>5</v>
      </c>
      <c r="J8" s="9">
        <f t="shared" ref="J8" si="17">(H8*I8)</f>
        <v>20</v>
      </c>
      <c r="K8" s="10">
        <f t="shared" si="11"/>
        <v>2</v>
      </c>
      <c r="L8" s="18" t="s">
        <v>1449</v>
      </c>
      <c r="M8" s="25" t="s">
        <v>591</v>
      </c>
      <c r="N8" s="12" t="s">
        <v>194</v>
      </c>
      <c r="O8" s="11" t="s">
        <v>26</v>
      </c>
      <c r="P8" s="8">
        <v>1</v>
      </c>
      <c r="Q8" s="8">
        <f t="shared" si="9"/>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101.25" x14ac:dyDescent="0.2">
      <c r="A9" s="14">
        <f t="shared" si="7"/>
        <v>1273</v>
      </c>
      <c r="B9" s="23" t="s">
        <v>547</v>
      </c>
      <c r="C9" s="23" t="s">
        <v>548</v>
      </c>
      <c r="D9" s="12" t="s">
        <v>553</v>
      </c>
      <c r="E9" s="12" t="s">
        <v>550</v>
      </c>
      <c r="F9" s="12" t="s">
        <v>197</v>
      </c>
      <c r="G9" s="12" t="s">
        <v>198</v>
      </c>
      <c r="H9" s="8">
        <v>4</v>
      </c>
      <c r="I9" s="8">
        <v>5</v>
      </c>
      <c r="J9" s="20">
        <f t="shared" ref="J9" si="18">H9*I9</f>
        <v>20</v>
      </c>
      <c r="K9" s="10">
        <f t="shared" si="11"/>
        <v>2</v>
      </c>
      <c r="L9" s="18" t="s">
        <v>1449</v>
      </c>
      <c r="M9" s="25" t="s">
        <v>592</v>
      </c>
      <c r="N9" s="12" t="s">
        <v>194</v>
      </c>
      <c r="O9" s="11" t="s">
        <v>26</v>
      </c>
      <c r="P9" s="8">
        <v>1</v>
      </c>
      <c r="Q9" s="8">
        <f t="shared" si="9"/>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123.75" x14ac:dyDescent="0.2">
      <c r="A10" s="14">
        <f t="shared" si="7"/>
        <v>1274</v>
      </c>
      <c r="B10" s="23" t="s">
        <v>547</v>
      </c>
      <c r="C10" s="23" t="s">
        <v>548</v>
      </c>
      <c r="D10" s="23" t="s">
        <v>554</v>
      </c>
      <c r="E10" s="12" t="s">
        <v>550</v>
      </c>
      <c r="F10" s="12" t="s">
        <v>197</v>
      </c>
      <c r="G10" s="12" t="s">
        <v>198</v>
      </c>
      <c r="H10" s="8">
        <v>4</v>
      </c>
      <c r="I10" s="8">
        <v>5</v>
      </c>
      <c r="J10" s="9">
        <f t="shared" ref="J10" si="19">(H10*I10)</f>
        <v>20</v>
      </c>
      <c r="K10" s="10">
        <f t="shared" si="11"/>
        <v>2</v>
      </c>
      <c r="L10" s="18" t="s">
        <v>1449</v>
      </c>
      <c r="M10" s="29" t="s">
        <v>593</v>
      </c>
      <c r="N10" s="12" t="s">
        <v>194</v>
      </c>
      <c r="O10" s="11" t="s">
        <v>26</v>
      </c>
      <c r="P10" s="8">
        <v>1</v>
      </c>
      <c r="Q10" s="8">
        <f t="shared" ref="Q10:Q25" si="20">I10</f>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247.5" x14ac:dyDescent="0.2">
      <c r="A11" s="14">
        <f t="shared" si="7"/>
        <v>1275</v>
      </c>
      <c r="B11" s="23" t="s">
        <v>547</v>
      </c>
      <c r="C11" s="23" t="s">
        <v>548</v>
      </c>
      <c r="D11" s="23" t="s">
        <v>555</v>
      </c>
      <c r="E11" s="12" t="s">
        <v>550</v>
      </c>
      <c r="F11" s="12" t="s">
        <v>197</v>
      </c>
      <c r="G11" s="12" t="s">
        <v>198</v>
      </c>
      <c r="H11" s="8">
        <v>4</v>
      </c>
      <c r="I11" s="8">
        <v>5</v>
      </c>
      <c r="J11" s="20">
        <f t="shared" ref="J11" si="21">H11*I11</f>
        <v>20</v>
      </c>
      <c r="K11" s="10">
        <f t="shared" si="11"/>
        <v>2</v>
      </c>
      <c r="L11" s="18" t="s">
        <v>1449</v>
      </c>
      <c r="M11" s="29" t="s">
        <v>594</v>
      </c>
      <c r="N11" s="12" t="s">
        <v>194</v>
      </c>
      <c r="O11" s="11" t="s">
        <v>26</v>
      </c>
      <c r="P11" s="8">
        <v>1</v>
      </c>
      <c r="Q11" s="8">
        <f t="shared" si="20"/>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213.75" x14ac:dyDescent="0.2">
      <c r="A12" s="14">
        <f t="shared" si="7"/>
        <v>1276</v>
      </c>
      <c r="B12" s="23" t="s">
        <v>547</v>
      </c>
      <c r="C12" s="23" t="s">
        <v>548</v>
      </c>
      <c r="D12" s="12" t="s">
        <v>556</v>
      </c>
      <c r="E12" s="23" t="s">
        <v>557</v>
      </c>
      <c r="F12" s="12" t="s">
        <v>197</v>
      </c>
      <c r="G12" s="12" t="s">
        <v>198</v>
      </c>
      <c r="H12" s="8">
        <v>4</v>
      </c>
      <c r="I12" s="8">
        <v>5</v>
      </c>
      <c r="J12" s="9">
        <f t="shared" ref="J12" si="22">(H12*I12)</f>
        <v>20</v>
      </c>
      <c r="K12" s="10">
        <f t="shared" si="11"/>
        <v>2</v>
      </c>
      <c r="L12" s="18" t="s">
        <v>1449</v>
      </c>
      <c r="M12" s="29" t="s">
        <v>595</v>
      </c>
      <c r="N12" s="12" t="s">
        <v>194</v>
      </c>
      <c r="O12" s="11" t="s">
        <v>26</v>
      </c>
      <c r="P12" s="8">
        <v>1</v>
      </c>
      <c r="Q12" s="8">
        <f t="shared" si="20"/>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1277</v>
      </c>
      <c r="B13" s="23" t="s">
        <v>547</v>
      </c>
      <c r="C13" s="23" t="s">
        <v>548</v>
      </c>
      <c r="D13" s="41" t="s">
        <v>558</v>
      </c>
      <c r="E13" s="12" t="s">
        <v>559</v>
      </c>
      <c r="F13" s="12" t="s">
        <v>197</v>
      </c>
      <c r="G13" s="12" t="s">
        <v>198</v>
      </c>
      <c r="H13" s="8">
        <v>4</v>
      </c>
      <c r="I13" s="8">
        <v>5</v>
      </c>
      <c r="J13" s="20">
        <f t="shared" ref="J13" si="23">H13*I13</f>
        <v>20</v>
      </c>
      <c r="K13" s="10">
        <f t="shared" si="11"/>
        <v>2</v>
      </c>
      <c r="L13" s="18" t="s">
        <v>1449</v>
      </c>
      <c r="M13" s="37" t="s">
        <v>596</v>
      </c>
      <c r="N13" s="12" t="s">
        <v>194</v>
      </c>
      <c r="O13" s="11" t="s">
        <v>26</v>
      </c>
      <c r="P13" s="8">
        <v>1</v>
      </c>
      <c r="Q13" s="8">
        <f t="shared" si="20"/>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7"/>
        <v>1278</v>
      </c>
      <c r="B14" s="23" t="s">
        <v>547</v>
      </c>
      <c r="C14" s="23" t="s">
        <v>548</v>
      </c>
      <c r="D14" s="41" t="s">
        <v>560</v>
      </c>
      <c r="E14" s="12" t="s">
        <v>559</v>
      </c>
      <c r="F14" s="12" t="s">
        <v>197</v>
      </c>
      <c r="G14" s="12" t="s">
        <v>198</v>
      </c>
      <c r="H14" s="8">
        <v>4</v>
      </c>
      <c r="I14" s="8">
        <v>5</v>
      </c>
      <c r="J14" s="9">
        <f t="shared" ref="J14" si="24">(H14*I14)</f>
        <v>20</v>
      </c>
      <c r="K14" s="10">
        <f t="shared" si="11"/>
        <v>2</v>
      </c>
      <c r="L14" s="18" t="s">
        <v>1449</v>
      </c>
      <c r="M14" s="37" t="s">
        <v>597</v>
      </c>
      <c r="N14" s="12" t="s">
        <v>194</v>
      </c>
      <c r="O14" s="11" t="s">
        <v>26</v>
      </c>
      <c r="P14" s="8">
        <v>1</v>
      </c>
      <c r="Q14" s="8">
        <f t="shared" si="20"/>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202.5" x14ac:dyDescent="0.2">
      <c r="A15" s="14">
        <f t="shared" si="7"/>
        <v>1279</v>
      </c>
      <c r="B15" s="23" t="s">
        <v>547</v>
      </c>
      <c r="C15" s="23" t="s">
        <v>548</v>
      </c>
      <c r="D15" s="23" t="s">
        <v>561</v>
      </c>
      <c r="E15" s="23" t="s">
        <v>562</v>
      </c>
      <c r="F15" s="12" t="s">
        <v>197</v>
      </c>
      <c r="G15" s="12" t="s">
        <v>198</v>
      </c>
      <c r="H15" s="8">
        <v>4</v>
      </c>
      <c r="I15" s="8">
        <v>5</v>
      </c>
      <c r="J15" s="20">
        <f t="shared" ref="J15" si="25">H15*I15</f>
        <v>20</v>
      </c>
      <c r="K15" s="10">
        <f t="shared" si="11"/>
        <v>2</v>
      </c>
      <c r="L15" s="18" t="s">
        <v>1449</v>
      </c>
      <c r="M15" s="29" t="s">
        <v>598</v>
      </c>
      <c r="N15" s="12" t="s">
        <v>194</v>
      </c>
      <c r="O15" s="11" t="s">
        <v>26</v>
      </c>
      <c r="P15" s="8">
        <v>1</v>
      </c>
      <c r="Q15" s="8">
        <f t="shared" si="20"/>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90" x14ac:dyDescent="0.2">
      <c r="A16" s="14">
        <f t="shared" si="7"/>
        <v>1280</v>
      </c>
      <c r="B16" s="23" t="s">
        <v>547</v>
      </c>
      <c r="C16" s="23" t="s">
        <v>548</v>
      </c>
      <c r="D16" s="23" t="s">
        <v>563</v>
      </c>
      <c r="E16" s="23" t="s">
        <v>562</v>
      </c>
      <c r="F16" s="12" t="s">
        <v>197</v>
      </c>
      <c r="G16" s="12" t="s">
        <v>198</v>
      </c>
      <c r="H16" s="8">
        <v>4</v>
      </c>
      <c r="I16" s="8">
        <v>5</v>
      </c>
      <c r="J16" s="9">
        <f t="shared" ref="J16" si="26">(H16*I16)</f>
        <v>20</v>
      </c>
      <c r="K16" s="10">
        <f t="shared" si="11"/>
        <v>2</v>
      </c>
      <c r="L16" s="18" t="s">
        <v>1449</v>
      </c>
      <c r="M16" s="29" t="s">
        <v>599</v>
      </c>
      <c r="N16" s="12" t="s">
        <v>194</v>
      </c>
      <c r="O16" s="11" t="s">
        <v>26</v>
      </c>
      <c r="P16" s="8">
        <v>1</v>
      </c>
      <c r="Q16" s="8">
        <f t="shared" si="20"/>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360" x14ac:dyDescent="0.2">
      <c r="A17" s="14">
        <f t="shared" si="7"/>
        <v>1281</v>
      </c>
      <c r="B17" s="23" t="s">
        <v>547</v>
      </c>
      <c r="C17" s="23" t="s">
        <v>548</v>
      </c>
      <c r="D17" s="23" t="s">
        <v>564</v>
      </c>
      <c r="E17" s="23" t="s">
        <v>565</v>
      </c>
      <c r="F17" s="12" t="s">
        <v>197</v>
      </c>
      <c r="G17" s="12" t="s">
        <v>198</v>
      </c>
      <c r="H17" s="8">
        <v>4</v>
      </c>
      <c r="I17" s="8">
        <v>5</v>
      </c>
      <c r="J17" s="20">
        <f t="shared" ref="J17" si="27">H17*I17</f>
        <v>20</v>
      </c>
      <c r="K17" s="10">
        <f t="shared" si="11"/>
        <v>2</v>
      </c>
      <c r="L17" s="18" t="s">
        <v>1449</v>
      </c>
      <c r="M17" s="25" t="s">
        <v>600</v>
      </c>
      <c r="N17" s="12" t="s">
        <v>194</v>
      </c>
      <c r="O17" s="11" t="s">
        <v>26</v>
      </c>
      <c r="P17" s="8">
        <v>1</v>
      </c>
      <c r="Q17" s="8">
        <f t="shared" si="20"/>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225" x14ac:dyDescent="0.2">
      <c r="A18" s="14">
        <f t="shared" si="7"/>
        <v>1282</v>
      </c>
      <c r="B18" s="23" t="s">
        <v>547</v>
      </c>
      <c r="C18" s="23" t="s">
        <v>548</v>
      </c>
      <c r="D18" s="26" t="s">
        <v>566</v>
      </c>
      <c r="E18" s="23" t="s">
        <v>567</v>
      </c>
      <c r="F18" s="12" t="s">
        <v>197</v>
      </c>
      <c r="G18" s="12" t="s">
        <v>198</v>
      </c>
      <c r="H18" s="8">
        <v>4</v>
      </c>
      <c r="I18" s="8">
        <v>5</v>
      </c>
      <c r="J18" s="9">
        <f t="shared" ref="J18" si="28">(H18*I18)</f>
        <v>20</v>
      </c>
      <c r="K18" s="10">
        <f t="shared" si="11"/>
        <v>2</v>
      </c>
      <c r="L18" s="18" t="s">
        <v>1449</v>
      </c>
      <c r="M18" s="38" t="s">
        <v>601</v>
      </c>
      <c r="N18" s="12" t="s">
        <v>194</v>
      </c>
      <c r="O18" s="11" t="s">
        <v>26</v>
      </c>
      <c r="P18" s="8">
        <v>1</v>
      </c>
      <c r="Q18" s="8">
        <f t="shared" si="20"/>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101.25" x14ac:dyDescent="0.2">
      <c r="A19" s="14">
        <f t="shared" si="7"/>
        <v>1283</v>
      </c>
      <c r="B19" s="23" t="s">
        <v>547</v>
      </c>
      <c r="C19" s="23" t="s">
        <v>548</v>
      </c>
      <c r="D19" s="23" t="s">
        <v>568</v>
      </c>
      <c r="E19" s="23" t="s">
        <v>567</v>
      </c>
      <c r="F19" s="12" t="s">
        <v>197</v>
      </c>
      <c r="G19" s="12" t="s">
        <v>198</v>
      </c>
      <c r="H19" s="8">
        <v>4</v>
      </c>
      <c r="I19" s="8">
        <v>5</v>
      </c>
      <c r="J19" s="20">
        <f t="shared" ref="J19" si="29">H19*I19</f>
        <v>20</v>
      </c>
      <c r="K19" s="10">
        <f t="shared" ref="K19:K20" si="30">IF((H19*I19)=0,0,IF(J19&lt;6,5,IF(J19&lt;10,4,IF(J19&lt;16,3,IF(J19&lt;25,2,1)))))</f>
        <v>2</v>
      </c>
      <c r="L19" s="18" t="s">
        <v>1449</v>
      </c>
      <c r="M19" s="29" t="s">
        <v>602</v>
      </c>
      <c r="N19" s="12" t="s">
        <v>194</v>
      </c>
      <c r="O19" s="11" t="s">
        <v>26</v>
      </c>
      <c r="P19" s="8">
        <v>1</v>
      </c>
      <c r="Q19" s="8">
        <f t="shared" si="20"/>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213.75" x14ac:dyDescent="0.2">
      <c r="A20" s="14">
        <f t="shared" si="7"/>
        <v>1284</v>
      </c>
      <c r="B20" s="23" t="s">
        <v>547</v>
      </c>
      <c r="C20" s="23" t="s">
        <v>548</v>
      </c>
      <c r="D20" s="12" t="s">
        <v>569</v>
      </c>
      <c r="E20" s="12" t="s">
        <v>559</v>
      </c>
      <c r="F20" s="12" t="s">
        <v>197</v>
      </c>
      <c r="G20" s="12" t="s">
        <v>198</v>
      </c>
      <c r="H20" s="8">
        <v>4</v>
      </c>
      <c r="I20" s="8">
        <v>5</v>
      </c>
      <c r="J20" s="9">
        <f t="shared" ref="J20" si="31">(H20*I20)</f>
        <v>20</v>
      </c>
      <c r="K20" s="10">
        <f t="shared" si="30"/>
        <v>2</v>
      </c>
      <c r="L20" s="18" t="s">
        <v>1449</v>
      </c>
      <c r="M20" s="38" t="s">
        <v>603</v>
      </c>
      <c r="N20" s="12" t="s">
        <v>194</v>
      </c>
      <c r="O20" s="11" t="s">
        <v>26</v>
      </c>
      <c r="P20" s="8">
        <v>1</v>
      </c>
      <c r="Q20" s="8">
        <f t="shared" si="20"/>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7"/>
        <v>1285</v>
      </c>
      <c r="B21" s="23" t="s">
        <v>547</v>
      </c>
      <c r="C21" s="23" t="s">
        <v>548</v>
      </c>
      <c r="D21" s="26" t="s">
        <v>570</v>
      </c>
      <c r="E21" s="12" t="s">
        <v>571</v>
      </c>
      <c r="F21" s="12" t="s">
        <v>197</v>
      </c>
      <c r="G21" s="12" t="s">
        <v>198</v>
      </c>
      <c r="H21" s="8">
        <v>4</v>
      </c>
      <c r="I21" s="8">
        <v>5</v>
      </c>
      <c r="J21" s="20">
        <f t="shared" ref="J21" si="32">H21*I21</f>
        <v>20</v>
      </c>
      <c r="K21" s="10">
        <f t="shared" ref="K21:K22" si="33">IF((H21*I21)=0,0,IF(J21&lt;6,5,IF(J21&lt;10,4,IF(J21&lt;16,3,IF(J21&lt;25,2,1)))))</f>
        <v>2</v>
      </c>
      <c r="L21" s="18" t="s">
        <v>1449</v>
      </c>
      <c r="M21" s="38" t="s">
        <v>604</v>
      </c>
      <c r="N21" s="12" t="s">
        <v>194</v>
      </c>
      <c r="O21" s="11" t="s">
        <v>26</v>
      </c>
      <c r="P21" s="8">
        <v>1</v>
      </c>
      <c r="Q21" s="8">
        <f t="shared" si="20"/>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225" x14ac:dyDescent="0.2">
      <c r="A22" s="14">
        <f t="shared" si="7"/>
        <v>1286</v>
      </c>
      <c r="B22" s="23" t="s">
        <v>547</v>
      </c>
      <c r="C22" s="23" t="s">
        <v>548</v>
      </c>
      <c r="D22" s="38" t="s">
        <v>572</v>
      </c>
      <c r="E22" s="12" t="s">
        <v>559</v>
      </c>
      <c r="F22" s="12" t="s">
        <v>197</v>
      </c>
      <c r="G22" s="12" t="s">
        <v>198</v>
      </c>
      <c r="H22" s="8">
        <v>4</v>
      </c>
      <c r="I22" s="8">
        <v>5</v>
      </c>
      <c r="J22" s="9">
        <f t="shared" ref="J22" si="34">(H22*I22)</f>
        <v>20</v>
      </c>
      <c r="K22" s="10">
        <f t="shared" si="33"/>
        <v>2</v>
      </c>
      <c r="L22" s="18" t="s">
        <v>1449</v>
      </c>
      <c r="M22" s="38" t="s">
        <v>605</v>
      </c>
      <c r="N22" s="12" t="s">
        <v>194</v>
      </c>
      <c r="O22" s="11" t="s">
        <v>26</v>
      </c>
      <c r="P22" s="8">
        <v>1</v>
      </c>
      <c r="Q22" s="8">
        <f t="shared" si="20"/>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157.5" x14ac:dyDescent="0.2">
      <c r="A23" s="14">
        <f t="shared" si="7"/>
        <v>1287</v>
      </c>
      <c r="B23" s="23" t="s">
        <v>547</v>
      </c>
      <c r="C23" s="23" t="s">
        <v>548</v>
      </c>
      <c r="D23" s="26" t="s">
        <v>573</v>
      </c>
      <c r="E23" s="29" t="s">
        <v>574</v>
      </c>
      <c r="F23" s="12" t="s">
        <v>197</v>
      </c>
      <c r="G23" s="12" t="s">
        <v>198</v>
      </c>
      <c r="H23" s="8">
        <v>4</v>
      </c>
      <c r="I23" s="8">
        <v>5</v>
      </c>
      <c r="J23" s="20">
        <f t="shared" ref="J23" si="35">H23*I23</f>
        <v>20</v>
      </c>
      <c r="K23" s="10">
        <f t="shared" ref="K23:K24" si="36">IF((H23*I23)=0,0,IF(J23&lt;6,5,IF(J23&lt;10,4,IF(J23&lt;16,3,IF(J23&lt;25,2,1)))))</f>
        <v>2</v>
      </c>
      <c r="L23" s="18" t="s">
        <v>1449</v>
      </c>
      <c r="M23" s="38" t="s">
        <v>606</v>
      </c>
      <c r="N23" s="12" t="s">
        <v>194</v>
      </c>
      <c r="O23" s="11" t="s">
        <v>26</v>
      </c>
      <c r="P23" s="8">
        <v>1</v>
      </c>
      <c r="Q23" s="8">
        <f t="shared" si="20"/>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row r="24" spans="1:20" ht="236.25" x14ac:dyDescent="0.2">
      <c r="A24" s="14">
        <f t="shared" si="7"/>
        <v>1288</v>
      </c>
      <c r="B24" s="23" t="s">
        <v>547</v>
      </c>
      <c r="C24" s="23" t="s">
        <v>548</v>
      </c>
      <c r="D24" s="26" t="s">
        <v>575</v>
      </c>
      <c r="E24" s="12" t="s">
        <v>571</v>
      </c>
      <c r="F24" s="12" t="s">
        <v>197</v>
      </c>
      <c r="G24" s="12" t="s">
        <v>198</v>
      </c>
      <c r="H24" s="8">
        <v>4</v>
      </c>
      <c r="I24" s="8">
        <v>5</v>
      </c>
      <c r="J24" s="9">
        <f t="shared" ref="J24" si="37">(H24*I24)</f>
        <v>20</v>
      </c>
      <c r="K24" s="10">
        <f t="shared" si="36"/>
        <v>2</v>
      </c>
      <c r="L24" s="18" t="s">
        <v>1449</v>
      </c>
      <c r="M24" s="39" t="s">
        <v>607</v>
      </c>
      <c r="N24" s="12" t="s">
        <v>194</v>
      </c>
      <c r="O24" s="11" t="s">
        <v>26</v>
      </c>
      <c r="P24" s="8">
        <v>1</v>
      </c>
      <c r="Q24" s="8">
        <f t="shared" si="20"/>
        <v>5</v>
      </c>
      <c r="R24" s="20">
        <f t="shared" si="12"/>
        <v>5</v>
      </c>
      <c r="S24" s="21">
        <f t="shared" si="13"/>
        <v>5</v>
      </c>
      <c r="T24" s="12" t="str">
        <f t="shared" si="14"/>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7"/>
        <v>1289</v>
      </c>
      <c r="B25" s="23" t="s">
        <v>547</v>
      </c>
      <c r="C25" s="23" t="s">
        <v>548</v>
      </c>
      <c r="D25" s="24" t="s">
        <v>576</v>
      </c>
      <c r="E25" s="12" t="s">
        <v>571</v>
      </c>
      <c r="F25" s="12" t="s">
        <v>197</v>
      </c>
      <c r="G25" s="12" t="s">
        <v>198</v>
      </c>
      <c r="H25" s="8">
        <v>4</v>
      </c>
      <c r="I25" s="8">
        <v>5</v>
      </c>
      <c r="J25" s="9">
        <f t="shared" ref="J25" si="38">(H25*I25)</f>
        <v>20</v>
      </c>
      <c r="K25" s="10">
        <f t="shared" ref="K25" si="39">IF((H25*I25)=0,0,IF(J25&lt;6,5,IF(J25&lt;10,4,IF(J25&lt;16,3,IF(J25&lt;25,2,1)))))</f>
        <v>2</v>
      </c>
      <c r="L25" s="18" t="s">
        <v>1449</v>
      </c>
      <c r="M25" s="40" t="s">
        <v>608</v>
      </c>
      <c r="N25" s="12" t="s">
        <v>194</v>
      </c>
      <c r="O25" s="11" t="s">
        <v>26</v>
      </c>
      <c r="P25" s="8">
        <v>1</v>
      </c>
      <c r="Q25" s="8">
        <f t="shared" si="20"/>
        <v>5</v>
      </c>
      <c r="R25" s="20">
        <f t="shared" si="12"/>
        <v>5</v>
      </c>
      <c r="S25" s="21">
        <f t="shared" si="13"/>
        <v>5</v>
      </c>
      <c r="T25"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5">
    <cfRule type="expression" dxfId="129" priority="6">
      <formula>K2=5</formula>
    </cfRule>
    <cfRule type="expression" dxfId="128" priority="7">
      <formula>K2=4</formula>
    </cfRule>
    <cfRule type="expression" dxfId="127" priority="8">
      <formula>K2=3</formula>
    </cfRule>
    <cfRule type="expression" dxfId="126" priority="9">
      <formula>K2=2</formula>
    </cfRule>
    <cfRule type="expression" dxfId="125" priority="10">
      <formula>K2=1</formula>
    </cfRule>
  </conditionalFormatting>
  <conditionalFormatting sqref="S2:S25">
    <cfRule type="expression" dxfId="124" priority="1">
      <formula>S2=5</formula>
    </cfRule>
    <cfRule type="expression" dxfId="123" priority="2">
      <formula>S2=4</formula>
    </cfRule>
    <cfRule type="expression" dxfId="122" priority="3">
      <formula>S2=3</formula>
    </cfRule>
    <cfRule type="expression" dxfId="121" priority="4">
      <formula>S2=2</formula>
    </cfRule>
    <cfRule type="expression" dxfId="12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T5"/>
  <sheetViews>
    <sheetView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Trafo!A25+1</f>
        <v>1290</v>
      </c>
      <c r="B2" s="24" t="s">
        <v>547</v>
      </c>
      <c r="C2" s="24" t="s">
        <v>1353</v>
      </c>
      <c r="D2" s="24" t="s">
        <v>1354</v>
      </c>
      <c r="E2" s="24" t="s">
        <v>667</v>
      </c>
      <c r="F2" s="12" t="s">
        <v>197</v>
      </c>
      <c r="G2" s="12" t="s">
        <v>198</v>
      </c>
      <c r="H2" s="19">
        <v>4</v>
      </c>
      <c r="I2" s="19">
        <v>5</v>
      </c>
      <c r="J2" s="9">
        <f t="shared" ref="J2" si="0">(H2*I2)</f>
        <v>20</v>
      </c>
      <c r="K2" s="10">
        <f>IF((H2*I2)=0,0,IF(J2&lt;6,5,IF(J2&lt;10,4,IF(J2&lt;16,3,IF(J2&lt;25,2,1)))))</f>
        <v>2</v>
      </c>
      <c r="L2" s="18" t="s">
        <v>1446</v>
      </c>
      <c r="M2" s="34" t="s">
        <v>1357</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1291</v>
      </c>
      <c r="B3" s="24" t="s">
        <v>547</v>
      </c>
      <c r="C3" s="24" t="s">
        <v>1353</v>
      </c>
      <c r="D3" s="24" t="s">
        <v>1355</v>
      </c>
      <c r="E3" s="24" t="s">
        <v>667</v>
      </c>
      <c r="F3" s="12" t="s">
        <v>197</v>
      </c>
      <c r="G3" s="12" t="s">
        <v>198</v>
      </c>
      <c r="H3" s="19">
        <v>4</v>
      </c>
      <c r="I3" s="19">
        <v>5</v>
      </c>
      <c r="J3" s="20">
        <f t="shared" ref="J3" si="1">H3*I3</f>
        <v>20</v>
      </c>
      <c r="K3" s="10">
        <f t="shared" ref="K3" si="2">IF((H3*I3)=0,0,IF(J3&lt;6,5,IF(J3&lt;10,4,IF(J3&lt;16,3,IF(J3&lt;25,2,1)))))</f>
        <v>2</v>
      </c>
      <c r="L3" s="18" t="s">
        <v>1446</v>
      </c>
      <c r="M3" s="34" t="s">
        <v>1358</v>
      </c>
      <c r="N3" s="12" t="s">
        <v>194</v>
      </c>
      <c r="O3" s="11" t="s">
        <v>26</v>
      </c>
      <c r="P3" s="19">
        <v>1</v>
      </c>
      <c r="Q3" s="19">
        <f t="shared" ref="Q3" si="3">I3</f>
        <v>5</v>
      </c>
      <c r="R3" s="20">
        <f t="shared" ref="R3" si="4">P3*Q3</f>
        <v>5</v>
      </c>
      <c r="S3" s="21">
        <f t="shared" ref="S3" si="5">IF((P3*Q3)=0,0,IF(R3&lt;6,5,IF(R3&lt;10,4,IF(R3&lt;16,3,IF(R3&lt;25,2,1)))))</f>
        <v>5</v>
      </c>
      <c r="T3" s="12" t="str">
        <f t="shared" ref="T3"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5" si="7">A3+1</f>
        <v>1292</v>
      </c>
      <c r="B4" s="24" t="s">
        <v>547</v>
      </c>
      <c r="C4" s="24" t="s">
        <v>1353</v>
      </c>
      <c r="D4" s="24" t="s">
        <v>616</v>
      </c>
      <c r="E4" s="24" t="s">
        <v>667</v>
      </c>
      <c r="F4" s="12" t="s">
        <v>197</v>
      </c>
      <c r="G4" s="12" t="s">
        <v>198</v>
      </c>
      <c r="H4" s="19">
        <v>4</v>
      </c>
      <c r="I4" s="19">
        <v>5</v>
      </c>
      <c r="J4" s="9">
        <f t="shared" ref="J4" si="8">(H4*I4)</f>
        <v>20</v>
      </c>
      <c r="K4" s="10">
        <f>IF((H4*I4)=0,0,IF(J4&lt;6,5,IF(J4&lt;10,4,IF(J4&lt;16,3,IF(J4&lt;25,2,1)))))</f>
        <v>2</v>
      </c>
      <c r="L4" s="18" t="s">
        <v>1446</v>
      </c>
      <c r="M4" s="34" t="s">
        <v>3672</v>
      </c>
      <c r="N4" s="12" t="s">
        <v>194</v>
      </c>
      <c r="O4" s="11" t="s">
        <v>26</v>
      </c>
      <c r="P4" s="19">
        <v>1</v>
      </c>
      <c r="Q4" s="19">
        <f>I4</f>
        <v>5</v>
      </c>
      <c r="R4" s="20">
        <f>P4*Q4</f>
        <v>5</v>
      </c>
      <c r="S4" s="21">
        <f>IF((P4*Q4)=0,0,IF(R4&lt;6,5,IF(R4&lt;10,4,IF(R4&lt;16,3,IF(R4&lt;25,2,1)))))</f>
        <v>5</v>
      </c>
      <c r="T4" s="12" t="str">
        <f>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1293</v>
      </c>
      <c r="B5" s="24" t="s">
        <v>547</v>
      </c>
      <c r="C5" s="24" t="s">
        <v>1353</v>
      </c>
      <c r="D5" s="24" t="s">
        <v>1356</v>
      </c>
      <c r="E5" s="24" t="s">
        <v>667</v>
      </c>
      <c r="F5" s="12" t="s">
        <v>197</v>
      </c>
      <c r="G5" s="12" t="s">
        <v>198</v>
      </c>
      <c r="H5" s="19">
        <v>4</v>
      </c>
      <c r="I5" s="19">
        <v>5</v>
      </c>
      <c r="J5" s="20">
        <f t="shared" ref="J5" si="9">H5*I5</f>
        <v>20</v>
      </c>
      <c r="K5" s="10">
        <f t="shared" ref="K5" si="10">IF((H5*I5)=0,0,IF(J5&lt;6,5,IF(J5&lt;10,4,IF(J5&lt;16,3,IF(J5&lt;25,2,1)))))</f>
        <v>2</v>
      </c>
      <c r="L5" s="18" t="s">
        <v>1446</v>
      </c>
      <c r="M5" s="34" t="s">
        <v>1359</v>
      </c>
      <c r="N5" s="12" t="s">
        <v>194</v>
      </c>
      <c r="O5" s="11" t="s">
        <v>26</v>
      </c>
      <c r="P5" s="19">
        <v>1</v>
      </c>
      <c r="Q5" s="19">
        <f t="shared" ref="Q5" si="11">I5</f>
        <v>5</v>
      </c>
      <c r="R5" s="20">
        <f t="shared" ref="R5" si="12">P5*Q5</f>
        <v>5</v>
      </c>
      <c r="S5" s="21">
        <f t="shared" ref="S5" si="13">IF((P5*Q5)=0,0,IF(R5&lt;6,5,IF(R5&lt;10,4,IF(R5&lt;16,3,IF(R5&lt;25,2,1)))))</f>
        <v>5</v>
      </c>
      <c r="T5" s="12" t="str">
        <f t="shared" ref="T5"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sheetData>
  <conditionalFormatting sqref="K2:K5">
    <cfRule type="expression" dxfId="119" priority="6">
      <formula>K2=5</formula>
    </cfRule>
    <cfRule type="expression" dxfId="118" priority="7">
      <formula>K2=4</formula>
    </cfRule>
    <cfRule type="expression" dxfId="117" priority="8">
      <formula>K2=3</formula>
    </cfRule>
    <cfRule type="expression" dxfId="116" priority="9">
      <formula>K2=2</formula>
    </cfRule>
    <cfRule type="expression" dxfId="115" priority="10">
      <formula>K2=1</formula>
    </cfRule>
  </conditionalFormatting>
  <conditionalFormatting sqref="S2:S5">
    <cfRule type="expression" dxfId="114" priority="1">
      <formula>S2=5</formula>
    </cfRule>
    <cfRule type="expression" dxfId="113" priority="2">
      <formula>S2=4</formula>
    </cfRule>
    <cfRule type="expression" dxfId="112" priority="3">
      <formula>S2=3</formula>
    </cfRule>
    <cfRule type="expression" dxfId="111" priority="4">
      <formula>S2=2</formula>
    </cfRule>
    <cfRule type="expression" dxfId="11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T19"/>
  <sheetViews>
    <sheetView topLeftCell="A15"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Jeneratör!A5+1</f>
        <v>1294</v>
      </c>
      <c r="B2" s="7" t="s">
        <v>1888</v>
      </c>
      <c r="C2" s="18" t="s">
        <v>3704</v>
      </c>
      <c r="D2" s="7" t="s">
        <v>1889</v>
      </c>
      <c r="E2" s="7" t="s">
        <v>1890</v>
      </c>
      <c r="F2" s="12" t="s">
        <v>197</v>
      </c>
      <c r="G2" s="12" t="s">
        <v>198</v>
      </c>
      <c r="H2" s="19">
        <v>4</v>
      </c>
      <c r="I2" s="19">
        <v>5</v>
      </c>
      <c r="J2" s="9">
        <f t="shared" ref="J2" si="0">(H2*I2)</f>
        <v>20</v>
      </c>
      <c r="K2" s="10">
        <f>IF((H2*I2)=0,0,IF(J2&lt;6,5,IF(J2&lt;10,4,IF(J2&lt;16,3,IF(J2&lt;25,2,1)))))</f>
        <v>2</v>
      </c>
      <c r="L2" s="83" t="s">
        <v>1321</v>
      </c>
      <c r="M2" s="83" t="s">
        <v>1929</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1295</v>
      </c>
      <c r="B3" s="7" t="s">
        <v>1888</v>
      </c>
      <c r="C3" s="18" t="s">
        <v>3704</v>
      </c>
      <c r="D3" s="7" t="s">
        <v>1891</v>
      </c>
      <c r="E3" s="7" t="s">
        <v>1892</v>
      </c>
      <c r="F3" s="12" t="s">
        <v>197</v>
      </c>
      <c r="G3" s="12" t="s">
        <v>198</v>
      </c>
      <c r="H3" s="19">
        <v>4</v>
      </c>
      <c r="I3" s="19">
        <v>5</v>
      </c>
      <c r="J3" s="20">
        <f t="shared" ref="J3" si="1">H3*I3</f>
        <v>20</v>
      </c>
      <c r="K3" s="10">
        <f t="shared" ref="K3" si="2">IF((H3*I3)=0,0,IF(J3&lt;6,5,IF(J3&lt;10,4,IF(J3&lt;16,3,IF(J3&lt;25,2,1)))))</f>
        <v>2</v>
      </c>
      <c r="L3" s="83" t="s">
        <v>1321</v>
      </c>
      <c r="M3" s="83" t="s">
        <v>1915</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19" si="7">A3+1</f>
        <v>1296</v>
      </c>
      <c r="B4" s="7" t="s">
        <v>1888</v>
      </c>
      <c r="C4" s="18" t="s">
        <v>3704</v>
      </c>
      <c r="D4" s="7" t="s">
        <v>1893</v>
      </c>
      <c r="E4" s="7" t="s">
        <v>1894</v>
      </c>
      <c r="F4" s="12" t="s">
        <v>197</v>
      </c>
      <c r="G4" s="12" t="s">
        <v>198</v>
      </c>
      <c r="H4" s="19">
        <v>4</v>
      </c>
      <c r="I4" s="19">
        <v>5</v>
      </c>
      <c r="J4" s="9">
        <f t="shared" ref="J4:J5" si="8">(H4*I4)</f>
        <v>20</v>
      </c>
      <c r="K4" s="10">
        <f>IF((H4*I4)=0,0,IF(J4&lt;6,5,IF(J4&lt;10,4,IF(J4&lt;16,3,IF(J4&lt;25,2,1)))))</f>
        <v>2</v>
      </c>
      <c r="L4" s="83" t="s">
        <v>1321</v>
      </c>
      <c r="M4" s="83"/>
      <c r="N4" s="12" t="s">
        <v>194</v>
      </c>
      <c r="O4" s="11" t="s">
        <v>26</v>
      </c>
      <c r="P4" s="19">
        <v>1</v>
      </c>
      <c r="Q4" s="19">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1297</v>
      </c>
      <c r="B5" s="7" t="s">
        <v>1888</v>
      </c>
      <c r="C5" s="18" t="s">
        <v>3704</v>
      </c>
      <c r="D5" s="7" t="s">
        <v>1895</v>
      </c>
      <c r="E5" s="7" t="s">
        <v>1894</v>
      </c>
      <c r="F5" s="12" t="s">
        <v>197</v>
      </c>
      <c r="G5" s="12" t="s">
        <v>198</v>
      </c>
      <c r="H5" s="19">
        <v>4</v>
      </c>
      <c r="I5" s="19">
        <v>5</v>
      </c>
      <c r="J5" s="9">
        <f t="shared" si="8"/>
        <v>20</v>
      </c>
      <c r="K5" s="10">
        <f t="shared" ref="K5:K19" si="9">IF((H5*I5)=0,0,IF(J5&lt;6,5,IF(J5&lt;10,4,IF(J5&lt;16,3,IF(J5&lt;25,2,1)))))</f>
        <v>2</v>
      </c>
      <c r="L5" s="83" t="s">
        <v>1321</v>
      </c>
      <c r="M5" s="83"/>
      <c r="N5" s="12" t="s">
        <v>194</v>
      </c>
      <c r="O5" s="11" t="s">
        <v>26</v>
      </c>
      <c r="P5" s="19">
        <v>1</v>
      </c>
      <c r="Q5" s="19">
        <f t="shared" ref="Q5" si="10">I5</f>
        <v>5</v>
      </c>
      <c r="R5" s="20">
        <f t="shared" ref="R5:R19" si="11">P5*Q5</f>
        <v>5</v>
      </c>
      <c r="S5" s="21">
        <f t="shared" ref="S5:S19" si="12">IF((P5*Q5)=0,0,IF(R5&lt;6,5,IF(R5&lt;10,4,IF(R5&lt;16,3,IF(R5&lt;25,2,1)))))</f>
        <v>5</v>
      </c>
      <c r="T5" s="12" t="str">
        <f t="shared" ref="T5:T19" si="13">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1298</v>
      </c>
      <c r="B6" s="7" t="s">
        <v>1888</v>
      </c>
      <c r="C6" s="18" t="s">
        <v>3704</v>
      </c>
      <c r="D6" s="7" t="s">
        <v>1896</v>
      </c>
      <c r="E6" s="7" t="s">
        <v>1894</v>
      </c>
      <c r="F6" s="12" t="s">
        <v>197</v>
      </c>
      <c r="G6" s="12" t="s">
        <v>198</v>
      </c>
      <c r="H6" s="19">
        <v>4</v>
      </c>
      <c r="I6" s="19">
        <v>5</v>
      </c>
      <c r="J6" s="20">
        <f t="shared" ref="J6" si="14">H6*I6</f>
        <v>20</v>
      </c>
      <c r="K6" s="10">
        <f t="shared" si="9"/>
        <v>2</v>
      </c>
      <c r="L6" s="83" t="s">
        <v>1321</v>
      </c>
      <c r="M6" s="83" t="s">
        <v>1916</v>
      </c>
      <c r="N6" s="12" t="s">
        <v>194</v>
      </c>
      <c r="O6" s="11" t="s">
        <v>26</v>
      </c>
      <c r="P6" s="19">
        <v>1</v>
      </c>
      <c r="Q6" s="19">
        <f t="shared" ref="Q6:Q9" si="15">I6</f>
        <v>5</v>
      </c>
      <c r="R6" s="20">
        <f t="shared" si="11"/>
        <v>5</v>
      </c>
      <c r="S6" s="21">
        <f t="shared" si="12"/>
        <v>5</v>
      </c>
      <c r="T6" s="12" t="str">
        <f t="shared" si="13"/>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1299</v>
      </c>
      <c r="B7" s="7" t="s">
        <v>1888</v>
      </c>
      <c r="C7" s="18" t="s">
        <v>3704</v>
      </c>
      <c r="D7" s="7" t="s">
        <v>1897</v>
      </c>
      <c r="E7" s="7" t="s">
        <v>1894</v>
      </c>
      <c r="F7" s="12" t="s">
        <v>197</v>
      </c>
      <c r="G7" s="12" t="s">
        <v>198</v>
      </c>
      <c r="H7" s="19">
        <v>4</v>
      </c>
      <c r="I7" s="19">
        <v>5</v>
      </c>
      <c r="J7" s="9">
        <f t="shared" ref="J7:J8" si="16">(H7*I7)</f>
        <v>20</v>
      </c>
      <c r="K7" s="10">
        <f t="shared" si="9"/>
        <v>2</v>
      </c>
      <c r="L7" s="83" t="s">
        <v>1321</v>
      </c>
      <c r="M7" s="83" t="s">
        <v>1917</v>
      </c>
      <c r="N7" s="12" t="s">
        <v>194</v>
      </c>
      <c r="O7" s="11" t="s">
        <v>26</v>
      </c>
      <c r="P7" s="19">
        <v>1</v>
      </c>
      <c r="Q7" s="19">
        <f t="shared" si="15"/>
        <v>5</v>
      </c>
      <c r="R7" s="20">
        <f t="shared" si="11"/>
        <v>5</v>
      </c>
      <c r="S7" s="21">
        <f t="shared" si="12"/>
        <v>5</v>
      </c>
      <c r="T7" s="12" t="str">
        <f t="shared" si="13"/>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7"/>
        <v>1300</v>
      </c>
      <c r="B8" s="7" t="s">
        <v>1888</v>
      </c>
      <c r="C8" s="18" t="s">
        <v>3704</v>
      </c>
      <c r="D8" s="7" t="s">
        <v>1898</v>
      </c>
      <c r="E8" s="7" t="s">
        <v>1894</v>
      </c>
      <c r="F8" s="12" t="s">
        <v>197</v>
      </c>
      <c r="G8" s="12" t="s">
        <v>198</v>
      </c>
      <c r="H8" s="19">
        <v>4</v>
      </c>
      <c r="I8" s="19">
        <v>5</v>
      </c>
      <c r="J8" s="9">
        <f t="shared" si="16"/>
        <v>20</v>
      </c>
      <c r="K8" s="10">
        <f t="shared" si="9"/>
        <v>2</v>
      </c>
      <c r="L8" s="83" t="s">
        <v>1321</v>
      </c>
      <c r="M8" s="83"/>
      <c r="N8" s="12" t="s">
        <v>194</v>
      </c>
      <c r="O8" s="11" t="s">
        <v>26</v>
      </c>
      <c r="P8" s="19">
        <v>1</v>
      </c>
      <c r="Q8" s="19">
        <f t="shared" si="15"/>
        <v>5</v>
      </c>
      <c r="R8" s="20">
        <f t="shared" si="11"/>
        <v>5</v>
      </c>
      <c r="S8" s="21">
        <f t="shared" si="12"/>
        <v>5</v>
      </c>
      <c r="T8" s="12" t="str">
        <f t="shared" si="13"/>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7"/>
        <v>1301</v>
      </c>
      <c r="B9" s="86" t="s">
        <v>1888</v>
      </c>
      <c r="C9" s="18" t="s">
        <v>3704</v>
      </c>
      <c r="D9" s="7" t="s">
        <v>1899</v>
      </c>
      <c r="E9" s="7" t="s">
        <v>1900</v>
      </c>
      <c r="F9" s="12" t="s">
        <v>197</v>
      </c>
      <c r="G9" s="12" t="s">
        <v>198</v>
      </c>
      <c r="H9" s="19">
        <v>4</v>
      </c>
      <c r="I9" s="19">
        <v>5</v>
      </c>
      <c r="J9" s="20">
        <f t="shared" ref="J9" si="17">H9*I9</f>
        <v>20</v>
      </c>
      <c r="K9" s="10">
        <f t="shared" si="9"/>
        <v>2</v>
      </c>
      <c r="L9" s="83" t="s">
        <v>1321</v>
      </c>
      <c r="M9" s="83" t="s">
        <v>1918</v>
      </c>
      <c r="N9" s="12" t="s">
        <v>194</v>
      </c>
      <c r="O9" s="11" t="s">
        <v>26</v>
      </c>
      <c r="P9" s="19">
        <v>1</v>
      </c>
      <c r="Q9" s="19">
        <f t="shared" si="15"/>
        <v>5</v>
      </c>
      <c r="R9" s="20">
        <f t="shared" si="11"/>
        <v>5</v>
      </c>
      <c r="S9" s="21">
        <f t="shared" si="12"/>
        <v>5</v>
      </c>
      <c r="T9" s="12" t="str">
        <f t="shared" si="13"/>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7"/>
        <v>1302</v>
      </c>
      <c r="B10" s="12" t="s">
        <v>1888</v>
      </c>
      <c r="C10" s="18" t="s">
        <v>3704</v>
      </c>
      <c r="D10" s="7" t="s">
        <v>1901</v>
      </c>
      <c r="E10" s="7" t="s">
        <v>1900</v>
      </c>
      <c r="F10" s="12" t="s">
        <v>197</v>
      </c>
      <c r="G10" s="12" t="s">
        <v>198</v>
      </c>
      <c r="H10" s="19">
        <v>4</v>
      </c>
      <c r="I10" s="19">
        <v>5</v>
      </c>
      <c r="J10" s="9">
        <f t="shared" ref="J10:J11" si="18">(H10*I10)</f>
        <v>20</v>
      </c>
      <c r="K10" s="10">
        <f t="shared" si="9"/>
        <v>2</v>
      </c>
      <c r="L10" s="83" t="s">
        <v>1321</v>
      </c>
      <c r="M10" s="83" t="s">
        <v>1919</v>
      </c>
      <c r="N10" s="12" t="s">
        <v>194</v>
      </c>
      <c r="O10" s="11" t="s">
        <v>26</v>
      </c>
      <c r="P10" s="19">
        <v>1</v>
      </c>
      <c r="Q10" s="19">
        <f t="shared" ref="Q10:Q19" si="19">I10</f>
        <v>5</v>
      </c>
      <c r="R10" s="20">
        <f t="shared" si="11"/>
        <v>5</v>
      </c>
      <c r="S10" s="21">
        <f t="shared" si="12"/>
        <v>5</v>
      </c>
      <c r="T10" s="12" t="str">
        <f t="shared" si="13"/>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7"/>
        <v>1303</v>
      </c>
      <c r="B11" s="12" t="s">
        <v>1888</v>
      </c>
      <c r="C11" s="18" t="s">
        <v>3704</v>
      </c>
      <c r="D11" s="7" t="s">
        <v>1902</v>
      </c>
      <c r="E11" s="7" t="s">
        <v>1900</v>
      </c>
      <c r="F11" s="12" t="s">
        <v>197</v>
      </c>
      <c r="G11" s="12" t="s">
        <v>198</v>
      </c>
      <c r="H11" s="19">
        <v>4</v>
      </c>
      <c r="I11" s="19">
        <v>5</v>
      </c>
      <c r="J11" s="9">
        <f t="shared" si="18"/>
        <v>20</v>
      </c>
      <c r="K11" s="10">
        <f t="shared" si="9"/>
        <v>2</v>
      </c>
      <c r="L11" s="83" t="s">
        <v>1321</v>
      </c>
      <c r="M11" s="83" t="s">
        <v>1920</v>
      </c>
      <c r="N11" s="12" t="s">
        <v>194</v>
      </c>
      <c r="O11" s="11" t="s">
        <v>26</v>
      </c>
      <c r="P11" s="19">
        <v>1</v>
      </c>
      <c r="Q11" s="19">
        <f t="shared" si="19"/>
        <v>5</v>
      </c>
      <c r="R11" s="20">
        <f t="shared" si="11"/>
        <v>5</v>
      </c>
      <c r="S11" s="21">
        <f t="shared" si="12"/>
        <v>5</v>
      </c>
      <c r="T11" s="12" t="str">
        <f t="shared" si="13"/>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7"/>
        <v>1304</v>
      </c>
      <c r="B12" s="12" t="s">
        <v>1888</v>
      </c>
      <c r="C12" s="18" t="s">
        <v>3704</v>
      </c>
      <c r="D12" s="7" t="s">
        <v>880</v>
      </c>
      <c r="E12" s="7" t="s">
        <v>1903</v>
      </c>
      <c r="F12" s="12" t="s">
        <v>197</v>
      </c>
      <c r="G12" s="12" t="s">
        <v>198</v>
      </c>
      <c r="H12" s="19">
        <v>4</v>
      </c>
      <c r="I12" s="19">
        <v>5</v>
      </c>
      <c r="J12" s="20">
        <f t="shared" ref="J12" si="20">H12*I12</f>
        <v>20</v>
      </c>
      <c r="K12" s="10">
        <f t="shared" si="9"/>
        <v>2</v>
      </c>
      <c r="L12" s="83" t="s">
        <v>1321</v>
      </c>
      <c r="M12" s="83" t="s">
        <v>1921</v>
      </c>
      <c r="N12" s="12" t="s">
        <v>194</v>
      </c>
      <c r="O12" s="11" t="s">
        <v>26</v>
      </c>
      <c r="P12" s="19">
        <v>1</v>
      </c>
      <c r="Q12" s="19">
        <f t="shared" si="19"/>
        <v>5</v>
      </c>
      <c r="R12" s="20">
        <f t="shared" si="11"/>
        <v>5</v>
      </c>
      <c r="S12" s="21">
        <f t="shared" si="12"/>
        <v>5</v>
      </c>
      <c r="T12" s="12" t="str">
        <f t="shared" si="13"/>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7"/>
        <v>1305</v>
      </c>
      <c r="B13" s="12" t="s">
        <v>1888</v>
      </c>
      <c r="C13" s="18" t="s">
        <v>3704</v>
      </c>
      <c r="D13" s="7" t="s">
        <v>880</v>
      </c>
      <c r="E13" s="7" t="s">
        <v>1903</v>
      </c>
      <c r="F13" s="12" t="s">
        <v>197</v>
      </c>
      <c r="G13" s="12" t="s">
        <v>198</v>
      </c>
      <c r="H13" s="19">
        <v>4</v>
      </c>
      <c r="I13" s="19">
        <v>5</v>
      </c>
      <c r="J13" s="9">
        <f t="shared" ref="J13:J14" si="21">(H13*I13)</f>
        <v>20</v>
      </c>
      <c r="K13" s="10">
        <f t="shared" si="9"/>
        <v>2</v>
      </c>
      <c r="L13" s="83" t="s">
        <v>1321</v>
      </c>
      <c r="M13" s="83" t="s">
        <v>1922</v>
      </c>
      <c r="N13" s="12" t="s">
        <v>194</v>
      </c>
      <c r="O13" s="11" t="s">
        <v>26</v>
      </c>
      <c r="P13" s="19">
        <v>1</v>
      </c>
      <c r="Q13" s="19">
        <f t="shared" si="19"/>
        <v>5</v>
      </c>
      <c r="R13" s="20">
        <f t="shared" si="11"/>
        <v>5</v>
      </c>
      <c r="S13" s="21">
        <f t="shared" si="12"/>
        <v>5</v>
      </c>
      <c r="T13" s="12" t="str">
        <f t="shared" si="13"/>
        <v>Gelecekte önemli bir tehlikeyi oluşturmaması için, incelenir ve gerekirse önlemler planlanan uygulamalar kısmında tarif edilir, uygulama kontrolleri yapılır ve personele ihtiyaç duyulan eğitimler verilir.</v>
      </c>
    </row>
    <row r="14" spans="1:20" ht="90" x14ac:dyDescent="0.2">
      <c r="A14" s="14">
        <f t="shared" si="7"/>
        <v>1306</v>
      </c>
      <c r="B14" s="12" t="s">
        <v>1888</v>
      </c>
      <c r="C14" s="18" t="s">
        <v>3704</v>
      </c>
      <c r="D14" s="7" t="s">
        <v>1904</v>
      </c>
      <c r="E14" s="7" t="s">
        <v>9</v>
      </c>
      <c r="F14" s="12" t="s">
        <v>197</v>
      </c>
      <c r="G14" s="12" t="s">
        <v>198</v>
      </c>
      <c r="H14" s="19">
        <v>4</v>
      </c>
      <c r="I14" s="19">
        <v>5</v>
      </c>
      <c r="J14" s="9">
        <f t="shared" si="21"/>
        <v>20</v>
      </c>
      <c r="K14" s="10">
        <f t="shared" si="9"/>
        <v>2</v>
      </c>
      <c r="L14" s="83" t="s">
        <v>1321</v>
      </c>
      <c r="M14" s="83" t="s">
        <v>1923</v>
      </c>
      <c r="N14" s="12" t="s">
        <v>194</v>
      </c>
      <c r="O14" s="11" t="s">
        <v>26</v>
      </c>
      <c r="P14" s="19">
        <v>1</v>
      </c>
      <c r="Q14" s="19">
        <f t="shared" si="19"/>
        <v>5</v>
      </c>
      <c r="R14" s="20">
        <f t="shared" si="11"/>
        <v>5</v>
      </c>
      <c r="S14" s="21">
        <f t="shared" si="12"/>
        <v>5</v>
      </c>
      <c r="T14" s="12" t="str">
        <f t="shared" si="13"/>
        <v>Gelecekte önemli bir tehlikeyi oluşturmaması için, incelenir ve gerekirse önlemler planlanan uygulamalar kısmında tarif edilir, uygulama kontrolleri yapılır ve personele ihtiyaç duyulan eğitimler verilir.</v>
      </c>
    </row>
    <row r="15" spans="1:20" ht="108" x14ac:dyDescent="0.2">
      <c r="A15" s="14">
        <f t="shared" si="7"/>
        <v>1307</v>
      </c>
      <c r="B15" s="12" t="s">
        <v>1888</v>
      </c>
      <c r="C15" s="18" t="s">
        <v>3704</v>
      </c>
      <c r="D15" s="7" t="s">
        <v>1905</v>
      </c>
      <c r="E15" s="7" t="s">
        <v>1906</v>
      </c>
      <c r="F15" s="12" t="s">
        <v>197</v>
      </c>
      <c r="G15" s="12" t="s">
        <v>198</v>
      </c>
      <c r="H15" s="19">
        <v>4</v>
      </c>
      <c r="I15" s="19">
        <v>5</v>
      </c>
      <c r="J15" s="20">
        <f t="shared" ref="J15" si="22">H15*I15</f>
        <v>20</v>
      </c>
      <c r="K15" s="10">
        <f t="shared" si="9"/>
        <v>2</v>
      </c>
      <c r="L15" s="83" t="s">
        <v>1321</v>
      </c>
      <c r="M15" s="83" t="s">
        <v>1924</v>
      </c>
      <c r="N15" s="12" t="s">
        <v>194</v>
      </c>
      <c r="O15" s="11" t="s">
        <v>26</v>
      </c>
      <c r="P15" s="19">
        <v>1</v>
      </c>
      <c r="Q15" s="19">
        <f t="shared" si="19"/>
        <v>5</v>
      </c>
      <c r="R15" s="20">
        <f t="shared" si="11"/>
        <v>5</v>
      </c>
      <c r="S15" s="21">
        <f t="shared" si="12"/>
        <v>5</v>
      </c>
      <c r="T15" s="12" t="str">
        <f t="shared" si="13"/>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7"/>
        <v>1308</v>
      </c>
      <c r="B16" s="12" t="s">
        <v>1888</v>
      </c>
      <c r="C16" s="18" t="s">
        <v>3704</v>
      </c>
      <c r="D16" s="7" t="s">
        <v>1907</v>
      </c>
      <c r="E16" s="7" t="s">
        <v>1908</v>
      </c>
      <c r="F16" s="12" t="s">
        <v>197</v>
      </c>
      <c r="G16" s="12" t="s">
        <v>198</v>
      </c>
      <c r="H16" s="19">
        <v>4</v>
      </c>
      <c r="I16" s="19">
        <v>5</v>
      </c>
      <c r="J16" s="9">
        <f t="shared" ref="J16:J17" si="23">(H16*I16)</f>
        <v>20</v>
      </c>
      <c r="K16" s="10">
        <f t="shared" si="9"/>
        <v>2</v>
      </c>
      <c r="L16" s="83" t="s">
        <v>1321</v>
      </c>
      <c r="M16" s="83" t="s">
        <v>1925</v>
      </c>
      <c r="N16" s="12" t="s">
        <v>194</v>
      </c>
      <c r="O16" s="11" t="s">
        <v>26</v>
      </c>
      <c r="P16" s="19">
        <v>1</v>
      </c>
      <c r="Q16" s="19">
        <f t="shared" si="19"/>
        <v>5</v>
      </c>
      <c r="R16" s="20">
        <f t="shared" si="11"/>
        <v>5</v>
      </c>
      <c r="S16" s="21">
        <f t="shared" si="12"/>
        <v>5</v>
      </c>
      <c r="T16" s="12" t="str">
        <f t="shared" si="13"/>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7"/>
        <v>1309</v>
      </c>
      <c r="B17" s="12" t="s">
        <v>1888</v>
      </c>
      <c r="C17" s="18" t="s">
        <v>3704</v>
      </c>
      <c r="D17" s="7" t="s">
        <v>1909</v>
      </c>
      <c r="E17" s="7" t="s">
        <v>1910</v>
      </c>
      <c r="F17" s="12" t="s">
        <v>197</v>
      </c>
      <c r="G17" s="12" t="s">
        <v>198</v>
      </c>
      <c r="H17" s="19">
        <v>4</v>
      </c>
      <c r="I17" s="19">
        <v>5</v>
      </c>
      <c r="J17" s="9">
        <f t="shared" si="23"/>
        <v>20</v>
      </c>
      <c r="K17" s="10">
        <f t="shared" si="9"/>
        <v>2</v>
      </c>
      <c r="L17" s="83" t="s">
        <v>1321</v>
      </c>
      <c r="M17" s="83" t="s">
        <v>1926</v>
      </c>
      <c r="N17" s="12" t="s">
        <v>194</v>
      </c>
      <c r="O17" s="11" t="s">
        <v>26</v>
      </c>
      <c r="P17" s="19">
        <v>1</v>
      </c>
      <c r="Q17" s="19">
        <f t="shared" si="19"/>
        <v>5</v>
      </c>
      <c r="R17" s="20">
        <f t="shared" si="11"/>
        <v>5</v>
      </c>
      <c r="S17" s="21">
        <f t="shared" si="12"/>
        <v>5</v>
      </c>
      <c r="T17" s="12" t="str">
        <f t="shared" si="13"/>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7"/>
        <v>1310</v>
      </c>
      <c r="B18" s="12" t="s">
        <v>1888</v>
      </c>
      <c r="C18" s="18" t="s">
        <v>3704</v>
      </c>
      <c r="D18" s="7" t="s">
        <v>1911</v>
      </c>
      <c r="E18" s="7" t="s">
        <v>1912</v>
      </c>
      <c r="F18" s="12" t="s">
        <v>197</v>
      </c>
      <c r="G18" s="12" t="s">
        <v>198</v>
      </c>
      <c r="H18" s="19">
        <v>4</v>
      </c>
      <c r="I18" s="19">
        <v>5</v>
      </c>
      <c r="J18" s="20">
        <f t="shared" ref="J18" si="24">H18*I18</f>
        <v>20</v>
      </c>
      <c r="K18" s="10">
        <f t="shared" si="9"/>
        <v>2</v>
      </c>
      <c r="L18" s="83" t="s">
        <v>1321</v>
      </c>
      <c r="M18" s="83" t="s">
        <v>1927</v>
      </c>
      <c r="N18" s="12" t="s">
        <v>194</v>
      </c>
      <c r="O18" s="11" t="s">
        <v>26</v>
      </c>
      <c r="P18" s="19">
        <v>1</v>
      </c>
      <c r="Q18" s="19">
        <f t="shared" si="19"/>
        <v>5</v>
      </c>
      <c r="R18" s="20">
        <f t="shared" si="11"/>
        <v>5</v>
      </c>
      <c r="S18" s="21">
        <f t="shared" si="12"/>
        <v>5</v>
      </c>
      <c r="T18" s="12" t="str">
        <f t="shared" si="13"/>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7"/>
        <v>1311</v>
      </c>
      <c r="B19" s="12" t="s">
        <v>1888</v>
      </c>
      <c r="C19" s="18" t="s">
        <v>3704</v>
      </c>
      <c r="D19" s="7" t="s">
        <v>1913</v>
      </c>
      <c r="E19" s="7" t="s">
        <v>1914</v>
      </c>
      <c r="F19" s="12" t="s">
        <v>197</v>
      </c>
      <c r="G19" s="12" t="s">
        <v>198</v>
      </c>
      <c r="H19" s="19">
        <v>4</v>
      </c>
      <c r="I19" s="19">
        <v>5</v>
      </c>
      <c r="J19" s="9">
        <f t="shared" ref="J19" si="25">(H19*I19)</f>
        <v>20</v>
      </c>
      <c r="K19" s="10">
        <f t="shared" si="9"/>
        <v>2</v>
      </c>
      <c r="L19" s="83" t="s">
        <v>1321</v>
      </c>
      <c r="M19" s="83" t="s">
        <v>1928</v>
      </c>
      <c r="N19" s="12" t="s">
        <v>194</v>
      </c>
      <c r="O19" s="11" t="s">
        <v>26</v>
      </c>
      <c r="P19" s="19">
        <v>1</v>
      </c>
      <c r="Q19" s="19">
        <f t="shared" si="19"/>
        <v>5</v>
      </c>
      <c r="R19" s="20">
        <f t="shared" si="11"/>
        <v>5</v>
      </c>
      <c r="S19" s="21">
        <f t="shared" si="12"/>
        <v>5</v>
      </c>
      <c r="T19" s="12" t="str">
        <f t="shared" si="13"/>
        <v>Gelecekte önemli bir tehlikeyi oluşturmaması için, incelenir ve gerekirse önlemler planlanan uygulamalar kısmında tarif edilir, uygulama kontrolleri yapılır ve personele ihtiyaç duyulan eğitimler verilir.</v>
      </c>
    </row>
  </sheetData>
  <conditionalFormatting sqref="K2:K19">
    <cfRule type="expression" dxfId="109" priority="6">
      <formula>K2=5</formula>
    </cfRule>
    <cfRule type="expression" dxfId="108" priority="7">
      <formula>K2=4</formula>
    </cfRule>
    <cfRule type="expression" dxfId="107" priority="8">
      <formula>K2=3</formula>
    </cfRule>
    <cfRule type="expression" dxfId="106" priority="9">
      <formula>K2=2</formula>
    </cfRule>
    <cfRule type="expression" dxfId="105" priority="10">
      <formula>K2=1</formula>
    </cfRule>
  </conditionalFormatting>
  <conditionalFormatting sqref="S2:S19">
    <cfRule type="expression" dxfId="104" priority="1">
      <formula>S2=5</formula>
    </cfRule>
    <cfRule type="expression" dxfId="103" priority="2">
      <formula>S2=4</formula>
    </cfRule>
    <cfRule type="expression" dxfId="102" priority="3">
      <formula>S2=3</formula>
    </cfRule>
    <cfRule type="expression" dxfId="101" priority="4">
      <formula>S2=2</formula>
    </cfRule>
    <cfRule type="expression" dxfId="10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T9"/>
  <sheetViews>
    <sheetView topLeftCell="A8" zoomScaleNormal="100" zoomScaleSheetLayoutView="70" zoomScalePageLayoutView="60" workbookViewId="0">
      <selection activeCell="D2" sqref="D2"/>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371.25" x14ac:dyDescent="0.2">
      <c r="A2" s="14">
        <f>'GIRGIR VİNÇ'!A19+1</f>
        <v>1312</v>
      </c>
      <c r="B2" s="24" t="s">
        <v>547</v>
      </c>
      <c r="C2" s="24" t="s">
        <v>2006</v>
      </c>
      <c r="D2" s="24" t="s">
        <v>2007</v>
      </c>
      <c r="E2" s="24" t="s">
        <v>2008</v>
      </c>
      <c r="F2" s="12" t="s">
        <v>197</v>
      </c>
      <c r="G2" s="12" t="s">
        <v>198</v>
      </c>
      <c r="H2" s="19">
        <v>4</v>
      </c>
      <c r="I2" s="19">
        <v>5</v>
      </c>
      <c r="J2" s="9">
        <f t="shared" ref="J2" si="0">(H2*I2)</f>
        <v>20</v>
      </c>
      <c r="K2" s="10">
        <f>IF((H2*I2)=0,0,IF(J2&lt;6,5,IF(J2&lt;10,4,IF(J2&lt;16,3,IF(J2&lt;25,2,1)))))</f>
        <v>2</v>
      </c>
      <c r="L2" s="18"/>
      <c r="M2" s="34" t="s">
        <v>2020</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1313</v>
      </c>
      <c r="B3" s="24" t="s">
        <v>547</v>
      </c>
      <c r="C3" s="24" t="s">
        <v>2006</v>
      </c>
      <c r="D3" s="24" t="s">
        <v>2009</v>
      </c>
      <c r="E3" s="24" t="s">
        <v>2008</v>
      </c>
      <c r="F3" s="12" t="s">
        <v>197</v>
      </c>
      <c r="G3" s="12" t="s">
        <v>198</v>
      </c>
      <c r="H3" s="19">
        <v>4</v>
      </c>
      <c r="I3" s="19">
        <v>5</v>
      </c>
      <c r="J3" s="20">
        <f t="shared" ref="J3" si="1">H3*I3</f>
        <v>20</v>
      </c>
      <c r="K3" s="10">
        <f t="shared" ref="K3:K4" si="2">IF((H3*I3)=0,0,IF(J3&lt;6,5,IF(J3&lt;10,4,IF(J3&lt;16,3,IF(J3&lt;25,2,1)))))</f>
        <v>2</v>
      </c>
      <c r="L3" s="18"/>
      <c r="M3" s="34" t="s">
        <v>2021</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9" si="7">A3+1</f>
        <v>1314</v>
      </c>
      <c r="B4" s="24" t="s">
        <v>547</v>
      </c>
      <c r="C4" s="24" t="s">
        <v>2006</v>
      </c>
      <c r="D4" s="24" t="s">
        <v>2010</v>
      </c>
      <c r="E4" s="24" t="s">
        <v>2008</v>
      </c>
      <c r="F4" s="12" t="s">
        <v>197</v>
      </c>
      <c r="G4" s="12" t="s">
        <v>198</v>
      </c>
      <c r="H4" s="19">
        <v>4</v>
      </c>
      <c r="I4" s="19">
        <v>5</v>
      </c>
      <c r="J4" s="9">
        <f t="shared" ref="J4" si="8">(H4*I4)</f>
        <v>20</v>
      </c>
      <c r="K4" s="10">
        <f t="shared" si="2"/>
        <v>2</v>
      </c>
      <c r="L4" s="18"/>
      <c r="M4" s="34" t="s">
        <v>2022</v>
      </c>
      <c r="N4" s="12" t="s">
        <v>194</v>
      </c>
      <c r="O4" s="11" t="s">
        <v>26</v>
      </c>
      <c r="P4" s="19">
        <v>1</v>
      </c>
      <c r="Q4" s="19">
        <f t="shared" ref="Q4:Q9"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7"/>
        <v>1315</v>
      </c>
      <c r="B5" s="24" t="s">
        <v>547</v>
      </c>
      <c r="C5" s="24" t="s">
        <v>2006</v>
      </c>
      <c r="D5" s="24" t="s">
        <v>2011</v>
      </c>
      <c r="E5" s="24" t="s">
        <v>2008</v>
      </c>
      <c r="F5" s="12" t="s">
        <v>197</v>
      </c>
      <c r="G5" s="12" t="s">
        <v>198</v>
      </c>
      <c r="H5" s="19">
        <v>4</v>
      </c>
      <c r="I5" s="19">
        <v>5</v>
      </c>
      <c r="J5" s="20">
        <f t="shared" ref="J5" si="10">H5*I5</f>
        <v>20</v>
      </c>
      <c r="K5" s="10">
        <f t="shared" ref="K5:K9" si="11">IF((H5*I5)=0,0,IF(J5&lt;6,5,IF(J5&lt;10,4,IF(J5&lt;16,3,IF(J5&lt;25,2,1)))))</f>
        <v>2</v>
      </c>
      <c r="L5" s="18"/>
      <c r="M5" s="34" t="s">
        <v>2094</v>
      </c>
      <c r="N5" s="12" t="s">
        <v>194</v>
      </c>
      <c r="O5" s="11" t="s">
        <v>26</v>
      </c>
      <c r="P5" s="19">
        <v>1</v>
      </c>
      <c r="Q5" s="19">
        <f t="shared" si="9"/>
        <v>5</v>
      </c>
      <c r="R5" s="20">
        <f t="shared" ref="R5:R9" si="12">P5*Q5</f>
        <v>5</v>
      </c>
      <c r="S5" s="21">
        <f t="shared" ref="S5:S9" si="13">IF((P5*Q5)=0,0,IF(R5&lt;6,5,IF(R5&lt;10,4,IF(R5&lt;16,3,IF(R5&lt;25,2,1)))))</f>
        <v>5</v>
      </c>
      <c r="T5" s="12" t="str">
        <f t="shared" ref="T5:T9"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7"/>
        <v>1316</v>
      </c>
      <c r="B6" s="24" t="s">
        <v>547</v>
      </c>
      <c r="C6" s="24" t="s">
        <v>2006</v>
      </c>
      <c r="D6" s="24" t="s">
        <v>2012</v>
      </c>
      <c r="E6" s="24" t="s">
        <v>2008</v>
      </c>
      <c r="F6" s="12" t="s">
        <v>197</v>
      </c>
      <c r="G6" s="12" t="s">
        <v>198</v>
      </c>
      <c r="H6" s="19">
        <v>4</v>
      </c>
      <c r="I6" s="19">
        <v>5</v>
      </c>
      <c r="J6" s="9">
        <f t="shared" ref="J6" si="15">(H6*I6)</f>
        <v>20</v>
      </c>
      <c r="K6" s="10">
        <f t="shared" si="11"/>
        <v>2</v>
      </c>
      <c r="L6" s="18"/>
      <c r="M6" s="34" t="s">
        <v>2023</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7"/>
        <v>1317</v>
      </c>
      <c r="B7" s="24" t="s">
        <v>547</v>
      </c>
      <c r="C7" s="24" t="s">
        <v>2006</v>
      </c>
      <c r="D7" s="24" t="s">
        <v>2013</v>
      </c>
      <c r="E7" s="24" t="s">
        <v>2008</v>
      </c>
      <c r="F7" s="12" t="s">
        <v>197</v>
      </c>
      <c r="G7" s="12" t="s">
        <v>198</v>
      </c>
      <c r="H7" s="19">
        <v>4</v>
      </c>
      <c r="I7" s="19">
        <v>5</v>
      </c>
      <c r="J7" s="20">
        <f t="shared" ref="J7" si="16">H7*I7</f>
        <v>20</v>
      </c>
      <c r="K7" s="10">
        <f t="shared" si="11"/>
        <v>2</v>
      </c>
      <c r="L7" s="18"/>
      <c r="M7" s="34" t="s">
        <v>2017</v>
      </c>
      <c r="N7" s="12" t="s">
        <v>194</v>
      </c>
      <c r="O7" s="11" t="s">
        <v>26</v>
      </c>
      <c r="P7" s="19">
        <v>1</v>
      </c>
      <c r="Q7" s="19">
        <f t="shared" si="9"/>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270" x14ac:dyDescent="0.2">
      <c r="A8" s="14">
        <f t="shared" si="7"/>
        <v>1318</v>
      </c>
      <c r="B8" s="24" t="s">
        <v>547</v>
      </c>
      <c r="C8" s="24" t="s">
        <v>2006</v>
      </c>
      <c r="D8" s="24" t="s">
        <v>2014</v>
      </c>
      <c r="E8" s="24" t="s">
        <v>2008</v>
      </c>
      <c r="F8" s="12" t="s">
        <v>197</v>
      </c>
      <c r="G8" s="12" t="s">
        <v>198</v>
      </c>
      <c r="H8" s="19">
        <v>4</v>
      </c>
      <c r="I8" s="19">
        <v>5</v>
      </c>
      <c r="J8" s="9">
        <f t="shared" ref="J8" si="17">(H8*I8)</f>
        <v>20</v>
      </c>
      <c r="K8" s="10">
        <f t="shared" si="11"/>
        <v>2</v>
      </c>
      <c r="L8" s="18"/>
      <c r="M8" s="34" t="s">
        <v>2018</v>
      </c>
      <c r="N8" s="12" t="s">
        <v>194</v>
      </c>
      <c r="O8" s="11" t="s">
        <v>26</v>
      </c>
      <c r="P8" s="19">
        <v>1</v>
      </c>
      <c r="Q8" s="19">
        <f t="shared" si="9"/>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90" x14ac:dyDescent="0.2">
      <c r="A9" s="14">
        <f t="shared" si="7"/>
        <v>1319</v>
      </c>
      <c r="B9" s="24" t="s">
        <v>547</v>
      </c>
      <c r="C9" s="24" t="s">
        <v>2006</v>
      </c>
      <c r="D9" s="24" t="s">
        <v>2015</v>
      </c>
      <c r="E9" s="24" t="s">
        <v>2016</v>
      </c>
      <c r="F9" s="12" t="s">
        <v>197</v>
      </c>
      <c r="G9" s="12" t="s">
        <v>198</v>
      </c>
      <c r="H9" s="19">
        <v>4</v>
      </c>
      <c r="I9" s="19">
        <v>5</v>
      </c>
      <c r="J9" s="20">
        <f t="shared" ref="J9" si="18">H9*I9</f>
        <v>20</v>
      </c>
      <c r="K9" s="10">
        <f t="shared" si="11"/>
        <v>2</v>
      </c>
      <c r="L9" s="18"/>
      <c r="M9" s="34" t="s">
        <v>2019</v>
      </c>
      <c r="N9" s="12" t="s">
        <v>194</v>
      </c>
      <c r="O9" s="11" t="s">
        <v>26</v>
      </c>
      <c r="P9" s="19">
        <v>1</v>
      </c>
      <c r="Q9" s="19">
        <f t="shared" si="9"/>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9">
    <cfRule type="expression" dxfId="99" priority="11">
      <formula>K2=5</formula>
    </cfRule>
    <cfRule type="expression" dxfId="98" priority="12">
      <formula>K2=4</formula>
    </cfRule>
    <cfRule type="expression" dxfId="97" priority="13">
      <formula>K2=3</formula>
    </cfRule>
    <cfRule type="expression" dxfId="96" priority="14">
      <formula>K2=2</formula>
    </cfRule>
    <cfRule type="expression" dxfId="95" priority="15">
      <formula>K2=1</formula>
    </cfRule>
  </conditionalFormatting>
  <conditionalFormatting sqref="S2:S9">
    <cfRule type="expression" dxfId="94" priority="1">
      <formula>S2=5</formula>
    </cfRule>
    <cfRule type="expression" dxfId="93" priority="2">
      <formula>S2=4</formula>
    </cfRule>
    <cfRule type="expression" dxfId="92" priority="3">
      <formula>S2=3</formula>
    </cfRule>
    <cfRule type="expression" dxfId="91" priority="4">
      <formula>S2=2</formula>
    </cfRule>
    <cfRule type="expression" dxfId="9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T8"/>
  <sheetViews>
    <sheetView topLeftCell="A4" zoomScaleNormal="100" zoomScaleSheetLayoutView="70" zoomScalePageLayoutView="80" workbookViewId="0">
      <selection activeCell="D6" sqref="D6"/>
    </sheetView>
  </sheetViews>
  <sheetFormatPr defaultRowHeight="12.75" x14ac:dyDescent="0.2"/>
  <cols>
    <col min="1" max="1" width="5.42578125" style="112" customWidth="1"/>
    <col min="2" max="2" width="11.42578125" style="112" customWidth="1"/>
    <col min="3" max="3" width="13.5703125" style="112" customWidth="1"/>
    <col min="4" max="4" width="23.85546875" style="112" bestFit="1" customWidth="1"/>
    <col min="5" max="5" width="19.140625" style="112" customWidth="1"/>
    <col min="6" max="6" width="11.7109375" style="112" bestFit="1" customWidth="1"/>
    <col min="7" max="7" width="12.140625" style="112" bestFit="1" customWidth="1"/>
    <col min="8" max="8" width="3.140625" style="112" bestFit="1" customWidth="1"/>
    <col min="9" max="9" width="3.140625" style="112" customWidth="1"/>
    <col min="10" max="10" width="3.42578125" style="112" bestFit="1" customWidth="1"/>
    <col min="11" max="11" width="5.28515625" style="112" bestFit="1" customWidth="1"/>
    <col min="12" max="12" width="17.5703125" style="112" bestFit="1" customWidth="1"/>
    <col min="13" max="13" width="30.7109375" style="112" bestFit="1" customWidth="1"/>
    <col min="14" max="14" width="16.7109375" style="112" bestFit="1" customWidth="1"/>
    <col min="15" max="15" width="9.5703125" style="112" bestFit="1" customWidth="1"/>
    <col min="16" max="16" width="3.140625" style="112" bestFit="1" customWidth="1"/>
    <col min="17" max="17" width="3.140625" style="112" customWidth="1"/>
    <col min="18" max="18" width="3.42578125" style="112" bestFit="1" customWidth="1"/>
    <col min="19" max="19" width="5.28515625" style="112" bestFit="1" customWidth="1"/>
    <col min="20" max="20" width="25.7109375" style="112" customWidth="1"/>
    <col min="21" max="16384" width="9.140625" style="112"/>
  </cols>
  <sheetData>
    <row r="1" spans="1:20" customFormat="1"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115" customFormat="1" ht="78.75" x14ac:dyDescent="0.2">
      <c r="A2" s="71">
        <f>KİMYASALLAR!A9+1</f>
        <v>1320</v>
      </c>
      <c r="B2" s="113" t="s">
        <v>547</v>
      </c>
      <c r="C2" s="114" t="s">
        <v>2027</v>
      </c>
      <c r="D2" s="71" t="s">
        <v>2035</v>
      </c>
      <c r="E2" s="71" t="s">
        <v>2036</v>
      </c>
      <c r="F2" s="64" t="s">
        <v>197</v>
      </c>
      <c r="G2" s="64" t="s">
        <v>198</v>
      </c>
      <c r="H2" s="19">
        <v>4</v>
      </c>
      <c r="I2" s="19">
        <v>5</v>
      </c>
      <c r="J2" s="9">
        <f t="shared" ref="J2" si="0">(H2*I2)</f>
        <v>20</v>
      </c>
      <c r="K2" s="10">
        <f>IF((H2*I2)=0,0,IF(J2&lt;6,5,IF(J2&lt;10,4,IF(J2&lt;16,3,IF(J2&lt;25,2,1)))))</f>
        <v>2</v>
      </c>
      <c r="L2" s="85"/>
      <c r="M2" s="71" t="s">
        <v>2037</v>
      </c>
      <c r="N2" s="64" t="s">
        <v>194</v>
      </c>
      <c r="O2" s="11" t="s">
        <v>26</v>
      </c>
      <c r="P2" s="19">
        <v>1</v>
      </c>
      <c r="Q2" s="19">
        <f>I2</f>
        <v>5</v>
      </c>
      <c r="R2" s="20">
        <f>P2*Q2</f>
        <v>5</v>
      </c>
      <c r="S2" s="21">
        <f>IF((P2*Q2)=0,0,IF(R2&lt;6,5,IF(R2&lt;10,4,IF(R2&lt;16,3,IF(R2&lt;25,2,1)))))</f>
        <v>5</v>
      </c>
      <c r="T2" s="64"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326.25" x14ac:dyDescent="0.2">
      <c r="A3" s="116">
        <f>A2+1</f>
        <v>1321</v>
      </c>
      <c r="B3" s="113" t="s">
        <v>547</v>
      </c>
      <c r="C3" s="113" t="s">
        <v>2024</v>
      </c>
      <c r="D3" s="113" t="s">
        <v>2025</v>
      </c>
      <c r="E3" s="64" t="s">
        <v>2026</v>
      </c>
      <c r="F3" s="64" t="s">
        <v>197</v>
      </c>
      <c r="G3" s="64" t="s">
        <v>198</v>
      </c>
      <c r="H3" s="19">
        <v>4</v>
      </c>
      <c r="I3" s="19">
        <v>5</v>
      </c>
      <c r="J3" s="20">
        <f t="shared" ref="J3" si="1">H3*I3</f>
        <v>20</v>
      </c>
      <c r="K3" s="10">
        <f t="shared" ref="K3:K8" si="2">IF((H3*I3)=0,0,IF(J3&lt;6,5,IF(J3&lt;10,4,IF(J3&lt;16,3,IF(J3&lt;25,2,1)))))</f>
        <v>2</v>
      </c>
      <c r="L3" s="117"/>
      <c r="M3" s="75" t="s">
        <v>2031</v>
      </c>
      <c r="N3" s="64" t="s">
        <v>194</v>
      </c>
      <c r="O3" s="11" t="s">
        <v>26</v>
      </c>
      <c r="P3" s="19">
        <v>1</v>
      </c>
      <c r="Q3" s="19">
        <f t="shared" ref="Q3" si="3">I3</f>
        <v>5</v>
      </c>
      <c r="R3" s="20">
        <f t="shared" ref="R3:R8" si="4">P3*Q3</f>
        <v>5</v>
      </c>
      <c r="S3" s="21">
        <f t="shared" ref="S3:S8" si="5">IF((P3*Q3)=0,0,IF(R3&lt;6,5,IF(R3&lt;10,4,IF(R3&lt;16,3,IF(R3&lt;25,2,1)))))</f>
        <v>5</v>
      </c>
      <c r="T3" s="64" t="str">
        <f t="shared" ref="T3:T8"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16">
        <f t="shared" ref="A4:A8" si="7">A3+1</f>
        <v>1322</v>
      </c>
      <c r="B4" s="113" t="s">
        <v>547</v>
      </c>
      <c r="C4" s="114" t="s">
        <v>2027</v>
      </c>
      <c r="D4" s="64" t="s">
        <v>2028</v>
      </c>
      <c r="E4" s="64" t="s">
        <v>2026</v>
      </c>
      <c r="F4" s="64" t="s">
        <v>197</v>
      </c>
      <c r="G4" s="64" t="s">
        <v>198</v>
      </c>
      <c r="H4" s="19">
        <v>4</v>
      </c>
      <c r="I4" s="19">
        <v>5</v>
      </c>
      <c r="J4" s="9">
        <f t="shared" ref="J4" si="8">(H4*I4)</f>
        <v>20</v>
      </c>
      <c r="K4" s="10">
        <f t="shared" si="2"/>
        <v>2</v>
      </c>
      <c r="L4" s="117"/>
      <c r="M4" s="64" t="s">
        <v>2032</v>
      </c>
      <c r="N4" s="64" t="s">
        <v>194</v>
      </c>
      <c r="O4" s="11" t="s">
        <v>26</v>
      </c>
      <c r="P4" s="19">
        <v>1</v>
      </c>
      <c r="Q4" s="19">
        <f>I4</f>
        <v>5</v>
      </c>
      <c r="R4" s="20">
        <f t="shared" si="4"/>
        <v>5</v>
      </c>
      <c r="S4" s="21">
        <f t="shared" si="5"/>
        <v>5</v>
      </c>
      <c r="T4" s="64"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16">
        <f t="shared" si="7"/>
        <v>1323</v>
      </c>
      <c r="B5" s="113" t="s">
        <v>547</v>
      </c>
      <c r="C5" s="114" t="s">
        <v>2027</v>
      </c>
      <c r="D5" s="64" t="s">
        <v>3756</v>
      </c>
      <c r="E5" s="64" t="s">
        <v>2026</v>
      </c>
      <c r="F5" s="64" t="s">
        <v>197</v>
      </c>
      <c r="G5" s="64" t="s">
        <v>198</v>
      </c>
      <c r="H5" s="19">
        <v>4</v>
      </c>
      <c r="I5" s="19">
        <v>5</v>
      </c>
      <c r="J5" s="20">
        <f t="shared" ref="J5" si="9">H5*I5</f>
        <v>20</v>
      </c>
      <c r="K5" s="10">
        <f t="shared" si="2"/>
        <v>2</v>
      </c>
      <c r="L5" s="117"/>
      <c r="M5" s="64" t="s">
        <v>3757</v>
      </c>
      <c r="N5" s="64" t="s">
        <v>194</v>
      </c>
      <c r="O5" s="11" t="s">
        <v>26</v>
      </c>
      <c r="P5" s="19">
        <v>1</v>
      </c>
      <c r="Q5" s="19">
        <f t="shared" ref="Q5:Q8" si="10">I5</f>
        <v>5</v>
      </c>
      <c r="R5" s="20">
        <f t="shared" si="4"/>
        <v>5</v>
      </c>
      <c r="S5" s="21">
        <f t="shared" si="5"/>
        <v>5</v>
      </c>
      <c r="T5" s="64" t="str">
        <f t="shared" si="6"/>
        <v>Gelecekte önemli bir tehlikeyi oluşturmaması için, incelenir ve gerekirse önlemler planlanan uygulamalar kısmında tarif edilir, uygulama kontrolleri yapılır ve personele ihtiyaç duyulan eğitimler verilir.</v>
      </c>
    </row>
    <row r="6" spans="1:20" ht="78.75" x14ac:dyDescent="0.2">
      <c r="A6" s="116">
        <f t="shared" si="7"/>
        <v>1324</v>
      </c>
      <c r="B6" s="113" t="s">
        <v>547</v>
      </c>
      <c r="C6" s="114" t="s">
        <v>2027</v>
      </c>
      <c r="D6" s="64" t="s">
        <v>3758</v>
      </c>
      <c r="E6" s="64" t="s">
        <v>2026</v>
      </c>
      <c r="F6" s="64" t="s">
        <v>197</v>
      </c>
      <c r="G6" s="64" t="s">
        <v>198</v>
      </c>
      <c r="H6" s="19">
        <v>4</v>
      </c>
      <c r="I6" s="19">
        <v>5</v>
      </c>
      <c r="J6" s="9">
        <f t="shared" ref="J6" si="11">(H6*I6)</f>
        <v>20</v>
      </c>
      <c r="K6" s="10">
        <f t="shared" si="2"/>
        <v>2</v>
      </c>
      <c r="L6" s="117"/>
      <c r="M6" s="64" t="s">
        <v>3759</v>
      </c>
      <c r="N6" s="64" t="s">
        <v>194</v>
      </c>
      <c r="O6" s="11" t="s">
        <v>26</v>
      </c>
      <c r="P6" s="19">
        <v>1</v>
      </c>
      <c r="Q6" s="19">
        <f t="shared" si="10"/>
        <v>5</v>
      </c>
      <c r="R6" s="20">
        <f t="shared" si="4"/>
        <v>5</v>
      </c>
      <c r="S6" s="21">
        <f t="shared" si="5"/>
        <v>5</v>
      </c>
      <c r="T6" s="64" t="str">
        <f t="shared" si="6"/>
        <v>Gelecekte önemli bir tehlikeyi oluşturmaması için, incelenir ve gerekirse önlemler planlanan uygulamalar kısmında tarif edilir, uygulama kontrolleri yapılır ve personele ihtiyaç duyulan eğitimler verilir.</v>
      </c>
    </row>
    <row r="7" spans="1:20" ht="78.75" x14ac:dyDescent="0.2">
      <c r="A7" s="116">
        <v>1325</v>
      </c>
      <c r="B7" s="113" t="s">
        <v>547</v>
      </c>
      <c r="C7" s="114" t="s">
        <v>2027</v>
      </c>
      <c r="D7" s="64" t="s">
        <v>2029</v>
      </c>
      <c r="E7" s="64" t="s">
        <v>2026</v>
      </c>
      <c r="F7" s="64" t="s">
        <v>197</v>
      </c>
      <c r="G7" s="64" t="s">
        <v>198</v>
      </c>
      <c r="H7" s="19">
        <v>4</v>
      </c>
      <c r="I7" s="19">
        <v>5</v>
      </c>
      <c r="J7" s="20">
        <f t="shared" ref="J7" si="12">H7*I7</f>
        <v>20</v>
      </c>
      <c r="K7" s="10">
        <f t="shared" si="2"/>
        <v>2</v>
      </c>
      <c r="L7" s="117"/>
      <c r="M7" s="118" t="s">
        <v>2033</v>
      </c>
      <c r="N7" s="64" t="s">
        <v>194</v>
      </c>
      <c r="O7" s="11" t="s">
        <v>26</v>
      </c>
      <c r="P7" s="19">
        <v>1</v>
      </c>
      <c r="Q7" s="19">
        <f t="shared" si="10"/>
        <v>5</v>
      </c>
      <c r="R7" s="20">
        <f t="shared" si="4"/>
        <v>5</v>
      </c>
      <c r="S7" s="21">
        <f t="shared" si="5"/>
        <v>5</v>
      </c>
      <c r="T7" s="64" t="str">
        <f t="shared" si="6"/>
        <v>Gelecekte önemli bir tehlikeyi oluşturmaması için, incelenir ve gerekirse önlemler planlanan uygulamalar kısmında tarif edilir, uygulama kontrolleri yapılır ve personele ihtiyaç duyulan eğitimler verilir.</v>
      </c>
    </row>
    <row r="8" spans="1:20" ht="78.75" x14ac:dyDescent="0.2">
      <c r="A8" s="116">
        <f t="shared" si="7"/>
        <v>1326</v>
      </c>
      <c r="B8" s="119" t="s">
        <v>547</v>
      </c>
      <c r="C8" s="120" t="s">
        <v>2027</v>
      </c>
      <c r="D8" s="69" t="s">
        <v>2030</v>
      </c>
      <c r="E8" s="69" t="s">
        <v>2026</v>
      </c>
      <c r="F8" s="69" t="s">
        <v>197</v>
      </c>
      <c r="G8" s="69" t="s">
        <v>198</v>
      </c>
      <c r="H8" s="60">
        <v>4</v>
      </c>
      <c r="I8" s="60">
        <v>5</v>
      </c>
      <c r="J8" s="9">
        <f t="shared" ref="J8" si="13">(H8*I8)</f>
        <v>20</v>
      </c>
      <c r="K8" s="10">
        <f t="shared" si="2"/>
        <v>2</v>
      </c>
      <c r="L8" s="121"/>
      <c r="M8" s="118" t="s">
        <v>2034</v>
      </c>
      <c r="N8" s="69" t="s">
        <v>194</v>
      </c>
      <c r="O8" s="45" t="s">
        <v>26</v>
      </c>
      <c r="P8" s="60">
        <v>1</v>
      </c>
      <c r="Q8" s="60">
        <f t="shared" si="10"/>
        <v>5</v>
      </c>
      <c r="R8" s="20">
        <f t="shared" si="4"/>
        <v>5</v>
      </c>
      <c r="S8" s="21">
        <f t="shared" si="5"/>
        <v>5</v>
      </c>
      <c r="T8" s="64" t="str">
        <f t="shared" si="6"/>
        <v>Gelecekte önemli bir tehlikeyi oluşturmaması için, incelenir ve gerekirse önlemler planlanan uygulamalar kısmında tarif edilir, uygulama kontrolleri yapılır ve personele ihtiyaç duyulan eğitimler verilir.</v>
      </c>
    </row>
  </sheetData>
  <conditionalFormatting sqref="K2:K8">
    <cfRule type="expression" dxfId="89" priority="6">
      <formula>K2=5</formula>
    </cfRule>
    <cfRule type="expression" dxfId="88" priority="7">
      <formula>K2=4</formula>
    </cfRule>
    <cfRule type="expression" dxfId="87" priority="8">
      <formula>K2=3</formula>
    </cfRule>
    <cfRule type="expression" dxfId="86" priority="9">
      <formula>K2=2</formula>
    </cfRule>
    <cfRule type="expression" dxfId="85" priority="10">
      <formula>K2=1</formula>
    </cfRule>
  </conditionalFormatting>
  <conditionalFormatting sqref="S2:S8">
    <cfRule type="expression" dxfId="84" priority="1">
      <formula>S2=5</formula>
    </cfRule>
    <cfRule type="expression" dxfId="83" priority="2">
      <formula>S2=4</formula>
    </cfRule>
    <cfRule type="expression" dxfId="82" priority="3">
      <formula>S2=3</formula>
    </cfRule>
    <cfRule type="expression" dxfId="81" priority="4">
      <formula>S2=2</formula>
    </cfRule>
    <cfRule type="expression" dxfId="8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T4"/>
  <sheetViews>
    <sheetView zoomScaleNormal="100" zoomScaleSheetLayoutView="70" zoomScalePageLayoutView="80" workbookViewId="0">
      <selection activeCell="D6" sqref="D6"/>
    </sheetView>
  </sheetViews>
  <sheetFormatPr defaultRowHeight="12.75" x14ac:dyDescent="0.2"/>
  <cols>
    <col min="1" max="1" width="9.5703125" style="112" customWidth="1"/>
    <col min="2" max="2" width="11.42578125" style="112" customWidth="1"/>
    <col min="3" max="3" width="13.5703125" style="112" customWidth="1"/>
    <col min="4" max="4" width="23.85546875" style="112" bestFit="1" customWidth="1"/>
    <col min="5" max="5" width="19.140625" style="112" customWidth="1"/>
    <col min="6" max="6" width="11.7109375" style="112" bestFit="1" customWidth="1"/>
    <col min="7" max="7" width="12.140625" style="112" bestFit="1" customWidth="1"/>
    <col min="8" max="8" width="3.140625" style="112" bestFit="1" customWidth="1"/>
    <col min="9" max="9" width="3.140625" style="112" customWidth="1"/>
    <col min="10" max="10" width="3.42578125" style="112" bestFit="1" customWidth="1"/>
    <col min="11" max="11" width="5.28515625" style="112" bestFit="1" customWidth="1"/>
    <col min="12" max="12" width="17.5703125" style="112" bestFit="1" customWidth="1"/>
    <col min="13" max="13" width="30.7109375" style="112" bestFit="1" customWidth="1"/>
    <col min="14" max="14" width="16.7109375" style="112" bestFit="1" customWidth="1"/>
    <col min="15" max="15" width="9.5703125" style="112" bestFit="1" customWidth="1"/>
    <col min="16" max="16" width="3.140625" style="112" bestFit="1" customWidth="1"/>
    <col min="17" max="17" width="3.140625" style="112" customWidth="1"/>
    <col min="18" max="18" width="3.42578125" style="112" bestFit="1" customWidth="1"/>
    <col min="19" max="19" width="5.28515625" style="112" bestFit="1" customWidth="1"/>
    <col min="20" max="20" width="25.7109375" style="112" customWidth="1"/>
    <col min="21" max="16384" width="9.140625" style="112"/>
  </cols>
  <sheetData>
    <row r="1" spans="1:20" customFormat="1"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16">
        <v>1327</v>
      </c>
      <c r="B2" s="113" t="s">
        <v>547</v>
      </c>
      <c r="C2" s="122" t="s">
        <v>3760</v>
      </c>
      <c r="D2" s="64" t="s">
        <v>3764</v>
      </c>
      <c r="E2" s="64" t="s">
        <v>2026</v>
      </c>
      <c r="F2" s="64" t="s">
        <v>197</v>
      </c>
      <c r="G2" s="64" t="s">
        <v>198</v>
      </c>
      <c r="H2" s="19">
        <v>4</v>
      </c>
      <c r="I2" s="19">
        <v>5</v>
      </c>
      <c r="J2" s="9">
        <f t="shared" ref="J2" si="0">(H2*I2)</f>
        <v>20</v>
      </c>
      <c r="K2" s="10">
        <f t="shared" ref="K2:K4" si="1">IF((H2*I2)=0,0,IF(J2&lt;6,5,IF(J2&lt;10,4,IF(J2&lt;16,3,IF(J2&lt;25,2,1)))))</f>
        <v>2</v>
      </c>
      <c r="L2" s="117"/>
      <c r="M2" s="64" t="s">
        <v>3765</v>
      </c>
      <c r="N2" s="64" t="s">
        <v>194</v>
      </c>
      <c r="O2" s="11" t="s">
        <v>26</v>
      </c>
      <c r="P2" s="19">
        <v>1</v>
      </c>
      <c r="Q2" s="19">
        <f>I2</f>
        <v>5</v>
      </c>
      <c r="R2" s="20">
        <f t="shared" ref="R2:R4" si="2">P2*Q2</f>
        <v>5</v>
      </c>
      <c r="S2" s="21">
        <f t="shared" ref="S2:S4" si="3">IF((P2*Q2)=0,0,IF(R2&lt;6,5,IF(R2&lt;10,4,IF(R2&lt;16,3,IF(R2&lt;25,2,1)))))</f>
        <v>5</v>
      </c>
      <c r="T2" s="64" t="str">
        <f t="shared" ref="T2:T4" si="4">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16">
        <f t="shared" ref="A3:A4" si="5">A2+1</f>
        <v>1328</v>
      </c>
      <c r="B3" s="113" t="s">
        <v>547</v>
      </c>
      <c r="C3" s="113" t="s">
        <v>3761</v>
      </c>
      <c r="D3" s="64" t="s">
        <v>19</v>
      </c>
      <c r="E3" s="64" t="s">
        <v>3762</v>
      </c>
      <c r="F3" s="64" t="s">
        <v>197</v>
      </c>
      <c r="G3" s="64" t="s">
        <v>198</v>
      </c>
      <c r="H3" s="19">
        <v>4</v>
      </c>
      <c r="I3" s="19">
        <v>5</v>
      </c>
      <c r="J3" s="20">
        <f t="shared" ref="J3" si="6">H3*I3</f>
        <v>20</v>
      </c>
      <c r="K3" s="10">
        <f t="shared" si="1"/>
        <v>2</v>
      </c>
      <c r="L3" s="117"/>
      <c r="M3" s="64" t="s">
        <v>3766</v>
      </c>
      <c r="N3" s="64" t="s">
        <v>194</v>
      </c>
      <c r="O3" s="11" t="s">
        <v>26</v>
      </c>
      <c r="P3" s="19">
        <v>1</v>
      </c>
      <c r="Q3" s="19">
        <f t="shared" ref="Q3:Q4" si="7">I3</f>
        <v>5</v>
      </c>
      <c r="R3" s="20">
        <f t="shared" si="2"/>
        <v>5</v>
      </c>
      <c r="S3" s="21">
        <f t="shared" si="3"/>
        <v>5</v>
      </c>
      <c r="T3" s="64" t="str">
        <f t="shared" si="4"/>
        <v>Gelecekte önemli bir tehlikeyi oluşturmaması için, incelenir ve gerekirse önlemler planlanan uygulamalar kısmında tarif edilir, uygulama kontrolleri yapılır ve personele ihtiyaç duyulan eğitimler verilir.</v>
      </c>
    </row>
    <row r="4" spans="1:20" ht="78.75" x14ac:dyDescent="0.2">
      <c r="A4" s="116">
        <f t="shared" si="5"/>
        <v>1329</v>
      </c>
      <c r="B4" s="113" t="s">
        <v>547</v>
      </c>
      <c r="C4" s="113" t="s">
        <v>3763</v>
      </c>
      <c r="D4" s="64" t="s">
        <v>3764</v>
      </c>
      <c r="E4" s="64" t="s">
        <v>2026</v>
      </c>
      <c r="F4" s="64" t="s">
        <v>197</v>
      </c>
      <c r="G4" s="64" t="s">
        <v>198</v>
      </c>
      <c r="H4" s="19">
        <v>4</v>
      </c>
      <c r="I4" s="19">
        <v>5</v>
      </c>
      <c r="J4" s="9">
        <f t="shared" ref="J4" si="8">(H4*I4)</f>
        <v>20</v>
      </c>
      <c r="K4" s="10">
        <f t="shared" si="1"/>
        <v>2</v>
      </c>
      <c r="L4" s="117"/>
      <c r="M4" s="64" t="s">
        <v>3767</v>
      </c>
      <c r="N4" s="64" t="s">
        <v>194</v>
      </c>
      <c r="O4" s="11" t="s">
        <v>26</v>
      </c>
      <c r="P4" s="19">
        <v>1</v>
      </c>
      <c r="Q4" s="19">
        <f t="shared" si="7"/>
        <v>5</v>
      </c>
      <c r="R4" s="20">
        <f t="shared" si="2"/>
        <v>5</v>
      </c>
      <c r="S4" s="21">
        <f t="shared" si="3"/>
        <v>5</v>
      </c>
      <c r="T4" s="64" t="str">
        <f t="shared" si="4"/>
        <v>Gelecekte önemli bir tehlikeyi oluşturmaması için, incelenir ve gerekirse önlemler planlanan uygulamalar kısmında tarif edilir, uygulama kontrolleri yapılır ve personele ihtiyaç duyulan eğitimler verilir.</v>
      </c>
    </row>
  </sheetData>
  <conditionalFormatting sqref="K2:K4">
    <cfRule type="expression" dxfId="79" priority="6">
      <formula>K2=5</formula>
    </cfRule>
    <cfRule type="expression" dxfId="78" priority="7">
      <formula>K2=4</formula>
    </cfRule>
    <cfRule type="expression" dxfId="77" priority="8">
      <formula>K2=3</formula>
    </cfRule>
    <cfRule type="expression" dxfId="76" priority="9">
      <formula>K2=2</formula>
    </cfRule>
    <cfRule type="expression" dxfId="75" priority="10">
      <formula>K2=1</formula>
    </cfRule>
  </conditionalFormatting>
  <conditionalFormatting sqref="S2:S4">
    <cfRule type="expression" dxfId="74" priority="1">
      <formula>S2=5</formula>
    </cfRule>
    <cfRule type="expression" dxfId="73" priority="2">
      <formula>S2=4</formula>
    </cfRule>
    <cfRule type="expression" dxfId="72" priority="3">
      <formula>S2=3</formula>
    </cfRule>
    <cfRule type="expression" dxfId="71" priority="4">
      <formula>S2=2</formula>
    </cfRule>
    <cfRule type="expression" dxfId="7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T21"/>
  <sheetViews>
    <sheetView topLeftCell="A17"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t="e">
        <f>#REF!+1</f>
        <v>#REF!</v>
      </c>
      <c r="B2" s="24" t="s">
        <v>547</v>
      </c>
      <c r="C2" s="24" t="s">
        <v>13</v>
      </c>
      <c r="D2" s="24" t="s">
        <v>2038</v>
      </c>
      <c r="E2" s="24" t="s">
        <v>2039</v>
      </c>
      <c r="F2" s="12" t="s">
        <v>197</v>
      </c>
      <c r="G2" s="12" t="s">
        <v>198</v>
      </c>
      <c r="H2" s="19">
        <v>4</v>
      </c>
      <c r="I2" s="19">
        <v>5</v>
      </c>
      <c r="J2" s="9">
        <f t="shared" ref="J2" si="0">(H2*I2)</f>
        <v>20</v>
      </c>
      <c r="K2" s="10">
        <f>IF((H2*I2)=0,0,IF(J2&lt;6,5,IF(J2&lt;10,4,IF(J2&lt;16,3,IF(J2&lt;25,2,1)))))</f>
        <v>2</v>
      </c>
      <c r="L2" s="18"/>
      <c r="M2" s="34" t="s">
        <v>2072</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t="e">
        <f>A2+1</f>
        <v>#REF!</v>
      </c>
      <c r="B3" s="24" t="s">
        <v>547</v>
      </c>
      <c r="C3" s="24" t="s">
        <v>13</v>
      </c>
      <c r="D3" s="24" t="s">
        <v>2040</v>
      </c>
      <c r="E3" s="24" t="s">
        <v>2041</v>
      </c>
      <c r="F3" s="12" t="s">
        <v>197</v>
      </c>
      <c r="G3" s="12" t="s">
        <v>198</v>
      </c>
      <c r="H3" s="19">
        <v>4</v>
      </c>
      <c r="I3" s="19">
        <v>5</v>
      </c>
      <c r="J3" s="20">
        <f t="shared" ref="J3" si="1">H3*I3</f>
        <v>20</v>
      </c>
      <c r="K3" s="10">
        <f t="shared" ref="K3:K4" si="2">IF((H3*I3)=0,0,IF(J3&lt;6,5,IF(J3&lt;10,4,IF(J3&lt;16,3,IF(J3&lt;25,2,1)))))</f>
        <v>2</v>
      </c>
      <c r="L3" s="18"/>
      <c r="M3" s="34" t="s">
        <v>2073</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t="e">
        <f t="shared" ref="A4:A21" si="7">A3+1</f>
        <v>#REF!</v>
      </c>
      <c r="B4" s="24" t="s">
        <v>547</v>
      </c>
      <c r="C4" s="24" t="s">
        <v>13</v>
      </c>
      <c r="D4" s="24" t="s">
        <v>2042</v>
      </c>
      <c r="E4" s="24" t="s">
        <v>2043</v>
      </c>
      <c r="F4" s="12" t="s">
        <v>197</v>
      </c>
      <c r="G4" s="12" t="s">
        <v>198</v>
      </c>
      <c r="H4" s="19">
        <v>4</v>
      </c>
      <c r="I4" s="19">
        <v>5</v>
      </c>
      <c r="J4" s="9">
        <f t="shared" ref="J4" si="8">(H4*I4)</f>
        <v>20</v>
      </c>
      <c r="K4" s="10">
        <f t="shared" si="2"/>
        <v>2</v>
      </c>
      <c r="L4" s="18"/>
      <c r="M4" s="34" t="s">
        <v>2074</v>
      </c>
      <c r="N4" s="12" t="s">
        <v>194</v>
      </c>
      <c r="O4" s="11" t="s">
        <v>26</v>
      </c>
      <c r="P4" s="19">
        <v>1</v>
      </c>
      <c r="Q4" s="19">
        <f t="shared" ref="Q4:Q9"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t="e">
        <f t="shared" si="7"/>
        <v>#REF!</v>
      </c>
      <c r="B5" s="24" t="s">
        <v>547</v>
      </c>
      <c r="C5" s="24" t="s">
        <v>13</v>
      </c>
      <c r="D5" s="24" t="s">
        <v>2044</v>
      </c>
      <c r="E5" s="24" t="s">
        <v>2045</v>
      </c>
      <c r="F5" s="12" t="s">
        <v>197</v>
      </c>
      <c r="G5" s="12" t="s">
        <v>198</v>
      </c>
      <c r="H5" s="19">
        <v>4</v>
      </c>
      <c r="I5" s="19">
        <v>5</v>
      </c>
      <c r="J5" s="20">
        <f t="shared" ref="J5" si="10">H5*I5</f>
        <v>20</v>
      </c>
      <c r="K5" s="10">
        <f t="shared" ref="K5:K21" si="11">IF((H5*I5)=0,0,IF(J5&lt;6,5,IF(J5&lt;10,4,IF(J5&lt;16,3,IF(J5&lt;25,2,1)))))</f>
        <v>2</v>
      </c>
      <c r="L5" s="18"/>
      <c r="M5" s="34" t="s">
        <v>2075</v>
      </c>
      <c r="N5" s="12" t="s">
        <v>194</v>
      </c>
      <c r="O5" s="11" t="s">
        <v>26</v>
      </c>
      <c r="P5" s="19">
        <v>1</v>
      </c>
      <c r="Q5" s="19">
        <f t="shared" si="9"/>
        <v>5</v>
      </c>
      <c r="R5" s="20">
        <f t="shared" ref="R5:R21" si="12">P5*Q5</f>
        <v>5</v>
      </c>
      <c r="S5" s="21">
        <f t="shared" ref="S5:S21" si="13">IF((P5*Q5)=0,0,IF(R5&lt;6,5,IF(R5&lt;10,4,IF(R5&lt;16,3,IF(R5&lt;25,2,1)))))</f>
        <v>5</v>
      </c>
      <c r="T5" s="12" t="str">
        <f t="shared" ref="T5:T21"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t="e">
        <f t="shared" si="7"/>
        <v>#REF!</v>
      </c>
      <c r="B6" s="24" t="s">
        <v>547</v>
      </c>
      <c r="C6" s="24" t="s">
        <v>13</v>
      </c>
      <c r="D6" s="24" t="s">
        <v>2046</v>
      </c>
      <c r="E6" s="24" t="s">
        <v>2047</v>
      </c>
      <c r="F6" s="12" t="s">
        <v>197</v>
      </c>
      <c r="G6" s="12" t="s">
        <v>198</v>
      </c>
      <c r="H6" s="19">
        <v>4</v>
      </c>
      <c r="I6" s="19">
        <v>5</v>
      </c>
      <c r="J6" s="9">
        <f t="shared" ref="J6" si="15">(H6*I6)</f>
        <v>20</v>
      </c>
      <c r="K6" s="10">
        <f t="shared" si="11"/>
        <v>2</v>
      </c>
      <c r="L6" s="18"/>
      <c r="M6" s="34" t="s">
        <v>2076</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t="e">
        <f t="shared" si="7"/>
        <v>#REF!</v>
      </c>
      <c r="B7" s="24" t="s">
        <v>547</v>
      </c>
      <c r="C7" s="24" t="s">
        <v>13</v>
      </c>
      <c r="D7" s="24" t="s">
        <v>2048</v>
      </c>
      <c r="E7" s="24" t="s">
        <v>2049</v>
      </c>
      <c r="F7" s="12" t="s">
        <v>197</v>
      </c>
      <c r="G7" s="12" t="s">
        <v>198</v>
      </c>
      <c r="H7" s="19">
        <v>4</v>
      </c>
      <c r="I7" s="19">
        <v>5</v>
      </c>
      <c r="J7" s="20">
        <f t="shared" ref="J7" si="16">H7*I7</f>
        <v>20</v>
      </c>
      <c r="K7" s="10">
        <f t="shared" si="11"/>
        <v>2</v>
      </c>
      <c r="L7" s="18"/>
      <c r="M7" s="34" t="s">
        <v>2077</v>
      </c>
      <c r="N7" s="12" t="s">
        <v>194</v>
      </c>
      <c r="O7" s="11" t="s">
        <v>26</v>
      </c>
      <c r="P7" s="19">
        <v>1</v>
      </c>
      <c r="Q7" s="19">
        <f t="shared" si="9"/>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t="e">
        <f t="shared" si="7"/>
        <v>#REF!</v>
      </c>
      <c r="B8" s="24" t="s">
        <v>547</v>
      </c>
      <c r="C8" s="24" t="s">
        <v>13</v>
      </c>
      <c r="D8" s="24" t="s">
        <v>2050</v>
      </c>
      <c r="E8" s="24" t="s">
        <v>2047</v>
      </c>
      <c r="F8" s="12" t="s">
        <v>197</v>
      </c>
      <c r="G8" s="12" t="s">
        <v>198</v>
      </c>
      <c r="H8" s="19">
        <v>4</v>
      </c>
      <c r="I8" s="19">
        <v>5</v>
      </c>
      <c r="J8" s="9">
        <f t="shared" ref="J8" si="17">(H8*I8)</f>
        <v>20</v>
      </c>
      <c r="K8" s="10">
        <f t="shared" si="11"/>
        <v>2</v>
      </c>
      <c r="L8" s="18"/>
      <c r="M8" s="34" t="s">
        <v>2078</v>
      </c>
      <c r="N8" s="12" t="s">
        <v>194</v>
      </c>
      <c r="O8" s="11" t="s">
        <v>26</v>
      </c>
      <c r="P8" s="19">
        <v>1</v>
      </c>
      <c r="Q8" s="19">
        <f t="shared" si="9"/>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t="e">
        <f t="shared" si="7"/>
        <v>#REF!</v>
      </c>
      <c r="B9" s="24" t="s">
        <v>547</v>
      </c>
      <c r="C9" s="24" t="s">
        <v>13</v>
      </c>
      <c r="D9" s="24" t="s">
        <v>2051</v>
      </c>
      <c r="E9" s="24" t="s">
        <v>2052</v>
      </c>
      <c r="F9" s="12" t="s">
        <v>197</v>
      </c>
      <c r="G9" s="12" t="s">
        <v>198</v>
      </c>
      <c r="H9" s="19">
        <v>4</v>
      </c>
      <c r="I9" s="19">
        <v>5</v>
      </c>
      <c r="J9" s="20">
        <f t="shared" ref="J9" si="18">H9*I9</f>
        <v>20</v>
      </c>
      <c r="K9" s="10">
        <f t="shared" si="11"/>
        <v>2</v>
      </c>
      <c r="L9" s="18"/>
      <c r="M9" s="34" t="s">
        <v>2079</v>
      </c>
      <c r="N9" s="12" t="s">
        <v>194</v>
      </c>
      <c r="O9" s="11" t="s">
        <v>26</v>
      </c>
      <c r="P9" s="19">
        <v>1</v>
      </c>
      <c r="Q9" s="19">
        <f t="shared" si="9"/>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78.75" x14ac:dyDescent="0.2">
      <c r="A10" s="14" t="e">
        <f t="shared" si="7"/>
        <v>#REF!</v>
      </c>
      <c r="B10" s="24" t="s">
        <v>547</v>
      </c>
      <c r="C10" s="24" t="s">
        <v>13</v>
      </c>
      <c r="D10" s="24" t="s">
        <v>2053</v>
      </c>
      <c r="E10" s="24" t="s">
        <v>1673</v>
      </c>
      <c r="F10" s="12" t="s">
        <v>197</v>
      </c>
      <c r="G10" s="12" t="s">
        <v>198</v>
      </c>
      <c r="H10" s="19">
        <v>4</v>
      </c>
      <c r="I10" s="19">
        <v>5</v>
      </c>
      <c r="J10" s="9">
        <f t="shared" ref="J10" si="19">(H10*I10)</f>
        <v>20</v>
      </c>
      <c r="K10" s="10">
        <f t="shared" si="11"/>
        <v>2</v>
      </c>
      <c r="L10" s="18"/>
      <c r="M10" s="34" t="s">
        <v>2080</v>
      </c>
      <c r="N10" s="12" t="s">
        <v>194</v>
      </c>
      <c r="O10" s="11" t="s">
        <v>26</v>
      </c>
      <c r="P10" s="19">
        <v>1</v>
      </c>
      <c r="Q10" s="19">
        <f t="shared" ref="Q10:Q21" si="20">I10</f>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t="e">
        <f t="shared" si="7"/>
        <v>#REF!</v>
      </c>
      <c r="B11" s="24" t="s">
        <v>547</v>
      </c>
      <c r="C11" s="24" t="s">
        <v>13</v>
      </c>
      <c r="D11" s="24" t="s">
        <v>2054</v>
      </c>
      <c r="E11" s="24" t="s">
        <v>2055</v>
      </c>
      <c r="F11" s="12" t="s">
        <v>197</v>
      </c>
      <c r="G11" s="12" t="s">
        <v>198</v>
      </c>
      <c r="H11" s="19">
        <v>4</v>
      </c>
      <c r="I11" s="19">
        <v>5</v>
      </c>
      <c r="J11" s="20">
        <f t="shared" ref="J11" si="21">H11*I11</f>
        <v>20</v>
      </c>
      <c r="K11" s="10">
        <f t="shared" si="11"/>
        <v>2</v>
      </c>
      <c r="L11" s="18"/>
      <c r="M11" s="34" t="s">
        <v>2081</v>
      </c>
      <c r="N11" s="12" t="s">
        <v>194</v>
      </c>
      <c r="O11" s="11" t="s">
        <v>26</v>
      </c>
      <c r="P11" s="19">
        <v>1</v>
      </c>
      <c r="Q11" s="19">
        <f t="shared" si="20"/>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t="e">
        <f t="shared" si="7"/>
        <v>#REF!</v>
      </c>
      <c r="B12" s="24" t="s">
        <v>547</v>
      </c>
      <c r="C12" s="24" t="s">
        <v>13</v>
      </c>
      <c r="D12" s="24" t="s">
        <v>2054</v>
      </c>
      <c r="E12" s="24" t="s">
        <v>2056</v>
      </c>
      <c r="F12" s="12" t="s">
        <v>197</v>
      </c>
      <c r="G12" s="12" t="s">
        <v>198</v>
      </c>
      <c r="H12" s="19">
        <v>4</v>
      </c>
      <c r="I12" s="19">
        <v>5</v>
      </c>
      <c r="J12" s="9">
        <f t="shared" ref="J12" si="22">(H12*I12)</f>
        <v>20</v>
      </c>
      <c r="K12" s="10">
        <f t="shared" si="11"/>
        <v>2</v>
      </c>
      <c r="L12" s="18"/>
      <c r="M12" s="34" t="s">
        <v>2082</v>
      </c>
      <c r="N12" s="12" t="s">
        <v>194</v>
      </c>
      <c r="O12" s="11" t="s">
        <v>26</v>
      </c>
      <c r="P12" s="19">
        <v>1</v>
      </c>
      <c r="Q12" s="19">
        <f t="shared" si="20"/>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t="e">
        <f t="shared" si="7"/>
        <v>#REF!</v>
      </c>
      <c r="B13" s="24" t="s">
        <v>547</v>
      </c>
      <c r="C13" s="24" t="s">
        <v>13</v>
      </c>
      <c r="D13" s="24" t="s">
        <v>2057</v>
      </c>
      <c r="E13" s="24" t="s">
        <v>2058</v>
      </c>
      <c r="F13" s="12" t="s">
        <v>197</v>
      </c>
      <c r="G13" s="12" t="s">
        <v>198</v>
      </c>
      <c r="H13" s="19">
        <v>4</v>
      </c>
      <c r="I13" s="19">
        <v>5</v>
      </c>
      <c r="J13" s="20">
        <f t="shared" ref="J13" si="23">H13*I13</f>
        <v>20</v>
      </c>
      <c r="K13" s="10">
        <f t="shared" si="11"/>
        <v>2</v>
      </c>
      <c r="L13" s="18"/>
      <c r="M13" s="34" t="s">
        <v>2083</v>
      </c>
      <c r="N13" s="12" t="s">
        <v>194</v>
      </c>
      <c r="O13" s="11" t="s">
        <v>26</v>
      </c>
      <c r="P13" s="19">
        <v>1</v>
      </c>
      <c r="Q13" s="19">
        <f t="shared" si="20"/>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t="e">
        <f t="shared" si="7"/>
        <v>#REF!</v>
      </c>
      <c r="B14" s="24" t="s">
        <v>547</v>
      </c>
      <c r="C14" s="24" t="s">
        <v>13</v>
      </c>
      <c r="D14" s="24" t="s">
        <v>2059</v>
      </c>
      <c r="E14" s="24" t="s">
        <v>667</v>
      </c>
      <c r="F14" s="12" t="s">
        <v>197</v>
      </c>
      <c r="G14" s="12" t="s">
        <v>198</v>
      </c>
      <c r="H14" s="19">
        <v>4</v>
      </c>
      <c r="I14" s="19">
        <v>5</v>
      </c>
      <c r="J14" s="9">
        <f t="shared" ref="J14" si="24">(H14*I14)</f>
        <v>20</v>
      </c>
      <c r="K14" s="10">
        <f t="shared" si="11"/>
        <v>2</v>
      </c>
      <c r="L14" s="18"/>
      <c r="M14" s="34" t="s">
        <v>2084</v>
      </c>
      <c r="N14" s="12" t="s">
        <v>194</v>
      </c>
      <c r="O14" s="11" t="s">
        <v>26</v>
      </c>
      <c r="P14" s="19">
        <v>1</v>
      </c>
      <c r="Q14" s="19">
        <f t="shared" si="20"/>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t="e">
        <f t="shared" si="7"/>
        <v>#REF!</v>
      </c>
      <c r="B15" s="24" t="s">
        <v>547</v>
      </c>
      <c r="C15" s="24" t="s">
        <v>2060</v>
      </c>
      <c r="D15" s="24" t="s">
        <v>2061</v>
      </c>
      <c r="E15" s="24" t="s">
        <v>2062</v>
      </c>
      <c r="F15" s="12" t="s">
        <v>197</v>
      </c>
      <c r="G15" s="12" t="s">
        <v>198</v>
      </c>
      <c r="H15" s="19">
        <v>4</v>
      </c>
      <c r="I15" s="19">
        <v>5</v>
      </c>
      <c r="J15" s="20">
        <f t="shared" ref="J15" si="25">H15*I15</f>
        <v>20</v>
      </c>
      <c r="K15" s="10">
        <f t="shared" si="11"/>
        <v>2</v>
      </c>
      <c r="L15" s="18"/>
      <c r="M15" s="34" t="s">
        <v>2085</v>
      </c>
      <c r="N15" s="12" t="s">
        <v>194</v>
      </c>
      <c r="O15" s="11" t="s">
        <v>26</v>
      </c>
      <c r="P15" s="19">
        <v>1</v>
      </c>
      <c r="Q15" s="19">
        <f t="shared" si="20"/>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t="e">
        <f t="shared" si="7"/>
        <v>#REF!</v>
      </c>
      <c r="B16" s="24" t="s">
        <v>547</v>
      </c>
      <c r="C16" s="24" t="s">
        <v>2060</v>
      </c>
      <c r="D16" s="24" t="s">
        <v>2063</v>
      </c>
      <c r="E16" s="24" t="s">
        <v>2064</v>
      </c>
      <c r="F16" s="12" t="s">
        <v>197</v>
      </c>
      <c r="G16" s="12" t="s">
        <v>198</v>
      </c>
      <c r="H16" s="19">
        <v>4</v>
      </c>
      <c r="I16" s="19">
        <v>5</v>
      </c>
      <c r="J16" s="9">
        <f t="shared" ref="J16" si="26">(H16*I16)</f>
        <v>20</v>
      </c>
      <c r="K16" s="10">
        <f t="shared" si="11"/>
        <v>2</v>
      </c>
      <c r="L16" s="18"/>
      <c r="M16" s="34" t="s">
        <v>2086</v>
      </c>
      <c r="N16" s="12" t="s">
        <v>194</v>
      </c>
      <c r="O16" s="11" t="s">
        <v>26</v>
      </c>
      <c r="P16" s="19">
        <v>1</v>
      </c>
      <c r="Q16" s="19">
        <f t="shared" si="20"/>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t="e">
        <f t="shared" si="7"/>
        <v>#REF!</v>
      </c>
      <c r="B17" s="24" t="s">
        <v>547</v>
      </c>
      <c r="C17" s="24" t="s">
        <v>2060</v>
      </c>
      <c r="D17" s="24" t="s">
        <v>2065</v>
      </c>
      <c r="E17" s="24" t="s">
        <v>1645</v>
      </c>
      <c r="F17" s="12" t="s">
        <v>197</v>
      </c>
      <c r="G17" s="12" t="s">
        <v>198</v>
      </c>
      <c r="H17" s="19">
        <v>4</v>
      </c>
      <c r="I17" s="19">
        <v>5</v>
      </c>
      <c r="J17" s="20">
        <f t="shared" ref="J17" si="27">H17*I17</f>
        <v>20</v>
      </c>
      <c r="K17" s="10">
        <f t="shared" si="11"/>
        <v>2</v>
      </c>
      <c r="L17" s="18"/>
      <c r="M17" s="34" t="s">
        <v>2087</v>
      </c>
      <c r="N17" s="12" t="s">
        <v>194</v>
      </c>
      <c r="O17" s="11" t="s">
        <v>26</v>
      </c>
      <c r="P17" s="19">
        <v>1</v>
      </c>
      <c r="Q17" s="19">
        <f t="shared" si="20"/>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t="e">
        <f t="shared" si="7"/>
        <v>#REF!</v>
      </c>
      <c r="B18" s="24" t="s">
        <v>547</v>
      </c>
      <c r="C18" s="24" t="s">
        <v>2060</v>
      </c>
      <c r="D18" s="24" t="s">
        <v>2066</v>
      </c>
      <c r="E18" s="24" t="s">
        <v>1645</v>
      </c>
      <c r="F18" s="12" t="s">
        <v>197</v>
      </c>
      <c r="G18" s="12" t="s">
        <v>198</v>
      </c>
      <c r="H18" s="19">
        <v>4</v>
      </c>
      <c r="I18" s="19">
        <v>5</v>
      </c>
      <c r="J18" s="9">
        <f t="shared" ref="J18" si="28">(H18*I18)</f>
        <v>20</v>
      </c>
      <c r="K18" s="10">
        <f t="shared" si="11"/>
        <v>2</v>
      </c>
      <c r="L18" s="18"/>
      <c r="M18" s="34" t="s">
        <v>2088</v>
      </c>
      <c r="N18" s="12" t="s">
        <v>194</v>
      </c>
      <c r="O18" s="11" t="s">
        <v>26</v>
      </c>
      <c r="P18" s="19">
        <v>1</v>
      </c>
      <c r="Q18" s="19">
        <f t="shared" si="20"/>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t="e">
        <f t="shared" si="7"/>
        <v>#REF!</v>
      </c>
      <c r="B19" s="24" t="s">
        <v>547</v>
      </c>
      <c r="C19" s="24" t="s">
        <v>2060</v>
      </c>
      <c r="D19" s="24" t="s">
        <v>2067</v>
      </c>
      <c r="E19" s="24" t="s">
        <v>2068</v>
      </c>
      <c r="F19" s="12" t="s">
        <v>197</v>
      </c>
      <c r="G19" s="12" t="s">
        <v>198</v>
      </c>
      <c r="H19" s="19">
        <v>4</v>
      </c>
      <c r="I19" s="19">
        <v>5</v>
      </c>
      <c r="J19" s="20">
        <f t="shared" ref="J19" si="29">H19*I19</f>
        <v>20</v>
      </c>
      <c r="K19" s="10">
        <f t="shared" si="11"/>
        <v>2</v>
      </c>
      <c r="L19" s="18"/>
      <c r="M19" s="34" t="s">
        <v>2089</v>
      </c>
      <c r="N19" s="12" t="s">
        <v>194</v>
      </c>
      <c r="O19" s="11" t="s">
        <v>26</v>
      </c>
      <c r="P19" s="19">
        <v>1</v>
      </c>
      <c r="Q19" s="19">
        <f t="shared" si="20"/>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t="e">
        <f t="shared" si="7"/>
        <v>#REF!</v>
      </c>
      <c r="B20" s="24" t="s">
        <v>547</v>
      </c>
      <c r="C20" s="24" t="s">
        <v>2060</v>
      </c>
      <c r="D20" s="24" t="s">
        <v>2069</v>
      </c>
      <c r="E20" s="24" t="s">
        <v>2070</v>
      </c>
      <c r="F20" s="12" t="s">
        <v>197</v>
      </c>
      <c r="G20" s="12" t="s">
        <v>198</v>
      </c>
      <c r="H20" s="19">
        <v>4</v>
      </c>
      <c r="I20" s="19">
        <v>5</v>
      </c>
      <c r="J20" s="9">
        <f t="shared" ref="J20" si="30">(H20*I20)</f>
        <v>20</v>
      </c>
      <c r="K20" s="10">
        <f t="shared" si="11"/>
        <v>2</v>
      </c>
      <c r="L20" s="18"/>
      <c r="M20" s="34" t="s">
        <v>2090</v>
      </c>
      <c r="N20" s="12" t="s">
        <v>194</v>
      </c>
      <c r="O20" s="11" t="s">
        <v>26</v>
      </c>
      <c r="P20" s="19">
        <v>1</v>
      </c>
      <c r="Q20" s="19">
        <f t="shared" si="20"/>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t="e">
        <f t="shared" si="7"/>
        <v>#REF!</v>
      </c>
      <c r="B21" s="24" t="s">
        <v>547</v>
      </c>
      <c r="C21" s="24" t="s">
        <v>2060</v>
      </c>
      <c r="D21" s="24" t="s">
        <v>2071</v>
      </c>
      <c r="E21" s="24" t="s">
        <v>1645</v>
      </c>
      <c r="F21" s="12" t="s">
        <v>197</v>
      </c>
      <c r="G21" s="12" t="s">
        <v>198</v>
      </c>
      <c r="H21" s="19">
        <v>4</v>
      </c>
      <c r="I21" s="19">
        <v>5</v>
      </c>
      <c r="J21" s="20">
        <f t="shared" ref="J21" si="31">H21*I21</f>
        <v>20</v>
      </c>
      <c r="K21" s="10">
        <f t="shared" si="11"/>
        <v>2</v>
      </c>
      <c r="L21" s="18"/>
      <c r="M21" s="34" t="s">
        <v>2091</v>
      </c>
      <c r="N21" s="12" t="s">
        <v>194</v>
      </c>
      <c r="O21" s="11" t="s">
        <v>26</v>
      </c>
      <c r="P21" s="19">
        <v>1</v>
      </c>
      <c r="Q21" s="19">
        <f t="shared" si="20"/>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1">
    <cfRule type="expression" dxfId="69" priority="6">
      <formula>K2=5</formula>
    </cfRule>
    <cfRule type="expression" dxfId="68" priority="7">
      <formula>K2=4</formula>
    </cfRule>
    <cfRule type="expression" dxfId="67" priority="8">
      <formula>K2=3</formula>
    </cfRule>
    <cfRule type="expression" dxfId="66" priority="9">
      <formula>K2=2</formula>
    </cfRule>
    <cfRule type="expression" dxfId="65" priority="10">
      <formula>K2=1</formula>
    </cfRule>
  </conditionalFormatting>
  <conditionalFormatting sqref="S2:S21">
    <cfRule type="expression" dxfId="64" priority="1">
      <formula>S2=5</formula>
    </cfRule>
    <cfRule type="expression" dxfId="63" priority="2">
      <formula>S2=4</formula>
    </cfRule>
    <cfRule type="expression" dxfId="62" priority="3">
      <formula>S2=3</formula>
    </cfRule>
    <cfRule type="expression" dxfId="61" priority="4">
      <formula>S2=2</formula>
    </cfRule>
    <cfRule type="expression" dxfId="6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T23"/>
  <sheetViews>
    <sheetView topLeftCell="A18" zoomScaleNormal="100" zoomScaleSheetLayoutView="70" zoomScalePageLayoutView="62"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20.425781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2"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t="e">
        <f>#REF!+1</f>
        <v>#REF!</v>
      </c>
      <c r="B2" s="12" t="s">
        <v>546</v>
      </c>
      <c r="C2" s="23" t="s">
        <v>694</v>
      </c>
      <c r="D2" s="12" t="s">
        <v>3438</v>
      </c>
      <c r="E2" s="12" t="s">
        <v>3439</v>
      </c>
      <c r="F2" s="12" t="s">
        <v>197</v>
      </c>
      <c r="G2" s="12" t="s">
        <v>198</v>
      </c>
      <c r="H2" s="19">
        <v>4</v>
      </c>
      <c r="I2" s="19">
        <v>5</v>
      </c>
      <c r="J2" s="9">
        <f t="shared" ref="J2" si="0">(H2*I2)</f>
        <v>20</v>
      </c>
      <c r="K2" s="10">
        <f>IF((H2*I2)=0,0,IF(J2&lt;6,5,IF(J2&lt;10,4,IF(J2&lt;16,3,IF(J2&lt;25,2,1)))))</f>
        <v>2</v>
      </c>
      <c r="L2" s="18"/>
      <c r="M2" s="50" t="s">
        <v>702</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t="e">
        <f>A2+1</f>
        <v>#REF!</v>
      </c>
      <c r="B3" s="12" t="s">
        <v>546</v>
      </c>
      <c r="C3" s="23" t="s">
        <v>694</v>
      </c>
      <c r="D3" s="12" t="s">
        <v>3440</v>
      </c>
      <c r="E3" s="12" t="s">
        <v>638</v>
      </c>
      <c r="F3" s="12" t="s">
        <v>197</v>
      </c>
      <c r="G3" s="12" t="s">
        <v>198</v>
      </c>
      <c r="H3" s="19">
        <v>4</v>
      </c>
      <c r="I3" s="19">
        <v>5</v>
      </c>
      <c r="J3" s="20">
        <f t="shared" ref="J3" si="1">H3*I3</f>
        <v>20</v>
      </c>
      <c r="K3" s="10">
        <f t="shared" ref="K3:K4" si="2">IF((H3*I3)=0,0,IF(J3&lt;6,5,IF(J3&lt;10,4,IF(J3&lt;16,3,IF(J3&lt;25,2,1)))))</f>
        <v>2</v>
      </c>
      <c r="L3" s="18"/>
      <c r="M3" s="50" t="s">
        <v>703</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t="e">
        <f t="shared" ref="A4:A22" si="7">A3+1</f>
        <v>#REF!</v>
      </c>
      <c r="B4" s="12" t="s">
        <v>546</v>
      </c>
      <c r="C4" s="23" t="s">
        <v>694</v>
      </c>
      <c r="D4" s="12" t="s">
        <v>3441</v>
      </c>
      <c r="E4" s="12" t="s">
        <v>638</v>
      </c>
      <c r="F4" s="12" t="s">
        <v>197</v>
      </c>
      <c r="G4" s="12" t="s">
        <v>198</v>
      </c>
      <c r="H4" s="19">
        <v>4</v>
      </c>
      <c r="I4" s="19">
        <v>5</v>
      </c>
      <c r="J4" s="9">
        <f t="shared" ref="J4" si="8">(H4*I4)</f>
        <v>20</v>
      </c>
      <c r="K4" s="10">
        <f t="shared" si="2"/>
        <v>2</v>
      </c>
      <c r="L4" s="18"/>
      <c r="M4" s="50" t="s">
        <v>704</v>
      </c>
      <c r="N4" s="12" t="s">
        <v>194</v>
      </c>
      <c r="O4" s="11" t="s">
        <v>26</v>
      </c>
      <c r="P4" s="19">
        <v>1</v>
      </c>
      <c r="Q4" s="19">
        <f t="shared" ref="Q4:Q9" si="9">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t="e">
        <f t="shared" si="7"/>
        <v>#REF!</v>
      </c>
      <c r="B5" s="12" t="s">
        <v>546</v>
      </c>
      <c r="C5" s="23" t="s">
        <v>694</v>
      </c>
      <c r="D5" s="12" t="s">
        <v>3442</v>
      </c>
      <c r="E5" s="12" t="s">
        <v>3443</v>
      </c>
      <c r="F5" s="12" t="s">
        <v>197</v>
      </c>
      <c r="G5" s="12" t="s">
        <v>198</v>
      </c>
      <c r="H5" s="19">
        <v>4</v>
      </c>
      <c r="I5" s="19">
        <v>5</v>
      </c>
      <c r="J5" s="20">
        <f t="shared" ref="J5" si="10">H5*I5</f>
        <v>20</v>
      </c>
      <c r="K5" s="10">
        <f t="shared" ref="K5:K23" si="11">IF((H5*I5)=0,0,IF(J5&lt;6,5,IF(J5&lt;10,4,IF(J5&lt;16,3,IF(J5&lt;25,2,1)))))</f>
        <v>2</v>
      </c>
      <c r="L5" s="18"/>
      <c r="M5" s="50" t="s">
        <v>695</v>
      </c>
      <c r="N5" s="12" t="s">
        <v>194</v>
      </c>
      <c r="O5" s="11" t="s">
        <v>26</v>
      </c>
      <c r="P5" s="19">
        <v>1</v>
      </c>
      <c r="Q5" s="19">
        <f t="shared" si="9"/>
        <v>5</v>
      </c>
      <c r="R5" s="20">
        <f t="shared" ref="R5:R23" si="12">P5*Q5</f>
        <v>5</v>
      </c>
      <c r="S5" s="21">
        <f t="shared" ref="S5:S23" si="13">IF((P5*Q5)=0,0,IF(R5&lt;6,5,IF(R5&lt;10,4,IF(R5&lt;16,3,IF(R5&lt;25,2,1)))))</f>
        <v>5</v>
      </c>
      <c r="T5" s="12" t="str">
        <f t="shared" ref="T5:T23"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t="e">
        <f t="shared" si="7"/>
        <v>#REF!</v>
      </c>
      <c r="B6" s="12" t="s">
        <v>546</v>
      </c>
      <c r="C6" s="23" t="s">
        <v>694</v>
      </c>
      <c r="D6" s="12" t="s">
        <v>3444</v>
      </c>
      <c r="E6" s="12" t="s">
        <v>1753</v>
      </c>
      <c r="F6" s="12" t="s">
        <v>197</v>
      </c>
      <c r="G6" s="12" t="s">
        <v>198</v>
      </c>
      <c r="H6" s="19">
        <v>4</v>
      </c>
      <c r="I6" s="19">
        <v>5</v>
      </c>
      <c r="J6" s="9">
        <f t="shared" ref="J6" si="15">(H6*I6)</f>
        <v>20</v>
      </c>
      <c r="K6" s="10">
        <f t="shared" si="11"/>
        <v>2</v>
      </c>
      <c r="L6" s="18"/>
      <c r="M6" s="50" t="s">
        <v>696</v>
      </c>
      <c r="N6" s="12" t="s">
        <v>194</v>
      </c>
      <c r="O6" s="11" t="s">
        <v>26</v>
      </c>
      <c r="P6" s="19">
        <v>1</v>
      </c>
      <c r="Q6" s="19">
        <f t="shared" si="9"/>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90" x14ac:dyDescent="0.2">
      <c r="A7" s="14" t="e">
        <f t="shared" si="7"/>
        <v>#REF!</v>
      </c>
      <c r="B7" s="12" t="s">
        <v>546</v>
      </c>
      <c r="C7" s="23" t="s">
        <v>694</v>
      </c>
      <c r="D7" s="12" t="s">
        <v>3445</v>
      </c>
      <c r="E7" s="12" t="s">
        <v>638</v>
      </c>
      <c r="F7" s="12" t="s">
        <v>197</v>
      </c>
      <c r="G7" s="12" t="s">
        <v>198</v>
      </c>
      <c r="H7" s="19">
        <v>4</v>
      </c>
      <c r="I7" s="19">
        <v>5</v>
      </c>
      <c r="J7" s="20">
        <f t="shared" ref="J7" si="16">H7*I7</f>
        <v>20</v>
      </c>
      <c r="K7" s="10">
        <f t="shared" si="11"/>
        <v>2</v>
      </c>
      <c r="L7" s="18"/>
      <c r="M7" s="50" t="s">
        <v>697</v>
      </c>
      <c r="N7" s="12" t="s">
        <v>194</v>
      </c>
      <c r="O7" s="11" t="s">
        <v>26</v>
      </c>
      <c r="P7" s="19">
        <v>1</v>
      </c>
      <c r="Q7" s="19">
        <f t="shared" si="9"/>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t="e">
        <f t="shared" si="7"/>
        <v>#REF!</v>
      </c>
      <c r="B8" s="12" t="s">
        <v>546</v>
      </c>
      <c r="C8" s="23" t="s">
        <v>694</v>
      </c>
      <c r="D8" s="12" t="s">
        <v>3446</v>
      </c>
      <c r="E8" s="12" t="s">
        <v>3447</v>
      </c>
      <c r="F8" s="12" t="s">
        <v>197</v>
      </c>
      <c r="G8" s="12" t="s">
        <v>198</v>
      </c>
      <c r="H8" s="19">
        <v>4</v>
      </c>
      <c r="I8" s="19">
        <v>5</v>
      </c>
      <c r="J8" s="9">
        <f t="shared" ref="J8" si="17">(H8*I8)</f>
        <v>20</v>
      </c>
      <c r="K8" s="10">
        <f t="shared" si="11"/>
        <v>2</v>
      </c>
      <c r="L8" s="49"/>
      <c r="M8" s="50" t="s">
        <v>698</v>
      </c>
      <c r="N8" s="12" t="s">
        <v>194</v>
      </c>
      <c r="O8" s="11" t="s">
        <v>26</v>
      </c>
      <c r="P8" s="19">
        <v>1</v>
      </c>
      <c r="Q8" s="19">
        <f t="shared" si="9"/>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t="e">
        <f t="shared" si="7"/>
        <v>#REF!</v>
      </c>
      <c r="B9" s="12" t="s">
        <v>546</v>
      </c>
      <c r="C9" s="23" t="s">
        <v>694</v>
      </c>
      <c r="D9" s="12" t="s">
        <v>1672</v>
      </c>
      <c r="E9" s="12" t="s">
        <v>3448</v>
      </c>
      <c r="F9" s="12" t="s">
        <v>197</v>
      </c>
      <c r="G9" s="12" t="s">
        <v>198</v>
      </c>
      <c r="H9" s="19">
        <v>4</v>
      </c>
      <c r="I9" s="19">
        <v>5</v>
      </c>
      <c r="J9" s="20">
        <f t="shared" ref="J9" si="18">H9*I9</f>
        <v>20</v>
      </c>
      <c r="K9" s="10">
        <f t="shared" si="11"/>
        <v>2</v>
      </c>
      <c r="L9" s="13"/>
      <c r="M9" s="50" t="s">
        <v>699</v>
      </c>
      <c r="N9" s="12" t="s">
        <v>194</v>
      </c>
      <c r="O9" s="11" t="s">
        <v>26</v>
      </c>
      <c r="P9" s="19">
        <v>1</v>
      </c>
      <c r="Q9" s="19">
        <f t="shared" si="9"/>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87.75" customHeight="1" x14ac:dyDescent="0.2">
      <c r="A10" s="14" t="e">
        <f t="shared" si="7"/>
        <v>#REF!</v>
      </c>
      <c r="B10" s="12" t="s">
        <v>546</v>
      </c>
      <c r="C10" s="23" t="s">
        <v>694</v>
      </c>
      <c r="D10" s="12" t="s">
        <v>705</v>
      </c>
      <c r="E10" s="12" t="s">
        <v>706</v>
      </c>
      <c r="F10" s="12" t="s">
        <v>197</v>
      </c>
      <c r="G10" s="12" t="s">
        <v>198</v>
      </c>
      <c r="H10" s="19">
        <v>4</v>
      </c>
      <c r="I10" s="19">
        <v>5</v>
      </c>
      <c r="J10" s="9">
        <f t="shared" ref="J10" si="19">(H10*I10)</f>
        <v>20</v>
      </c>
      <c r="K10" s="10">
        <f t="shared" si="11"/>
        <v>2</v>
      </c>
      <c r="L10" s="13"/>
      <c r="M10" s="50" t="s">
        <v>707</v>
      </c>
      <c r="N10" s="12" t="s">
        <v>194</v>
      </c>
      <c r="O10" s="11" t="s">
        <v>26</v>
      </c>
      <c r="P10" s="19">
        <v>1</v>
      </c>
      <c r="Q10" s="19">
        <f t="shared" ref="Q10" si="20">I10</f>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101.25" x14ac:dyDescent="0.2">
      <c r="A11" s="14" t="e">
        <f t="shared" si="7"/>
        <v>#REF!</v>
      </c>
      <c r="B11" s="12" t="s">
        <v>546</v>
      </c>
      <c r="C11" s="23" t="s">
        <v>694</v>
      </c>
      <c r="D11" s="12" t="s">
        <v>3449</v>
      </c>
      <c r="E11" s="12" t="s">
        <v>3450</v>
      </c>
      <c r="F11" s="12" t="s">
        <v>197</v>
      </c>
      <c r="G11" s="12" t="s">
        <v>198</v>
      </c>
      <c r="H11" s="19">
        <v>4</v>
      </c>
      <c r="I11" s="19">
        <v>5</v>
      </c>
      <c r="J11" s="20">
        <f t="shared" ref="J11" si="21">H11*I11</f>
        <v>20</v>
      </c>
      <c r="K11" s="10">
        <f t="shared" si="11"/>
        <v>2</v>
      </c>
      <c r="L11" s="2"/>
      <c r="M11" s="50" t="s">
        <v>700</v>
      </c>
      <c r="N11" s="12" t="s">
        <v>194</v>
      </c>
      <c r="O11" s="11" t="s">
        <v>26</v>
      </c>
      <c r="P11" s="19">
        <v>1</v>
      </c>
      <c r="Q11" s="19">
        <f t="shared" ref="Q11:Q13" si="22">I11</f>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78.75" x14ac:dyDescent="0.2">
      <c r="A12" s="14" t="e">
        <f t="shared" si="7"/>
        <v>#REF!</v>
      </c>
      <c r="B12" s="12" t="s">
        <v>546</v>
      </c>
      <c r="C12" s="23" t="s">
        <v>694</v>
      </c>
      <c r="D12" s="12" t="s">
        <v>3451</v>
      </c>
      <c r="E12" s="12" t="s">
        <v>3452</v>
      </c>
      <c r="F12" s="12" t="s">
        <v>197</v>
      </c>
      <c r="G12" s="12" t="s">
        <v>198</v>
      </c>
      <c r="H12" s="19">
        <v>4</v>
      </c>
      <c r="I12" s="19">
        <v>5</v>
      </c>
      <c r="J12" s="9">
        <f t="shared" ref="J12" si="23">(H12*I12)</f>
        <v>20</v>
      </c>
      <c r="K12" s="10">
        <f t="shared" si="11"/>
        <v>2</v>
      </c>
      <c r="L12" s="2"/>
      <c r="M12" s="50" t="s">
        <v>708</v>
      </c>
      <c r="N12" s="12" t="s">
        <v>194</v>
      </c>
      <c r="O12" s="11" t="s">
        <v>26</v>
      </c>
      <c r="P12" s="19">
        <v>1</v>
      </c>
      <c r="Q12" s="19">
        <f t="shared" si="22"/>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90" x14ac:dyDescent="0.2">
      <c r="A13" s="14" t="e">
        <f t="shared" si="7"/>
        <v>#REF!</v>
      </c>
      <c r="B13" s="12" t="s">
        <v>546</v>
      </c>
      <c r="C13" s="23" t="s">
        <v>694</v>
      </c>
      <c r="D13" s="12" t="s">
        <v>3453</v>
      </c>
      <c r="E13" s="12" t="s">
        <v>3454</v>
      </c>
      <c r="F13" s="12" t="s">
        <v>197</v>
      </c>
      <c r="G13" s="12" t="s">
        <v>198</v>
      </c>
      <c r="H13" s="19">
        <v>4</v>
      </c>
      <c r="I13" s="19">
        <v>5</v>
      </c>
      <c r="J13" s="20">
        <f t="shared" ref="J13" si="24">H13*I13</f>
        <v>20</v>
      </c>
      <c r="K13" s="10">
        <f t="shared" si="11"/>
        <v>2</v>
      </c>
      <c r="L13" s="2"/>
      <c r="M13" s="50" t="s">
        <v>701</v>
      </c>
      <c r="N13" s="12" t="s">
        <v>194</v>
      </c>
      <c r="O13" s="11" t="s">
        <v>26</v>
      </c>
      <c r="P13" s="19">
        <v>1</v>
      </c>
      <c r="Q13" s="19">
        <f t="shared" si="22"/>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78.75" x14ac:dyDescent="0.2">
      <c r="A14" s="14" t="e">
        <f t="shared" si="7"/>
        <v>#REF!</v>
      </c>
      <c r="B14" s="12" t="s">
        <v>546</v>
      </c>
      <c r="C14" s="71" t="s">
        <v>3455</v>
      </c>
      <c r="D14" s="70" t="s">
        <v>3456</v>
      </c>
      <c r="E14" s="70" t="s">
        <v>3457</v>
      </c>
      <c r="F14" s="12" t="s">
        <v>197</v>
      </c>
      <c r="G14" s="12" t="s">
        <v>198</v>
      </c>
      <c r="H14" s="19">
        <v>4</v>
      </c>
      <c r="I14" s="19">
        <v>5</v>
      </c>
      <c r="J14" s="9">
        <f t="shared" ref="J14" si="25">(H14*I14)</f>
        <v>20</v>
      </c>
      <c r="K14" s="10">
        <f t="shared" si="11"/>
        <v>2</v>
      </c>
      <c r="L14" s="79" t="s">
        <v>734</v>
      </c>
      <c r="M14" s="56" t="s">
        <v>735</v>
      </c>
      <c r="N14" s="56" t="s">
        <v>1288</v>
      </c>
      <c r="O14" s="11" t="s">
        <v>26</v>
      </c>
      <c r="P14" s="19">
        <v>1</v>
      </c>
      <c r="Q14" s="19">
        <f t="shared" ref="Q14:Q23" si="26">I14</f>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t="e">
        <f t="shared" si="7"/>
        <v>#REF!</v>
      </c>
      <c r="B15" s="12" t="s">
        <v>546</v>
      </c>
      <c r="C15" s="71" t="s">
        <v>3455</v>
      </c>
      <c r="D15" s="70" t="s">
        <v>3458</v>
      </c>
      <c r="E15" s="70" t="s">
        <v>2202</v>
      </c>
      <c r="F15" s="12" t="s">
        <v>197</v>
      </c>
      <c r="G15" s="12" t="s">
        <v>198</v>
      </c>
      <c r="H15" s="19">
        <v>4</v>
      </c>
      <c r="I15" s="19">
        <v>5</v>
      </c>
      <c r="J15" s="20">
        <f t="shared" ref="J15" si="27">H15*I15</f>
        <v>20</v>
      </c>
      <c r="K15" s="10">
        <f t="shared" si="11"/>
        <v>2</v>
      </c>
      <c r="L15" s="79" t="s">
        <v>741</v>
      </c>
      <c r="M15" s="56" t="s">
        <v>742</v>
      </c>
      <c r="N15" s="56" t="s">
        <v>1288</v>
      </c>
      <c r="O15" s="11" t="s">
        <v>26</v>
      </c>
      <c r="P15" s="19">
        <v>1</v>
      </c>
      <c r="Q15" s="19">
        <f t="shared" si="26"/>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t="e">
        <f t="shared" si="7"/>
        <v>#REF!</v>
      </c>
      <c r="B16" s="12" t="s">
        <v>546</v>
      </c>
      <c r="C16" s="71" t="s">
        <v>3455</v>
      </c>
      <c r="D16" s="70" t="s">
        <v>3459</v>
      </c>
      <c r="E16" s="70" t="s">
        <v>3457</v>
      </c>
      <c r="F16" s="12" t="s">
        <v>197</v>
      </c>
      <c r="G16" s="12" t="s">
        <v>198</v>
      </c>
      <c r="H16" s="19">
        <v>4</v>
      </c>
      <c r="I16" s="19">
        <v>5</v>
      </c>
      <c r="J16" s="9">
        <f t="shared" ref="J16" si="28">(H16*I16)</f>
        <v>20</v>
      </c>
      <c r="K16" s="10">
        <f t="shared" si="11"/>
        <v>2</v>
      </c>
      <c r="L16" s="79" t="s">
        <v>757</v>
      </c>
      <c r="M16" s="56" t="s">
        <v>758</v>
      </c>
      <c r="N16" s="56" t="s">
        <v>1289</v>
      </c>
      <c r="O16" s="11" t="s">
        <v>26</v>
      </c>
      <c r="P16" s="19">
        <v>1</v>
      </c>
      <c r="Q16" s="19">
        <f t="shared" si="26"/>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t="e">
        <f t="shared" si="7"/>
        <v>#REF!</v>
      </c>
      <c r="B17" s="12" t="s">
        <v>546</v>
      </c>
      <c r="C17" s="71" t="s">
        <v>3455</v>
      </c>
      <c r="D17" s="71" t="s">
        <v>3460</v>
      </c>
      <c r="E17" s="71" t="s">
        <v>3461</v>
      </c>
      <c r="F17" s="12" t="s">
        <v>197</v>
      </c>
      <c r="G17" s="12" t="s">
        <v>198</v>
      </c>
      <c r="H17" s="19">
        <v>4</v>
      </c>
      <c r="I17" s="19">
        <v>5</v>
      </c>
      <c r="J17" s="20">
        <f t="shared" ref="J17" si="29">H17*I17</f>
        <v>20</v>
      </c>
      <c r="K17" s="10">
        <f t="shared" si="11"/>
        <v>2</v>
      </c>
      <c r="L17" s="74" t="s">
        <v>773</v>
      </c>
      <c r="M17" s="72" t="s">
        <v>774</v>
      </c>
      <c r="N17" s="56" t="s">
        <v>1288</v>
      </c>
      <c r="O17" s="11" t="s">
        <v>26</v>
      </c>
      <c r="P17" s="19">
        <v>1</v>
      </c>
      <c r="Q17" s="19">
        <f t="shared" si="26"/>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t="e">
        <f t="shared" si="7"/>
        <v>#REF!</v>
      </c>
      <c r="B18" s="12" t="s">
        <v>546</v>
      </c>
      <c r="C18" s="71" t="s">
        <v>3455</v>
      </c>
      <c r="D18" s="70" t="s">
        <v>1672</v>
      </c>
      <c r="E18" s="70" t="s">
        <v>3462</v>
      </c>
      <c r="F18" s="12" t="s">
        <v>197</v>
      </c>
      <c r="G18" s="12" t="s">
        <v>198</v>
      </c>
      <c r="H18" s="19">
        <v>4</v>
      </c>
      <c r="I18" s="19">
        <v>5</v>
      </c>
      <c r="J18" s="9">
        <f t="shared" ref="J18" si="30">(H18*I18)</f>
        <v>20</v>
      </c>
      <c r="K18" s="10">
        <f t="shared" si="11"/>
        <v>2</v>
      </c>
      <c r="L18" s="79" t="s">
        <v>801</v>
      </c>
      <c r="M18" s="56" t="s">
        <v>802</v>
      </c>
      <c r="N18" s="56" t="s">
        <v>1290</v>
      </c>
      <c r="O18" s="11" t="s">
        <v>26</v>
      </c>
      <c r="P18" s="19">
        <v>1</v>
      </c>
      <c r="Q18" s="19">
        <f t="shared" si="26"/>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row r="19" spans="1:20" ht="78.75" x14ac:dyDescent="0.2">
      <c r="A19" s="14" t="e">
        <f t="shared" si="7"/>
        <v>#REF!</v>
      </c>
      <c r="B19" s="12" t="s">
        <v>546</v>
      </c>
      <c r="C19" s="71" t="s">
        <v>3455</v>
      </c>
      <c r="D19" s="70" t="s">
        <v>3463</v>
      </c>
      <c r="E19" s="70" t="s">
        <v>3464</v>
      </c>
      <c r="F19" s="12" t="s">
        <v>197</v>
      </c>
      <c r="G19" s="12" t="s">
        <v>198</v>
      </c>
      <c r="H19" s="19">
        <v>4</v>
      </c>
      <c r="I19" s="19">
        <v>5</v>
      </c>
      <c r="J19" s="20">
        <f t="shared" ref="J19" si="31">H19*I19</f>
        <v>20</v>
      </c>
      <c r="K19" s="10">
        <f t="shared" si="11"/>
        <v>2</v>
      </c>
      <c r="L19" s="79" t="s">
        <v>803</v>
      </c>
      <c r="M19" s="56" t="s">
        <v>804</v>
      </c>
      <c r="N19" s="56" t="s">
        <v>1290</v>
      </c>
      <c r="O19" s="11" t="s">
        <v>26</v>
      </c>
      <c r="P19" s="19">
        <v>1</v>
      </c>
      <c r="Q19" s="19">
        <f t="shared" si="26"/>
        <v>5</v>
      </c>
      <c r="R19" s="20">
        <f t="shared" si="12"/>
        <v>5</v>
      </c>
      <c r="S19" s="21">
        <f t="shared" si="13"/>
        <v>5</v>
      </c>
      <c r="T19" s="12" t="str">
        <f t="shared" si="14"/>
        <v>Gelecekte önemli bir tehlikeyi oluşturmaması için, incelenir ve gerekirse önlemler planlanan uygulamalar kısmında tarif edilir, uygulama kontrolleri yapılır ve personele ihtiyaç duyulan eğitimler verilir.</v>
      </c>
    </row>
    <row r="20" spans="1:20" ht="78.75" x14ac:dyDescent="0.2">
      <c r="A20" s="14" t="e">
        <f t="shared" si="7"/>
        <v>#REF!</v>
      </c>
      <c r="B20" s="12" t="s">
        <v>546</v>
      </c>
      <c r="C20" s="71" t="s">
        <v>3455</v>
      </c>
      <c r="D20" s="70" t="s">
        <v>3465</v>
      </c>
      <c r="E20" s="70" t="s">
        <v>2202</v>
      </c>
      <c r="F20" s="12" t="s">
        <v>197</v>
      </c>
      <c r="G20" s="12" t="s">
        <v>198</v>
      </c>
      <c r="H20" s="19">
        <v>4</v>
      </c>
      <c r="I20" s="19">
        <v>5</v>
      </c>
      <c r="J20" s="9">
        <f t="shared" ref="J20" si="32">(H20*I20)</f>
        <v>20</v>
      </c>
      <c r="K20" s="10">
        <f t="shared" si="11"/>
        <v>2</v>
      </c>
      <c r="L20" s="79" t="s">
        <v>820</v>
      </c>
      <c r="M20" s="56" t="s">
        <v>821</v>
      </c>
      <c r="N20" s="56" t="s">
        <v>1289</v>
      </c>
      <c r="O20" s="11" t="s">
        <v>26</v>
      </c>
      <c r="P20" s="19">
        <v>1</v>
      </c>
      <c r="Q20" s="19">
        <f t="shared" si="26"/>
        <v>5</v>
      </c>
      <c r="R20" s="20">
        <f t="shared" si="12"/>
        <v>5</v>
      </c>
      <c r="S20" s="21">
        <f t="shared" si="13"/>
        <v>5</v>
      </c>
      <c r="T20" s="12" t="str">
        <f t="shared" si="14"/>
        <v>Gelecekte önemli bir tehlikeyi oluşturmaması için, incelenir ve gerekirse önlemler planlanan uygulamalar kısmında tarif edilir, uygulama kontrolleri yapılır ve personele ihtiyaç duyulan eğitimler verilir.</v>
      </c>
    </row>
    <row r="21" spans="1:20" ht="78.75" x14ac:dyDescent="0.2">
      <c r="A21" s="14" t="e">
        <f t="shared" si="7"/>
        <v>#REF!</v>
      </c>
      <c r="B21" s="12" t="s">
        <v>546</v>
      </c>
      <c r="C21" s="71" t="s">
        <v>3455</v>
      </c>
      <c r="D21" s="70" t="s">
        <v>3466</v>
      </c>
      <c r="E21" s="70" t="s">
        <v>3467</v>
      </c>
      <c r="F21" s="12" t="s">
        <v>197</v>
      </c>
      <c r="G21" s="12" t="s">
        <v>198</v>
      </c>
      <c r="H21" s="19">
        <v>4</v>
      </c>
      <c r="I21" s="19">
        <v>5</v>
      </c>
      <c r="J21" s="20">
        <f t="shared" ref="J21" si="33">H21*I21</f>
        <v>20</v>
      </c>
      <c r="K21" s="10">
        <f t="shared" si="11"/>
        <v>2</v>
      </c>
      <c r="L21" s="79" t="s">
        <v>822</v>
      </c>
      <c r="M21" s="56" t="s">
        <v>823</v>
      </c>
      <c r="N21" s="56" t="s">
        <v>1289</v>
      </c>
      <c r="O21" s="11" t="s">
        <v>26</v>
      </c>
      <c r="P21" s="19">
        <v>1</v>
      </c>
      <c r="Q21" s="19">
        <f t="shared" si="26"/>
        <v>5</v>
      </c>
      <c r="R21" s="20">
        <f t="shared" si="12"/>
        <v>5</v>
      </c>
      <c r="S21" s="21">
        <f t="shared" si="13"/>
        <v>5</v>
      </c>
      <c r="T21" s="12" t="str">
        <f t="shared" si="14"/>
        <v>Gelecekte önemli bir tehlikeyi oluşturmaması için, incelenir ve gerekirse önlemler planlanan uygulamalar kısmında tarif edilir, uygulama kontrolleri yapılır ve personele ihtiyaç duyulan eğitimler verilir.</v>
      </c>
    </row>
    <row r="22" spans="1:20" ht="78.75" x14ac:dyDescent="0.2">
      <c r="A22" s="14" t="e">
        <f t="shared" si="7"/>
        <v>#REF!</v>
      </c>
      <c r="B22" s="12" t="s">
        <v>546</v>
      </c>
      <c r="C22" s="71" t="s">
        <v>3455</v>
      </c>
      <c r="D22" s="71" t="s">
        <v>3468</v>
      </c>
      <c r="E22" s="70" t="s">
        <v>3467</v>
      </c>
      <c r="F22" s="12" t="s">
        <v>197</v>
      </c>
      <c r="G22" s="12" t="s">
        <v>198</v>
      </c>
      <c r="H22" s="19">
        <v>4</v>
      </c>
      <c r="I22" s="19">
        <v>5</v>
      </c>
      <c r="J22" s="9">
        <f t="shared" ref="J22" si="34">(H22*I22)</f>
        <v>20</v>
      </c>
      <c r="K22" s="10">
        <f t="shared" si="11"/>
        <v>2</v>
      </c>
      <c r="L22" s="74" t="s">
        <v>824</v>
      </c>
      <c r="M22" s="72" t="s">
        <v>825</v>
      </c>
      <c r="N22" s="56" t="s">
        <v>1289</v>
      </c>
      <c r="O22" s="11" t="s">
        <v>26</v>
      </c>
      <c r="P22" s="19">
        <v>1</v>
      </c>
      <c r="Q22" s="19">
        <f t="shared" si="26"/>
        <v>5</v>
      </c>
      <c r="R22" s="20">
        <f t="shared" si="12"/>
        <v>5</v>
      </c>
      <c r="S22" s="21">
        <f t="shared" si="13"/>
        <v>5</v>
      </c>
      <c r="T22" s="12" t="str">
        <f t="shared" si="14"/>
        <v>Gelecekte önemli bir tehlikeyi oluşturmaması için, incelenir ve gerekirse önlemler planlanan uygulamalar kısmında tarif edilir, uygulama kontrolleri yapılır ve personele ihtiyaç duyulan eğitimler verilir.</v>
      </c>
    </row>
    <row r="23" spans="1:20" ht="78.75" x14ac:dyDescent="0.2">
      <c r="A23" s="14" t="e">
        <f>A22+1</f>
        <v>#REF!</v>
      </c>
      <c r="B23" s="12" t="s">
        <v>546</v>
      </c>
      <c r="C23" s="71" t="s">
        <v>3455</v>
      </c>
      <c r="D23" s="71" t="s">
        <v>3469</v>
      </c>
      <c r="E23" s="70" t="s">
        <v>3467</v>
      </c>
      <c r="F23" s="12" t="s">
        <v>197</v>
      </c>
      <c r="G23" s="12" t="s">
        <v>198</v>
      </c>
      <c r="H23" s="19">
        <v>4</v>
      </c>
      <c r="I23" s="19">
        <v>5</v>
      </c>
      <c r="J23" s="20">
        <f t="shared" ref="J23" si="35">H23*I23</f>
        <v>20</v>
      </c>
      <c r="K23" s="10">
        <f t="shared" si="11"/>
        <v>2</v>
      </c>
      <c r="L23" s="74" t="s">
        <v>848</v>
      </c>
      <c r="M23" s="72" t="s">
        <v>849</v>
      </c>
      <c r="N23" s="56" t="s">
        <v>1289</v>
      </c>
      <c r="O23" s="11" t="s">
        <v>26</v>
      </c>
      <c r="P23" s="19">
        <v>1</v>
      </c>
      <c r="Q23" s="19">
        <f t="shared" si="26"/>
        <v>5</v>
      </c>
      <c r="R23" s="20">
        <f t="shared" si="12"/>
        <v>5</v>
      </c>
      <c r="S23" s="21">
        <f t="shared" si="13"/>
        <v>5</v>
      </c>
      <c r="T23"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23">
    <cfRule type="expression" dxfId="59" priority="6">
      <formula>K2=5</formula>
    </cfRule>
    <cfRule type="expression" dxfId="58" priority="7">
      <formula>K2=4</formula>
    </cfRule>
    <cfRule type="expression" dxfId="57" priority="8">
      <formula>K2=3</formula>
    </cfRule>
    <cfRule type="expression" dxfId="56" priority="9">
      <formula>K2=2</formula>
    </cfRule>
    <cfRule type="expression" dxfId="55" priority="10">
      <formula>K2=1</formula>
    </cfRule>
  </conditionalFormatting>
  <conditionalFormatting sqref="S2:S23">
    <cfRule type="expression" dxfId="54" priority="1">
      <formula>S2=5</formula>
    </cfRule>
    <cfRule type="expression" dxfId="53" priority="2">
      <formula>S2=4</formula>
    </cfRule>
    <cfRule type="expression" dxfId="52" priority="3">
      <formula>S2=3</formula>
    </cfRule>
    <cfRule type="expression" dxfId="51" priority="4">
      <formula>S2=2</formula>
    </cfRule>
    <cfRule type="expression" dxfId="5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T18"/>
  <sheetViews>
    <sheetView topLeftCell="A14"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3.85546875"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8"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57.5" x14ac:dyDescent="0.2">
      <c r="A2" s="14" t="e">
        <f>MUTFAK!A23+1</f>
        <v>#REF!</v>
      </c>
      <c r="B2" s="12" t="s">
        <v>546</v>
      </c>
      <c r="C2" s="23" t="s">
        <v>3470</v>
      </c>
      <c r="D2" s="24" t="s">
        <v>3471</v>
      </c>
      <c r="E2" s="24" t="s">
        <v>3472</v>
      </c>
      <c r="F2" s="12" t="s">
        <v>197</v>
      </c>
      <c r="G2" s="12" t="s">
        <v>198</v>
      </c>
      <c r="H2" s="19">
        <v>4</v>
      </c>
      <c r="I2" s="19">
        <v>5</v>
      </c>
      <c r="J2" s="9">
        <f t="shared" ref="J2" si="0">(H2*I2)</f>
        <v>20</v>
      </c>
      <c r="K2" s="10">
        <f>IF((H2*I2)=0,0,IF(J2&lt;6,5,IF(J2&lt;10,4,IF(J2&lt;16,3,IF(J2&lt;25,2,1)))))</f>
        <v>2</v>
      </c>
      <c r="L2" s="18"/>
      <c r="M2" s="53" t="s">
        <v>712</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35" x14ac:dyDescent="0.2">
      <c r="A3" s="14" t="e">
        <f>A2+1</f>
        <v>#REF!</v>
      </c>
      <c r="B3" s="12" t="s">
        <v>546</v>
      </c>
      <c r="C3" s="23" t="s">
        <v>3470</v>
      </c>
      <c r="D3" s="12" t="s">
        <v>3473</v>
      </c>
      <c r="E3" s="12" t="s">
        <v>3474</v>
      </c>
      <c r="F3" s="12" t="s">
        <v>197</v>
      </c>
      <c r="G3" s="12" t="s">
        <v>198</v>
      </c>
      <c r="H3" s="19">
        <v>4</v>
      </c>
      <c r="I3" s="19">
        <v>5</v>
      </c>
      <c r="J3" s="20">
        <f t="shared" ref="J3" si="1">H3*I3</f>
        <v>20</v>
      </c>
      <c r="K3" s="10">
        <f t="shared" ref="K3:K4" si="2">IF((H3*I3)=0,0,IF(J3&lt;6,5,IF(J3&lt;10,4,IF(J3&lt;16,3,IF(J3&lt;25,2,1)))))</f>
        <v>2</v>
      </c>
      <c r="L3" s="18"/>
      <c r="M3" s="50" t="s">
        <v>716</v>
      </c>
      <c r="N3" s="12" t="s">
        <v>194</v>
      </c>
      <c r="O3" s="11" t="s">
        <v>26</v>
      </c>
      <c r="P3" s="19">
        <v>1</v>
      </c>
      <c r="Q3" s="19">
        <f t="shared" ref="Q3:Q4"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36.5" x14ac:dyDescent="0.2">
      <c r="A4" s="14" t="e">
        <f t="shared" ref="A4:A18" si="7">A3+1</f>
        <v>#REF!</v>
      </c>
      <c r="B4" s="12" t="s">
        <v>546</v>
      </c>
      <c r="C4" s="23" t="s">
        <v>3470</v>
      </c>
      <c r="D4" s="12" t="s">
        <v>3475</v>
      </c>
      <c r="E4" s="87" t="s">
        <v>3476</v>
      </c>
      <c r="F4" s="12" t="s">
        <v>197</v>
      </c>
      <c r="G4" s="12" t="s">
        <v>198</v>
      </c>
      <c r="H4" s="19">
        <v>4</v>
      </c>
      <c r="I4" s="19">
        <v>5</v>
      </c>
      <c r="J4" s="9">
        <f t="shared" ref="J4" si="8">(H4*I4)</f>
        <v>20</v>
      </c>
      <c r="K4" s="10">
        <f t="shared" si="2"/>
        <v>2</v>
      </c>
      <c r="L4" s="18"/>
      <c r="M4" s="50" t="s">
        <v>717</v>
      </c>
      <c r="N4" s="12" t="s">
        <v>194</v>
      </c>
      <c r="O4" s="11" t="s">
        <v>26</v>
      </c>
      <c r="P4" s="19">
        <v>1</v>
      </c>
      <c r="Q4" s="19">
        <f t="shared" si="3"/>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195" x14ac:dyDescent="0.2">
      <c r="A5" s="14" t="e">
        <f t="shared" si="7"/>
        <v>#REF!</v>
      </c>
      <c r="B5" s="12" t="s">
        <v>546</v>
      </c>
      <c r="C5" s="23" t="s">
        <v>3470</v>
      </c>
      <c r="D5" s="24" t="s">
        <v>3477</v>
      </c>
      <c r="E5" s="88" t="s">
        <v>3478</v>
      </c>
      <c r="F5" s="12" t="s">
        <v>197</v>
      </c>
      <c r="G5" s="12" t="s">
        <v>198</v>
      </c>
      <c r="H5" s="19">
        <v>4</v>
      </c>
      <c r="I5" s="19">
        <v>5</v>
      </c>
      <c r="J5" s="20">
        <f t="shared" ref="J5" si="9">H5*I5</f>
        <v>20</v>
      </c>
      <c r="K5" s="10">
        <f t="shared" ref="K5:K18" si="10">IF((H5*I5)=0,0,IF(J5&lt;6,5,IF(J5&lt;10,4,IF(J5&lt;16,3,IF(J5&lt;25,2,1)))))</f>
        <v>2</v>
      </c>
      <c r="L5" s="18"/>
      <c r="M5" s="53" t="s">
        <v>718</v>
      </c>
      <c r="N5" s="12" t="s">
        <v>194</v>
      </c>
      <c r="O5" s="11" t="s">
        <v>26</v>
      </c>
      <c r="P5" s="19">
        <v>1</v>
      </c>
      <c r="Q5" s="19">
        <f t="shared" ref="Q5:Q18" si="11">I5</f>
        <v>5</v>
      </c>
      <c r="R5" s="20">
        <f t="shared" ref="R5:R18" si="12">P5*Q5</f>
        <v>5</v>
      </c>
      <c r="S5" s="21">
        <f t="shared" ref="S5:S18" si="13">IF((P5*Q5)=0,0,IF(R5&lt;6,5,IF(R5&lt;10,4,IF(R5&lt;16,3,IF(R5&lt;25,2,1)))))</f>
        <v>5</v>
      </c>
      <c r="T5" s="12" t="str">
        <f t="shared" ref="T5:T18"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168.75" x14ac:dyDescent="0.2">
      <c r="A6" s="14" t="e">
        <f t="shared" si="7"/>
        <v>#REF!</v>
      </c>
      <c r="B6" s="12" t="s">
        <v>546</v>
      </c>
      <c r="C6" s="23" t="s">
        <v>3470</v>
      </c>
      <c r="D6" s="24" t="s">
        <v>3479</v>
      </c>
      <c r="E6" s="24" t="s">
        <v>3480</v>
      </c>
      <c r="F6" s="12" t="s">
        <v>197</v>
      </c>
      <c r="G6" s="12" t="s">
        <v>198</v>
      </c>
      <c r="H6" s="19">
        <v>4</v>
      </c>
      <c r="I6" s="19">
        <v>5</v>
      </c>
      <c r="J6" s="9">
        <f t="shared" ref="J6" si="15">(H6*I6)</f>
        <v>20</v>
      </c>
      <c r="K6" s="10">
        <f t="shared" si="10"/>
        <v>2</v>
      </c>
      <c r="L6" s="18"/>
      <c r="M6" s="54" t="s">
        <v>719</v>
      </c>
      <c r="N6" s="12" t="s">
        <v>194</v>
      </c>
      <c r="O6" s="11" t="s">
        <v>26</v>
      </c>
      <c r="P6" s="19">
        <v>1</v>
      </c>
      <c r="Q6" s="19">
        <f t="shared" si="11"/>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78.75" x14ac:dyDescent="0.2">
      <c r="A7" s="14" t="e">
        <f t="shared" si="7"/>
        <v>#REF!</v>
      </c>
      <c r="B7" s="12" t="s">
        <v>546</v>
      </c>
      <c r="C7" s="23" t="s">
        <v>3470</v>
      </c>
      <c r="D7" s="12" t="s">
        <v>3481</v>
      </c>
      <c r="E7" s="50" t="s">
        <v>3482</v>
      </c>
      <c r="F7" s="12" t="s">
        <v>197</v>
      </c>
      <c r="G7" s="12" t="s">
        <v>198</v>
      </c>
      <c r="H7" s="19">
        <v>4</v>
      </c>
      <c r="I7" s="19">
        <v>5</v>
      </c>
      <c r="J7" s="20">
        <f t="shared" ref="J7" si="16">H7*I7</f>
        <v>20</v>
      </c>
      <c r="K7" s="10">
        <f t="shared" si="10"/>
        <v>2</v>
      </c>
      <c r="L7" s="18"/>
      <c r="M7" s="50" t="s">
        <v>709</v>
      </c>
      <c r="N7" s="12" t="s">
        <v>194</v>
      </c>
      <c r="O7" s="11" t="s">
        <v>26</v>
      </c>
      <c r="P7" s="19">
        <v>1</v>
      </c>
      <c r="Q7" s="19">
        <f t="shared" si="11"/>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78.75" x14ac:dyDescent="0.2">
      <c r="A8" s="14" t="e">
        <f t="shared" si="7"/>
        <v>#REF!</v>
      </c>
      <c r="B8" s="12" t="s">
        <v>546</v>
      </c>
      <c r="C8" s="23" t="s">
        <v>3470</v>
      </c>
      <c r="D8" s="12" t="s">
        <v>3483</v>
      </c>
      <c r="E8" s="50" t="s">
        <v>3484</v>
      </c>
      <c r="F8" s="12" t="s">
        <v>197</v>
      </c>
      <c r="G8" s="12" t="s">
        <v>198</v>
      </c>
      <c r="H8" s="19">
        <v>4</v>
      </c>
      <c r="I8" s="19">
        <v>5</v>
      </c>
      <c r="J8" s="9">
        <f t="shared" ref="J8" si="17">(H8*I8)</f>
        <v>20</v>
      </c>
      <c r="K8" s="10">
        <f t="shared" si="10"/>
        <v>2</v>
      </c>
      <c r="L8" s="18"/>
      <c r="M8" s="50" t="s">
        <v>713</v>
      </c>
      <c r="N8" s="12" t="s">
        <v>194</v>
      </c>
      <c r="O8" s="11" t="s">
        <v>26</v>
      </c>
      <c r="P8" s="19">
        <v>1</v>
      </c>
      <c r="Q8" s="19">
        <f t="shared" si="11"/>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t="e">
        <f t="shared" si="7"/>
        <v>#REF!</v>
      </c>
      <c r="B9" s="12" t="s">
        <v>546</v>
      </c>
      <c r="C9" s="23" t="s">
        <v>3470</v>
      </c>
      <c r="D9" s="12" t="s">
        <v>3485</v>
      </c>
      <c r="E9" s="50" t="s">
        <v>3486</v>
      </c>
      <c r="F9" s="12" t="s">
        <v>197</v>
      </c>
      <c r="G9" s="12" t="s">
        <v>198</v>
      </c>
      <c r="H9" s="19">
        <v>4</v>
      </c>
      <c r="I9" s="19">
        <v>5</v>
      </c>
      <c r="J9" s="20">
        <f t="shared" ref="J9" si="18">H9*I9</f>
        <v>20</v>
      </c>
      <c r="K9" s="10">
        <f t="shared" si="10"/>
        <v>2</v>
      </c>
      <c r="L9" s="18"/>
      <c r="M9" s="50" t="s">
        <v>714</v>
      </c>
      <c r="N9" s="12" t="s">
        <v>194</v>
      </c>
      <c r="O9" s="11" t="s">
        <v>26</v>
      </c>
      <c r="P9" s="19">
        <v>1</v>
      </c>
      <c r="Q9" s="19">
        <f t="shared" si="11"/>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row r="10" spans="1:20" ht="78.75" x14ac:dyDescent="0.2">
      <c r="A10" s="14" t="e">
        <f t="shared" si="7"/>
        <v>#REF!</v>
      </c>
      <c r="B10" s="12" t="s">
        <v>546</v>
      </c>
      <c r="C10" s="23" t="s">
        <v>3470</v>
      </c>
      <c r="D10" s="12" t="s">
        <v>3487</v>
      </c>
      <c r="E10" s="50" t="s">
        <v>3488</v>
      </c>
      <c r="F10" s="12" t="s">
        <v>197</v>
      </c>
      <c r="G10" s="12" t="s">
        <v>198</v>
      </c>
      <c r="H10" s="19">
        <v>4</v>
      </c>
      <c r="I10" s="19">
        <v>5</v>
      </c>
      <c r="J10" s="9">
        <f t="shared" ref="J10" si="19">(H10*I10)</f>
        <v>20</v>
      </c>
      <c r="K10" s="10">
        <f t="shared" si="10"/>
        <v>2</v>
      </c>
      <c r="L10" s="18"/>
      <c r="M10" s="50" t="s">
        <v>715</v>
      </c>
      <c r="N10" s="12" t="s">
        <v>194</v>
      </c>
      <c r="O10" s="11" t="s">
        <v>26</v>
      </c>
      <c r="P10" s="19">
        <v>1</v>
      </c>
      <c r="Q10" s="19">
        <f t="shared" si="11"/>
        <v>5</v>
      </c>
      <c r="R10" s="20">
        <f t="shared" si="12"/>
        <v>5</v>
      </c>
      <c r="S10" s="21">
        <f t="shared" si="13"/>
        <v>5</v>
      </c>
      <c r="T10" s="12" t="str">
        <f t="shared" si="14"/>
        <v>Gelecekte önemli bir tehlikeyi oluşturmaması için, incelenir ve gerekirse önlemler planlanan uygulamalar kısmında tarif edilir, uygulama kontrolleri yapılır ve personele ihtiyaç duyulan eğitimler verilir.</v>
      </c>
    </row>
    <row r="11" spans="1:20" ht="78.75" x14ac:dyDescent="0.2">
      <c r="A11" s="14" t="e">
        <f t="shared" si="7"/>
        <v>#REF!</v>
      </c>
      <c r="B11" s="12" t="s">
        <v>546</v>
      </c>
      <c r="C11" s="23" t="s">
        <v>3470</v>
      </c>
      <c r="D11" s="12" t="s">
        <v>3489</v>
      </c>
      <c r="E11" s="50" t="s">
        <v>3490</v>
      </c>
      <c r="F11" s="12" t="s">
        <v>197</v>
      </c>
      <c r="G11" s="12" t="s">
        <v>198</v>
      </c>
      <c r="H11" s="19">
        <v>4</v>
      </c>
      <c r="I11" s="19">
        <v>5</v>
      </c>
      <c r="J11" s="20">
        <f t="shared" ref="J11" si="20">H11*I11</f>
        <v>20</v>
      </c>
      <c r="K11" s="10">
        <f t="shared" si="10"/>
        <v>2</v>
      </c>
      <c r="L11" s="18"/>
      <c r="M11" s="50" t="s">
        <v>710</v>
      </c>
      <c r="N11" s="12" t="s">
        <v>194</v>
      </c>
      <c r="O11" s="11" t="s">
        <v>26</v>
      </c>
      <c r="P11" s="19">
        <v>1</v>
      </c>
      <c r="Q11" s="19">
        <f t="shared" si="11"/>
        <v>5</v>
      </c>
      <c r="R11" s="20">
        <f t="shared" si="12"/>
        <v>5</v>
      </c>
      <c r="S11" s="21">
        <f t="shared" si="13"/>
        <v>5</v>
      </c>
      <c r="T11" s="12" t="str">
        <f t="shared" si="14"/>
        <v>Gelecekte önemli bir tehlikeyi oluşturmaması için, incelenir ve gerekirse önlemler planlanan uygulamalar kısmında tarif edilir, uygulama kontrolleri yapılır ve personele ihtiyaç duyulan eğitimler verilir.</v>
      </c>
    </row>
    <row r="12" spans="1:20" ht="90" x14ac:dyDescent="0.2">
      <c r="A12" s="14" t="e">
        <f t="shared" si="7"/>
        <v>#REF!</v>
      </c>
      <c r="B12" s="12" t="s">
        <v>546</v>
      </c>
      <c r="C12" s="23" t="s">
        <v>3470</v>
      </c>
      <c r="D12" s="12" t="s">
        <v>3491</v>
      </c>
      <c r="E12" s="50" t="s">
        <v>3492</v>
      </c>
      <c r="F12" s="12" t="s">
        <v>197</v>
      </c>
      <c r="G12" s="12" t="s">
        <v>198</v>
      </c>
      <c r="H12" s="19">
        <v>4</v>
      </c>
      <c r="I12" s="19">
        <v>5</v>
      </c>
      <c r="J12" s="9">
        <f t="shared" ref="J12" si="21">(H12*I12)</f>
        <v>20</v>
      </c>
      <c r="K12" s="10">
        <f t="shared" si="10"/>
        <v>2</v>
      </c>
      <c r="L12" s="18"/>
      <c r="M12" s="50" t="s">
        <v>711</v>
      </c>
      <c r="N12" s="12" t="s">
        <v>194</v>
      </c>
      <c r="O12" s="11" t="s">
        <v>26</v>
      </c>
      <c r="P12" s="19">
        <v>1</v>
      </c>
      <c r="Q12" s="19">
        <f t="shared" si="11"/>
        <v>5</v>
      </c>
      <c r="R12" s="20">
        <f t="shared" si="12"/>
        <v>5</v>
      </c>
      <c r="S12" s="21">
        <f t="shared" si="13"/>
        <v>5</v>
      </c>
      <c r="T12" s="12" t="str">
        <f t="shared" si="14"/>
        <v>Gelecekte önemli bir tehlikeyi oluşturmaması için, incelenir ve gerekirse önlemler planlanan uygulamalar kısmında tarif edilir, uygulama kontrolleri yapılır ve personele ihtiyaç duyulan eğitimler verilir.</v>
      </c>
    </row>
    <row r="13" spans="1:20" ht="78.75" x14ac:dyDescent="0.2">
      <c r="A13" s="14" t="e">
        <f t="shared" si="7"/>
        <v>#REF!</v>
      </c>
      <c r="B13" s="12" t="s">
        <v>546</v>
      </c>
      <c r="C13" s="23" t="s">
        <v>3470</v>
      </c>
      <c r="D13" s="52" t="s">
        <v>3442</v>
      </c>
      <c r="E13" s="51" t="s">
        <v>3443</v>
      </c>
      <c r="F13" s="12" t="s">
        <v>197</v>
      </c>
      <c r="G13" s="12" t="s">
        <v>198</v>
      </c>
      <c r="H13" s="19">
        <v>4</v>
      </c>
      <c r="I13" s="19">
        <v>5</v>
      </c>
      <c r="J13" s="20">
        <f t="shared" ref="J13" si="22">H13*I13</f>
        <v>20</v>
      </c>
      <c r="K13" s="10">
        <f t="shared" si="10"/>
        <v>2</v>
      </c>
      <c r="L13" s="18"/>
      <c r="M13" s="50" t="s">
        <v>695</v>
      </c>
      <c r="N13" s="12" t="s">
        <v>194</v>
      </c>
      <c r="O13" s="11" t="s">
        <v>26</v>
      </c>
      <c r="P13" s="19">
        <v>1</v>
      </c>
      <c r="Q13" s="19">
        <f t="shared" si="11"/>
        <v>5</v>
      </c>
      <c r="R13" s="20">
        <f t="shared" si="12"/>
        <v>5</v>
      </c>
      <c r="S13" s="21">
        <f t="shared" si="13"/>
        <v>5</v>
      </c>
      <c r="T13" s="12" t="str">
        <f t="shared" si="14"/>
        <v>Gelecekte önemli bir tehlikeyi oluşturmaması için, incelenir ve gerekirse önlemler planlanan uygulamalar kısmında tarif edilir, uygulama kontrolleri yapılır ve personele ihtiyaç duyulan eğitimler verilir.</v>
      </c>
    </row>
    <row r="14" spans="1:20" ht="101.25" x14ac:dyDescent="0.2">
      <c r="A14" s="14" t="e">
        <f t="shared" si="7"/>
        <v>#REF!</v>
      </c>
      <c r="B14" s="12" t="s">
        <v>546</v>
      </c>
      <c r="C14" s="24" t="s">
        <v>2872</v>
      </c>
      <c r="D14" s="24" t="s">
        <v>2873</v>
      </c>
      <c r="E14" s="24" t="s">
        <v>2874</v>
      </c>
      <c r="F14" s="12" t="s">
        <v>197</v>
      </c>
      <c r="G14" s="12" t="s">
        <v>198</v>
      </c>
      <c r="H14" s="19">
        <v>4</v>
      </c>
      <c r="I14" s="19">
        <v>5</v>
      </c>
      <c r="J14" s="9">
        <f t="shared" ref="J14" si="23">(H14*I14)</f>
        <v>20</v>
      </c>
      <c r="K14" s="10">
        <f t="shared" si="10"/>
        <v>2</v>
      </c>
      <c r="L14" s="74" t="s">
        <v>743</v>
      </c>
      <c r="M14" s="24" t="s">
        <v>1140</v>
      </c>
      <c r="N14" s="12" t="s">
        <v>194</v>
      </c>
      <c r="O14" s="11" t="s">
        <v>26</v>
      </c>
      <c r="P14" s="19">
        <v>1</v>
      </c>
      <c r="Q14" s="19">
        <f t="shared" si="11"/>
        <v>5</v>
      </c>
      <c r="R14" s="20">
        <f t="shared" si="12"/>
        <v>5</v>
      </c>
      <c r="S14" s="21">
        <f t="shared" si="13"/>
        <v>5</v>
      </c>
      <c r="T14" s="12" t="str">
        <f t="shared" si="14"/>
        <v>Gelecekte önemli bir tehlikeyi oluşturmaması için, incelenir ve gerekirse önlemler planlanan uygulamalar kısmında tarif edilir, uygulama kontrolleri yapılır ve personele ihtiyaç duyulan eğitimler verilir.</v>
      </c>
    </row>
    <row r="15" spans="1:20" ht="78.75" x14ac:dyDescent="0.2">
      <c r="A15" s="14" t="e">
        <f t="shared" si="7"/>
        <v>#REF!</v>
      </c>
      <c r="B15" s="12" t="s">
        <v>546</v>
      </c>
      <c r="C15" s="24" t="s">
        <v>2872</v>
      </c>
      <c r="D15" s="24" t="s">
        <v>2948</v>
      </c>
      <c r="E15" s="24" t="s">
        <v>2949</v>
      </c>
      <c r="F15" s="12" t="s">
        <v>197</v>
      </c>
      <c r="G15" s="12" t="s">
        <v>198</v>
      </c>
      <c r="H15" s="19">
        <v>4</v>
      </c>
      <c r="I15" s="19">
        <v>5</v>
      </c>
      <c r="J15" s="20">
        <f t="shared" ref="J15" si="24">H15*I15</f>
        <v>20</v>
      </c>
      <c r="K15" s="10">
        <f t="shared" si="10"/>
        <v>2</v>
      </c>
      <c r="L15" s="74" t="s">
        <v>743</v>
      </c>
      <c r="M15" s="24" t="s">
        <v>1141</v>
      </c>
      <c r="N15" s="12" t="s">
        <v>194</v>
      </c>
      <c r="O15" s="11" t="s">
        <v>26</v>
      </c>
      <c r="P15" s="19">
        <v>1</v>
      </c>
      <c r="Q15" s="19">
        <f t="shared" si="11"/>
        <v>5</v>
      </c>
      <c r="R15" s="20">
        <f t="shared" si="12"/>
        <v>5</v>
      </c>
      <c r="S15" s="21">
        <f t="shared" si="13"/>
        <v>5</v>
      </c>
      <c r="T15" s="12" t="str">
        <f t="shared" si="14"/>
        <v>Gelecekte önemli bir tehlikeyi oluşturmaması için, incelenir ve gerekirse önlemler planlanan uygulamalar kısmında tarif edilir, uygulama kontrolleri yapılır ve personele ihtiyaç duyulan eğitimler verilir.</v>
      </c>
    </row>
    <row r="16" spans="1:20" ht="78.75" x14ac:dyDescent="0.2">
      <c r="A16" s="14" t="e">
        <f t="shared" si="7"/>
        <v>#REF!</v>
      </c>
      <c r="B16" s="12" t="s">
        <v>546</v>
      </c>
      <c r="C16" s="24" t="s">
        <v>2872</v>
      </c>
      <c r="D16" s="24" t="s">
        <v>1672</v>
      </c>
      <c r="E16" s="24" t="s">
        <v>2950</v>
      </c>
      <c r="F16" s="12" t="s">
        <v>197</v>
      </c>
      <c r="G16" s="12" t="s">
        <v>198</v>
      </c>
      <c r="H16" s="19">
        <v>4</v>
      </c>
      <c r="I16" s="19">
        <v>5</v>
      </c>
      <c r="J16" s="9">
        <f t="shared" ref="J16" si="25">(H16*I16)</f>
        <v>20</v>
      </c>
      <c r="K16" s="10">
        <f t="shared" si="10"/>
        <v>2</v>
      </c>
      <c r="L16" s="74" t="s">
        <v>743</v>
      </c>
      <c r="M16" s="24" t="s">
        <v>1142</v>
      </c>
      <c r="N16" s="12" t="s">
        <v>194</v>
      </c>
      <c r="O16" s="11" t="s">
        <v>26</v>
      </c>
      <c r="P16" s="19">
        <v>1</v>
      </c>
      <c r="Q16" s="19">
        <f t="shared" si="11"/>
        <v>5</v>
      </c>
      <c r="R16" s="20">
        <f t="shared" si="12"/>
        <v>5</v>
      </c>
      <c r="S16" s="21">
        <f t="shared" si="13"/>
        <v>5</v>
      </c>
      <c r="T16" s="12" t="str">
        <f t="shared" si="14"/>
        <v>Gelecekte önemli bir tehlikeyi oluşturmaması için, incelenir ve gerekirse önlemler planlanan uygulamalar kısmında tarif edilir, uygulama kontrolleri yapılır ve personele ihtiyaç duyulan eğitimler verilir.</v>
      </c>
    </row>
    <row r="17" spans="1:20" ht="78.75" x14ac:dyDescent="0.2">
      <c r="A17" s="14" t="e">
        <f t="shared" si="7"/>
        <v>#REF!</v>
      </c>
      <c r="B17" s="12" t="s">
        <v>546</v>
      </c>
      <c r="C17" s="24" t="s">
        <v>2872</v>
      </c>
      <c r="D17" s="24" t="s">
        <v>1672</v>
      </c>
      <c r="E17" s="24" t="s">
        <v>2871</v>
      </c>
      <c r="F17" s="12" t="s">
        <v>197</v>
      </c>
      <c r="G17" s="12" t="s">
        <v>198</v>
      </c>
      <c r="H17" s="19">
        <v>4</v>
      </c>
      <c r="I17" s="19">
        <v>5</v>
      </c>
      <c r="J17" s="20">
        <f t="shared" ref="J17" si="26">H17*I17</f>
        <v>20</v>
      </c>
      <c r="K17" s="10">
        <f t="shared" si="10"/>
        <v>2</v>
      </c>
      <c r="L17" s="74" t="s">
        <v>743</v>
      </c>
      <c r="M17" s="24" t="s">
        <v>1179</v>
      </c>
      <c r="N17" s="12" t="s">
        <v>194</v>
      </c>
      <c r="O17" s="11" t="s">
        <v>26</v>
      </c>
      <c r="P17" s="19">
        <v>1</v>
      </c>
      <c r="Q17" s="19">
        <f t="shared" si="11"/>
        <v>5</v>
      </c>
      <c r="R17" s="20">
        <f t="shared" si="12"/>
        <v>5</v>
      </c>
      <c r="S17" s="21">
        <f t="shared" si="13"/>
        <v>5</v>
      </c>
      <c r="T17" s="12" t="str">
        <f t="shared" si="14"/>
        <v>Gelecekte önemli bir tehlikeyi oluşturmaması için, incelenir ve gerekirse önlemler planlanan uygulamalar kısmında tarif edilir, uygulama kontrolleri yapılır ve personele ihtiyaç duyulan eğitimler verilir.</v>
      </c>
    </row>
    <row r="18" spans="1:20" ht="78.75" x14ac:dyDescent="0.2">
      <c r="A18" s="14" t="e">
        <f t="shared" si="7"/>
        <v>#REF!</v>
      </c>
      <c r="B18" s="12" t="s">
        <v>546</v>
      </c>
      <c r="C18" s="24" t="s">
        <v>2872</v>
      </c>
      <c r="D18" s="24" t="s">
        <v>3493</v>
      </c>
      <c r="E18" s="24" t="s">
        <v>3494</v>
      </c>
      <c r="F18" s="12" t="s">
        <v>197</v>
      </c>
      <c r="G18" s="12" t="s">
        <v>198</v>
      </c>
      <c r="H18" s="19">
        <v>4</v>
      </c>
      <c r="I18" s="19">
        <v>5</v>
      </c>
      <c r="J18" s="9">
        <f t="shared" ref="J18" si="27">(H18*I18)</f>
        <v>20</v>
      </c>
      <c r="K18" s="10">
        <f t="shared" si="10"/>
        <v>2</v>
      </c>
      <c r="L18" s="80" t="s">
        <v>1712</v>
      </c>
      <c r="M18" s="24" t="s">
        <v>1711</v>
      </c>
      <c r="N18" s="12" t="s">
        <v>194</v>
      </c>
      <c r="O18" s="11" t="s">
        <v>26</v>
      </c>
      <c r="P18" s="19">
        <v>1</v>
      </c>
      <c r="Q18" s="19">
        <f t="shared" si="11"/>
        <v>5</v>
      </c>
      <c r="R18" s="20">
        <f t="shared" si="12"/>
        <v>5</v>
      </c>
      <c r="S18" s="21">
        <f t="shared" si="13"/>
        <v>5</v>
      </c>
      <c r="T18"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18">
    <cfRule type="expression" dxfId="49" priority="1">
      <formula>K2=5</formula>
    </cfRule>
    <cfRule type="expression" dxfId="48" priority="2">
      <formula>K2=4</formula>
    </cfRule>
    <cfRule type="expression" dxfId="47" priority="3">
      <formula>K2=3</formula>
    </cfRule>
    <cfRule type="expression" dxfId="46" priority="4">
      <formula>K2=2</formula>
    </cfRule>
    <cfRule type="expression" dxfId="45" priority="5">
      <formula>K2=1</formula>
    </cfRule>
  </conditionalFormatting>
  <conditionalFormatting sqref="S2:S18">
    <cfRule type="expression" dxfId="44" priority="6">
      <formula>S2=5</formula>
    </cfRule>
    <cfRule type="expression" dxfId="43" priority="7">
      <formula>S2=4</formula>
    </cfRule>
    <cfRule type="expression" dxfId="42" priority="8">
      <formula>S2=3</formula>
    </cfRule>
    <cfRule type="expression" dxfId="41" priority="9">
      <formula>S2=2</formula>
    </cfRule>
    <cfRule type="expression" dxfId="40" priority="10">
      <formula>S2=1</formula>
    </cfRule>
  </conditionalFormatting>
  <pageMargins left="0.70866141732283472" right="0.70866141732283472" top="0.74803149606299213" bottom="1.0236220472440944" header="0.31496062992125984" footer="0.31496062992125984"/>
  <pageSetup paperSize="9" scale="58" orientation="landscape" r:id="rId1"/>
  <rowBreaks count="1" manualBreakCount="1">
    <brk id="9" max="19" man="1"/>
  </rowBreaks>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T9"/>
  <sheetViews>
    <sheetView topLeftCell="A7" zoomScaleNormal="100" zoomScaleSheetLayoutView="70" zoomScalePageLayoutView="62"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225" x14ac:dyDescent="0.2">
      <c r="A2" s="14" t="e">
        <f>'ÇAMAŞIRHANE TEMİZLİK'!A18+1</f>
        <v>#REF!</v>
      </c>
      <c r="B2" s="12" t="s">
        <v>546</v>
      </c>
      <c r="C2" s="23" t="s">
        <v>525</v>
      </c>
      <c r="D2" s="12" t="s">
        <v>526</v>
      </c>
      <c r="E2" s="12" t="s">
        <v>527</v>
      </c>
      <c r="F2" s="12" t="s">
        <v>197</v>
      </c>
      <c r="G2" s="12" t="s">
        <v>198</v>
      </c>
      <c r="H2" s="19">
        <v>4</v>
      </c>
      <c r="I2" s="19">
        <v>5</v>
      </c>
      <c r="J2" s="9">
        <f t="shared" ref="J2" si="0">(H2*I2)</f>
        <v>20</v>
      </c>
      <c r="K2" s="10">
        <f>IF((H2*I2)=0,0,IF(J2&lt;6,5,IF(J2&lt;10,4,IF(J2&lt;16,3,IF(J2&lt;25,2,1)))))</f>
        <v>2</v>
      </c>
      <c r="L2" s="18"/>
      <c r="M2" s="25" t="s">
        <v>539</v>
      </c>
      <c r="N2" s="12" t="s">
        <v>194</v>
      </c>
      <c r="O2" s="11" t="s">
        <v>26</v>
      </c>
      <c r="P2" s="19">
        <v>1</v>
      </c>
      <c r="Q2" s="19">
        <f>I2</f>
        <v>5</v>
      </c>
      <c r="R2" s="20">
        <f>P2*Q2</f>
        <v>5</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t="e">
        <f>A2+1</f>
        <v>#REF!</v>
      </c>
      <c r="B3" s="12" t="s">
        <v>546</v>
      </c>
      <c r="C3" s="23" t="s">
        <v>525</v>
      </c>
      <c r="D3" s="12" t="s">
        <v>528</v>
      </c>
      <c r="E3" s="12" t="s">
        <v>529</v>
      </c>
      <c r="F3" s="12" t="s">
        <v>197</v>
      </c>
      <c r="G3" s="12" t="s">
        <v>198</v>
      </c>
      <c r="H3" s="19">
        <v>4</v>
      </c>
      <c r="I3" s="19">
        <v>5</v>
      </c>
      <c r="J3" s="20">
        <f t="shared" ref="J3" si="1">H3*I3</f>
        <v>20</v>
      </c>
      <c r="K3" s="10">
        <f t="shared" ref="K3:K4" si="2">IF((H3*I3)=0,0,IF(J3&lt;6,5,IF(J3&lt;10,4,IF(J3&lt;16,3,IF(J3&lt;25,2,1)))))</f>
        <v>2</v>
      </c>
      <c r="L3" s="18"/>
      <c r="M3" s="12" t="s">
        <v>540</v>
      </c>
      <c r="N3" s="12" t="s">
        <v>194</v>
      </c>
      <c r="O3" s="11" t="s">
        <v>26</v>
      </c>
      <c r="P3" s="19">
        <v>1</v>
      </c>
      <c r="Q3" s="19">
        <f t="shared" ref="Q3:Q4"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t="e">
        <f t="shared" ref="A4:A9" si="7">A3+1</f>
        <v>#REF!</v>
      </c>
      <c r="B4" s="12" t="s">
        <v>546</v>
      </c>
      <c r="C4" s="23" t="s">
        <v>525</v>
      </c>
      <c r="D4" s="12" t="s">
        <v>530</v>
      </c>
      <c r="E4" s="12" t="s">
        <v>529</v>
      </c>
      <c r="F4" s="12" t="s">
        <v>197</v>
      </c>
      <c r="G4" s="12" t="s">
        <v>198</v>
      </c>
      <c r="H4" s="19">
        <v>4</v>
      </c>
      <c r="I4" s="19">
        <v>5</v>
      </c>
      <c r="J4" s="9">
        <f t="shared" ref="J4" si="8">(H4*I4)</f>
        <v>20</v>
      </c>
      <c r="K4" s="10">
        <f t="shared" si="2"/>
        <v>2</v>
      </c>
      <c r="L4" s="18"/>
      <c r="M4" s="12" t="s">
        <v>541</v>
      </c>
      <c r="N4" s="12" t="s">
        <v>194</v>
      </c>
      <c r="O4" s="11" t="s">
        <v>26</v>
      </c>
      <c r="P4" s="19">
        <v>1</v>
      </c>
      <c r="Q4" s="19">
        <f t="shared" si="3"/>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t="e">
        <f t="shared" si="7"/>
        <v>#REF!</v>
      </c>
      <c r="B5" s="12" t="s">
        <v>546</v>
      </c>
      <c r="C5" s="23" t="s">
        <v>525</v>
      </c>
      <c r="D5" s="12" t="s">
        <v>531</v>
      </c>
      <c r="E5" s="12" t="s">
        <v>529</v>
      </c>
      <c r="F5" s="12" t="s">
        <v>197</v>
      </c>
      <c r="G5" s="12" t="s">
        <v>198</v>
      </c>
      <c r="H5" s="19">
        <v>4</v>
      </c>
      <c r="I5" s="19">
        <v>5</v>
      </c>
      <c r="J5" s="20">
        <f t="shared" ref="J5" si="9">H5*I5</f>
        <v>20</v>
      </c>
      <c r="K5" s="10">
        <f t="shared" ref="K5:K9" si="10">IF((H5*I5)=0,0,IF(J5&lt;6,5,IF(J5&lt;10,4,IF(J5&lt;16,3,IF(J5&lt;25,2,1)))))</f>
        <v>2</v>
      </c>
      <c r="L5" s="18"/>
      <c r="M5" s="12" t="s">
        <v>542</v>
      </c>
      <c r="N5" s="12" t="s">
        <v>194</v>
      </c>
      <c r="O5" s="11" t="s">
        <v>26</v>
      </c>
      <c r="P5" s="19">
        <v>1</v>
      </c>
      <c r="Q5" s="19">
        <f t="shared" ref="Q5:Q9" si="11">I5</f>
        <v>5</v>
      </c>
      <c r="R5" s="20">
        <f t="shared" ref="R5:R9" si="12">P5*Q5</f>
        <v>5</v>
      </c>
      <c r="S5" s="21">
        <f t="shared" ref="S5:S9" si="13">IF((P5*Q5)=0,0,IF(R5&lt;6,5,IF(R5&lt;10,4,IF(R5&lt;16,3,IF(R5&lt;25,2,1)))))</f>
        <v>5</v>
      </c>
      <c r="T5" s="12" t="str">
        <f t="shared" ref="T5:T9" si="14">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t="e">
        <f t="shared" si="7"/>
        <v>#REF!</v>
      </c>
      <c r="B6" s="12" t="s">
        <v>546</v>
      </c>
      <c r="C6" s="23" t="s">
        <v>525</v>
      </c>
      <c r="D6" s="12" t="s">
        <v>532</v>
      </c>
      <c r="E6" s="12" t="s">
        <v>533</v>
      </c>
      <c r="F6" s="12" t="s">
        <v>197</v>
      </c>
      <c r="G6" s="12" t="s">
        <v>198</v>
      </c>
      <c r="H6" s="19">
        <v>4</v>
      </c>
      <c r="I6" s="19">
        <v>5</v>
      </c>
      <c r="J6" s="9">
        <f t="shared" ref="J6" si="15">(H6*I6)</f>
        <v>20</v>
      </c>
      <c r="K6" s="10">
        <f t="shared" si="10"/>
        <v>2</v>
      </c>
      <c r="L6" s="18"/>
      <c r="M6" s="12" t="s">
        <v>543</v>
      </c>
      <c r="N6" s="12" t="s">
        <v>194</v>
      </c>
      <c r="O6" s="11" t="s">
        <v>26</v>
      </c>
      <c r="P6" s="19">
        <v>1</v>
      </c>
      <c r="Q6" s="19">
        <f t="shared" si="11"/>
        <v>5</v>
      </c>
      <c r="R6" s="20">
        <f t="shared" si="12"/>
        <v>5</v>
      </c>
      <c r="S6" s="21">
        <f t="shared" si="13"/>
        <v>5</v>
      </c>
      <c r="T6" s="12" t="str">
        <f t="shared" si="14"/>
        <v>Gelecekte önemli bir tehlikeyi oluşturmaması için, incelenir ve gerekirse önlemler planlanan uygulamalar kısmında tarif edilir, uygulama kontrolleri yapılır ve personele ihtiyaç duyulan eğitimler verilir.</v>
      </c>
    </row>
    <row r="7" spans="1:20" ht="281.25" x14ac:dyDescent="0.2">
      <c r="A7" s="14" t="e">
        <f t="shared" si="7"/>
        <v>#REF!</v>
      </c>
      <c r="B7" s="12" t="s">
        <v>546</v>
      </c>
      <c r="C7" s="23" t="s">
        <v>525</v>
      </c>
      <c r="D7" s="12" t="s">
        <v>534</v>
      </c>
      <c r="E7" s="12" t="s">
        <v>535</v>
      </c>
      <c r="F7" s="12" t="s">
        <v>197</v>
      </c>
      <c r="G7" s="12" t="s">
        <v>198</v>
      </c>
      <c r="H7" s="19">
        <v>4</v>
      </c>
      <c r="I7" s="19">
        <v>5</v>
      </c>
      <c r="J7" s="20">
        <f t="shared" ref="J7" si="16">H7*I7</f>
        <v>20</v>
      </c>
      <c r="K7" s="10">
        <f t="shared" si="10"/>
        <v>2</v>
      </c>
      <c r="L7" s="18"/>
      <c r="M7" s="12" t="s">
        <v>693</v>
      </c>
      <c r="N7" s="12" t="s">
        <v>194</v>
      </c>
      <c r="O7" s="11" t="s">
        <v>26</v>
      </c>
      <c r="P7" s="19">
        <v>1</v>
      </c>
      <c r="Q7" s="19">
        <f t="shared" si="11"/>
        <v>5</v>
      </c>
      <c r="R7" s="20">
        <f t="shared" si="12"/>
        <v>5</v>
      </c>
      <c r="S7" s="21">
        <f t="shared" si="13"/>
        <v>5</v>
      </c>
      <c r="T7" s="12" t="str">
        <f t="shared" si="14"/>
        <v>Gelecekte önemli bir tehlikeyi oluşturmaması için, incelenir ve gerekirse önlemler planlanan uygulamalar kısmında tarif edilir, uygulama kontrolleri yapılır ve personele ihtiyaç duyulan eğitimler verilir.</v>
      </c>
    </row>
    <row r="8" spans="1:20" ht="123.75" x14ac:dyDescent="0.2">
      <c r="A8" s="14" t="e">
        <f t="shared" si="7"/>
        <v>#REF!</v>
      </c>
      <c r="B8" s="12" t="s">
        <v>546</v>
      </c>
      <c r="C8" s="23" t="s">
        <v>525</v>
      </c>
      <c r="D8" s="12" t="s">
        <v>536</v>
      </c>
      <c r="E8" s="12" t="s">
        <v>537</v>
      </c>
      <c r="F8" s="12" t="s">
        <v>197</v>
      </c>
      <c r="G8" s="12" t="s">
        <v>198</v>
      </c>
      <c r="H8" s="19">
        <v>4</v>
      </c>
      <c r="I8" s="19">
        <v>5</v>
      </c>
      <c r="J8" s="9">
        <f t="shared" ref="J8" si="17">(H8*I8)</f>
        <v>20</v>
      </c>
      <c r="K8" s="10">
        <f t="shared" si="10"/>
        <v>2</v>
      </c>
      <c r="L8" s="18"/>
      <c r="M8" s="24" t="s">
        <v>544</v>
      </c>
      <c r="N8" s="12" t="s">
        <v>194</v>
      </c>
      <c r="O8" s="11" t="s">
        <v>26</v>
      </c>
      <c r="P8" s="19">
        <v>1</v>
      </c>
      <c r="Q8" s="19">
        <f t="shared" si="11"/>
        <v>5</v>
      </c>
      <c r="R8" s="20">
        <f t="shared" si="12"/>
        <v>5</v>
      </c>
      <c r="S8" s="21">
        <f t="shared" si="13"/>
        <v>5</v>
      </c>
      <c r="T8" s="12" t="str">
        <f t="shared" si="14"/>
        <v>Gelecekte önemli bir tehlikeyi oluşturmaması için, incelenir ve gerekirse önlemler planlanan uygulamalar kısmında tarif edilir, uygulama kontrolleri yapılır ve personele ihtiyaç duyulan eğitimler verilir.</v>
      </c>
    </row>
    <row r="9" spans="1:20" ht="78.75" x14ac:dyDescent="0.2">
      <c r="A9" s="14" t="e">
        <f t="shared" si="7"/>
        <v>#REF!</v>
      </c>
      <c r="B9" s="12" t="s">
        <v>546</v>
      </c>
      <c r="C9" s="23" t="s">
        <v>525</v>
      </c>
      <c r="D9" s="24" t="s">
        <v>538</v>
      </c>
      <c r="E9" s="12" t="s">
        <v>537</v>
      </c>
      <c r="F9" s="12" t="s">
        <v>197</v>
      </c>
      <c r="G9" s="12" t="s">
        <v>198</v>
      </c>
      <c r="H9" s="19">
        <v>4</v>
      </c>
      <c r="I9" s="19">
        <v>5</v>
      </c>
      <c r="J9" s="20">
        <f t="shared" ref="J9" si="18">H9*I9</f>
        <v>20</v>
      </c>
      <c r="K9" s="10">
        <f t="shared" si="10"/>
        <v>2</v>
      </c>
      <c r="L9" s="18"/>
      <c r="M9" s="24" t="s">
        <v>545</v>
      </c>
      <c r="N9" s="12" t="s">
        <v>194</v>
      </c>
      <c r="O9" s="11" t="s">
        <v>26</v>
      </c>
      <c r="P9" s="19">
        <v>1</v>
      </c>
      <c r="Q9" s="19">
        <f t="shared" si="11"/>
        <v>5</v>
      </c>
      <c r="R9" s="20">
        <f t="shared" si="12"/>
        <v>5</v>
      </c>
      <c r="S9" s="21">
        <f t="shared" si="13"/>
        <v>5</v>
      </c>
      <c r="T9" s="12" t="str">
        <f t="shared" si="14"/>
        <v>Gelecekte önemli bir tehlikeyi oluşturmaması için, incelenir ve gerekirse önlemler planlanan uygulamalar kısmında tarif edilir, uygulama kontrolleri yapılır ve personele ihtiyaç duyulan eğitimler verilir.</v>
      </c>
    </row>
  </sheetData>
  <conditionalFormatting sqref="K2:K9">
    <cfRule type="expression" dxfId="39" priority="6">
      <formula>K2=5</formula>
    </cfRule>
    <cfRule type="expression" dxfId="38" priority="7">
      <formula>K2=4</formula>
    </cfRule>
    <cfRule type="expression" dxfId="37" priority="8">
      <formula>K2=3</formula>
    </cfRule>
    <cfRule type="expression" dxfId="36" priority="9">
      <formula>K2=2</formula>
    </cfRule>
    <cfRule type="expression" dxfId="35" priority="10">
      <formula>K2=1</formula>
    </cfRule>
  </conditionalFormatting>
  <conditionalFormatting sqref="S2:S9">
    <cfRule type="expression" dxfId="34" priority="1">
      <formula>S2=5</formula>
    </cfRule>
    <cfRule type="expression" dxfId="33" priority="2">
      <formula>S2=4</formula>
    </cfRule>
    <cfRule type="expression" dxfId="32" priority="3">
      <formula>S2=3</formula>
    </cfRule>
    <cfRule type="expression" dxfId="31" priority="4">
      <formula>S2=2</formula>
    </cfRule>
    <cfRule type="expression" dxfId="3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9"/>
  <sheetViews>
    <sheetView topLeftCell="A15"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'HAVA ŞARTLARI'!A9+1</f>
        <v>54</v>
      </c>
      <c r="B2" s="23" t="s">
        <v>3654</v>
      </c>
      <c r="C2" s="23" t="s">
        <v>15</v>
      </c>
      <c r="D2" s="23" t="s">
        <v>1793</v>
      </c>
      <c r="E2" s="12" t="s">
        <v>1794</v>
      </c>
      <c r="F2" s="12" t="s">
        <v>197</v>
      </c>
      <c r="G2" s="12" t="s">
        <v>198</v>
      </c>
      <c r="H2" s="19">
        <v>4</v>
      </c>
      <c r="I2" s="19">
        <v>5</v>
      </c>
      <c r="J2" s="20">
        <f t="shared" ref="J2:J3" si="0">(H2*I2)</f>
        <v>20</v>
      </c>
      <c r="K2" s="21">
        <f>IF((H2*I2)=0,0,IF(J2&lt;6,5,IF(J2&lt;10,4,IF(J2&lt;16,3,IF(J2&lt;25,2,1)))))</f>
        <v>2</v>
      </c>
      <c r="L2" s="18"/>
      <c r="M2" s="28" t="s">
        <v>1821</v>
      </c>
      <c r="N2" s="12" t="s">
        <v>194</v>
      </c>
      <c r="O2" s="11" t="s">
        <v>26</v>
      </c>
      <c r="P2" s="19">
        <v>1</v>
      </c>
      <c r="Q2" s="19">
        <f>I2</f>
        <v>5</v>
      </c>
      <c r="R2" s="19">
        <f t="shared" ref="R2:R3"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55</v>
      </c>
      <c r="B3" s="23" t="s">
        <v>3654</v>
      </c>
      <c r="C3" s="23" t="s">
        <v>15</v>
      </c>
      <c r="D3" s="23" t="s">
        <v>1795</v>
      </c>
      <c r="E3" s="12" t="s">
        <v>1794</v>
      </c>
      <c r="F3" s="12" t="s">
        <v>197</v>
      </c>
      <c r="G3" s="12" t="s">
        <v>198</v>
      </c>
      <c r="H3" s="19">
        <v>4</v>
      </c>
      <c r="I3" s="19">
        <v>5</v>
      </c>
      <c r="J3" s="20">
        <f t="shared" si="0"/>
        <v>20</v>
      </c>
      <c r="K3" s="21">
        <f>IF((H3*I3)=0,0,IF(J3&lt;6,5,IF(J3&lt;10,4,IF(J3&lt;16,3,IF(J3&lt;25,2,1)))))</f>
        <v>2</v>
      </c>
      <c r="L3" s="18"/>
      <c r="M3" s="28" t="s">
        <v>1822</v>
      </c>
      <c r="N3" s="12" t="s">
        <v>194</v>
      </c>
      <c r="O3" s="11" t="s">
        <v>26</v>
      </c>
      <c r="P3" s="19">
        <v>1</v>
      </c>
      <c r="Q3" s="19">
        <f>I3</f>
        <v>5</v>
      </c>
      <c r="R3" s="19">
        <f t="shared" si="1"/>
        <v>5</v>
      </c>
      <c r="S3" s="22">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19" si="2">A3+1</f>
        <v>56</v>
      </c>
      <c r="B4" s="23" t="s">
        <v>3654</v>
      </c>
      <c r="C4" s="23" t="s">
        <v>15</v>
      </c>
      <c r="D4" s="23" t="s">
        <v>1796</v>
      </c>
      <c r="E4" s="12" t="s">
        <v>1794</v>
      </c>
      <c r="F4" s="12" t="s">
        <v>197</v>
      </c>
      <c r="G4" s="12" t="s">
        <v>198</v>
      </c>
      <c r="H4" s="19">
        <v>4</v>
      </c>
      <c r="I4" s="19">
        <v>5</v>
      </c>
      <c r="J4" s="20">
        <f t="shared" ref="J4:J19" si="3">(H4*I4)</f>
        <v>20</v>
      </c>
      <c r="K4" s="21">
        <f t="shared" ref="K4:K19" si="4">IF((H4*I4)=0,0,IF(J4&lt;6,5,IF(J4&lt;10,4,IF(J4&lt;16,3,IF(J4&lt;25,2,1)))))</f>
        <v>2</v>
      </c>
      <c r="L4" s="18"/>
      <c r="M4" s="28" t="s">
        <v>1823</v>
      </c>
      <c r="N4" s="12" t="s">
        <v>194</v>
      </c>
      <c r="O4" s="11" t="s">
        <v>26</v>
      </c>
      <c r="P4" s="19">
        <v>1</v>
      </c>
      <c r="Q4" s="19">
        <f t="shared" ref="Q4:Q19" si="5">I4</f>
        <v>5</v>
      </c>
      <c r="R4" s="19">
        <f t="shared" ref="R4:R19" si="6">(P4*Q4)</f>
        <v>5</v>
      </c>
      <c r="S4" s="22">
        <f t="shared" ref="S4:S19" si="7">IF((P4*Q4)=0,0,IF(R4&lt;6,5,IF(R4&lt;10,4,IF(R4&lt;16,3,IF(R4&lt;25,2,1)))))</f>
        <v>5</v>
      </c>
      <c r="T4" s="12" t="str">
        <f t="shared" ref="T4:T19" si="8">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90" x14ac:dyDescent="0.2">
      <c r="A5" s="14">
        <f t="shared" si="2"/>
        <v>57</v>
      </c>
      <c r="B5" s="23" t="s">
        <v>3654</v>
      </c>
      <c r="C5" s="23" t="s">
        <v>1797</v>
      </c>
      <c r="D5" s="23" t="s">
        <v>1798</v>
      </c>
      <c r="E5" s="12" t="s">
        <v>1799</v>
      </c>
      <c r="F5" s="12" t="s">
        <v>197</v>
      </c>
      <c r="G5" s="12" t="s">
        <v>198</v>
      </c>
      <c r="H5" s="19">
        <v>4</v>
      </c>
      <c r="I5" s="19">
        <v>5</v>
      </c>
      <c r="J5" s="20">
        <f t="shared" si="3"/>
        <v>20</v>
      </c>
      <c r="K5" s="21">
        <f t="shared" si="4"/>
        <v>2</v>
      </c>
      <c r="L5" s="18"/>
      <c r="M5" s="28" t="s">
        <v>1824</v>
      </c>
      <c r="N5" s="12" t="s">
        <v>194</v>
      </c>
      <c r="O5" s="11" t="s">
        <v>26</v>
      </c>
      <c r="P5" s="19">
        <v>1</v>
      </c>
      <c r="Q5" s="19">
        <f t="shared" si="5"/>
        <v>5</v>
      </c>
      <c r="R5" s="19">
        <f t="shared" si="6"/>
        <v>5</v>
      </c>
      <c r="S5" s="22">
        <f t="shared" si="7"/>
        <v>5</v>
      </c>
      <c r="T5" s="12" t="str">
        <f t="shared" si="8"/>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2"/>
        <v>58</v>
      </c>
      <c r="B6" s="23" t="s">
        <v>3654</v>
      </c>
      <c r="C6" s="23" t="s">
        <v>1797</v>
      </c>
      <c r="D6" s="23" t="s">
        <v>1800</v>
      </c>
      <c r="E6" s="12" t="s">
        <v>1801</v>
      </c>
      <c r="F6" s="12" t="s">
        <v>197</v>
      </c>
      <c r="G6" s="12" t="s">
        <v>198</v>
      </c>
      <c r="H6" s="19">
        <v>4</v>
      </c>
      <c r="I6" s="19">
        <v>5</v>
      </c>
      <c r="J6" s="20">
        <f t="shared" si="3"/>
        <v>20</v>
      </c>
      <c r="K6" s="21">
        <f t="shared" si="4"/>
        <v>2</v>
      </c>
      <c r="L6" s="18"/>
      <c r="M6" s="28" t="s">
        <v>1825</v>
      </c>
      <c r="N6" s="12" t="s">
        <v>194</v>
      </c>
      <c r="O6" s="11" t="s">
        <v>26</v>
      </c>
      <c r="P6" s="19">
        <v>1</v>
      </c>
      <c r="Q6" s="19">
        <f t="shared" si="5"/>
        <v>5</v>
      </c>
      <c r="R6" s="19">
        <f t="shared" si="6"/>
        <v>5</v>
      </c>
      <c r="S6" s="22">
        <f t="shared" si="7"/>
        <v>5</v>
      </c>
      <c r="T6" s="12" t="str">
        <f t="shared" si="8"/>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2"/>
        <v>59</v>
      </c>
      <c r="B7" s="23" t="s">
        <v>3654</v>
      </c>
      <c r="C7" s="23" t="s">
        <v>1797</v>
      </c>
      <c r="D7" s="23" t="s">
        <v>1802</v>
      </c>
      <c r="E7" s="12" t="s">
        <v>1801</v>
      </c>
      <c r="F7" s="12" t="s">
        <v>197</v>
      </c>
      <c r="G7" s="12" t="s">
        <v>198</v>
      </c>
      <c r="H7" s="19">
        <v>4</v>
      </c>
      <c r="I7" s="19">
        <v>5</v>
      </c>
      <c r="J7" s="20">
        <f t="shared" si="3"/>
        <v>20</v>
      </c>
      <c r="K7" s="21">
        <f t="shared" si="4"/>
        <v>2</v>
      </c>
      <c r="L7" s="18"/>
      <c r="M7" s="28" t="s">
        <v>1826</v>
      </c>
      <c r="N7" s="12" t="s">
        <v>194</v>
      </c>
      <c r="O7" s="11" t="s">
        <v>26</v>
      </c>
      <c r="P7" s="19">
        <v>1</v>
      </c>
      <c r="Q7" s="19">
        <f t="shared" si="5"/>
        <v>5</v>
      </c>
      <c r="R7" s="19">
        <f t="shared" si="6"/>
        <v>5</v>
      </c>
      <c r="S7" s="22">
        <f t="shared" si="7"/>
        <v>5</v>
      </c>
      <c r="T7" s="12" t="str">
        <f t="shared" si="8"/>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2"/>
        <v>60</v>
      </c>
      <c r="B8" s="23" t="s">
        <v>3654</v>
      </c>
      <c r="C8" s="23" t="s">
        <v>1797</v>
      </c>
      <c r="D8" s="23" t="s">
        <v>1803</v>
      </c>
      <c r="E8" s="12" t="s">
        <v>1801</v>
      </c>
      <c r="F8" s="12" t="s">
        <v>197</v>
      </c>
      <c r="G8" s="12" t="s">
        <v>198</v>
      </c>
      <c r="H8" s="19">
        <v>4</v>
      </c>
      <c r="I8" s="19">
        <v>5</v>
      </c>
      <c r="J8" s="20">
        <f t="shared" si="3"/>
        <v>20</v>
      </c>
      <c r="K8" s="21">
        <f t="shared" si="4"/>
        <v>2</v>
      </c>
      <c r="L8" s="18"/>
      <c r="M8" s="28" t="s">
        <v>1827</v>
      </c>
      <c r="N8" s="12" t="s">
        <v>194</v>
      </c>
      <c r="O8" s="11" t="s">
        <v>26</v>
      </c>
      <c r="P8" s="19">
        <v>1</v>
      </c>
      <c r="Q8" s="19">
        <f t="shared" si="5"/>
        <v>5</v>
      </c>
      <c r="R8" s="19">
        <f t="shared" si="6"/>
        <v>5</v>
      </c>
      <c r="S8" s="22">
        <f t="shared" si="7"/>
        <v>5</v>
      </c>
      <c r="T8" s="12" t="str">
        <f t="shared" si="8"/>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2"/>
        <v>61</v>
      </c>
      <c r="B9" s="23" t="s">
        <v>3654</v>
      </c>
      <c r="C9" s="23" t="s">
        <v>1797</v>
      </c>
      <c r="D9" s="23" t="s">
        <v>1804</v>
      </c>
      <c r="E9" s="12" t="s">
        <v>1801</v>
      </c>
      <c r="F9" s="12" t="s">
        <v>197</v>
      </c>
      <c r="G9" s="12" t="s">
        <v>198</v>
      </c>
      <c r="H9" s="19">
        <v>4</v>
      </c>
      <c r="I9" s="19">
        <v>5</v>
      </c>
      <c r="J9" s="20">
        <f t="shared" si="3"/>
        <v>20</v>
      </c>
      <c r="K9" s="21">
        <f t="shared" si="4"/>
        <v>2</v>
      </c>
      <c r="L9" s="18"/>
      <c r="M9" s="28" t="s">
        <v>1828</v>
      </c>
      <c r="N9" s="12" t="s">
        <v>194</v>
      </c>
      <c r="O9" s="11" t="s">
        <v>26</v>
      </c>
      <c r="P9" s="19">
        <v>1</v>
      </c>
      <c r="Q9" s="19">
        <f t="shared" si="5"/>
        <v>5</v>
      </c>
      <c r="R9" s="19">
        <f t="shared" si="6"/>
        <v>5</v>
      </c>
      <c r="S9" s="22">
        <f t="shared" si="7"/>
        <v>5</v>
      </c>
      <c r="T9" s="12" t="str">
        <f t="shared" si="8"/>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2"/>
        <v>62</v>
      </c>
      <c r="B10" s="23" t="s">
        <v>3654</v>
      </c>
      <c r="C10" s="23" t="s">
        <v>1797</v>
      </c>
      <c r="D10" s="23" t="s">
        <v>1805</v>
      </c>
      <c r="E10" s="12" t="s">
        <v>1801</v>
      </c>
      <c r="F10" s="12" t="s">
        <v>197</v>
      </c>
      <c r="G10" s="12" t="s">
        <v>198</v>
      </c>
      <c r="H10" s="19">
        <v>4</v>
      </c>
      <c r="I10" s="19">
        <v>5</v>
      </c>
      <c r="J10" s="20">
        <f t="shared" si="3"/>
        <v>20</v>
      </c>
      <c r="K10" s="21">
        <f t="shared" si="4"/>
        <v>2</v>
      </c>
      <c r="L10" s="18"/>
      <c r="M10" s="28" t="s">
        <v>1829</v>
      </c>
      <c r="N10" s="12" t="s">
        <v>194</v>
      </c>
      <c r="O10" s="11" t="s">
        <v>26</v>
      </c>
      <c r="P10" s="19">
        <v>1</v>
      </c>
      <c r="Q10" s="19">
        <f t="shared" si="5"/>
        <v>5</v>
      </c>
      <c r="R10" s="19">
        <f t="shared" si="6"/>
        <v>5</v>
      </c>
      <c r="S10" s="22">
        <f t="shared" si="7"/>
        <v>5</v>
      </c>
      <c r="T10" s="12" t="str">
        <f t="shared" si="8"/>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2"/>
        <v>63</v>
      </c>
      <c r="B11" s="23" t="s">
        <v>3654</v>
      </c>
      <c r="C11" s="23" t="s">
        <v>1806</v>
      </c>
      <c r="D11" s="23" t="s">
        <v>1807</v>
      </c>
      <c r="E11" s="12" t="s">
        <v>1808</v>
      </c>
      <c r="F11" s="12" t="s">
        <v>197</v>
      </c>
      <c r="G11" s="12" t="s">
        <v>198</v>
      </c>
      <c r="H11" s="19">
        <v>4</v>
      </c>
      <c r="I11" s="19">
        <v>5</v>
      </c>
      <c r="J11" s="20">
        <f t="shared" si="3"/>
        <v>20</v>
      </c>
      <c r="K11" s="21">
        <f t="shared" si="4"/>
        <v>2</v>
      </c>
      <c r="L11" s="18"/>
      <c r="M11" s="28" t="s">
        <v>1830</v>
      </c>
      <c r="N11" s="12" t="s">
        <v>194</v>
      </c>
      <c r="O11" s="11" t="s">
        <v>26</v>
      </c>
      <c r="P11" s="19">
        <v>1</v>
      </c>
      <c r="Q11" s="19">
        <f t="shared" si="5"/>
        <v>5</v>
      </c>
      <c r="R11" s="19">
        <f t="shared" si="6"/>
        <v>5</v>
      </c>
      <c r="S11" s="22">
        <f t="shared" si="7"/>
        <v>5</v>
      </c>
      <c r="T11" s="12" t="str">
        <f t="shared" si="8"/>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2"/>
        <v>64</v>
      </c>
      <c r="B12" s="23" t="s">
        <v>3654</v>
      </c>
      <c r="C12" s="23" t="s">
        <v>1806</v>
      </c>
      <c r="D12" s="23" t="s">
        <v>1809</v>
      </c>
      <c r="E12" s="12" t="s">
        <v>1810</v>
      </c>
      <c r="F12" s="12" t="s">
        <v>197</v>
      </c>
      <c r="G12" s="12" t="s">
        <v>198</v>
      </c>
      <c r="H12" s="19">
        <v>4</v>
      </c>
      <c r="I12" s="19">
        <v>5</v>
      </c>
      <c r="J12" s="20">
        <f t="shared" si="3"/>
        <v>20</v>
      </c>
      <c r="K12" s="21">
        <f t="shared" si="4"/>
        <v>2</v>
      </c>
      <c r="L12" s="18"/>
      <c r="M12" s="28" t="s">
        <v>1831</v>
      </c>
      <c r="N12" s="12" t="s">
        <v>194</v>
      </c>
      <c r="O12" s="11" t="s">
        <v>26</v>
      </c>
      <c r="P12" s="19">
        <v>1</v>
      </c>
      <c r="Q12" s="19">
        <f t="shared" si="5"/>
        <v>5</v>
      </c>
      <c r="R12" s="19">
        <f t="shared" si="6"/>
        <v>5</v>
      </c>
      <c r="S12" s="22">
        <f t="shared" si="7"/>
        <v>5</v>
      </c>
      <c r="T12" s="12" t="str">
        <f t="shared" si="8"/>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2"/>
        <v>65</v>
      </c>
      <c r="B13" s="23" t="s">
        <v>3654</v>
      </c>
      <c r="C13" s="23" t="s">
        <v>1806</v>
      </c>
      <c r="D13" s="23" t="s">
        <v>1811</v>
      </c>
      <c r="E13" s="12" t="s">
        <v>1480</v>
      </c>
      <c r="F13" s="12" t="s">
        <v>197</v>
      </c>
      <c r="G13" s="12" t="s">
        <v>198</v>
      </c>
      <c r="H13" s="19">
        <v>4</v>
      </c>
      <c r="I13" s="19">
        <v>5</v>
      </c>
      <c r="J13" s="20">
        <f t="shared" si="3"/>
        <v>20</v>
      </c>
      <c r="K13" s="21">
        <f t="shared" si="4"/>
        <v>2</v>
      </c>
      <c r="L13" s="18"/>
      <c r="M13" s="28" t="s">
        <v>1832</v>
      </c>
      <c r="N13" s="12" t="s">
        <v>194</v>
      </c>
      <c r="O13" s="11" t="s">
        <v>26</v>
      </c>
      <c r="P13" s="19">
        <v>1</v>
      </c>
      <c r="Q13" s="19">
        <f t="shared" si="5"/>
        <v>5</v>
      </c>
      <c r="R13" s="19">
        <f t="shared" si="6"/>
        <v>5</v>
      </c>
      <c r="S13" s="22">
        <f t="shared" si="7"/>
        <v>5</v>
      </c>
      <c r="T13" s="12" t="str">
        <f t="shared" si="8"/>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2"/>
        <v>66</v>
      </c>
      <c r="B14" s="23" t="s">
        <v>3654</v>
      </c>
      <c r="C14" s="23" t="s">
        <v>1806</v>
      </c>
      <c r="D14" s="23" t="s">
        <v>1812</v>
      </c>
      <c r="E14" s="12" t="s">
        <v>1813</v>
      </c>
      <c r="F14" s="12" t="s">
        <v>197</v>
      </c>
      <c r="G14" s="12" t="s">
        <v>198</v>
      </c>
      <c r="H14" s="19">
        <v>4</v>
      </c>
      <c r="I14" s="19">
        <v>5</v>
      </c>
      <c r="J14" s="20">
        <f t="shared" si="3"/>
        <v>20</v>
      </c>
      <c r="K14" s="21">
        <f t="shared" si="4"/>
        <v>2</v>
      </c>
      <c r="L14" s="18"/>
      <c r="M14" s="28" t="s">
        <v>1833</v>
      </c>
      <c r="N14" s="12" t="s">
        <v>194</v>
      </c>
      <c r="O14" s="11" t="s">
        <v>26</v>
      </c>
      <c r="P14" s="19">
        <v>1</v>
      </c>
      <c r="Q14" s="19">
        <f t="shared" si="5"/>
        <v>5</v>
      </c>
      <c r="R14" s="19">
        <f t="shared" si="6"/>
        <v>5</v>
      </c>
      <c r="S14" s="22">
        <f t="shared" si="7"/>
        <v>5</v>
      </c>
      <c r="T14" s="12" t="str">
        <f t="shared" si="8"/>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2"/>
        <v>67</v>
      </c>
      <c r="B15" s="23" t="s">
        <v>3654</v>
      </c>
      <c r="C15" s="23" t="s">
        <v>1806</v>
      </c>
      <c r="D15" s="23" t="s">
        <v>1814</v>
      </c>
      <c r="E15" s="12" t="s">
        <v>1815</v>
      </c>
      <c r="F15" s="12" t="s">
        <v>197</v>
      </c>
      <c r="G15" s="12" t="s">
        <v>198</v>
      </c>
      <c r="H15" s="19">
        <v>4</v>
      </c>
      <c r="I15" s="19">
        <v>5</v>
      </c>
      <c r="J15" s="20">
        <f t="shared" si="3"/>
        <v>20</v>
      </c>
      <c r="K15" s="21">
        <f t="shared" si="4"/>
        <v>2</v>
      </c>
      <c r="L15" s="18"/>
      <c r="M15" s="28" t="s">
        <v>1834</v>
      </c>
      <c r="N15" s="12" t="s">
        <v>194</v>
      </c>
      <c r="O15" s="11" t="s">
        <v>26</v>
      </c>
      <c r="P15" s="19">
        <v>1</v>
      </c>
      <c r="Q15" s="19">
        <f t="shared" si="5"/>
        <v>5</v>
      </c>
      <c r="R15" s="19">
        <f t="shared" si="6"/>
        <v>5</v>
      </c>
      <c r="S15" s="22">
        <f t="shared" si="7"/>
        <v>5</v>
      </c>
      <c r="T15" s="12" t="str">
        <f t="shared" si="8"/>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2"/>
        <v>68</v>
      </c>
      <c r="B16" s="23" t="s">
        <v>3654</v>
      </c>
      <c r="C16" s="23" t="s">
        <v>1806</v>
      </c>
      <c r="D16" s="23" t="s">
        <v>1816</v>
      </c>
      <c r="E16" s="12" t="s">
        <v>1459</v>
      </c>
      <c r="F16" s="12" t="s">
        <v>197</v>
      </c>
      <c r="G16" s="12" t="s">
        <v>198</v>
      </c>
      <c r="H16" s="19">
        <v>4</v>
      </c>
      <c r="I16" s="19">
        <v>5</v>
      </c>
      <c r="J16" s="20">
        <f t="shared" si="3"/>
        <v>20</v>
      </c>
      <c r="K16" s="21">
        <f t="shared" si="4"/>
        <v>2</v>
      </c>
      <c r="L16" s="18"/>
      <c r="M16" s="28" t="s">
        <v>1835</v>
      </c>
      <c r="N16" s="12" t="s">
        <v>194</v>
      </c>
      <c r="O16" s="11" t="s">
        <v>26</v>
      </c>
      <c r="P16" s="19">
        <v>1</v>
      </c>
      <c r="Q16" s="19">
        <f t="shared" si="5"/>
        <v>5</v>
      </c>
      <c r="R16" s="19">
        <f t="shared" si="6"/>
        <v>5</v>
      </c>
      <c r="S16" s="22">
        <f t="shared" si="7"/>
        <v>5</v>
      </c>
      <c r="T16" s="12" t="str">
        <f t="shared" si="8"/>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2"/>
        <v>69</v>
      </c>
      <c r="B17" s="23" t="s">
        <v>3654</v>
      </c>
      <c r="C17" s="23" t="s">
        <v>1806</v>
      </c>
      <c r="D17" s="23" t="s">
        <v>1817</v>
      </c>
      <c r="E17" s="12" t="s">
        <v>1818</v>
      </c>
      <c r="F17" s="12" t="s">
        <v>197</v>
      </c>
      <c r="G17" s="12" t="s">
        <v>198</v>
      </c>
      <c r="H17" s="19">
        <v>4</v>
      </c>
      <c r="I17" s="19">
        <v>5</v>
      </c>
      <c r="J17" s="20">
        <f t="shared" si="3"/>
        <v>20</v>
      </c>
      <c r="K17" s="21">
        <f t="shared" si="4"/>
        <v>2</v>
      </c>
      <c r="L17" s="18"/>
      <c r="M17" s="28" t="s">
        <v>1836</v>
      </c>
      <c r="N17" s="12" t="s">
        <v>194</v>
      </c>
      <c r="O17" s="11" t="s">
        <v>26</v>
      </c>
      <c r="P17" s="19">
        <v>1</v>
      </c>
      <c r="Q17" s="19">
        <f t="shared" si="5"/>
        <v>5</v>
      </c>
      <c r="R17" s="19">
        <f t="shared" si="6"/>
        <v>5</v>
      </c>
      <c r="S17" s="22">
        <f t="shared" si="7"/>
        <v>5</v>
      </c>
      <c r="T17" s="12" t="str">
        <f t="shared" si="8"/>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2"/>
        <v>70</v>
      </c>
      <c r="B18" s="23" t="s">
        <v>3654</v>
      </c>
      <c r="C18" s="58" t="s">
        <v>1806</v>
      </c>
      <c r="D18" s="58" t="s">
        <v>1819</v>
      </c>
      <c r="E18" s="44" t="s">
        <v>1820</v>
      </c>
      <c r="F18" s="44" t="s">
        <v>197</v>
      </c>
      <c r="G18" s="44" t="s">
        <v>198</v>
      </c>
      <c r="H18" s="19">
        <v>4</v>
      </c>
      <c r="I18" s="19">
        <v>5</v>
      </c>
      <c r="J18" s="20">
        <f t="shared" si="3"/>
        <v>20</v>
      </c>
      <c r="K18" s="21">
        <f t="shared" si="4"/>
        <v>2</v>
      </c>
      <c r="L18" s="49"/>
      <c r="M18" s="84" t="s">
        <v>1837</v>
      </c>
      <c r="N18" s="12" t="s">
        <v>194</v>
      </c>
      <c r="O18" s="11" t="s">
        <v>26</v>
      </c>
      <c r="P18" s="19">
        <v>1</v>
      </c>
      <c r="Q18" s="19">
        <f t="shared" si="5"/>
        <v>5</v>
      </c>
      <c r="R18" s="19">
        <f t="shared" si="6"/>
        <v>5</v>
      </c>
      <c r="S18" s="22">
        <f t="shared" si="7"/>
        <v>5</v>
      </c>
      <c r="T18" s="12" t="str">
        <f t="shared" si="8"/>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2"/>
        <v>71</v>
      </c>
      <c r="B19" s="23" t="s">
        <v>3654</v>
      </c>
      <c r="C19" s="23" t="s">
        <v>1806</v>
      </c>
      <c r="D19" s="50" t="s">
        <v>2004</v>
      </c>
      <c r="E19" s="12" t="s">
        <v>1801</v>
      </c>
      <c r="F19" s="12" t="s">
        <v>197</v>
      </c>
      <c r="G19" s="12" t="s">
        <v>198</v>
      </c>
      <c r="H19" s="19">
        <v>4</v>
      </c>
      <c r="I19" s="19">
        <v>5</v>
      </c>
      <c r="J19" s="20">
        <f t="shared" si="3"/>
        <v>20</v>
      </c>
      <c r="K19" s="21">
        <f t="shared" si="4"/>
        <v>2</v>
      </c>
      <c r="L19" s="2"/>
      <c r="M19" s="50" t="s">
        <v>2005</v>
      </c>
      <c r="N19" s="12" t="s">
        <v>194</v>
      </c>
      <c r="O19" s="11" t="s">
        <v>26</v>
      </c>
      <c r="P19" s="19">
        <v>1</v>
      </c>
      <c r="Q19" s="19">
        <f t="shared" si="5"/>
        <v>5</v>
      </c>
      <c r="R19" s="19">
        <f t="shared" si="6"/>
        <v>5</v>
      </c>
      <c r="S19" s="22">
        <f t="shared" si="7"/>
        <v>5</v>
      </c>
      <c r="T19" s="12" t="str">
        <f t="shared" si="8"/>
        <v>Gelecekte önemli bir tehlikeyi oluşturmaması için, incelenir ve gerekirse önlemler planlanan uygulamalar kısmında tarif edilir, uygulama kontrolleri yapılır ve personele ihtiyaç duyulan eğitimler verilir.</v>
      </c>
    </row>
  </sheetData>
  <conditionalFormatting sqref="K2:K19 S2:S19">
    <cfRule type="expression" dxfId="459" priority="1">
      <formula>K2=5</formula>
    </cfRule>
    <cfRule type="expression" dxfId="458" priority="2">
      <formula>K2=4</formula>
    </cfRule>
    <cfRule type="expression" dxfId="457" priority="3">
      <formula>K2=3</formula>
    </cfRule>
    <cfRule type="expression" dxfId="456" priority="4">
      <formula>K2=2</formula>
    </cfRule>
    <cfRule type="expression" dxfId="455" priority="5">
      <formula>K2=1</formula>
    </cfRule>
  </conditionalFormatting>
  <pageMargins left="0.70866141732283472" right="0.70866141732283472" top="0.74803149606299213" bottom="1.0236220472440944" header="0.31496062992125984" footer="0.31496062992125984"/>
  <pageSetup paperSize="9" scale="58" fitToHeight="0" orientation="landscape" r:id="rId1"/>
  <rowBreaks count="1" manualBreakCount="1">
    <brk id="10" max="19"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T18"/>
  <sheetViews>
    <sheetView showWhiteSpace="0" topLeftCell="A14" zoomScaleNormal="100" zoomScaleSheetLayoutView="70" zoomScalePageLayoutView="80" workbookViewId="0">
      <selection activeCell="D6" sqref="D6"/>
    </sheetView>
  </sheetViews>
  <sheetFormatPr defaultRowHeight="12.75" x14ac:dyDescent="0.2"/>
  <cols>
    <col min="1" max="1" width="9.5703125" style="112" customWidth="1"/>
    <col min="2" max="2" width="11.42578125" style="112" customWidth="1"/>
    <col min="3" max="3" width="13.5703125" style="112" customWidth="1"/>
    <col min="4" max="4" width="23.85546875" style="112" bestFit="1" customWidth="1"/>
    <col min="5" max="5" width="19.140625" style="112" customWidth="1"/>
    <col min="6" max="6" width="11.7109375" style="112" bestFit="1" customWidth="1"/>
    <col min="7" max="7" width="12.140625" style="112" bestFit="1" customWidth="1"/>
    <col min="8" max="8" width="3.140625" style="112" bestFit="1" customWidth="1"/>
    <col min="9" max="9" width="3.140625" style="112" customWidth="1"/>
    <col min="10" max="10" width="3.42578125" style="112" bestFit="1" customWidth="1"/>
    <col min="11" max="11" width="5.28515625" style="112" bestFit="1" customWidth="1"/>
    <col min="12" max="12" width="17.5703125" style="112" bestFit="1" customWidth="1"/>
    <col min="13" max="13" width="30.7109375" style="112" bestFit="1" customWidth="1"/>
    <col min="14" max="14" width="16.7109375" style="112" bestFit="1" customWidth="1"/>
    <col min="15" max="15" width="9.5703125" style="112" bestFit="1" customWidth="1"/>
    <col min="16" max="16" width="3.140625" style="112" bestFit="1" customWidth="1"/>
    <col min="17" max="17" width="3.140625" style="112" customWidth="1"/>
    <col min="18" max="18" width="3.42578125" style="112" bestFit="1" customWidth="1"/>
    <col min="19" max="19" width="5.28515625" style="112" bestFit="1" customWidth="1"/>
    <col min="20" max="20" width="25.7109375" style="112" customWidth="1"/>
    <col min="21" max="16384" width="9.140625" style="112"/>
  </cols>
  <sheetData>
    <row r="1" spans="1:20" customFormat="1"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115" customFormat="1" ht="78.75" x14ac:dyDescent="0.2">
      <c r="A2" s="71">
        <v>1425</v>
      </c>
      <c r="B2" s="113" t="s">
        <v>547</v>
      </c>
      <c r="C2" s="122" t="s">
        <v>3768</v>
      </c>
      <c r="D2" s="71" t="s">
        <v>2035</v>
      </c>
      <c r="E2" s="71" t="s">
        <v>2036</v>
      </c>
      <c r="F2" s="64" t="s">
        <v>197</v>
      </c>
      <c r="G2" s="64" t="s">
        <v>198</v>
      </c>
      <c r="H2" s="19">
        <v>4</v>
      </c>
      <c r="I2" s="19">
        <v>5</v>
      </c>
      <c r="J2" s="9">
        <f t="shared" ref="J2" si="0">(H2*I2)</f>
        <v>20</v>
      </c>
      <c r="K2" s="10">
        <f>IF((H2*I2)=0,0,IF(J2&lt;6,5,IF(J2&lt;10,4,IF(J2&lt;16,3,IF(J2&lt;25,2,1)))))</f>
        <v>2</v>
      </c>
      <c r="L2" s="85"/>
      <c r="M2" s="71" t="s">
        <v>2037</v>
      </c>
      <c r="N2" s="64" t="s">
        <v>194</v>
      </c>
      <c r="O2" s="11" t="s">
        <v>26</v>
      </c>
      <c r="P2" s="19">
        <v>1</v>
      </c>
      <c r="Q2" s="19">
        <f>I2</f>
        <v>5</v>
      </c>
      <c r="R2" s="20">
        <f>P2*Q2</f>
        <v>5</v>
      </c>
      <c r="S2" s="21">
        <f>IF((P2*Q2)=0,0,IF(R2&lt;6,5,IF(R2&lt;10,4,IF(R2&lt;16,3,IF(R2&lt;25,2,1)))))</f>
        <v>5</v>
      </c>
      <c r="T2" s="64"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customHeight="1" x14ac:dyDescent="0.2">
      <c r="A3" s="116">
        <v>1426</v>
      </c>
      <c r="B3" s="113" t="s">
        <v>547</v>
      </c>
      <c r="C3" s="122" t="s">
        <v>3768</v>
      </c>
      <c r="D3" s="64" t="s">
        <v>3769</v>
      </c>
      <c r="E3" s="64" t="s">
        <v>3770</v>
      </c>
      <c r="F3" s="64" t="s">
        <v>10</v>
      </c>
      <c r="G3" s="64" t="s">
        <v>198</v>
      </c>
      <c r="H3" s="19">
        <v>3</v>
      </c>
      <c r="I3" s="19">
        <v>5</v>
      </c>
      <c r="J3" s="9">
        <v>15</v>
      </c>
      <c r="K3" s="10">
        <f t="shared" ref="K3:K18" si="1">IF((H3*I3)=0,0,IF(J3&lt;6,5,IF(J3&lt;10,4,IF(J3&lt;16,3,IF(J3&lt;25,2,1)))))</f>
        <v>3</v>
      </c>
      <c r="L3" s="117"/>
      <c r="M3" s="64" t="s">
        <v>3771</v>
      </c>
      <c r="N3" s="64" t="s">
        <v>194</v>
      </c>
      <c r="O3" s="11" t="s">
        <v>26</v>
      </c>
      <c r="P3" s="19">
        <v>1</v>
      </c>
      <c r="Q3" s="19">
        <f>I3</f>
        <v>5</v>
      </c>
      <c r="R3" s="20">
        <f t="shared" ref="R3:R18" si="2">P3*Q3</f>
        <v>5</v>
      </c>
      <c r="S3" s="21">
        <f t="shared" ref="S3:S18" si="3">IF((P3*Q3)=0,0,IF(R3&lt;6,5,IF(R3&lt;10,4,IF(R3&lt;16,3,IF(R3&lt;25,2,1)))))</f>
        <v>5</v>
      </c>
      <c r="T3" s="64" t="str">
        <f t="shared" ref="T3:T18" si="4">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customHeight="1" x14ac:dyDescent="0.2">
      <c r="A4" s="116">
        <f t="shared" ref="A4:A18" si="5">A3+1</f>
        <v>1427</v>
      </c>
      <c r="B4" s="113" t="s">
        <v>547</v>
      </c>
      <c r="C4" s="122" t="s">
        <v>3768</v>
      </c>
      <c r="D4" s="64" t="s">
        <v>3772</v>
      </c>
      <c r="E4" s="64" t="s">
        <v>3773</v>
      </c>
      <c r="F4" s="64" t="s">
        <v>3774</v>
      </c>
      <c r="G4" s="64" t="s">
        <v>198</v>
      </c>
      <c r="H4" s="19">
        <v>3</v>
      </c>
      <c r="I4" s="19">
        <v>5</v>
      </c>
      <c r="J4" s="20">
        <v>15</v>
      </c>
      <c r="K4" s="10">
        <f t="shared" si="1"/>
        <v>3</v>
      </c>
      <c r="L4" s="117"/>
      <c r="M4" s="64" t="s">
        <v>3775</v>
      </c>
      <c r="N4" s="64" t="s">
        <v>194</v>
      </c>
      <c r="O4" s="11" t="s">
        <v>26</v>
      </c>
      <c r="P4" s="19">
        <v>1</v>
      </c>
      <c r="Q4" s="19">
        <f t="shared" ref="Q4:Q18" si="6">I4</f>
        <v>5</v>
      </c>
      <c r="R4" s="20">
        <f t="shared" si="2"/>
        <v>5</v>
      </c>
      <c r="S4" s="21">
        <f t="shared" si="3"/>
        <v>5</v>
      </c>
      <c r="T4" s="64" t="str">
        <f t="shared" si="4"/>
        <v>Gelecekte önemli bir tehlikeyi oluşturmaması için, incelenir ve gerekirse önlemler planlanan uygulamalar kısmında tarif edilir, uygulama kontrolleri yapılır ve personele ihtiyaç duyulan eğitimler verilir.</v>
      </c>
    </row>
    <row r="5" spans="1:20" ht="108" customHeight="1" x14ac:dyDescent="0.2">
      <c r="A5" s="116">
        <f t="shared" si="5"/>
        <v>1428</v>
      </c>
      <c r="B5" s="113" t="s">
        <v>547</v>
      </c>
      <c r="C5" s="122" t="s">
        <v>3768</v>
      </c>
      <c r="D5" s="64" t="s">
        <v>3776</v>
      </c>
      <c r="E5" s="64" t="s">
        <v>3777</v>
      </c>
      <c r="F5" s="64" t="s">
        <v>3774</v>
      </c>
      <c r="G5" s="64" t="s">
        <v>198</v>
      </c>
      <c r="H5" s="19">
        <v>3</v>
      </c>
      <c r="I5" s="19">
        <v>5</v>
      </c>
      <c r="J5" s="9">
        <v>15</v>
      </c>
      <c r="K5" s="10">
        <f t="shared" si="1"/>
        <v>3</v>
      </c>
      <c r="L5" s="117"/>
      <c r="M5" s="64" t="s">
        <v>3778</v>
      </c>
      <c r="N5" s="64" t="s">
        <v>194</v>
      </c>
      <c r="O5" s="11" t="s">
        <v>26</v>
      </c>
      <c r="P5" s="19">
        <v>1</v>
      </c>
      <c r="Q5" s="19">
        <f t="shared" si="6"/>
        <v>5</v>
      </c>
      <c r="R5" s="20">
        <f t="shared" si="2"/>
        <v>5</v>
      </c>
      <c r="S5" s="21">
        <f t="shared" si="3"/>
        <v>5</v>
      </c>
      <c r="T5" s="64" t="str">
        <f t="shared" si="4"/>
        <v>Gelecekte önemli bir tehlikeyi oluşturmaması için, incelenir ve gerekirse önlemler planlanan uygulamalar kısmında tarif edilir, uygulama kontrolleri yapılır ve personele ihtiyaç duyulan eğitimler verilir.</v>
      </c>
    </row>
    <row r="6" spans="1:20" ht="78.75" customHeight="1" x14ac:dyDescent="0.2">
      <c r="A6" s="116">
        <f t="shared" si="5"/>
        <v>1429</v>
      </c>
      <c r="B6" s="113" t="s">
        <v>547</v>
      </c>
      <c r="C6" s="122" t="s">
        <v>3768</v>
      </c>
      <c r="D6" s="64" t="s">
        <v>20</v>
      </c>
      <c r="E6" s="64" t="s">
        <v>3779</v>
      </c>
      <c r="F6" s="64" t="s">
        <v>3780</v>
      </c>
      <c r="G6" s="64" t="s">
        <v>198</v>
      </c>
      <c r="H6" s="19">
        <v>3</v>
      </c>
      <c r="I6" s="19">
        <v>5</v>
      </c>
      <c r="J6" s="9">
        <v>15</v>
      </c>
      <c r="K6" s="10">
        <f t="shared" si="1"/>
        <v>3</v>
      </c>
      <c r="L6" s="117"/>
      <c r="M6" s="64" t="s">
        <v>3781</v>
      </c>
      <c r="N6" s="64" t="s">
        <v>194</v>
      </c>
      <c r="O6" s="11" t="s">
        <v>26</v>
      </c>
      <c r="P6" s="19">
        <v>1</v>
      </c>
      <c r="Q6" s="19">
        <f t="shared" si="6"/>
        <v>5</v>
      </c>
      <c r="R6" s="20">
        <f t="shared" si="2"/>
        <v>5</v>
      </c>
      <c r="S6" s="21">
        <f t="shared" si="3"/>
        <v>5</v>
      </c>
      <c r="T6" s="64" t="str">
        <f t="shared" si="4"/>
        <v>Gelecekte önemli bir tehlikeyi oluşturmaması için, incelenir ve gerekirse önlemler planlanan uygulamalar kısmında tarif edilir, uygulama kontrolleri yapılır ve personele ihtiyaç duyulan eğitimler verilir.</v>
      </c>
    </row>
    <row r="7" spans="1:20" ht="78.75" customHeight="1" x14ac:dyDescent="0.2">
      <c r="A7" s="116">
        <f t="shared" si="5"/>
        <v>1430</v>
      </c>
      <c r="B7" s="113" t="s">
        <v>547</v>
      </c>
      <c r="C7" s="122" t="s">
        <v>3768</v>
      </c>
      <c r="D7" s="64" t="s">
        <v>3782</v>
      </c>
      <c r="E7" s="64" t="s">
        <v>3783</v>
      </c>
      <c r="F7" s="64" t="s">
        <v>3784</v>
      </c>
      <c r="G7" s="64" t="s">
        <v>198</v>
      </c>
      <c r="H7" s="19">
        <v>3</v>
      </c>
      <c r="I7" s="19">
        <v>5</v>
      </c>
      <c r="J7" s="9">
        <v>15</v>
      </c>
      <c r="K7" s="10">
        <f t="shared" si="1"/>
        <v>3</v>
      </c>
      <c r="L7" s="117"/>
      <c r="M7" s="64" t="s">
        <v>3785</v>
      </c>
      <c r="N7" s="64" t="s">
        <v>194</v>
      </c>
      <c r="O7" s="11" t="s">
        <v>26</v>
      </c>
      <c r="P7" s="19">
        <v>1</v>
      </c>
      <c r="Q7" s="19">
        <f t="shared" si="6"/>
        <v>5</v>
      </c>
      <c r="R7" s="20">
        <f t="shared" si="2"/>
        <v>5</v>
      </c>
      <c r="S7" s="21">
        <f t="shared" si="3"/>
        <v>5</v>
      </c>
      <c r="T7" s="64" t="str">
        <f t="shared" si="4"/>
        <v>Gelecekte önemli bir tehlikeyi oluşturmaması için, incelenir ve gerekirse önlemler planlanan uygulamalar kısmında tarif edilir, uygulama kontrolleri yapılır ve personele ihtiyaç duyulan eğitimler verilir.</v>
      </c>
    </row>
    <row r="8" spans="1:20" ht="78.75" customHeight="1" x14ac:dyDescent="0.2">
      <c r="A8" s="116">
        <f t="shared" si="5"/>
        <v>1431</v>
      </c>
      <c r="B8" s="113" t="s">
        <v>547</v>
      </c>
      <c r="C8" s="122" t="s">
        <v>3768</v>
      </c>
      <c r="D8" s="64" t="s">
        <v>3786</v>
      </c>
      <c r="E8" s="64" t="s">
        <v>3787</v>
      </c>
      <c r="F8" s="64" t="s">
        <v>10</v>
      </c>
      <c r="G8" s="64" t="s">
        <v>198</v>
      </c>
      <c r="H8" s="19">
        <v>3</v>
      </c>
      <c r="I8" s="19">
        <v>5</v>
      </c>
      <c r="J8" s="9">
        <v>15</v>
      </c>
      <c r="K8" s="10">
        <f t="shared" si="1"/>
        <v>3</v>
      </c>
      <c r="L8" s="117"/>
      <c r="M8" s="64" t="s">
        <v>3788</v>
      </c>
      <c r="N8" s="64" t="s">
        <v>194</v>
      </c>
      <c r="O8" s="11" t="s">
        <v>26</v>
      </c>
      <c r="P8" s="19">
        <v>1</v>
      </c>
      <c r="Q8" s="19">
        <f t="shared" si="6"/>
        <v>5</v>
      </c>
      <c r="R8" s="20">
        <f t="shared" si="2"/>
        <v>5</v>
      </c>
      <c r="S8" s="21">
        <f t="shared" si="3"/>
        <v>5</v>
      </c>
      <c r="T8" s="64" t="str">
        <f t="shared" si="4"/>
        <v>Gelecekte önemli bir tehlikeyi oluşturmaması için, incelenir ve gerekirse önlemler planlanan uygulamalar kısmında tarif edilir, uygulama kontrolleri yapılır ve personele ihtiyaç duyulan eğitimler verilir.</v>
      </c>
    </row>
    <row r="9" spans="1:20" ht="131.25" customHeight="1" x14ac:dyDescent="0.2">
      <c r="A9" s="116">
        <f t="shared" si="5"/>
        <v>1432</v>
      </c>
      <c r="B9" s="113" t="s">
        <v>547</v>
      </c>
      <c r="C9" s="122" t="s">
        <v>3768</v>
      </c>
      <c r="D9" s="64" t="s">
        <v>3789</v>
      </c>
      <c r="E9" s="64" t="s">
        <v>3790</v>
      </c>
      <c r="F9" s="64" t="s">
        <v>3791</v>
      </c>
      <c r="G9" s="64" t="s">
        <v>198</v>
      </c>
      <c r="H9" s="19">
        <v>3</v>
      </c>
      <c r="I9" s="19">
        <v>5</v>
      </c>
      <c r="J9" s="9">
        <v>15</v>
      </c>
      <c r="K9" s="10">
        <f t="shared" si="1"/>
        <v>3</v>
      </c>
      <c r="L9" s="117"/>
      <c r="M9" s="64" t="s">
        <v>3792</v>
      </c>
      <c r="N9" s="64" t="s">
        <v>194</v>
      </c>
      <c r="O9" s="11" t="s">
        <v>26</v>
      </c>
      <c r="P9" s="19">
        <v>1</v>
      </c>
      <c r="Q9" s="19">
        <f t="shared" si="6"/>
        <v>5</v>
      </c>
      <c r="R9" s="20">
        <f t="shared" si="2"/>
        <v>5</v>
      </c>
      <c r="S9" s="21">
        <f t="shared" si="3"/>
        <v>5</v>
      </c>
      <c r="T9" s="64" t="str">
        <f t="shared" si="4"/>
        <v>Gelecekte önemli bir tehlikeyi oluşturmaması için, incelenir ve gerekirse önlemler planlanan uygulamalar kısmında tarif edilir, uygulama kontrolleri yapılır ve personele ihtiyaç duyulan eğitimler verilir.</v>
      </c>
    </row>
    <row r="10" spans="1:20" ht="78.75" customHeight="1" x14ac:dyDescent="0.2">
      <c r="A10" s="116">
        <f t="shared" si="5"/>
        <v>1433</v>
      </c>
      <c r="B10" s="113" t="s">
        <v>547</v>
      </c>
      <c r="C10" s="122" t="s">
        <v>3768</v>
      </c>
      <c r="D10" s="64" t="s">
        <v>3793</v>
      </c>
      <c r="E10" s="64" t="s">
        <v>3794</v>
      </c>
      <c r="F10" s="64" t="s">
        <v>3795</v>
      </c>
      <c r="G10" s="64" t="s">
        <v>198</v>
      </c>
      <c r="H10" s="19">
        <v>3</v>
      </c>
      <c r="I10" s="19">
        <v>4</v>
      </c>
      <c r="J10" s="9">
        <v>12</v>
      </c>
      <c r="K10" s="10">
        <f t="shared" si="1"/>
        <v>3</v>
      </c>
      <c r="L10" s="117"/>
      <c r="M10" s="64" t="s">
        <v>3796</v>
      </c>
      <c r="N10" s="64" t="s">
        <v>194</v>
      </c>
      <c r="O10" s="11" t="s">
        <v>26</v>
      </c>
      <c r="P10" s="19">
        <v>1</v>
      </c>
      <c r="Q10" s="19">
        <f t="shared" si="6"/>
        <v>4</v>
      </c>
      <c r="R10" s="20">
        <f t="shared" si="2"/>
        <v>4</v>
      </c>
      <c r="S10" s="21">
        <f t="shared" si="3"/>
        <v>5</v>
      </c>
      <c r="T10" s="64" t="str">
        <f t="shared" si="4"/>
        <v>Gelecekte önemli bir tehlikeyi oluşturmaması için, incelenir ve gerekirse önlemler planlanan uygulamalar kısmında tarif edilir, uygulama kontrolleri yapılır ve personele ihtiyaç duyulan eğitimler verilir.</v>
      </c>
    </row>
    <row r="11" spans="1:20" ht="78.75" customHeight="1" x14ac:dyDescent="0.2">
      <c r="A11" s="116">
        <f t="shared" si="5"/>
        <v>1434</v>
      </c>
      <c r="B11" s="113" t="s">
        <v>547</v>
      </c>
      <c r="C11" s="122" t="s">
        <v>3768</v>
      </c>
      <c r="D11" s="64" t="s">
        <v>3797</v>
      </c>
      <c r="E11" s="64" t="s">
        <v>3798</v>
      </c>
      <c r="F11" s="64" t="s">
        <v>3799</v>
      </c>
      <c r="G11" s="64" t="s">
        <v>198</v>
      </c>
      <c r="H11" s="19">
        <v>3</v>
      </c>
      <c r="I11" s="19">
        <v>4</v>
      </c>
      <c r="J11" s="9">
        <v>12</v>
      </c>
      <c r="K11" s="10">
        <f t="shared" si="1"/>
        <v>3</v>
      </c>
      <c r="L11" s="117"/>
      <c r="M11" s="64" t="s">
        <v>3800</v>
      </c>
      <c r="N11" s="64" t="s">
        <v>194</v>
      </c>
      <c r="O11" s="11" t="s">
        <v>26</v>
      </c>
      <c r="P11" s="19">
        <v>1</v>
      </c>
      <c r="Q11" s="19">
        <f t="shared" si="6"/>
        <v>4</v>
      </c>
      <c r="R11" s="20">
        <f t="shared" si="2"/>
        <v>4</v>
      </c>
      <c r="S11" s="21">
        <f t="shared" si="3"/>
        <v>5</v>
      </c>
      <c r="T11" s="64" t="str">
        <f t="shared" si="4"/>
        <v>Gelecekte önemli bir tehlikeyi oluşturmaması için, incelenir ve gerekirse önlemler planlanan uygulamalar kısmında tarif edilir, uygulama kontrolleri yapılır ve personele ihtiyaç duyulan eğitimler verilir.</v>
      </c>
    </row>
    <row r="12" spans="1:20" ht="78.75" x14ac:dyDescent="0.2">
      <c r="A12" s="116">
        <f t="shared" si="5"/>
        <v>1435</v>
      </c>
      <c r="B12" s="113" t="s">
        <v>547</v>
      </c>
      <c r="C12" s="122" t="s">
        <v>3768</v>
      </c>
      <c r="D12" s="64" t="s">
        <v>3801</v>
      </c>
      <c r="E12" s="64" t="s">
        <v>3802</v>
      </c>
      <c r="F12" s="64" t="s">
        <v>3803</v>
      </c>
      <c r="G12" s="64" t="s">
        <v>198</v>
      </c>
      <c r="H12" s="19">
        <v>4</v>
      </c>
      <c r="I12" s="19">
        <v>3</v>
      </c>
      <c r="J12" s="9">
        <v>12</v>
      </c>
      <c r="K12" s="10">
        <f t="shared" si="1"/>
        <v>3</v>
      </c>
      <c r="L12" s="117"/>
      <c r="M12" s="64" t="s">
        <v>3804</v>
      </c>
      <c r="N12" s="64" t="s">
        <v>194</v>
      </c>
      <c r="O12" s="11" t="s">
        <v>26</v>
      </c>
      <c r="P12" s="19">
        <v>1</v>
      </c>
      <c r="Q12" s="19">
        <f t="shared" si="6"/>
        <v>3</v>
      </c>
      <c r="R12" s="20">
        <f t="shared" si="2"/>
        <v>3</v>
      </c>
      <c r="S12" s="21">
        <f t="shared" si="3"/>
        <v>5</v>
      </c>
      <c r="T12" s="64" t="str">
        <f t="shared" si="4"/>
        <v>Gelecekte önemli bir tehlikeyi oluşturmaması için, incelenir ve gerekirse önlemler planlanan uygulamalar kısmında tarif edilir, uygulama kontrolleri yapılır ve personele ihtiyaç duyulan eğitimler verilir.</v>
      </c>
    </row>
    <row r="13" spans="1:20" ht="78.75" customHeight="1" x14ac:dyDescent="0.2">
      <c r="A13" s="116">
        <f t="shared" si="5"/>
        <v>1436</v>
      </c>
      <c r="B13" s="113" t="s">
        <v>547</v>
      </c>
      <c r="C13" s="122" t="s">
        <v>3768</v>
      </c>
      <c r="D13" s="64" t="s">
        <v>3805</v>
      </c>
      <c r="E13" s="64" t="s">
        <v>3806</v>
      </c>
      <c r="F13" s="64" t="s">
        <v>3774</v>
      </c>
      <c r="G13" s="64" t="s">
        <v>198</v>
      </c>
      <c r="H13" s="19">
        <v>3</v>
      </c>
      <c r="I13" s="19">
        <v>3</v>
      </c>
      <c r="J13" s="9">
        <v>9</v>
      </c>
      <c r="K13" s="10">
        <f t="shared" si="1"/>
        <v>4</v>
      </c>
      <c r="L13" s="117"/>
      <c r="M13" s="64" t="s">
        <v>3807</v>
      </c>
      <c r="N13" s="64" t="s">
        <v>194</v>
      </c>
      <c r="O13" s="11" t="s">
        <v>26</v>
      </c>
      <c r="P13" s="19">
        <v>1</v>
      </c>
      <c r="Q13" s="19">
        <f t="shared" si="6"/>
        <v>3</v>
      </c>
      <c r="R13" s="20">
        <f t="shared" si="2"/>
        <v>3</v>
      </c>
      <c r="S13" s="21">
        <f t="shared" si="3"/>
        <v>5</v>
      </c>
      <c r="T13" s="64" t="str">
        <f t="shared" si="4"/>
        <v>Gelecekte önemli bir tehlikeyi oluşturmaması için, incelenir ve gerekirse önlemler planlanan uygulamalar kısmında tarif edilir, uygulama kontrolleri yapılır ve personele ihtiyaç duyulan eğitimler verilir.</v>
      </c>
    </row>
    <row r="14" spans="1:20" ht="78.75" customHeight="1" x14ac:dyDescent="0.2">
      <c r="A14" s="116">
        <f t="shared" si="5"/>
        <v>1437</v>
      </c>
      <c r="B14" s="113" t="s">
        <v>547</v>
      </c>
      <c r="C14" s="122" t="s">
        <v>3768</v>
      </c>
      <c r="D14" s="64" t="s">
        <v>3808</v>
      </c>
      <c r="E14" s="64" t="s">
        <v>3809</v>
      </c>
      <c r="F14" s="64" t="s">
        <v>3780</v>
      </c>
      <c r="G14" s="64" t="s">
        <v>198</v>
      </c>
      <c r="H14" s="19">
        <v>3</v>
      </c>
      <c r="I14" s="19">
        <v>3</v>
      </c>
      <c r="J14" s="9">
        <v>9</v>
      </c>
      <c r="K14" s="10">
        <f t="shared" si="1"/>
        <v>4</v>
      </c>
      <c r="L14" s="117"/>
      <c r="M14" s="64" t="s">
        <v>3810</v>
      </c>
      <c r="N14" s="64" t="s">
        <v>194</v>
      </c>
      <c r="O14" s="11" t="s">
        <v>26</v>
      </c>
      <c r="P14" s="19">
        <v>1</v>
      </c>
      <c r="Q14" s="19">
        <f t="shared" si="6"/>
        <v>3</v>
      </c>
      <c r="R14" s="20">
        <f t="shared" si="2"/>
        <v>3</v>
      </c>
      <c r="S14" s="21">
        <f t="shared" si="3"/>
        <v>5</v>
      </c>
      <c r="T14" s="64" t="str">
        <f t="shared" si="4"/>
        <v>Gelecekte önemli bir tehlikeyi oluşturmaması için, incelenir ve gerekirse önlemler planlanan uygulamalar kısmında tarif edilir, uygulama kontrolleri yapılır ve personele ihtiyaç duyulan eğitimler verilir.</v>
      </c>
    </row>
    <row r="15" spans="1:20" ht="78.75" customHeight="1" x14ac:dyDescent="0.2">
      <c r="A15" s="116">
        <f t="shared" si="5"/>
        <v>1438</v>
      </c>
      <c r="B15" s="113" t="s">
        <v>547</v>
      </c>
      <c r="C15" s="122" t="s">
        <v>3768</v>
      </c>
      <c r="D15" s="64" t="s">
        <v>3811</v>
      </c>
      <c r="E15" s="64" t="s">
        <v>3812</v>
      </c>
      <c r="F15" s="64" t="s">
        <v>3813</v>
      </c>
      <c r="G15" s="64" t="s">
        <v>198</v>
      </c>
      <c r="H15" s="19">
        <v>3</v>
      </c>
      <c r="I15" s="19">
        <v>3</v>
      </c>
      <c r="J15" s="9">
        <v>9</v>
      </c>
      <c r="K15" s="10">
        <f t="shared" si="1"/>
        <v>4</v>
      </c>
      <c r="L15" s="117"/>
      <c r="M15" s="64" t="s">
        <v>3814</v>
      </c>
      <c r="N15" s="64" t="s">
        <v>194</v>
      </c>
      <c r="O15" s="11" t="s">
        <v>26</v>
      </c>
      <c r="P15" s="19">
        <v>1</v>
      </c>
      <c r="Q15" s="19">
        <f t="shared" si="6"/>
        <v>3</v>
      </c>
      <c r="R15" s="20">
        <f t="shared" si="2"/>
        <v>3</v>
      </c>
      <c r="S15" s="21">
        <f t="shared" si="3"/>
        <v>5</v>
      </c>
      <c r="T15" s="64" t="str">
        <f t="shared" si="4"/>
        <v>Gelecekte önemli bir tehlikeyi oluşturmaması için, incelenir ve gerekirse önlemler planlanan uygulamalar kısmında tarif edilir, uygulama kontrolleri yapılır ve personele ihtiyaç duyulan eğitimler verilir.</v>
      </c>
    </row>
    <row r="16" spans="1:20" ht="78.75" customHeight="1" x14ac:dyDescent="0.2">
      <c r="A16" s="116">
        <f t="shared" si="5"/>
        <v>1439</v>
      </c>
      <c r="B16" s="113" t="s">
        <v>547</v>
      </c>
      <c r="C16" s="122" t="s">
        <v>3768</v>
      </c>
      <c r="D16" s="64" t="s">
        <v>3815</v>
      </c>
      <c r="E16" s="64" t="s">
        <v>3816</v>
      </c>
      <c r="F16" s="64" t="s">
        <v>3813</v>
      </c>
      <c r="G16" s="64" t="s">
        <v>198</v>
      </c>
      <c r="H16" s="19">
        <v>3</v>
      </c>
      <c r="I16" s="19">
        <v>3</v>
      </c>
      <c r="J16" s="9">
        <v>9</v>
      </c>
      <c r="K16" s="10">
        <f t="shared" si="1"/>
        <v>4</v>
      </c>
      <c r="L16" s="117"/>
      <c r="M16" s="64" t="s">
        <v>3817</v>
      </c>
      <c r="N16" s="64" t="s">
        <v>194</v>
      </c>
      <c r="O16" s="11" t="s">
        <v>26</v>
      </c>
      <c r="P16" s="19">
        <v>1</v>
      </c>
      <c r="Q16" s="19">
        <f t="shared" si="6"/>
        <v>3</v>
      </c>
      <c r="R16" s="20">
        <f t="shared" si="2"/>
        <v>3</v>
      </c>
      <c r="S16" s="21">
        <f t="shared" si="3"/>
        <v>5</v>
      </c>
      <c r="T16" s="64" t="str">
        <f t="shared" si="4"/>
        <v>Gelecekte önemli bir tehlikeyi oluşturmaması için, incelenir ve gerekirse önlemler planlanan uygulamalar kısmında tarif edilir, uygulama kontrolleri yapılır ve personele ihtiyaç duyulan eğitimler verilir.</v>
      </c>
    </row>
    <row r="17" spans="1:20" ht="78.75" customHeight="1" x14ac:dyDescent="0.2">
      <c r="A17" s="116">
        <f t="shared" si="5"/>
        <v>1440</v>
      </c>
      <c r="B17" s="113" t="s">
        <v>547</v>
      </c>
      <c r="C17" s="122" t="s">
        <v>3768</v>
      </c>
      <c r="D17" s="64" t="s">
        <v>3818</v>
      </c>
      <c r="E17" s="64" t="s">
        <v>3819</v>
      </c>
      <c r="F17" s="64" t="s">
        <v>10</v>
      </c>
      <c r="G17" s="64" t="s">
        <v>198</v>
      </c>
      <c r="H17" s="19">
        <v>3</v>
      </c>
      <c r="I17" s="19">
        <v>3</v>
      </c>
      <c r="J17" s="9">
        <v>9</v>
      </c>
      <c r="K17" s="10">
        <f t="shared" si="1"/>
        <v>4</v>
      </c>
      <c r="L17" s="117"/>
      <c r="M17" s="64" t="s">
        <v>3820</v>
      </c>
      <c r="N17" s="64" t="s">
        <v>194</v>
      </c>
      <c r="O17" s="11" t="s">
        <v>26</v>
      </c>
      <c r="P17" s="19">
        <v>1</v>
      </c>
      <c r="Q17" s="19">
        <f t="shared" si="6"/>
        <v>3</v>
      </c>
      <c r="R17" s="20">
        <f t="shared" si="2"/>
        <v>3</v>
      </c>
      <c r="S17" s="21">
        <f t="shared" si="3"/>
        <v>5</v>
      </c>
      <c r="T17" s="64" t="str">
        <f t="shared" si="4"/>
        <v>Gelecekte önemli bir tehlikeyi oluşturmaması için, incelenir ve gerekirse önlemler planlanan uygulamalar kısmında tarif edilir, uygulama kontrolleri yapılır ve personele ihtiyaç duyulan eğitimler verilir.</v>
      </c>
    </row>
    <row r="18" spans="1:20" ht="78.75" customHeight="1" x14ac:dyDescent="0.2">
      <c r="A18" s="116">
        <f t="shared" si="5"/>
        <v>1441</v>
      </c>
      <c r="B18" s="113" t="s">
        <v>547</v>
      </c>
      <c r="C18" s="122" t="s">
        <v>3768</v>
      </c>
      <c r="D18" s="64" t="s">
        <v>3821</v>
      </c>
      <c r="E18" s="64" t="s">
        <v>3822</v>
      </c>
      <c r="F18" s="64" t="s">
        <v>3823</v>
      </c>
      <c r="G18" s="64" t="s">
        <v>198</v>
      </c>
      <c r="H18" s="19">
        <v>3</v>
      </c>
      <c r="I18" s="19">
        <v>3</v>
      </c>
      <c r="J18" s="9">
        <v>9</v>
      </c>
      <c r="K18" s="10">
        <f t="shared" si="1"/>
        <v>4</v>
      </c>
      <c r="L18" s="117"/>
      <c r="M18" s="64" t="s">
        <v>3824</v>
      </c>
      <c r="N18" s="64"/>
      <c r="O18" s="11" t="s">
        <v>26</v>
      </c>
      <c r="P18" s="19">
        <v>1</v>
      </c>
      <c r="Q18" s="19">
        <f t="shared" si="6"/>
        <v>3</v>
      </c>
      <c r="R18" s="20">
        <f t="shared" si="2"/>
        <v>3</v>
      </c>
      <c r="S18" s="21">
        <f t="shared" si="3"/>
        <v>5</v>
      </c>
      <c r="T18" s="64" t="str">
        <f t="shared" si="4"/>
        <v>Gelecekte önemli bir tehlikeyi oluşturmaması için, incelenir ve gerekirse önlemler planlanan uygulamalar kısmında tarif edilir, uygulama kontrolleri yapılır ve personele ihtiyaç duyulan eğitimler verilir.</v>
      </c>
    </row>
  </sheetData>
  <pageMargins left="0.70866141732283472" right="0.70866141732283472" top="0.74803149606299213" bottom="1.0236220472440944" header="0.31496062992125984" footer="0.31496062992125984"/>
  <pageSetup paperSize="9" scale="58" orientation="landscape" r:id="rId1"/>
  <legacyDrawingHF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T7"/>
  <sheetViews>
    <sheetView topLeftCell="A2" zoomScaleNormal="100" zoomScaleSheetLayoutView="70" zoomScalePageLayoutView="7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70.25" customHeight="1" x14ac:dyDescent="0.2">
      <c r="A2" s="90">
        <v>1442</v>
      </c>
      <c r="B2" s="71" t="s">
        <v>547</v>
      </c>
      <c r="C2" s="12" t="s">
        <v>3828</v>
      </c>
      <c r="D2" s="71" t="s">
        <v>3827</v>
      </c>
      <c r="E2" s="71" t="s">
        <v>3829</v>
      </c>
      <c r="F2" s="12" t="s">
        <v>3825</v>
      </c>
      <c r="G2" s="12" t="s">
        <v>3837</v>
      </c>
      <c r="H2" s="55">
        <v>4</v>
      </c>
      <c r="I2" s="55">
        <v>4</v>
      </c>
      <c r="J2" s="9">
        <f t="shared" ref="J2" si="0">(H2*I2)</f>
        <v>16</v>
      </c>
      <c r="K2" s="10">
        <f>IF((H2*I2)=0,0,IF(J2&lt;6,5,IF(J2&lt;10,4,IF(J2&lt;16,3,IF(J2&lt;25,2,1)))))</f>
        <v>2</v>
      </c>
      <c r="L2" s="71" t="s">
        <v>3830</v>
      </c>
      <c r="M2" s="71" t="s">
        <v>3831</v>
      </c>
      <c r="N2" s="12" t="s">
        <v>194</v>
      </c>
      <c r="O2" s="11" t="s">
        <v>26</v>
      </c>
      <c r="P2" s="19">
        <v>1</v>
      </c>
      <c r="Q2" s="19">
        <f>I2</f>
        <v>4</v>
      </c>
      <c r="R2" s="20">
        <f>P2*Q2</f>
        <v>4</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1443</v>
      </c>
      <c r="B3" s="71" t="s">
        <v>1213</v>
      </c>
      <c r="C3" s="12" t="s">
        <v>3826</v>
      </c>
      <c r="D3" s="64" t="s">
        <v>3832</v>
      </c>
      <c r="E3" s="12" t="s">
        <v>3833</v>
      </c>
      <c r="F3" s="12" t="s">
        <v>3825</v>
      </c>
      <c r="G3" s="12" t="s">
        <v>3838</v>
      </c>
      <c r="H3" s="55">
        <v>4</v>
      </c>
      <c r="I3" s="55">
        <v>5</v>
      </c>
      <c r="J3" s="20">
        <f t="shared" ref="J3" si="1">H3*I3</f>
        <v>20</v>
      </c>
      <c r="K3" s="10">
        <f t="shared" ref="K3:K4" si="2">IF((H3*I3)=0,0,IF(J3&lt;6,5,IF(J3&lt;10,4,IF(J3&lt;16,3,IF(J3&lt;25,2,1)))))</f>
        <v>2</v>
      </c>
      <c r="L3" s="18"/>
      <c r="M3" s="64" t="s">
        <v>3834</v>
      </c>
      <c r="N3" s="12" t="s">
        <v>194</v>
      </c>
      <c r="O3" s="11" t="s">
        <v>26</v>
      </c>
      <c r="P3" s="19">
        <v>1</v>
      </c>
      <c r="Q3" s="19">
        <f t="shared" ref="Q3" si="3">I3</f>
        <v>5</v>
      </c>
      <c r="R3" s="20">
        <f t="shared" ref="R3:R4" si="4">P3*Q3</f>
        <v>5</v>
      </c>
      <c r="S3" s="21">
        <f t="shared" ref="S3:S4" si="5">IF((P3*Q3)=0,0,IF(R3&lt;6,5,IF(R3&lt;10,4,IF(R3&lt;16,3,IF(R3&lt;25,2,1)))))</f>
        <v>5</v>
      </c>
      <c r="T3" s="12" t="str">
        <f t="shared" ref="T3:T4" si="6">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01.25" x14ac:dyDescent="0.2">
      <c r="A4" s="14">
        <f>A3+1</f>
        <v>1444</v>
      </c>
      <c r="B4" s="71" t="s">
        <v>547</v>
      </c>
      <c r="C4" s="12" t="s">
        <v>1526</v>
      </c>
      <c r="D4" s="64" t="s">
        <v>3835</v>
      </c>
      <c r="E4" s="12" t="s">
        <v>3836</v>
      </c>
      <c r="F4" s="12" t="s">
        <v>3825</v>
      </c>
      <c r="G4" s="12" t="s">
        <v>3839</v>
      </c>
      <c r="H4" s="19">
        <v>4</v>
      </c>
      <c r="I4" s="19">
        <v>5</v>
      </c>
      <c r="J4" s="9">
        <f t="shared" ref="J4" si="7">(H4*I4)</f>
        <v>20</v>
      </c>
      <c r="K4" s="10">
        <f t="shared" si="2"/>
        <v>2</v>
      </c>
      <c r="L4" s="18" t="s">
        <v>3840</v>
      </c>
      <c r="M4" s="64" t="s">
        <v>3841</v>
      </c>
      <c r="N4" s="12" t="s">
        <v>194</v>
      </c>
      <c r="O4" s="11" t="s">
        <v>26</v>
      </c>
      <c r="P4" s="19">
        <v>1</v>
      </c>
      <c r="Q4" s="19">
        <f>I4</f>
        <v>5</v>
      </c>
      <c r="R4" s="20">
        <f t="shared" si="4"/>
        <v>5</v>
      </c>
      <c r="S4" s="21">
        <f t="shared" si="5"/>
        <v>5</v>
      </c>
      <c r="T4" s="12" t="str">
        <f t="shared" si="6"/>
        <v>Gelecekte önemli bir tehlikeyi oluşturmaması için, incelenir ve gerekirse önlemler planlanan uygulamalar kısmında tarif edilir, uygulama kontrolleri yapılır ve personele ihtiyaç duyulan eğitimler verilir.</v>
      </c>
    </row>
    <row r="5" spans="1:20" ht="78.75" x14ac:dyDescent="0.2">
      <c r="A5" s="14">
        <v>1445</v>
      </c>
      <c r="B5" s="57" t="s">
        <v>3842</v>
      </c>
      <c r="C5" s="7" t="s">
        <v>3843</v>
      </c>
      <c r="D5" s="7" t="s">
        <v>3844</v>
      </c>
      <c r="E5" s="7" t="s">
        <v>2405</v>
      </c>
      <c r="F5" s="12" t="s">
        <v>3121</v>
      </c>
      <c r="G5" s="12" t="s">
        <v>3845</v>
      </c>
      <c r="H5" s="19">
        <v>4</v>
      </c>
      <c r="I5" s="19">
        <v>4</v>
      </c>
      <c r="J5" s="9">
        <f t="shared" ref="J5" si="8">(H5*I5)</f>
        <v>16</v>
      </c>
      <c r="K5" s="10">
        <f t="shared" ref="K5" si="9">IF((H5*I5)=0,0,IF(J5&lt;6,5,IF(J5&lt;10,4,IF(J5&lt;16,3,IF(J5&lt;25,2,1)))))</f>
        <v>2</v>
      </c>
      <c r="L5" s="7"/>
      <c r="M5" s="7" t="s">
        <v>3846</v>
      </c>
      <c r="N5" s="12" t="s">
        <v>194</v>
      </c>
      <c r="O5" s="11" t="s">
        <v>199</v>
      </c>
      <c r="P5" s="19">
        <v>1</v>
      </c>
      <c r="Q5" s="19">
        <v>4</v>
      </c>
      <c r="R5" s="20">
        <f t="shared" ref="R5" si="10">P5*Q5</f>
        <v>4</v>
      </c>
      <c r="S5" s="21">
        <v>5</v>
      </c>
      <c r="T5" s="12" t="str">
        <f t="shared" ref="T5" si="11">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 spans="1:20" ht="78.75" x14ac:dyDescent="0.2">
      <c r="A6" s="14">
        <v>1446</v>
      </c>
      <c r="B6" s="57" t="s">
        <v>547</v>
      </c>
      <c r="C6" s="7" t="s">
        <v>3847</v>
      </c>
      <c r="D6" s="7" t="s">
        <v>3848</v>
      </c>
      <c r="E6" s="7" t="s">
        <v>3849</v>
      </c>
      <c r="F6" s="12" t="s">
        <v>3121</v>
      </c>
      <c r="G6" s="12" t="s">
        <v>3850</v>
      </c>
      <c r="H6" s="19">
        <v>4</v>
      </c>
      <c r="I6" s="19">
        <v>4</v>
      </c>
      <c r="J6" s="9">
        <f t="shared" ref="J6" si="12">(H6*I6)</f>
        <v>16</v>
      </c>
      <c r="K6" s="10">
        <f t="shared" ref="K6" si="13">IF((H6*I6)=0,0,IF(J6&lt;6,5,IF(J6&lt;10,4,IF(J6&lt;16,3,IF(J6&lt;25,2,1)))))</f>
        <v>2</v>
      </c>
      <c r="L6" s="7"/>
      <c r="M6" s="7" t="s">
        <v>3851</v>
      </c>
      <c r="N6" s="12" t="s">
        <v>194</v>
      </c>
      <c r="O6" s="11" t="s">
        <v>199</v>
      </c>
      <c r="P6" s="19">
        <v>1</v>
      </c>
      <c r="Q6" s="19">
        <v>4</v>
      </c>
      <c r="R6" s="20">
        <f t="shared" ref="R6" si="14">P6*Q6</f>
        <v>4</v>
      </c>
      <c r="S6" s="21">
        <v>5</v>
      </c>
      <c r="T6" s="12" t="str">
        <f t="shared" ref="T6" si="15">IF(S6=0,"Risk Derecelendirmesi Yapılmamıştır.",IF(S6=1,"Hemen gerekli önlemler alınmalı veya tesis, bina, üretim veya çevrenin kapatılması gerekmektedir.",IF(S6=2,"Kısa dönemde iyileştirici tedbirler alınmalıdır.",IF(S6=3,"Uzun dönemde iyileştirilmelidir.  Sürekli kontroller yapılmalıdır.Alınan önlemler gerektiğinde kontrol edilmelidir.",IF(S6=4,"Gözetim altında tutulmalıdır.",IF(S6=5,"Gelecekte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7" spans="1:20" ht="78.75" x14ac:dyDescent="0.2">
      <c r="A7" s="14">
        <v>1447</v>
      </c>
      <c r="B7" s="57" t="s">
        <v>547</v>
      </c>
      <c r="C7" s="7" t="s">
        <v>3852</v>
      </c>
      <c r="D7" s="7" t="s">
        <v>3853</v>
      </c>
      <c r="E7" s="7" t="s">
        <v>3854</v>
      </c>
      <c r="F7" s="12" t="s">
        <v>3121</v>
      </c>
      <c r="G7" s="12" t="s">
        <v>3845</v>
      </c>
      <c r="H7" s="19">
        <v>4</v>
      </c>
      <c r="I7" s="19">
        <v>4</v>
      </c>
      <c r="J7" s="9">
        <f t="shared" ref="J7" si="16">(H7*I7)</f>
        <v>16</v>
      </c>
      <c r="K7" s="10">
        <f t="shared" ref="K7" si="17">IF((H7*I7)=0,0,IF(J7&lt;6,5,IF(J7&lt;10,4,IF(J7&lt;16,3,IF(J7&lt;25,2,1)))))</f>
        <v>2</v>
      </c>
      <c r="L7" s="7"/>
      <c r="M7" s="7" t="s">
        <v>3855</v>
      </c>
      <c r="N7" s="12" t="s">
        <v>194</v>
      </c>
      <c r="O7" s="11" t="s">
        <v>199</v>
      </c>
      <c r="P7" s="19">
        <v>1</v>
      </c>
      <c r="Q7" s="19">
        <v>4</v>
      </c>
      <c r="R7" s="20">
        <f t="shared" ref="R7" si="18">P7*Q7</f>
        <v>4</v>
      </c>
      <c r="S7" s="21">
        <v>5</v>
      </c>
      <c r="T7" s="12" t="str">
        <f t="shared" ref="T7" si="19">IF(S7=0,"Risk Derecelendirmesi Yapılmamıştır.",IF(S7=1,"Hemen gerekli önlemler alınmalı veya tesis, bina, üretim veya çevrenin kapatılması gerekmektedir.",IF(S7=2,"Kısa dönemde iyileştirici tedbirler alınmalıdır.",IF(S7=3,"Uzun dönemde iyileştirilmelidir.  Sürekli kontroller yapılmalıdır.Alınan önlemler gerektiğinde kontrol edilmelidir.",IF(S7=4,"Gözetim altında tutulmalıdır.",IF(S7=5,"Gelecekte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sheetData>
  <conditionalFormatting sqref="K2:K7">
    <cfRule type="expression" dxfId="29" priority="6">
      <formula>K2=5</formula>
    </cfRule>
    <cfRule type="expression" dxfId="28" priority="7">
      <formula>K2=4</formula>
    </cfRule>
    <cfRule type="expression" dxfId="27" priority="8">
      <formula>K2=3</formula>
    </cfRule>
    <cfRule type="expression" dxfId="26" priority="9">
      <formula>K2=2</formula>
    </cfRule>
    <cfRule type="expression" dxfId="25" priority="10">
      <formula>K2=1</formula>
    </cfRule>
  </conditionalFormatting>
  <conditionalFormatting sqref="S2:S7">
    <cfRule type="expression" dxfId="24" priority="1">
      <formula>S2=5</formula>
    </cfRule>
    <cfRule type="expression" dxfId="23" priority="2">
      <formula>S2=4</formula>
    </cfRule>
    <cfRule type="expression" dxfId="22" priority="3">
      <formula>S2=3</formula>
    </cfRule>
    <cfRule type="expression" dxfId="21" priority="4">
      <formula>S2=2</formula>
    </cfRule>
    <cfRule type="expression" dxfId="2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T3"/>
  <sheetViews>
    <sheetView zoomScaleNormal="100" zoomScaleSheetLayoutView="70" zoomScalePageLayoutView="70" workbookViewId="0">
      <selection activeCell="E3" sqref="E3"/>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27.5" customHeight="1" x14ac:dyDescent="0.2">
      <c r="A2" s="90">
        <v>1448</v>
      </c>
      <c r="B2" s="71" t="s">
        <v>3856</v>
      </c>
      <c r="C2" s="12" t="s">
        <v>3495</v>
      </c>
      <c r="D2" s="71" t="s">
        <v>3857</v>
      </c>
      <c r="E2" s="71" t="s">
        <v>3858</v>
      </c>
      <c r="F2" s="12" t="s">
        <v>3121</v>
      </c>
      <c r="G2" s="12" t="s">
        <v>3859</v>
      </c>
      <c r="H2" s="55">
        <v>3</v>
      </c>
      <c r="I2" s="55">
        <v>4</v>
      </c>
      <c r="J2" s="9">
        <f t="shared" ref="J2" si="0">(H2*I2)</f>
        <v>12</v>
      </c>
      <c r="K2" s="10">
        <f>IF((H2*I2)=0,0,IF(J2&lt;6,5,IF(J2&lt;10,4,IF(J2&lt;16,3,IF(J2&lt;25,2,1)))))</f>
        <v>3</v>
      </c>
      <c r="L2" s="71" t="s">
        <v>3860</v>
      </c>
      <c r="M2" s="71" t="s">
        <v>3861</v>
      </c>
      <c r="N2" s="12" t="s">
        <v>3862</v>
      </c>
      <c r="O2" s="11" t="s">
        <v>26</v>
      </c>
      <c r="P2" s="19">
        <v>1</v>
      </c>
      <c r="Q2" s="19">
        <f>I2</f>
        <v>4</v>
      </c>
      <c r="R2" s="20">
        <f>P2*Q2</f>
        <v>4</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20.75" customHeight="1" x14ac:dyDescent="0.2">
      <c r="A3" s="14">
        <v>1449</v>
      </c>
      <c r="B3" s="71" t="s">
        <v>3863</v>
      </c>
      <c r="C3" s="12" t="s">
        <v>3864</v>
      </c>
      <c r="D3" s="71" t="s">
        <v>3865</v>
      </c>
      <c r="E3" s="71" t="s">
        <v>3858</v>
      </c>
      <c r="F3" s="12" t="s">
        <v>3121</v>
      </c>
      <c r="G3" s="12" t="s">
        <v>3866</v>
      </c>
      <c r="H3" s="55">
        <v>3</v>
      </c>
      <c r="I3" s="55">
        <v>4</v>
      </c>
      <c r="J3" s="9">
        <f t="shared" ref="J3" si="1">(H3*I3)</f>
        <v>12</v>
      </c>
      <c r="K3" s="10">
        <f>IF((H3*I3)=0,0,IF(J3&lt;6,5,IF(J3&lt;10,4,IF(J3&lt;16,3,IF(J3&lt;25,2,1)))))</f>
        <v>3</v>
      </c>
      <c r="L3" s="18" t="s">
        <v>3867</v>
      </c>
      <c r="M3" s="64" t="s">
        <v>3868</v>
      </c>
      <c r="N3" s="12" t="s">
        <v>3869</v>
      </c>
      <c r="O3" s="11" t="s">
        <v>26</v>
      </c>
      <c r="P3" s="19">
        <v>1</v>
      </c>
      <c r="Q3" s="19">
        <f>I3</f>
        <v>4</v>
      </c>
      <c r="R3" s="20">
        <f>P3*Q3</f>
        <v>4</v>
      </c>
      <c r="S3" s="21">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sheetData>
  <conditionalFormatting sqref="K2:K3">
    <cfRule type="expression" dxfId="19" priority="6">
      <formula>K2=5</formula>
    </cfRule>
    <cfRule type="expression" dxfId="18" priority="7">
      <formula>K2=4</formula>
    </cfRule>
    <cfRule type="expression" dxfId="17" priority="8">
      <formula>K2=3</formula>
    </cfRule>
    <cfRule type="expression" dxfId="16" priority="9">
      <formula>K2=2</formula>
    </cfRule>
    <cfRule type="expression" dxfId="15" priority="10">
      <formula>K2=1</formula>
    </cfRule>
  </conditionalFormatting>
  <conditionalFormatting sqref="S2:S3">
    <cfRule type="expression" dxfId="14" priority="1">
      <formula>S2=5</formula>
    </cfRule>
    <cfRule type="expression" dxfId="13" priority="2">
      <formula>S2=4</formula>
    </cfRule>
    <cfRule type="expression" dxfId="12" priority="3">
      <formula>S2=3</formula>
    </cfRule>
    <cfRule type="expression" dxfId="11" priority="4">
      <formula>S2=2</formula>
    </cfRule>
    <cfRule type="expression" dxfId="10" priority="5">
      <formula>S2=1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T3"/>
  <sheetViews>
    <sheetView tabSelected="1" showWhiteSpace="0" zoomScaleNormal="100" zoomScaleSheetLayoutView="70" zoomScalePageLayoutView="70" workbookViewId="0">
      <selection activeCell="D3" sqref="D3"/>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s="91" customFormat="1" ht="127.5" customHeight="1" x14ac:dyDescent="0.2">
      <c r="A2" s="90">
        <v>1450</v>
      </c>
      <c r="B2" s="71" t="s">
        <v>3870</v>
      </c>
      <c r="C2" s="12" t="s">
        <v>3871</v>
      </c>
      <c r="D2" s="71" t="s">
        <v>3872</v>
      </c>
      <c r="E2" s="71" t="s">
        <v>3873</v>
      </c>
      <c r="F2" s="12" t="s">
        <v>2370</v>
      </c>
      <c r="G2" s="12" t="s">
        <v>3859</v>
      </c>
      <c r="H2" s="55">
        <v>4</v>
      </c>
      <c r="I2" s="55">
        <v>4</v>
      </c>
      <c r="J2" s="9">
        <f t="shared" ref="J2" si="0">(H2*I2)</f>
        <v>16</v>
      </c>
      <c r="K2" s="10">
        <f>IF((H2*I2)=0,0,IF(J2&lt;6,5,IF(J2&lt;10,4,IF(J2&lt;16,3,IF(J2&lt;25,2,1)))))</f>
        <v>2</v>
      </c>
      <c r="L2" s="71"/>
      <c r="M2" s="71" t="s">
        <v>3874</v>
      </c>
      <c r="N2" s="12" t="s">
        <v>3862</v>
      </c>
      <c r="O2" s="11" t="s">
        <v>26</v>
      </c>
      <c r="P2" s="19">
        <v>1</v>
      </c>
      <c r="Q2" s="19">
        <f>I2</f>
        <v>4</v>
      </c>
      <c r="R2" s="20">
        <f>P2*Q2</f>
        <v>4</v>
      </c>
      <c r="S2" s="21">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20.75" customHeight="1" x14ac:dyDescent="0.2">
      <c r="A3" s="123">
        <v>1461</v>
      </c>
      <c r="B3" s="71" t="s">
        <v>547</v>
      </c>
      <c r="C3" s="12" t="s">
        <v>3875</v>
      </c>
      <c r="D3" s="71" t="s">
        <v>3876</v>
      </c>
      <c r="E3" s="71" t="s">
        <v>3877</v>
      </c>
      <c r="F3" s="12" t="s">
        <v>3878</v>
      </c>
      <c r="G3" s="12" t="s">
        <v>3879</v>
      </c>
      <c r="H3" s="55">
        <v>4</v>
      </c>
      <c r="I3" s="55">
        <v>4</v>
      </c>
      <c r="J3" s="9">
        <v>16</v>
      </c>
      <c r="K3" s="10">
        <v>2</v>
      </c>
      <c r="L3" s="18"/>
      <c r="M3" s="64" t="s">
        <v>3880</v>
      </c>
      <c r="N3" s="12" t="s">
        <v>194</v>
      </c>
      <c r="O3" s="11" t="s">
        <v>26</v>
      </c>
      <c r="P3" s="19">
        <v>1</v>
      </c>
      <c r="Q3" s="19">
        <v>4</v>
      </c>
      <c r="R3" s="20">
        <v>4</v>
      </c>
      <c r="S3" s="21">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sheetData>
  <conditionalFormatting sqref="K2:K3">
    <cfRule type="expression" dxfId="9" priority="6">
      <formula>K2=5</formula>
    </cfRule>
    <cfRule type="expression" dxfId="8" priority="7">
      <formula>K2=4</formula>
    </cfRule>
    <cfRule type="expression" dxfId="7" priority="8">
      <formula>K2=3</formula>
    </cfRule>
    <cfRule type="expression" dxfId="6" priority="9">
      <formula>K2=2</formula>
    </cfRule>
    <cfRule type="expression" dxfId="5" priority="10">
      <formula>K2=1</formula>
    </cfRule>
  </conditionalFormatting>
  <conditionalFormatting sqref="S2:S3">
    <cfRule type="expression" dxfId="4" priority="1">
      <formula>S2=5</formula>
    </cfRule>
    <cfRule type="expression" dxfId="3" priority="2">
      <formula>S2=4</formula>
    </cfRule>
    <cfRule type="expression" dxfId="2" priority="3">
      <formula>S2=3</formula>
    </cfRule>
    <cfRule type="expression" dxfId="1" priority="4">
      <formula>S2=2</formula>
    </cfRule>
    <cfRule type="expression" dxfId="0" priority="5">
      <formula>S2=1</formula>
    </cfRule>
  </conditionalFormatting>
  <pageMargins left="0.70866141732283472" right="0.70866141732283472" top="0.74803149606299213" bottom="1.0236220472440944" header="0.31496062992125984" footer="0.31496062992125984"/>
  <pageSetup paperSize="9" scale="58" orientation="landscape" r:id="rId1"/>
  <headerFooter>
    <oddHeader>&amp;R&amp;G</oddHeader>
    <oddFooter>&amp;C &amp;P/&amp;N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
  <sheetViews>
    <sheetView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 min="21" max="21" width="20"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101.25" x14ac:dyDescent="0.2">
      <c r="A2" s="14">
        <f>GÜVENLİK!A19+1</f>
        <v>72</v>
      </c>
      <c r="B2" s="70" t="s">
        <v>1224</v>
      </c>
      <c r="C2" s="71" t="s">
        <v>720</v>
      </c>
      <c r="D2" s="72" t="s">
        <v>2152</v>
      </c>
      <c r="E2" s="71" t="s">
        <v>2151</v>
      </c>
      <c r="F2" s="12" t="s">
        <v>197</v>
      </c>
      <c r="G2" s="12" t="s">
        <v>198</v>
      </c>
      <c r="H2" s="19">
        <v>4</v>
      </c>
      <c r="I2" s="19">
        <v>5</v>
      </c>
      <c r="J2" s="20">
        <f t="shared" ref="J2" si="0">(H2*I2)</f>
        <v>20</v>
      </c>
      <c r="K2" s="21">
        <f>IF((H2*I2)=0,0,IF(J2&lt;6,5,IF(J2&lt;10,4,IF(J2&lt;16,3,IF(J2&lt;25,2,1)))))</f>
        <v>2</v>
      </c>
      <c r="L2" s="74" t="s">
        <v>743</v>
      </c>
      <c r="M2" s="72" t="s">
        <v>2154</v>
      </c>
      <c r="N2" s="12" t="s">
        <v>194</v>
      </c>
      <c r="O2" s="11" t="s">
        <v>26</v>
      </c>
      <c r="P2" s="19">
        <v>1</v>
      </c>
      <c r="Q2" s="19">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73</v>
      </c>
      <c r="B3" s="70" t="s">
        <v>1224</v>
      </c>
      <c r="C3" s="71" t="s">
        <v>720</v>
      </c>
      <c r="D3" s="72" t="s">
        <v>2157</v>
      </c>
      <c r="E3" s="71" t="s">
        <v>2151</v>
      </c>
      <c r="F3" s="12" t="s">
        <v>197</v>
      </c>
      <c r="G3" s="12" t="s">
        <v>198</v>
      </c>
      <c r="H3" s="19">
        <v>4</v>
      </c>
      <c r="I3" s="19">
        <v>5</v>
      </c>
      <c r="J3" s="20">
        <f t="shared" ref="J3:J5" si="2">(H3*I3)</f>
        <v>20</v>
      </c>
      <c r="K3" s="21">
        <f t="shared" ref="K3:K5" si="3">IF((H3*I3)=0,0,IF(J3&lt;6,5,IF(J3&lt;10,4,IF(J3&lt;16,3,IF(J3&lt;25,2,1)))))</f>
        <v>2</v>
      </c>
      <c r="L3" s="74" t="s">
        <v>743</v>
      </c>
      <c r="M3" s="72" t="s">
        <v>2155</v>
      </c>
      <c r="N3" s="12" t="s">
        <v>194</v>
      </c>
      <c r="O3" s="11" t="s">
        <v>26</v>
      </c>
      <c r="P3" s="19">
        <v>1</v>
      </c>
      <c r="Q3" s="19">
        <v>5</v>
      </c>
      <c r="R3" s="19">
        <f t="shared" ref="R3:R4" si="4">(P3*Q3)</f>
        <v>5</v>
      </c>
      <c r="S3" s="22">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5" si="5">A3+1</f>
        <v>74</v>
      </c>
      <c r="B4" s="70" t="s">
        <v>1224</v>
      </c>
      <c r="C4" s="71" t="s">
        <v>720</v>
      </c>
      <c r="D4" s="72" t="s">
        <v>2153</v>
      </c>
      <c r="E4" s="71" t="s">
        <v>2151</v>
      </c>
      <c r="F4" s="12" t="s">
        <v>197</v>
      </c>
      <c r="G4" s="12" t="s">
        <v>198</v>
      </c>
      <c r="H4" s="19">
        <v>4</v>
      </c>
      <c r="I4" s="19">
        <v>5</v>
      </c>
      <c r="J4" s="20">
        <f t="shared" si="2"/>
        <v>20</v>
      </c>
      <c r="K4" s="21">
        <f t="shared" si="3"/>
        <v>2</v>
      </c>
      <c r="L4" s="74" t="s">
        <v>743</v>
      </c>
      <c r="M4" s="72" t="s">
        <v>3663</v>
      </c>
      <c r="N4" s="12" t="s">
        <v>194</v>
      </c>
      <c r="O4" s="11" t="s">
        <v>26</v>
      </c>
      <c r="P4" s="19">
        <v>1</v>
      </c>
      <c r="Q4" s="19">
        <v>5</v>
      </c>
      <c r="R4" s="19">
        <f t="shared" si="4"/>
        <v>5</v>
      </c>
      <c r="S4" s="22">
        <f>IF((P4*Q4)=0,0,IF(R4&lt;6,5,IF(R4&lt;10,4,IF(R4&lt;16,3,IF(R4&lt;25,2,1)))))</f>
        <v>5</v>
      </c>
      <c r="T4" s="12" t="str">
        <f>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5"/>
        <v>75</v>
      </c>
      <c r="B5" s="70" t="s">
        <v>1224</v>
      </c>
      <c r="C5" s="71" t="s">
        <v>720</v>
      </c>
      <c r="D5" s="72" t="s">
        <v>3662</v>
      </c>
      <c r="E5" s="71" t="s">
        <v>2151</v>
      </c>
      <c r="F5" s="12" t="s">
        <v>197</v>
      </c>
      <c r="G5" s="12" t="s">
        <v>198</v>
      </c>
      <c r="H5" s="19">
        <v>4</v>
      </c>
      <c r="I5" s="19">
        <v>5</v>
      </c>
      <c r="J5" s="20">
        <f t="shared" si="2"/>
        <v>20</v>
      </c>
      <c r="K5" s="21">
        <f t="shared" si="3"/>
        <v>2</v>
      </c>
      <c r="L5" s="74" t="s">
        <v>743</v>
      </c>
      <c r="M5" s="72" t="s">
        <v>2156</v>
      </c>
      <c r="N5" s="12" t="s">
        <v>194</v>
      </c>
      <c r="O5" s="11" t="s">
        <v>26</v>
      </c>
      <c r="P5" s="19">
        <v>1</v>
      </c>
      <c r="Q5" s="19">
        <v>5</v>
      </c>
      <c r="R5" s="19">
        <f t="shared" ref="R5" si="6">(P5*Q5)</f>
        <v>5</v>
      </c>
      <c r="S5" s="22">
        <f>IF((P5*Q5)=0,0,IF(R5&lt;6,5,IF(R5&lt;10,4,IF(R5&lt;16,3,IF(R5&lt;25,2,1)))))</f>
        <v>5</v>
      </c>
      <c r="T5" s="12" t="str">
        <f>IF(S5=0,"Risk Derecelendirmesi Yapılmamıştır.",IF(S5=1,"Hemen gerekli önlemler alınmalı veya tesis, bina, üretim veya çevrenin kapatılması gerekmektedir.",IF(S5=2,"Kısa dönemde iyileştirici tedbirler alınmalıdır.",IF(S5=3,"Uzun dönemde iyileştirilmelidir.  Sürekli kontroller yapılmalıdır.Alınan önlemler gerektiğinde kontrol edilmelidir.",IF(S5=4,"Gözetim altında tutulmalıdır.",IF(S5=5,"Gelecekte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sheetData>
  <conditionalFormatting sqref="K2:K5">
    <cfRule type="expression" dxfId="454" priority="6">
      <formula>K2=5</formula>
    </cfRule>
    <cfRule type="expression" dxfId="453" priority="7">
      <formula>K2=4</formula>
    </cfRule>
    <cfRule type="expression" dxfId="452" priority="8">
      <formula>K2=3</formula>
    </cfRule>
    <cfRule type="expression" dxfId="451" priority="9">
      <formula>K2=2</formula>
    </cfRule>
    <cfRule type="expression" dxfId="450" priority="10">
      <formula>K2=1</formula>
    </cfRule>
  </conditionalFormatting>
  <conditionalFormatting sqref="S2:S5">
    <cfRule type="expression" dxfId="449" priority="1">
      <formula>S2=5</formula>
    </cfRule>
    <cfRule type="expression" dxfId="448" priority="2">
      <formula>S2=4</formula>
    </cfRule>
    <cfRule type="expression" dxfId="447" priority="3">
      <formula>S2=3</formula>
    </cfRule>
    <cfRule type="expression" dxfId="446" priority="4">
      <formula>S2=2</formula>
    </cfRule>
    <cfRule type="expression" dxfId="445"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3"/>
  <sheetViews>
    <sheetView topLeftCell="A7" zoomScaleNormal="100" zoomScaleSheetLayoutView="70" zoomScalePageLayoutView="60" workbookViewId="0">
      <selection activeCell="D6" sqref="D6"/>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 min="21" max="21" width="19"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'TRAFİK DÜZENLEME'!A5+1</f>
        <v>76</v>
      </c>
      <c r="B2" s="70" t="s">
        <v>1266</v>
      </c>
      <c r="C2" s="71" t="s">
        <v>2141</v>
      </c>
      <c r="D2" s="72" t="s">
        <v>2130</v>
      </c>
      <c r="E2" s="72" t="s">
        <v>2142</v>
      </c>
      <c r="F2" s="12" t="s">
        <v>197</v>
      </c>
      <c r="G2" s="12" t="s">
        <v>198</v>
      </c>
      <c r="H2" s="19">
        <v>4</v>
      </c>
      <c r="I2" s="19">
        <v>5</v>
      </c>
      <c r="J2" s="20">
        <f t="shared" ref="J2" si="0">(H2*I2)</f>
        <v>20</v>
      </c>
      <c r="K2" s="21">
        <f>IF((H2*I2)=0,0,IF(J2&lt;6,5,IF(J2&lt;10,4,IF(J2&lt;16,3,IF(J2&lt;25,2,1)))))</f>
        <v>2</v>
      </c>
      <c r="L2" s="74" t="s">
        <v>764</v>
      </c>
      <c r="M2" s="56" t="s">
        <v>1267</v>
      </c>
      <c r="N2" s="12" t="s">
        <v>194</v>
      </c>
      <c r="O2" s="11" t="s">
        <v>26</v>
      </c>
      <c r="P2" s="19">
        <v>1</v>
      </c>
      <c r="Q2" s="19">
        <f>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77</v>
      </c>
      <c r="B3" s="70" t="s">
        <v>1266</v>
      </c>
      <c r="C3" s="71" t="s">
        <v>2141</v>
      </c>
      <c r="D3" s="72" t="s">
        <v>2131</v>
      </c>
      <c r="E3" s="72" t="s">
        <v>2142</v>
      </c>
      <c r="F3" s="12" t="s">
        <v>197</v>
      </c>
      <c r="G3" s="12" t="s">
        <v>198</v>
      </c>
      <c r="H3" s="19">
        <v>4</v>
      </c>
      <c r="I3" s="19">
        <v>5</v>
      </c>
      <c r="J3" s="20">
        <f t="shared" ref="J3:J4" si="2">(H3*I3)</f>
        <v>20</v>
      </c>
      <c r="K3" s="21">
        <f>IF((H3*I3)=0,0,IF(J3&lt;6,5,IF(J3&lt;10,4,IF(J3&lt;16,3,IF(J3&lt;25,2,1)))))</f>
        <v>2</v>
      </c>
      <c r="L3" s="74" t="s">
        <v>1268</v>
      </c>
      <c r="M3" s="72" t="s">
        <v>1269</v>
      </c>
      <c r="N3" s="12" t="s">
        <v>194</v>
      </c>
      <c r="O3" s="11" t="s">
        <v>26</v>
      </c>
      <c r="P3" s="19">
        <v>1</v>
      </c>
      <c r="Q3" s="19">
        <f>I3</f>
        <v>5</v>
      </c>
      <c r="R3" s="19">
        <f t="shared" ref="R3:R4" si="3">(P3*Q3)</f>
        <v>5</v>
      </c>
      <c r="S3" s="22">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13" si="4">A3+1</f>
        <v>78</v>
      </c>
      <c r="B4" s="70" t="s">
        <v>1266</v>
      </c>
      <c r="C4" s="71" t="s">
        <v>2141</v>
      </c>
      <c r="D4" s="72" t="s">
        <v>2132</v>
      </c>
      <c r="E4" s="72" t="s">
        <v>2142</v>
      </c>
      <c r="F4" s="12" t="s">
        <v>197</v>
      </c>
      <c r="G4" s="12" t="s">
        <v>198</v>
      </c>
      <c r="H4" s="19">
        <v>4</v>
      </c>
      <c r="I4" s="19">
        <v>5</v>
      </c>
      <c r="J4" s="20">
        <f t="shared" si="2"/>
        <v>20</v>
      </c>
      <c r="K4" s="21">
        <f t="shared" ref="K4:K13" si="5">IF((H4*I4)=0,0,IF(J4&lt;6,5,IF(J4&lt;10,4,IF(J4&lt;16,3,IF(J4&lt;25,2,1)))))</f>
        <v>2</v>
      </c>
      <c r="L4" s="74" t="s">
        <v>1270</v>
      </c>
      <c r="M4" s="72" t="s">
        <v>1271</v>
      </c>
      <c r="N4" s="12" t="s">
        <v>194</v>
      </c>
      <c r="O4" s="11" t="s">
        <v>26</v>
      </c>
      <c r="P4" s="19">
        <v>1</v>
      </c>
      <c r="Q4" s="19">
        <f t="shared" ref="Q4:Q13" si="6">I4</f>
        <v>5</v>
      </c>
      <c r="R4" s="19">
        <f t="shared" si="3"/>
        <v>5</v>
      </c>
      <c r="S4" s="22">
        <f t="shared" ref="S4:S13" si="7">IF((P4*Q4)=0,0,IF(R4&lt;6,5,IF(R4&lt;10,4,IF(R4&lt;16,3,IF(R4&lt;25,2,1)))))</f>
        <v>5</v>
      </c>
      <c r="T4" s="12" t="str">
        <f t="shared" ref="T4:T13" si="8">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4"/>
        <v>79</v>
      </c>
      <c r="B5" s="70" t="s">
        <v>1266</v>
      </c>
      <c r="C5" s="71" t="s">
        <v>2141</v>
      </c>
      <c r="D5" s="72" t="s">
        <v>2133</v>
      </c>
      <c r="E5" s="72" t="s">
        <v>2143</v>
      </c>
      <c r="F5" s="12" t="s">
        <v>197</v>
      </c>
      <c r="G5" s="12" t="s">
        <v>198</v>
      </c>
      <c r="H5" s="19">
        <v>4</v>
      </c>
      <c r="I5" s="19">
        <v>5</v>
      </c>
      <c r="J5" s="20">
        <f t="shared" ref="J5:J13" si="9">(H5*I5)</f>
        <v>20</v>
      </c>
      <c r="K5" s="21">
        <f t="shared" si="5"/>
        <v>2</v>
      </c>
      <c r="L5" s="74" t="s">
        <v>813</v>
      </c>
      <c r="M5" s="72" t="s">
        <v>1272</v>
      </c>
      <c r="N5" s="12" t="s">
        <v>194</v>
      </c>
      <c r="O5" s="11" t="s">
        <v>26</v>
      </c>
      <c r="P5" s="19">
        <v>1</v>
      </c>
      <c r="Q5" s="19">
        <f t="shared" si="6"/>
        <v>5</v>
      </c>
      <c r="R5" s="19">
        <f t="shared" ref="R5:R13" si="10">(P5*Q5)</f>
        <v>5</v>
      </c>
      <c r="S5" s="22">
        <f t="shared" si="7"/>
        <v>5</v>
      </c>
      <c r="T5" s="12" t="str">
        <f t="shared" si="8"/>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4"/>
        <v>80</v>
      </c>
      <c r="B6" s="70" t="s">
        <v>1266</v>
      </c>
      <c r="C6" s="71" t="s">
        <v>2141</v>
      </c>
      <c r="D6" s="72" t="s">
        <v>2134</v>
      </c>
      <c r="E6" s="72" t="s">
        <v>2144</v>
      </c>
      <c r="F6" s="12" t="s">
        <v>197</v>
      </c>
      <c r="G6" s="12" t="s">
        <v>198</v>
      </c>
      <c r="H6" s="19">
        <v>4</v>
      </c>
      <c r="I6" s="19">
        <v>5</v>
      </c>
      <c r="J6" s="20">
        <f t="shared" si="9"/>
        <v>20</v>
      </c>
      <c r="K6" s="21">
        <f t="shared" si="5"/>
        <v>2</v>
      </c>
      <c r="L6" s="74" t="s">
        <v>1273</v>
      </c>
      <c r="M6" s="72" t="s">
        <v>1274</v>
      </c>
      <c r="N6" s="12" t="s">
        <v>194</v>
      </c>
      <c r="O6" s="11" t="s">
        <v>26</v>
      </c>
      <c r="P6" s="19">
        <v>1</v>
      </c>
      <c r="Q6" s="19">
        <f t="shared" si="6"/>
        <v>5</v>
      </c>
      <c r="R6" s="19">
        <f t="shared" si="10"/>
        <v>5</v>
      </c>
      <c r="S6" s="22">
        <f t="shared" si="7"/>
        <v>5</v>
      </c>
      <c r="T6" s="12" t="str">
        <f t="shared" si="8"/>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4"/>
        <v>81</v>
      </c>
      <c r="B7" s="70" t="s">
        <v>1266</v>
      </c>
      <c r="C7" s="71" t="s">
        <v>2141</v>
      </c>
      <c r="D7" s="72" t="s">
        <v>1354</v>
      </c>
      <c r="E7" s="72" t="s">
        <v>2145</v>
      </c>
      <c r="F7" s="12" t="s">
        <v>197</v>
      </c>
      <c r="G7" s="12" t="s">
        <v>198</v>
      </c>
      <c r="H7" s="19">
        <v>4</v>
      </c>
      <c r="I7" s="19">
        <v>5</v>
      </c>
      <c r="J7" s="20">
        <f t="shared" si="9"/>
        <v>20</v>
      </c>
      <c r="K7" s="21">
        <f t="shared" si="5"/>
        <v>2</v>
      </c>
      <c r="L7" s="74" t="s">
        <v>1275</v>
      </c>
      <c r="M7" s="72" t="s">
        <v>1276</v>
      </c>
      <c r="N7" s="12" t="s">
        <v>194</v>
      </c>
      <c r="O7" s="11" t="s">
        <v>26</v>
      </c>
      <c r="P7" s="19">
        <v>1</v>
      </c>
      <c r="Q7" s="19">
        <f t="shared" si="6"/>
        <v>5</v>
      </c>
      <c r="R7" s="19">
        <f t="shared" si="10"/>
        <v>5</v>
      </c>
      <c r="S7" s="22">
        <f t="shared" si="7"/>
        <v>5</v>
      </c>
      <c r="T7" s="12" t="str">
        <f t="shared" si="8"/>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4"/>
        <v>82</v>
      </c>
      <c r="B8" s="70" t="s">
        <v>1266</v>
      </c>
      <c r="C8" s="71" t="s">
        <v>2141</v>
      </c>
      <c r="D8" s="72" t="s">
        <v>2135</v>
      </c>
      <c r="E8" s="72" t="s">
        <v>2146</v>
      </c>
      <c r="F8" s="12" t="s">
        <v>197</v>
      </c>
      <c r="G8" s="12" t="s">
        <v>198</v>
      </c>
      <c r="H8" s="19">
        <v>4</v>
      </c>
      <c r="I8" s="19">
        <v>5</v>
      </c>
      <c r="J8" s="20">
        <f t="shared" si="9"/>
        <v>20</v>
      </c>
      <c r="K8" s="21">
        <f t="shared" si="5"/>
        <v>2</v>
      </c>
      <c r="L8" s="74" t="s">
        <v>1277</v>
      </c>
      <c r="M8" s="72" t="s">
        <v>1278</v>
      </c>
      <c r="N8" s="12" t="s">
        <v>194</v>
      </c>
      <c r="O8" s="11" t="s">
        <v>26</v>
      </c>
      <c r="P8" s="19">
        <v>1</v>
      </c>
      <c r="Q8" s="19">
        <f t="shared" si="6"/>
        <v>5</v>
      </c>
      <c r="R8" s="19">
        <f t="shared" si="10"/>
        <v>5</v>
      </c>
      <c r="S8" s="22">
        <f t="shared" si="7"/>
        <v>5</v>
      </c>
      <c r="T8" s="12" t="str">
        <f t="shared" si="8"/>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4"/>
        <v>83</v>
      </c>
      <c r="B9" s="70" t="s">
        <v>1266</v>
      </c>
      <c r="C9" s="71" t="s">
        <v>2141</v>
      </c>
      <c r="D9" s="72" t="s">
        <v>2136</v>
      </c>
      <c r="E9" s="72" t="s">
        <v>2147</v>
      </c>
      <c r="F9" s="12" t="s">
        <v>197</v>
      </c>
      <c r="G9" s="12" t="s">
        <v>198</v>
      </c>
      <c r="H9" s="19">
        <v>4</v>
      </c>
      <c r="I9" s="19">
        <v>5</v>
      </c>
      <c r="J9" s="20">
        <f t="shared" si="9"/>
        <v>20</v>
      </c>
      <c r="K9" s="21">
        <f t="shared" si="5"/>
        <v>2</v>
      </c>
      <c r="L9" s="74" t="s">
        <v>1279</v>
      </c>
      <c r="M9" s="72" t="s">
        <v>1280</v>
      </c>
      <c r="N9" s="12" t="s">
        <v>194</v>
      </c>
      <c r="O9" s="11" t="s">
        <v>26</v>
      </c>
      <c r="P9" s="19">
        <v>1</v>
      </c>
      <c r="Q9" s="19">
        <f t="shared" si="6"/>
        <v>5</v>
      </c>
      <c r="R9" s="19">
        <f t="shared" si="10"/>
        <v>5</v>
      </c>
      <c r="S9" s="22">
        <f t="shared" si="7"/>
        <v>5</v>
      </c>
      <c r="T9" s="12" t="str">
        <f t="shared" si="8"/>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4"/>
        <v>84</v>
      </c>
      <c r="B10" s="70" t="s">
        <v>1266</v>
      </c>
      <c r="C10" s="71" t="s">
        <v>2141</v>
      </c>
      <c r="D10" s="72" t="s">
        <v>2137</v>
      </c>
      <c r="E10" s="72" t="s">
        <v>2147</v>
      </c>
      <c r="F10" s="12" t="s">
        <v>197</v>
      </c>
      <c r="G10" s="12" t="s">
        <v>198</v>
      </c>
      <c r="H10" s="19">
        <v>4</v>
      </c>
      <c r="I10" s="19">
        <v>5</v>
      </c>
      <c r="J10" s="20">
        <f t="shared" si="9"/>
        <v>20</v>
      </c>
      <c r="K10" s="21">
        <f t="shared" si="5"/>
        <v>2</v>
      </c>
      <c r="L10" s="74" t="s">
        <v>743</v>
      </c>
      <c r="M10" s="72" t="s">
        <v>1281</v>
      </c>
      <c r="N10" s="12" t="s">
        <v>194</v>
      </c>
      <c r="O10" s="11" t="s">
        <v>26</v>
      </c>
      <c r="P10" s="19">
        <v>1</v>
      </c>
      <c r="Q10" s="19">
        <f t="shared" si="6"/>
        <v>5</v>
      </c>
      <c r="R10" s="19">
        <f t="shared" si="10"/>
        <v>5</v>
      </c>
      <c r="S10" s="22">
        <f t="shared" si="7"/>
        <v>5</v>
      </c>
      <c r="T10" s="12" t="str">
        <f t="shared" si="8"/>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4"/>
        <v>85</v>
      </c>
      <c r="B11" s="70" t="s">
        <v>1266</v>
      </c>
      <c r="C11" s="71" t="s">
        <v>2141</v>
      </c>
      <c r="D11" s="72" t="s">
        <v>2138</v>
      </c>
      <c r="E11" s="72" t="s">
        <v>2148</v>
      </c>
      <c r="F11" s="12" t="s">
        <v>197</v>
      </c>
      <c r="G11" s="12" t="s">
        <v>198</v>
      </c>
      <c r="H11" s="19">
        <v>4</v>
      </c>
      <c r="I11" s="19">
        <v>5</v>
      </c>
      <c r="J11" s="20">
        <f t="shared" si="9"/>
        <v>20</v>
      </c>
      <c r="K11" s="21">
        <f t="shared" si="5"/>
        <v>2</v>
      </c>
      <c r="L11" s="74" t="s">
        <v>1282</v>
      </c>
      <c r="M11" s="72" t="s">
        <v>1283</v>
      </c>
      <c r="N11" s="12" t="s">
        <v>194</v>
      </c>
      <c r="O11" s="11" t="s">
        <v>26</v>
      </c>
      <c r="P11" s="19">
        <v>1</v>
      </c>
      <c r="Q11" s="19">
        <f t="shared" si="6"/>
        <v>5</v>
      </c>
      <c r="R11" s="19">
        <f t="shared" si="10"/>
        <v>5</v>
      </c>
      <c r="S11" s="22">
        <f t="shared" si="7"/>
        <v>5</v>
      </c>
      <c r="T11" s="12" t="str">
        <f t="shared" si="8"/>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4"/>
        <v>86</v>
      </c>
      <c r="B12" s="70" t="s">
        <v>1266</v>
      </c>
      <c r="C12" s="71" t="s">
        <v>2141</v>
      </c>
      <c r="D12" s="72" t="s">
        <v>2139</v>
      </c>
      <c r="E12" s="72" t="s">
        <v>2149</v>
      </c>
      <c r="F12" s="12" t="s">
        <v>197</v>
      </c>
      <c r="G12" s="12" t="s">
        <v>198</v>
      </c>
      <c r="H12" s="19">
        <v>4</v>
      </c>
      <c r="I12" s="19">
        <v>5</v>
      </c>
      <c r="J12" s="20">
        <f t="shared" si="9"/>
        <v>20</v>
      </c>
      <c r="K12" s="21">
        <f t="shared" si="5"/>
        <v>2</v>
      </c>
      <c r="L12" s="74" t="s">
        <v>1284</v>
      </c>
      <c r="M12" s="72" t="s">
        <v>1285</v>
      </c>
      <c r="N12" s="12" t="s">
        <v>194</v>
      </c>
      <c r="O12" s="11" t="s">
        <v>26</v>
      </c>
      <c r="P12" s="19">
        <v>1</v>
      </c>
      <c r="Q12" s="19">
        <f t="shared" si="6"/>
        <v>5</v>
      </c>
      <c r="R12" s="19">
        <f t="shared" si="10"/>
        <v>5</v>
      </c>
      <c r="S12" s="22">
        <f t="shared" si="7"/>
        <v>5</v>
      </c>
      <c r="T12" s="12" t="str">
        <f t="shared" si="8"/>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4"/>
        <v>87</v>
      </c>
      <c r="B13" s="70" t="s">
        <v>1266</v>
      </c>
      <c r="C13" s="71" t="s">
        <v>2141</v>
      </c>
      <c r="D13" s="72" t="s">
        <v>2140</v>
      </c>
      <c r="E13" s="72" t="s">
        <v>2150</v>
      </c>
      <c r="F13" s="12" t="s">
        <v>197</v>
      </c>
      <c r="G13" s="12" t="s">
        <v>198</v>
      </c>
      <c r="H13" s="19">
        <v>4</v>
      </c>
      <c r="I13" s="19">
        <v>5</v>
      </c>
      <c r="J13" s="20">
        <f t="shared" si="9"/>
        <v>20</v>
      </c>
      <c r="K13" s="21">
        <f t="shared" si="5"/>
        <v>2</v>
      </c>
      <c r="L13" s="74" t="s">
        <v>1286</v>
      </c>
      <c r="M13" s="72" t="s">
        <v>1287</v>
      </c>
      <c r="N13" s="12" t="s">
        <v>194</v>
      </c>
      <c r="O13" s="11" t="s">
        <v>26</v>
      </c>
      <c r="P13" s="19">
        <v>1</v>
      </c>
      <c r="Q13" s="19">
        <f t="shared" si="6"/>
        <v>5</v>
      </c>
      <c r="R13" s="19">
        <f t="shared" si="10"/>
        <v>5</v>
      </c>
      <c r="S13" s="22">
        <f t="shared" si="7"/>
        <v>5</v>
      </c>
      <c r="T13" s="12" t="str">
        <f t="shared" si="8"/>
        <v>Gelecekte önemli bir tehlikeyi oluşturmaması için, incelenir ve gerekirse önlemler planlanan uygulamalar kısmında tarif edilir, uygulama kontrolleri yapılır ve personele ihtiyaç duyulan eğitimler verilir.</v>
      </c>
    </row>
  </sheetData>
  <conditionalFormatting sqref="K2:K13 S2:S13">
    <cfRule type="expression" dxfId="444" priority="1">
      <formula>K2=5</formula>
    </cfRule>
    <cfRule type="expression" dxfId="443" priority="2">
      <formula>K2=4</formula>
    </cfRule>
    <cfRule type="expression" dxfId="442" priority="3">
      <formula>K2=3</formula>
    </cfRule>
    <cfRule type="expression" dxfId="441" priority="4">
      <formula>K2=2</formula>
    </cfRule>
    <cfRule type="expression" dxfId="440" priority="5">
      <formula>K2=1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28"/>
  <sheetViews>
    <sheetView topLeftCell="A23" zoomScaleNormal="100" zoomScaleSheetLayoutView="70" zoomScalePageLayoutView="60" workbookViewId="0">
      <selection activeCell="D6" sqref="D6"/>
    </sheetView>
  </sheetViews>
  <sheetFormatPr defaultRowHeight="12.75" x14ac:dyDescent="0.2"/>
  <cols>
    <col min="1" max="1" width="6.5703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 min="21" max="21" width="18.2851562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78.75" x14ac:dyDescent="0.2">
      <c r="A2" s="14">
        <f>'ACİL DURUMLAR'!A13+1</f>
        <v>88</v>
      </c>
      <c r="B2" s="23" t="s">
        <v>546</v>
      </c>
      <c r="C2" s="23" t="s">
        <v>1462</v>
      </c>
      <c r="D2" s="23" t="s">
        <v>1452</v>
      </c>
      <c r="E2" s="12" t="s">
        <v>1453</v>
      </c>
      <c r="F2" s="12" t="s">
        <v>197</v>
      </c>
      <c r="G2" s="12" t="s">
        <v>198</v>
      </c>
      <c r="H2" s="19">
        <v>4</v>
      </c>
      <c r="I2" s="19">
        <v>5</v>
      </c>
      <c r="J2" s="20">
        <f t="shared" ref="J2:J28" si="0">(H2*I2)</f>
        <v>20</v>
      </c>
      <c r="K2" s="21">
        <f>IF((H2*I2)=0,0,IF(J2&lt;6,5,IF(J2&lt;10,4,IF(J2&lt;16,3,IF(J2&lt;25,2,1)))))</f>
        <v>2</v>
      </c>
      <c r="L2" s="18" t="s">
        <v>1446</v>
      </c>
      <c r="M2" s="28" t="s">
        <v>1483</v>
      </c>
      <c r="N2" s="12" t="s">
        <v>194</v>
      </c>
      <c r="O2" s="11" t="s">
        <v>26</v>
      </c>
      <c r="P2" s="19">
        <v>1</v>
      </c>
      <c r="Q2" s="19">
        <f>I2</f>
        <v>5</v>
      </c>
      <c r="R2" s="19">
        <f t="shared" ref="R2" si="1">(P2*Q2)</f>
        <v>5</v>
      </c>
      <c r="S2" s="22">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4">
        <f>A2+1</f>
        <v>89</v>
      </c>
      <c r="B3" s="23" t="s">
        <v>546</v>
      </c>
      <c r="C3" s="23" t="s">
        <v>1462</v>
      </c>
      <c r="D3" s="23" t="s">
        <v>1454</v>
      </c>
      <c r="E3" s="12" t="s">
        <v>1455</v>
      </c>
      <c r="F3" s="12" t="s">
        <v>197</v>
      </c>
      <c r="G3" s="12" t="s">
        <v>198</v>
      </c>
      <c r="H3" s="19">
        <v>4</v>
      </c>
      <c r="I3" s="19">
        <v>5</v>
      </c>
      <c r="J3" s="20">
        <f t="shared" si="0"/>
        <v>20</v>
      </c>
      <c r="K3" s="21">
        <f t="shared" ref="K3:K28" si="2">IF((H3*I3)=0,0,IF(J3&lt;6,5,IF(J3&lt;10,4,IF(J3&lt;16,3,IF(J3&lt;25,2,1)))))</f>
        <v>2</v>
      </c>
      <c r="L3" s="18" t="s">
        <v>1446</v>
      </c>
      <c r="M3" s="28" t="s">
        <v>1484</v>
      </c>
      <c r="N3" s="12" t="s">
        <v>194</v>
      </c>
      <c r="O3" s="11" t="s">
        <v>26</v>
      </c>
      <c r="P3" s="19">
        <v>1</v>
      </c>
      <c r="Q3" s="19">
        <f>I3</f>
        <v>5</v>
      </c>
      <c r="R3" s="19">
        <f t="shared" ref="R3:R4" si="3">(P3*Q3)</f>
        <v>5</v>
      </c>
      <c r="S3" s="22">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28" si="4">A3+1</f>
        <v>90</v>
      </c>
      <c r="B4" s="23" t="s">
        <v>546</v>
      </c>
      <c r="C4" s="23" t="s">
        <v>1462</v>
      </c>
      <c r="D4" s="23" t="s">
        <v>1456</v>
      </c>
      <c r="E4" s="12" t="s">
        <v>1457</v>
      </c>
      <c r="F4" s="12" t="s">
        <v>197</v>
      </c>
      <c r="G4" s="12" t="s">
        <v>198</v>
      </c>
      <c r="H4" s="19">
        <v>4</v>
      </c>
      <c r="I4" s="19">
        <v>5</v>
      </c>
      <c r="J4" s="20">
        <f t="shared" si="0"/>
        <v>20</v>
      </c>
      <c r="K4" s="21">
        <f t="shared" si="2"/>
        <v>2</v>
      </c>
      <c r="L4" s="18" t="s">
        <v>1446</v>
      </c>
      <c r="M4" s="28" t="s">
        <v>1485</v>
      </c>
      <c r="N4" s="12" t="s">
        <v>194</v>
      </c>
      <c r="O4" s="11" t="s">
        <v>26</v>
      </c>
      <c r="P4" s="19">
        <v>1</v>
      </c>
      <c r="Q4" s="19">
        <f t="shared" ref="Q4:Q6" si="5">I4</f>
        <v>5</v>
      </c>
      <c r="R4" s="19">
        <f t="shared" si="3"/>
        <v>5</v>
      </c>
      <c r="S4" s="22">
        <f t="shared" ref="S4:S28" si="6">IF((P4*Q4)=0,0,IF(R4&lt;6,5,IF(R4&lt;10,4,IF(R4&lt;16,3,IF(R4&lt;25,2,1)))))</f>
        <v>5</v>
      </c>
      <c r="T4" s="12" t="str">
        <f t="shared" ref="T4:T28" si="7">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4"/>
        <v>91</v>
      </c>
      <c r="B5" s="23" t="s">
        <v>546</v>
      </c>
      <c r="C5" s="23" t="s">
        <v>1462</v>
      </c>
      <c r="D5" s="23" t="s">
        <v>1458</v>
      </c>
      <c r="E5" s="12" t="s">
        <v>1459</v>
      </c>
      <c r="F5" s="12" t="s">
        <v>197</v>
      </c>
      <c r="G5" s="12" t="s">
        <v>198</v>
      </c>
      <c r="H5" s="19">
        <v>4</v>
      </c>
      <c r="I5" s="19">
        <v>5</v>
      </c>
      <c r="J5" s="20">
        <f t="shared" si="0"/>
        <v>20</v>
      </c>
      <c r="K5" s="21">
        <f t="shared" si="2"/>
        <v>2</v>
      </c>
      <c r="L5" s="18" t="s">
        <v>1446</v>
      </c>
      <c r="M5" s="28" t="s">
        <v>1486</v>
      </c>
      <c r="N5" s="12" t="s">
        <v>194</v>
      </c>
      <c r="O5" s="11" t="s">
        <v>26</v>
      </c>
      <c r="P5" s="19">
        <v>1</v>
      </c>
      <c r="Q5" s="19">
        <f t="shared" si="5"/>
        <v>5</v>
      </c>
      <c r="R5" s="19">
        <f t="shared" ref="R5:R28" si="8">(P5*Q5)</f>
        <v>5</v>
      </c>
      <c r="S5" s="22">
        <f t="shared" si="6"/>
        <v>5</v>
      </c>
      <c r="T5" s="12" t="str">
        <f t="shared" si="7"/>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4"/>
        <v>92</v>
      </c>
      <c r="B6" s="23" t="s">
        <v>546</v>
      </c>
      <c r="C6" s="23" t="s">
        <v>1462</v>
      </c>
      <c r="D6" s="23" t="s">
        <v>1460</v>
      </c>
      <c r="E6" s="12" t="s">
        <v>1459</v>
      </c>
      <c r="F6" s="12" t="s">
        <v>197</v>
      </c>
      <c r="G6" s="12" t="s">
        <v>198</v>
      </c>
      <c r="H6" s="19">
        <v>4</v>
      </c>
      <c r="I6" s="19">
        <v>5</v>
      </c>
      <c r="J6" s="20">
        <f t="shared" si="0"/>
        <v>20</v>
      </c>
      <c r="K6" s="21">
        <f t="shared" si="2"/>
        <v>2</v>
      </c>
      <c r="L6" s="18" t="s">
        <v>1446</v>
      </c>
      <c r="M6" s="28" t="s">
        <v>1487</v>
      </c>
      <c r="N6" s="12" t="s">
        <v>194</v>
      </c>
      <c r="O6" s="11" t="s">
        <v>26</v>
      </c>
      <c r="P6" s="19">
        <v>1</v>
      </c>
      <c r="Q6" s="19">
        <f t="shared" si="5"/>
        <v>5</v>
      </c>
      <c r="R6" s="19">
        <f t="shared" si="8"/>
        <v>5</v>
      </c>
      <c r="S6" s="22">
        <f t="shared" si="6"/>
        <v>5</v>
      </c>
      <c r="T6" s="12" t="str">
        <f t="shared" si="7"/>
        <v>Gelecekte önemli bir tehlikeyi oluşturmaması için, incelenir ve gerekirse önlemler planlanan uygulamalar kısmında tarif edilir, uygulama kontrolleri yapılır ve personele ihtiyaç duyulan eğitimler verilir.</v>
      </c>
    </row>
    <row r="7" spans="1:20" ht="78.75" x14ac:dyDescent="0.2">
      <c r="A7" s="14">
        <f t="shared" si="4"/>
        <v>93</v>
      </c>
      <c r="B7" s="23" t="s">
        <v>546</v>
      </c>
      <c r="C7" s="23" t="s">
        <v>1462</v>
      </c>
      <c r="D7" s="23" t="s">
        <v>1396</v>
      </c>
      <c r="E7" s="12" t="s">
        <v>1397</v>
      </c>
      <c r="F7" s="12" t="s">
        <v>197</v>
      </c>
      <c r="G7" s="12" t="s">
        <v>198</v>
      </c>
      <c r="H7" s="19">
        <v>4</v>
      </c>
      <c r="I7" s="19">
        <v>5</v>
      </c>
      <c r="J7" s="20">
        <f t="shared" si="0"/>
        <v>20</v>
      </c>
      <c r="K7" s="21">
        <f t="shared" si="2"/>
        <v>2</v>
      </c>
      <c r="L7" s="18" t="s">
        <v>1446</v>
      </c>
      <c r="M7" s="28" t="s">
        <v>1407</v>
      </c>
      <c r="N7" s="12" t="s">
        <v>194</v>
      </c>
      <c r="O7" s="11" t="s">
        <v>26</v>
      </c>
      <c r="P7" s="19">
        <v>1</v>
      </c>
      <c r="Q7" s="19">
        <f t="shared" ref="Q7:Q19" si="9">I7</f>
        <v>5</v>
      </c>
      <c r="R7" s="19">
        <f t="shared" si="8"/>
        <v>5</v>
      </c>
      <c r="S7" s="22">
        <f t="shared" si="6"/>
        <v>5</v>
      </c>
      <c r="T7" s="12" t="str">
        <f t="shared" si="7"/>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4"/>
        <v>94</v>
      </c>
      <c r="B8" s="23" t="s">
        <v>546</v>
      </c>
      <c r="C8" s="23" t="s">
        <v>1462</v>
      </c>
      <c r="D8" s="23" t="s">
        <v>1461</v>
      </c>
      <c r="E8" s="12" t="s">
        <v>1397</v>
      </c>
      <c r="F8" s="12" t="s">
        <v>197</v>
      </c>
      <c r="G8" s="12" t="s">
        <v>198</v>
      </c>
      <c r="H8" s="19">
        <v>4</v>
      </c>
      <c r="I8" s="19">
        <v>5</v>
      </c>
      <c r="J8" s="20">
        <f t="shared" si="0"/>
        <v>20</v>
      </c>
      <c r="K8" s="21">
        <f t="shared" si="2"/>
        <v>2</v>
      </c>
      <c r="L8" s="18" t="s">
        <v>1446</v>
      </c>
      <c r="M8" s="28" t="s">
        <v>1432</v>
      </c>
      <c r="N8" s="12" t="s">
        <v>194</v>
      </c>
      <c r="O8" s="11" t="s">
        <v>26</v>
      </c>
      <c r="P8" s="19">
        <v>1</v>
      </c>
      <c r="Q8" s="19">
        <f t="shared" si="9"/>
        <v>5</v>
      </c>
      <c r="R8" s="19">
        <f t="shared" si="8"/>
        <v>5</v>
      </c>
      <c r="S8" s="22">
        <f t="shared" si="6"/>
        <v>5</v>
      </c>
      <c r="T8" s="12" t="str">
        <f t="shared" si="7"/>
        <v>Gelecekte önemli bir tehlikeyi oluşturmaması için, incelenir ve gerekirse önlemler planlanan uygulamalar kısmında tarif edilir, uygulama kontrolleri yapılır ve personele ihtiyaç duyulan eğitimler verilir.</v>
      </c>
    </row>
    <row r="9" spans="1:20" ht="78.75" x14ac:dyDescent="0.2">
      <c r="A9" s="14">
        <f t="shared" si="4"/>
        <v>95</v>
      </c>
      <c r="B9" s="23" t="s">
        <v>546</v>
      </c>
      <c r="C9" s="23" t="s">
        <v>1462</v>
      </c>
      <c r="D9" s="23" t="s">
        <v>1463</v>
      </c>
      <c r="E9" s="12" t="s">
        <v>1464</v>
      </c>
      <c r="F9" s="12" t="s">
        <v>197</v>
      </c>
      <c r="G9" s="12" t="s">
        <v>198</v>
      </c>
      <c r="H9" s="19">
        <v>4</v>
      </c>
      <c r="I9" s="19">
        <v>5</v>
      </c>
      <c r="J9" s="20">
        <f t="shared" si="0"/>
        <v>20</v>
      </c>
      <c r="K9" s="21">
        <f t="shared" si="2"/>
        <v>2</v>
      </c>
      <c r="L9" s="18" t="s">
        <v>1446</v>
      </c>
      <c r="M9" s="28" t="s">
        <v>1488</v>
      </c>
      <c r="N9" s="12" t="s">
        <v>194</v>
      </c>
      <c r="O9" s="11" t="s">
        <v>26</v>
      </c>
      <c r="P9" s="19">
        <v>1</v>
      </c>
      <c r="Q9" s="19">
        <f t="shared" si="9"/>
        <v>5</v>
      </c>
      <c r="R9" s="19">
        <f t="shared" si="8"/>
        <v>5</v>
      </c>
      <c r="S9" s="22">
        <f t="shared" si="6"/>
        <v>5</v>
      </c>
      <c r="T9" s="12" t="str">
        <f t="shared" si="7"/>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4"/>
        <v>96</v>
      </c>
      <c r="B10" s="23" t="s">
        <v>546</v>
      </c>
      <c r="C10" s="23" t="s">
        <v>1462</v>
      </c>
      <c r="D10" s="23" t="s">
        <v>1465</v>
      </c>
      <c r="E10" s="12" t="s">
        <v>1466</v>
      </c>
      <c r="F10" s="12" t="s">
        <v>197</v>
      </c>
      <c r="G10" s="12" t="s">
        <v>198</v>
      </c>
      <c r="H10" s="19">
        <v>4</v>
      </c>
      <c r="I10" s="19">
        <v>5</v>
      </c>
      <c r="J10" s="20">
        <f t="shared" si="0"/>
        <v>20</v>
      </c>
      <c r="K10" s="21">
        <f t="shared" si="2"/>
        <v>2</v>
      </c>
      <c r="L10" s="18" t="s">
        <v>1446</v>
      </c>
      <c r="M10" s="28" t="s">
        <v>1489</v>
      </c>
      <c r="N10" s="12" t="s">
        <v>194</v>
      </c>
      <c r="O10" s="11" t="s">
        <v>26</v>
      </c>
      <c r="P10" s="19">
        <v>1</v>
      </c>
      <c r="Q10" s="19">
        <f t="shared" si="9"/>
        <v>5</v>
      </c>
      <c r="R10" s="19">
        <f t="shared" si="8"/>
        <v>5</v>
      </c>
      <c r="S10" s="22">
        <f t="shared" si="6"/>
        <v>5</v>
      </c>
      <c r="T10" s="12" t="str">
        <f t="shared" si="7"/>
        <v>Gelecekte önemli bir tehlikeyi oluşturmaması için, incelenir ve gerekirse önlemler planlanan uygulamalar kısmında tarif edilir, uygulama kontrolleri yapılır ve personele ihtiyaç duyulan eğitimler verilir.</v>
      </c>
    </row>
    <row r="11" spans="1:20" ht="78.75" x14ac:dyDescent="0.2">
      <c r="A11" s="14">
        <f t="shared" si="4"/>
        <v>97</v>
      </c>
      <c r="B11" s="23" t="s">
        <v>3655</v>
      </c>
      <c r="C11" s="23" t="s">
        <v>1462</v>
      </c>
      <c r="D11" s="23" t="s">
        <v>1467</v>
      </c>
      <c r="E11" s="12" t="s">
        <v>1468</v>
      </c>
      <c r="F11" s="12" t="s">
        <v>197</v>
      </c>
      <c r="G11" s="12" t="s">
        <v>198</v>
      </c>
      <c r="H11" s="19">
        <v>4</v>
      </c>
      <c r="I11" s="19">
        <v>5</v>
      </c>
      <c r="J11" s="20">
        <f t="shared" si="0"/>
        <v>20</v>
      </c>
      <c r="K11" s="21">
        <f t="shared" si="2"/>
        <v>2</v>
      </c>
      <c r="L11" s="18" t="s">
        <v>1446</v>
      </c>
      <c r="M11" s="28" t="s">
        <v>1490</v>
      </c>
      <c r="N11" s="12" t="s">
        <v>194</v>
      </c>
      <c r="O11" s="11" t="s">
        <v>26</v>
      </c>
      <c r="P11" s="19">
        <v>1</v>
      </c>
      <c r="Q11" s="19">
        <f t="shared" si="9"/>
        <v>5</v>
      </c>
      <c r="R11" s="19">
        <f t="shared" si="8"/>
        <v>5</v>
      </c>
      <c r="S11" s="22">
        <f t="shared" si="6"/>
        <v>5</v>
      </c>
      <c r="T11" s="12" t="str">
        <f t="shared" si="7"/>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4"/>
        <v>98</v>
      </c>
      <c r="B12" s="23" t="s">
        <v>3655</v>
      </c>
      <c r="C12" s="23" t="s">
        <v>1462</v>
      </c>
      <c r="D12" s="23" t="s">
        <v>1469</v>
      </c>
      <c r="E12" s="12" t="s">
        <v>1470</v>
      </c>
      <c r="F12" s="12" t="s">
        <v>197</v>
      </c>
      <c r="G12" s="12" t="s">
        <v>198</v>
      </c>
      <c r="H12" s="19">
        <v>4</v>
      </c>
      <c r="I12" s="19">
        <v>5</v>
      </c>
      <c r="J12" s="20">
        <f t="shared" si="0"/>
        <v>20</v>
      </c>
      <c r="K12" s="21">
        <f t="shared" si="2"/>
        <v>2</v>
      </c>
      <c r="L12" s="18" t="s">
        <v>1446</v>
      </c>
      <c r="M12" s="28" t="s">
        <v>1491</v>
      </c>
      <c r="N12" s="12" t="s">
        <v>194</v>
      </c>
      <c r="O12" s="11" t="s">
        <v>26</v>
      </c>
      <c r="P12" s="19">
        <v>1</v>
      </c>
      <c r="Q12" s="19">
        <f t="shared" si="9"/>
        <v>5</v>
      </c>
      <c r="R12" s="19">
        <f t="shared" si="8"/>
        <v>5</v>
      </c>
      <c r="S12" s="22">
        <f t="shared" si="6"/>
        <v>5</v>
      </c>
      <c r="T12" s="12" t="str">
        <f t="shared" si="7"/>
        <v>Gelecekte önemli bir tehlikeyi oluşturmaması için, incelenir ve gerekirse önlemler planlanan uygulamalar kısmında tarif edilir, uygulama kontrolleri yapılır ve personele ihtiyaç duyulan eğitimler verilir.</v>
      </c>
    </row>
    <row r="13" spans="1:20" ht="78.75" x14ac:dyDescent="0.2">
      <c r="A13" s="14">
        <f t="shared" si="4"/>
        <v>99</v>
      </c>
      <c r="B13" s="23" t="s">
        <v>3655</v>
      </c>
      <c r="C13" s="23" t="s">
        <v>1462</v>
      </c>
      <c r="D13" s="23" t="s">
        <v>1471</v>
      </c>
      <c r="E13" s="12" t="s">
        <v>641</v>
      </c>
      <c r="F13" s="12" t="s">
        <v>197</v>
      </c>
      <c r="G13" s="12" t="s">
        <v>198</v>
      </c>
      <c r="H13" s="19">
        <v>4</v>
      </c>
      <c r="I13" s="19">
        <v>5</v>
      </c>
      <c r="J13" s="20">
        <f t="shared" si="0"/>
        <v>20</v>
      </c>
      <c r="K13" s="21">
        <f t="shared" si="2"/>
        <v>2</v>
      </c>
      <c r="L13" s="18" t="s">
        <v>1446</v>
      </c>
      <c r="M13" s="28" t="s">
        <v>1492</v>
      </c>
      <c r="N13" s="12" t="s">
        <v>194</v>
      </c>
      <c r="O13" s="11" t="s">
        <v>26</v>
      </c>
      <c r="P13" s="19">
        <v>1</v>
      </c>
      <c r="Q13" s="19">
        <f t="shared" si="9"/>
        <v>5</v>
      </c>
      <c r="R13" s="19">
        <f t="shared" si="8"/>
        <v>5</v>
      </c>
      <c r="S13" s="22">
        <f t="shared" si="6"/>
        <v>5</v>
      </c>
      <c r="T13" s="12" t="str">
        <f t="shared" si="7"/>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4"/>
        <v>100</v>
      </c>
      <c r="B14" s="23" t="s">
        <v>3655</v>
      </c>
      <c r="C14" s="23" t="s">
        <v>1462</v>
      </c>
      <c r="D14" s="23" t="s">
        <v>1472</v>
      </c>
      <c r="E14" s="12" t="s">
        <v>1473</v>
      </c>
      <c r="F14" s="12" t="s">
        <v>197</v>
      </c>
      <c r="G14" s="12" t="s">
        <v>198</v>
      </c>
      <c r="H14" s="19">
        <v>4</v>
      </c>
      <c r="I14" s="19">
        <v>5</v>
      </c>
      <c r="J14" s="20">
        <f t="shared" si="0"/>
        <v>20</v>
      </c>
      <c r="K14" s="21">
        <f t="shared" si="2"/>
        <v>2</v>
      </c>
      <c r="L14" s="18" t="s">
        <v>1446</v>
      </c>
      <c r="M14" s="28" t="s">
        <v>1493</v>
      </c>
      <c r="N14" s="12" t="s">
        <v>194</v>
      </c>
      <c r="O14" s="11" t="s">
        <v>26</v>
      </c>
      <c r="P14" s="19">
        <v>1</v>
      </c>
      <c r="Q14" s="19">
        <f t="shared" si="9"/>
        <v>5</v>
      </c>
      <c r="R14" s="19">
        <f t="shared" si="8"/>
        <v>5</v>
      </c>
      <c r="S14" s="22">
        <f t="shared" si="6"/>
        <v>5</v>
      </c>
      <c r="T14" s="12" t="str">
        <f t="shared" si="7"/>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4"/>
        <v>101</v>
      </c>
      <c r="B15" s="23" t="s">
        <v>3655</v>
      </c>
      <c r="C15" s="23" t="s">
        <v>1462</v>
      </c>
      <c r="D15" s="23" t="s">
        <v>1474</v>
      </c>
      <c r="E15" s="12" t="s">
        <v>629</v>
      </c>
      <c r="F15" s="12" t="s">
        <v>197</v>
      </c>
      <c r="G15" s="12" t="s">
        <v>198</v>
      </c>
      <c r="H15" s="19">
        <v>4</v>
      </c>
      <c r="I15" s="19">
        <v>5</v>
      </c>
      <c r="J15" s="20">
        <f t="shared" si="0"/>
        <v>20</v>
      </c>
      <c r="K15" s="21">
        <f t="shared" si="2"/>
        <v>2</v>
      </c>
      <c r="L15" s="18" t="s">
        <v>1446</v>
      </c>
      <c r="M15" s="28" t="s">
        <v>1494</v>
      </c>
      <c r="N15" s="12" t="s">
        <v>194</v>
      </c>
      <c r="O15" s="11" t="s">
        <v>26</v>
      </c>
      <c r="P15" s="19">
        <v>1</v>
      </c>
      <c r="Q15" s="19">
        <f t="shared" si="9"/>
        <v>5</v>
      </c>
      <c r="R15" s="19">
        <f t="shared" si="8"/>
        <v>5</v>
      </c>
      <c r="S15" s="22">
        <f t="shared" si="6"/>
        <v>5</v>
      </c>
      <c r="T15" s="12" t="str">
        <f t="shared" si="7"/>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4"/>
        <v>102</v>
      </c>
      <c r="B16" s="23" t="s">
        <v>3655</v>
      </c>
      <c r="C16" s="23" t="s">
        <v>1475</v>
      </c>
      <c r="D16" s="23" t="s">
        <v>1471</v>
      </c>
      <c r="E16" s="12" t="s">
        <v>1476</v>
      </c>
      <c r="F16" s="12" t="s">
        <v>197</v>
      </c>
      <c r="G16" s="12" t="s">
        <v>198</v>
      </c>
      <c r="H16" s="19">
        <v>4</v>
      </c>
      <c r="I16" s="19">
        <v>5</v>
      </c>
      <c r="J16" s="20">
        <f t="shared" si="0"/>
        <v>20</v>
      </c>
      <c r="K16" s="21">
        <f t="shared" si="2"/>
        <v>2</v>
      </c>
      <c r="L16" s="18" t="s">
        <v>1446</v>
      </c>
      <c r="M16" s="28" t="s">
        <v>1495</v>
      </c>
      <c r="N16" s="12" t="s">
        <v>194</v>
      </c>
      <c r="O16" s="11" t="s">
        <v>26</v>
      </c>
      <c r="P16" s="19">
        <v>1</v>
      </c>
      <c r="Q16" s="19">
        <f t="shared" si="9"/>
        <v>5</v>
      </c>
      <c r="R16" s="19">
        <f t="shared" si="8"/>
        <v>5</v>
      </c>
      <c r="S16" s="22">
        <f t="shared" si="6"/>
        <v>5</v>
      </c>
      <c r="T16" s="12" t="str">
        <f t="shared" si="7"/>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4"/>
        <v>103</v>
      </c>
      <c r="B17" s="23" t="s">
        <v>3655</v>
      </c>
      <c r="C17" s="23" t="s">
        <v>1475</v>
      </c>
      <c r="D17" s="23" t="s">
        <v>1477</v>
      </c>
      <c r="E17" s="12" t="s">
        <v>660</v>
      </c>
      <c r="F17" s="12" t="s">
        <v>197</v>
      </c>
      <c r="G17" s="12" t="s">
        <v>198</v>
      </c>
      <c r="H17" s="19">
        <v>4</v>
      </c>
      <c r="I17" s="19">
        <v>5</v>
      </c>
      <c r="J17" s="20">
        <f t="shared" si="0"/>
        <v>20</v>
      </c>
      <c r="K17" s="21">
        <f t="shared" si="2"/>
        <v>2</v>
      </c>
      <c r="L17" s="18" t="s">
        <v>1446</v>
      </c>
      <c r="M17" s="28" t="s">
        <v>1496</v>
      </c>
      <c r="N17" s="12" t="s">
        <v>194</v>
      </c>
      <c r="O17" s="11" t="s">
        <v>26</v>
      </c>
      <c r="P17" s="19">
        <v>1</v>
      </c>
      <c r="Q17" s="19">
        <f t="shared" si="9"/>
        <v>5</v>
      </c>
      <c r="R17" s="19">
        <f t="shared" si="8"/>
        <v>5</v>
      </c>
      <c r="S17" s="22">
        <f t="shared" si="6"/>
        <v>5</v>
      </c>
      <c r="T17" s="12" t="str">
        <f t="shared" si="7"/>
        <v>Gelecekte önemli bir tehlikeyi oluşturmaması için, incelenir ve gerekirse önlemler planlanan uygulamalar kısmında tarif edilir, uygulama kontrolleri yapılır ve personele ihtiyaç duyulan eğitimler verilir.</v>
      </c>
    </row>
    <row r="18" spans="1:20" ht="78.75" x14ac:dyDescent="0.2">
      <c r="A18" s="14">
        <f t="shared" si="4"/>
        <v>104</v>
      </c>
      <c r="B18" s="23" t="s">
        <v>3655</v>
      </c>
      <c r="C18" s="23" t="s">
        <v>1475</v>
      </c>
      <c r="D18" s="23" t="s">
        <v>1479</v>
      </c>
      <c r="E18" s="12" t="s">
        <v>1480</v>
      </c>
      <c r="F18" s="12" t="s">
        <v>197</v>
      </c>
      <c r="G18" s="12" t="s">
        <v>198</v>
      </c>
      <c r="H18" s="19">
        <v>4</v>
      </c>
      <c r="I18" s="19">
        <v>5</v>
      </c>
      <c r="J18" s="20">
        <f t="shared" si="0"/>
        <v>20</v>
      </c>
      <c r="K18" s="21">
        <f t="shared" si="2"/>
        <v>2</v>
      </c>
      <c r="L18" s="18" t="s">
        <v>1446</v>
      </c>
      <c r="M18" s="28" t="s">
        <v>1497</v>
      </c>
      <c r="N18" s="12" t="s">
        <v>194</v>
      </c>
      <c r="O18" s="11" t="s">
        <v>26</v>
      </c>
      <c r="P18" s="19">
        <v>1</v>
      </c>
      <c r="Q18" s="19">
        <f t="shared" si="9"/>
        <v>5</v>
      </c>
      <c r="R18" s="19">
        <f t="shared" si="8"/>
        <v>5</v>
      </c>
      <c r="S18" s="22">
        <f t="shared" si="6"/>
        <v>5</v>
      </c>
      <c r="T18" s="12" t="str">
        <f t="shared" si="7"/>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4"/>
        <v>105</v>
      </c>
      <c r="B19" s="23" t="s">
        <v>3655</v>
      </c>
      <c r="C19" s="23" t="s">
        <v>1475</v>
      </c>
      <c r="D19" s="23" t="s">
        <v>1481</v>
      </c>
      <c r="E19" s="12" t="s">
        <v>1482</v>
      </c>
      <c r="F19" s="12" t="s">
        <v>197</v>
      </c>
      <c r="G19" s="12" t="s">
        <v>198</v>
      </c>
      <c r="H19" s="19">
        <v>4</v>
      </c>
      <c r="I19" s="19">
        <v>5</v>
      </c>
      <c r="J19" s="20">
        <f t="shared" si="0"/>
        <v>20</v>
      </c>
      <c r="K19" s="21">
        <f t="shared" si="2"/>
        <v>2</v>
      </c>
      <c r="L19" s="18" t="s">
        <v>1446</v>
      </c>
      <c r="M19" s="28" t="s">
        <v>1498</v>
      </c>
      <c r="N19" s="12" t="s">
        <v>194</v>
      </c>
      <c r="O19" s="11" t="s">
        <v>26</v>
      </c>
      <c r="P19" s="19">
        <v>1</v>
      </c>
      <c r="Q19" s="19">
        <f t="shared" si="9"/>
        <v>5</v>
      </c>
      <c r="R19" s="19">
        <f t="shared" si="8"/>
        <v>5</v>
      </c>
      <c r="S19" s="22">
        <f t="shared" si="6"/>
        <v>5</v>
      </c>
      <c r="T19" s="12" t="str">
        <f t="shared" si="7"/>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4"/>
        <v>106</v>
      </c>
      <c r="B20" s="23" t="s">
        <v>3655</v>
      </c>
      <c r="C20" s="71" t="s">
        <v>2210</v>
      </c>
      <c r="D20" s="78" t="s">
        <v>2193</v>
      </c>
      <c r="E20" s="56" t="s">
        <v>2201</v>
      </c>
      <c r="F20" s="12" t="s">
        <v>197</v>
      </c>
      <c r="G20" s="12" t="s">
        <v>198</v>
      </c>
      <c r="H20" s="19">
        <v>4</v>
      </c>
      <c r="I20" s="19">
        <v>5</v>
      </c>
      <c r="J20" s="20">
        <f t="shared" si="0"/>
        <v>20</v>
      </c>
      <c r="K20" s="21">
        <f t="shared" si="2"/>
        <v>2</v>
      </c>
      <c r="L20" s="79" t="s">
        <v>767</v>
      </c>
      <c r="M20" s="56" t="s">
        <v>768</v>
      </c>
      <c r="N20" s="12" t="s">
        <v>194</v>
      </c>
      <c r="O20" s="11" t="s">
        <v>26</v>
      </c>
      <c r="P20" s="19">
        <v>1</v>
      </c>
      <c r="Q20" s="19">
        <f t="shared" ref="Q20:Q28" si="10">I20</f>
        <v>5</v>
      </c>
      <c r="R20" s="19">
        <f t="shared" si="8"/>
        <v>5</v>
      </c>
      <c r="S20" s="22">
        <f t="shared" si="6"/>
        <v>5</v>
      </c>
      <c r="T20" s="12" t="str">
        <f t="shared" si="7"/>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4"/>
        <v>107</v>
      </c>
      <c r="B21" s="23" t="s">
        <v>3655</v>
      </c>
      <c r="C21" s="71" t="s">
        <v>2210</v>
      </c>
      <c r="D21" s="78" t="s">
        <v>2194</v>
      </c>
      <c r="E21" s="56" t="s">
        <v>2202</v>
      </c>
      <c r="F21" s="12" t="s">
        <v>197</v>
      </c>
      <c r="G21" s="12" t="s">
        <v>198</v>
      </c>
      <c r="H21" s="19">
        <v>4</v>
      </c>
      <c r="I21" s="19">
        <v>5</v>
      </c>
      <c r="J21" s="20">
        <f t="shared" si="0"/>
        <v>20</v>
      </c>
      <c r="K21" s="21">
        <f t="shared" si="2"/>
        <v>2</v>
      </c>
      <c r="L21" s="79" t="s">
        <v>769</v>
      </c>
      <c r="M21" s="56" t="s">
        <v>770</v>
      </c>
      <c r="N21" s="12" t="s">
        <v>194</v>
      </c>
      <c r="O21" s="11" t="s">
        <v>26</v>
      </c>
      <c r="P21" s="19">
        <v>1</v>
      </c>
      <c r="Q21" s="19">
        <f t="shared" si="10"/>
        <v>5</v>
      </c>
      <c r="R21" s="19">
        <f t="shared" si="8"/>
        <v>5</v>
      </c>
      <c r="S21" s="22">
        <f t="shared" si="6"/>
        <v>5</v>
      </c>
      <c r="T21" s="12" t="str">
        <f t="shared" si="7"/>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4"/>
        <v>108</v>
      </c>
      <c r="B22" s="23" t="s">
        <v>3655</v>
      </c>
      <c r="C22" s="71" t="s">
        <v>2210</v>
      </c>
      <c r="D22" s="78" t="s">
        <v>2195</v>
      </c>
      <c r="E22" s="56" t="s">
        <v>2203</v>
      </c>
      <c r="F22" s="12" t="s">
        <v>197</v>
      </c>
      <c r="G22" s="12" t="s">
        <v>198</v>
      </c>
      <c r="H22" s="19">
        <v>4</v>
      </c>
      <c r="I22" s="19">
        <v>5</v>
      </c>
      <c r="J22" s="20">
        <f t="shared" si="0"/>
        <v>20</v>
      </c>
      <c r="K22" s="21">
        <f t="shared" si="2"/>
        <v>2</v>
      </c>
      <c r="L22" s="79" t="s">
        <v>771</v>
      </c>
      <c r="M22" s="56" t="s">
        <v>772</v>
      </c>
      <c r="N22" s="12" t="s">
        <v>194</v>
      </c>
      <c r="O22" s="11" t="s">
        <v>26</v>
      </c>
      <c r="P22" s="19">
        <v>1</v>
      </c>
      <c r="Q22" s="19">
        <f t="shared" si="10"/>
        <v>5</v>
      </c>
      <c r="R22" s="19">
        <f t="shared" si="8"/>
        <v>5</v>
      </c>
      <c r="S22" s="22">
        <f t="shared" si="6"/>
        <v>5</v>
      </c>
      <c r="T22" s="12" t="str">
        <f t="shared" si="7"/>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4"/>
        <v>109</v>
      </c>
      <c r="B23" s="23" t="s">
        <v>3655</v>
      </c>
      <c r="C23" s="71" t="s">
        <v>2210</v>
      </c>
      <c r="D23" s="72" t="s">
        <v>2196</v>
      </c>
      <c r="E23" s="72" t="s">
        <v>2204</v>
      </c>
      <c r="F23" s="12" t="s">
        <v>197</v>
      </c>
      <c r="G23" s="12" t="s">
        <v>198</v>
      </c>
      <c r="H23" s="19">
        <v>4</v>
      </c>
      <c r="I23" s="19">
        <v>5</v>
      </c>
      <c r="J23" s="20">
        <f t="shared" si="0"/>
        <v>20</v>
      </c>
      <c r="K23" s="21">
        <f t="shared" si="2"/>
        <v>2</v>
      </c>
      <c r="L23" s="74" t="s">
        <v>798</v>
      </c>
      <c r="M23" s="72" t="s">
        <v>799</v>
      </c>
      <c r="N23" s="12" t="s">
        <v>194</v>
      </c>
      <c r="O23" s="11" t="s">
        <v>26</v>
      </c>
      <c r="P23" s="19">
        <v>1</v>
      </c>
      <c r="Q23" s="19">
        <f t="shared" si="10"/>
        <v>5</v>
      </c>
      <c r="R23" s="19">
        <f t="shared" si="8"/>
        <v>5</v>
      </c>
      <c r="S23" s="22">
        <f t="shared" si="6"/>
        <v>5</v>
      </c>
      <c r="T23" s="12" t="str">
        <f t="shared" si="7"/>
        <v>Gelecekte önemli bir tehlikeyi oluşturmaması için, incelenir ve gerekirse önlemler planlanan uygulamalar kısmında tarif edilir, uygulama kontrolleri yapılır ve personele ihtiyaç duyulan eğitimler verilir.</v>
      </c>
    </row>
    <row r="24" spans="1:20" ht="78.75" x14ac:dyDescent="0.2">
      <c r="A24" s="14">
        <f t="shared" si="4"/>
        <v>110</v>
      </c>
      <c r="B24" s="23" t="s">
        <v>3655</v>
      </c>
      <c r="C24" s="71" t="s">
        <v>2210</v>
      </c>
      <c r="D24" s="78" t="s">
        <v>1672</v>
      </c>
      <c r="E24" s="56" t="s">
        <v>2205</v>
      </c>
      <c r="F24" s="12" t="s">
        <v>197</v>
      </c>
      <c r="G24" s="12" t="s">
        <v>198</v>
      </c>
      <c r="H24" s="19">
        <v>4</v>
      </c>
      <c r="I24" s="19">
        <v>5</v>
      </c>
      <c r="J24" s="20">
        <f t="shared" si="0"/>
        <v>20</v>
      </c>
      <c r="K24" s="21">
        <f t="shared" si="2"/>
        <v>2</v>
      </c>
      <c r="L24" s="79" t="s">
        <v>818</v>
      </c>
      <c r="M24" s="56" t="s">
        <v>819</v>
      </c>
      <c r="N24" s="12" t="s">
        <v>194</v>
      </c>
      <c r="O24" s="11" t="s">
        <v>26</v>
      </c>
      <c r="P24" s="19">
        <v>1</v>
      </c>
      <c r="Q24" s="19">
        <f t="shared" si="10"/>
        <v>5</v>
      </c>
      <c r="R24" s="19">
        <f t="shared" si="8"/>
        <v>5</v>
      </c>
      <c r="S24" s="22">
        <f t="shared" si="6"/>
        <v>5</v>
      </c>
      <c r="T24" s="12" t="str">
        <f t="shared" si="7"/>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4"/>
        <v>111</v>
      </c>
      <c r="B25" s="23" t="s">
        <v>3655</v>
      </c>
      <c r="C25" s="71" t="s">
        <v>2210</v>
      </c>
      <c r="D25" s="78" t="s">
        <v>2197</v>
      </c>
      <c r="E25" s="56" t="s">
        <v>2206</v>
      </c>
      <c r="F25" s="12" t="s">
        <v>197</v>
      </c>
      <c r="G25" s="12" t="s">
        <v>198</v>
      </c>
      <c r="H25" s="19">
        <v>4</v>
      </c>
      <c r="I25" s="19">
        <v>5</v>
      </c>
      <c r="J25" s="20">
        <f t="shared" si="0"/>
        <v>20</v>
      </c>
      <c r="K25" s="21">
        <f>IF((H25*I25)=0,0,IF(J25&lt;6,5,IF(J25&lt;10,4,IF(J25&lt;16,3,IF(J25&lt;25,2,1)))))</f>
        <v>2</v>
      </c>
      <c r="L25" s="79" t="s">
        <v>838</v>
      </c>
      <c r="M25" s="56" t="s">
        <v>839</v>
      </c>
      <c r="N25" s="12" t="s">
        <v>194</v>
      </c>
      <c r="O25" s="11" t="s">
        <v>26</v>
      </c>
      <c r="P25" s="19">
        <v>1</v>
      </c>
      <c r="Q25" s="19">
        <f t="shared" si="10"/>
        <v>5</v>
      </c>
      <c r="R25" s="19">
        <f t="shared" si="8"/>
        <v>5</v>
      </c>
      <c r="S25" s="22">
        <f t="shared" si="6"/>
        <v>5</v>
      </c>
      <c r="T25" s="12" t="str">
        <f t="shared" si="7"/>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4"/>
        <v>112</v>
      </c>
      <c r="B26" s="23" t="s">
        <v>3655</v>
      </c>
      <c r="C26" s="71" t="s">
        <v>2210</v>
      </c>
      <c r="D26" s="78" t="s">
        <v>2198</v>
      </c>
      <c r="E26" s="56" t="s">
        <v>2207</v>
      </c>
      <c r="F26" s="12" t="s">
        <v>197</v>
      </c>
      <c r="G26" s="12" t="s">
        <v>198</v>
      </c>
      <c r="H26" s="19">
        <v>4</v>
      </c>
      <c r="I26" s="19">
        <v>5</v>
      </c>
      <c r="J26" s="20">
        <f t="shared" si="0"/>
        <v>20</v>
      </c>
      <c r="K26" s="21">
        <f t="shared" si="2"/>
        <v>2</v>
      </c>
      <c r="L26" s="79" t="s">
        <v>840</v>
      </c>
      <c r="M26" s="56" t="s">
        <v>841</v>
      </c>
      <c r="N26" s="12" t="s">
        <v>194</v>
      </c>
      <c r="O26" s="11" t="s">
        <v>26</v>
      </c>
      <c r="P26" s="19">
        <v>1</v>
      </c>
      <c r="Q26" s="19">
        <f t="shared" si="10"/>
        <v>5</v>
      </c>
      <c r="R26" s="19">
        <f t="shared" si="8"/>
        <v>5</v>
      </c>
      <c r="S26" s="22">
        <f t="shared" si="6"/>
        <v>5</v>
      </c>
      <c r="T26" s="12" t="str">
        <f t="shared" si="7"/>
        <v>Gelecekte önemli bir tehlikeyi oluşturmaması için, incelenir ve gerekirse önlemler planlanan uygulamalar kısmında tarif edilir, uygulama kontrolleri yapılır ve personele ihtiyaç duyulan eğitimler verilir.</v>
      </c>
    </row>
    <row r="27" spans="1:20" ht="78.75" x14ac:dyDescent="0.2">
      <c r="A27" s="14">
        <f t="shared" si="4"/>
        <v>113</v>
      </c>
      <c r="B27" s="23" t="s">
        <v>3655</v>
      </c>
      <c r="C27" s="71" t="s">
        <v>2210</v>
      </c>
      <c r="D27" s="78" t="s">
        <v>2199</v>
      </c>
      <c r="E27" s="56" t="s">
        <v>2208</v>
      </c>
      <c r="F27" s="12" t="s">
        <v>197</v>
      </c>
      <c r="G27" s="12" t="s">
        <v>198</v>
      </c>
      <c r="H27" s="19">
        <v>4</v>
      </c>
      <c r="I27" s="19">
        <v>5</v>
      </c>
      <c r="J27" s="20">
        <f t="shared" si="0"/>
        <v>20</v>
      </c>
      <c r="K27" s="21">
        <f t="shared" si="2"/>
        <v>2</v>
      </c>
      <c r="L27" s="79" t="s">
        <v>842</v>
      </c>
      <c r="M27" s="56" t="s">
        <v>843</v>
      </c>
      <c r="N27" s="12" t="s">
        <v>194</v>
      </c>
      <c r="O27" s="11" t="s">
        <v>26</v>
      </c>
      <c r="P27" s="19">
        <v>1</v>
      </c>
      <c r="Q27" s="19">
        <f t="shared" si="10"/>
        <v>5</v>
      </c>
      <c r="R27" s="19">
        <f t="shared" si="8"/>
        <v>5</v>
      </c>
      <c r="S27" s="22">
        <f t="shared" si="6"/>
        <v>5</v>
      </c>
      <c r="T27" s="12" t="str">
        <f t="shared" si="7"/>
        <v>Gelecekte önemli bir tehlikeyi oluşturmaması için, incelenir ve gerekirse önlemler planlanan uygulamalar kısmında tarif edilir, uygulama kontrolleri yapılır ve personele ihtiyaç duyulan eğitimler verilir.</v>
      </c>
    </row>
    <row r="28" spans="1:20" ht="78.75" x14ac:dyDescent="0.2">
      <c r="A28" s="14">
        <f t="shared" si="4"/>
        <v>114</v>
      </c>
      <c r="B28" s="23" t="s">
        <v>3655</v>
      </c>
      <c r="C28" s="71" t="s">
        <v>2210</v>
      </c>
      <c r="D28" s="78" t="s">
        <v>2200</v>
      </c>
      <c r="E28" s="56" t="s">
        <v>2209</v>
      </c>
      <c r="F28" s="12" t="s">
        <v>197</v>
      </c>
      <c r="G28" s="12" t="s">
        <v>198</v>
      </c>
      <c r="H28" s="19">
        <v>4</v>
      </c>
      <c r="I28" s="19">
        <v>5</v>
      </c>
      <c r="J28" s="20">
        <f t="shared" si="0"/>
        <v>20</v>
      </c>
      <c r="K28" s="21">
        <f t="shared" si="2"/>
        <v>2</v>
      </c>
      <c r="L28" s="79" t="s">
        <v>844</v>
      </c>
      <c r="M28" s="56" t="s">
        <v>845</v>
      </c>
      <c r="N28" s="12" t="s">
        <v>194</v>
      </c>
      <c r="O28" s="11" t="s">
        <v>26</v>
      </c>
      <c r="P28" s="19">
        <v>1</v>
      </c>
      <c r="Q28" s="19">
        <f t="shared" si="10"/>
        <v>5</v>
      </c>
      <c r="R28" s="19">
        <f t="shared" si="8"/>
        <v>5</v>
      </c>
      <c r="S28" s="22">
        <f t="shared" si="6"/>
        <v>5</v>
      </c>
      <c r="T28" s="12" t="str">
        <f t="shared" si="7"/>
        <v>Gelecekte önemli bir tehlikeyi oluşturmaması için, incelenir ve gerekirse önlemler planlanan uygulamalar kısmında tarif edilir, uygulama kontrolleri yapılır ve personele ihtiyaç duyulan eğitimler verilir.</v>
      </c>
    </row>
  </sheetData>
  <conditionalFormatting sqref="K2:K28 S2:S28">
    <cfRule type="expression" dxfId="439" priority="7">
      <formula>K2=5</formula>
    </cfRule>
    <cfRule type="expression" dxfId="438" priority="8">
      <formula>K2=4</formula>
    </cfRule>
    <cfRule type="expression" dxfId="437" priority="9">
      <formula>K2=3</formula>
    </cfRule>
    <cfRule type="expression" dxfId="436" priority="10">
      <formula>K2=2</formula>
    </cfRule>
    <cfRule type="expression" dxfId="435" priority="11">
      <formula>K2=1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0"/>
  <sheetViews>
    <sheetView zoomScaleNormal="100" zoomScaleSheetLayoutView="70" zoomScalePageLayoutView="70" workbookViewId="0">
      <selection activeCell="E4" sqref="E4"/>
    </sheetView>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3" t="s">
        <v>3884</v>
      </c>
      <c r="B1" s="3" t="s">
        <v>21</v>
      </c>
      <c r="C1" s="3" t="s">
        <v>24</v>
      </c>
      <c r="D1" s="3" t="s">
        <v>25</v>
      </c>
      <c r="E1" s="3" t="s">
        <v>0</v>
      </c>
      <c r="F1" s="3" t="s">
        <v>1</v>
      </c>
      <c r="G1" s="3" t="s">
        <v>23</v>
      </c>
      <c r="H1" s="4" t="s">
        <v>2</v>
      </c>
      <c r="I1" s="4" t="s">
        <v>3</v>
      </c>
      <c r="J1" s="5" t="s">
        <v>4</v>
      </c>
      <c r="K1" s="6" t="s">
        <v>5</v>
      </c>
      <c r="L1" s="3" t="s">
        <v>22</v>
      </c>
      <c r="M1" s="3" t="s">
        <v>6</v>
      </c>
      <c r="N1" s="3" t="s">
        <v>7</v>
      </c>
      <c r="O1" s="3" t="s">
        <v>8</v>
      </c>
      <c r="P1" s="4" t="s">
        <v>3881</v>
      </c>
      <c r="Q1" s="4" t="s">
        <v>3882</v>
      </c>
      <c r="R1" s="5" t="s">
        <v>3883</v>
      </c>
      <c r="S1" s="6" t="s">
        <v>3886</v>
      </c>
      <c r="T1" s="124" t="s">
        <v>3885</v>
      </c>
    </row>
    <row r="2" spans="1:20" ht="90" x14ac:dyDescent="0.2">
      <c r="A2" s="92">
        <f>OFİS!A28+1</f>
        <v>115</v>
      </c>
      <c r="B2" s="93" t="s">
        <v>1352</v>
      </c>
      <c r="C2" s="93" t="s">
        <v>2141</v>
      </c>
      <c r="D2" s="93" t="s">
        <v>2228</v>
      </c>
      <c r="E2" s="93" t="s">
        <v>2349</v>
      </c>
      <c r="F2" s="68" t="s">
        <v>197</v>
      </c>
      <c r="G2" s="68" t="s">
        <v>198</v>
      </c>
      <c r="H2" s="95">
        <v>4</v>
      </c>
      <c r="I2" s="95">
        <v>5</v>
      </c>
      <c r="J2" s="96">
        <f t="shared" ref="J2" si="0">(H2*I2)</f>
        <v>20</v>
      </c>
      <c r="K2" s="97">
        <f>IF((H2*I2)=0,0,IF(J2&lt;6,5,IF(J2&lt;10,4,IF(J2&lt;16,3,IF(J2&lt;25,2,1)))))</f>
        <v>2</v>
      </c>
      <c r="L2" s="94"/>
      <c r="M2" s="94" t="s">
        <v>3511</v>
      </c>
      <c r="N2" s="68" t="s">
        <v>194</v>
      </c>
      <c r="O2" s="98" t="s">
        <v>26</v>
      </c>
      <c r="P2" s="95">
        <v>1</v>
      </c>
      <c r="Q2" s="95">
        <f>I2</f>
        <v>5</v>
      </c>
      <c r="R2" s="95">
        <f t="shared" ref="R2" si="1">(P2*Q2)</f>
        <v>5</v>
      </c>
      <c r="S2" s="99">
        <f>IF((P2*Q2)=0,0,IF(R2&lt;6,5,IF(R2&lt;10,4,IF(R2&lt;16,3,IF(R2&lt;25,2,1)))))</f>
        <v>5</v>
      </c>
      <c r="T2" s="12"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03.5" customHeight="1" x14ac:dyDescent="0.2">
      <c r="A3" s="14">
        <f>A2+1</f>
        <v>116</v>
      </c>
      <c r="B3" s="7" t="s">
        <v>1352</v>
      </c>
      <c r="C3" s="7" t="s">
        <v>2141</v>
      </c>
      <c r="D3" s="7" t="s">
        <v>2229</v>
      </c>
      <c r="E3" s="7" t="s">
        <v>2350</v>
      </c>
      <c r="F3" s="12" t="s">
        <v>197</v>
      </c>
      <c r="G3" s="12" t="s">
        <v>198</v>
      </c>
      <c r="H3" s="95">
        <v>4</v>
      </c>
      <c r="I3" s="95">
        <v>5</v>
      </c>
      <c r="J3" s="96">
        <f t="shared" ref="J3:J4" si="2">(H3*I3)</f>
        <v>20</v>
      </c>
      <c r="K3" s="97">
        <f>IF((H3*I3)=0,0,IF(J3&lt;6,5,IF(J3&lt;10,4,IF(J3&lt;16,3,IF(J3&lt;25,2,1)))))</f>
        <v>2</v>
      </c>
      <c r="L3" s="18" t="s">
        <v>1448</v>
      </c>
      <c r="M3" s="7" t="s">
        <v>3512</v>
      </c>
      <c r="N3" s="12" t="s">
        <v>194</v>
      </c>
      <c r="O3" s="11" t="s">
        <v>26</v>
      </c>
      <c r="P3" s="19">
        <v>1</v>
      </c>
      <c r="Q3" s="19">
        <f>I3</f>
        <v>5</v>
      </c>
      <c r="R3" s="95">
        <f t="shared" ref="R3:R4" si="3">(P3*Q3)</f>
        <v>5</v>
      </c>
      <c r="S3" s="99">
        <f>IF((P3*Q3)=0,0,IF(R3&lt;6,5,IF(R3&lt;10,4,IF(R3&lt;16,3,IF(R3&lt;25,2,1)))))</f>
        <v>5</v>
      </c>
      <c r="T3" s="12" t="str">
        <f>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4">
        <f t="shared" ref="A4:A67" si="4">A3+1</f>
        <v>117</v>
      </c>
      <c r="B4" s="7" t="s">
        <v>1352</v>
      </c>
      <c r="C4" s="7" t="s">
        <v>2141</v>
      </c>
      <c r="D4" s="7" t="s">
        <v>2230</v>
      </c>
      <c r="E4" s="7" t="s">
        <v>2351</v>
      </c>
      <c r="F4" s="12" t="s">
        <v>197</v>
      </c>
      <c r="G4" s="12" t="s">
        <v>198</v>
      </c>
      <c r="H4" s="19">
        <v>4</v>
      </c>
      <c r="I4" s="19">
        <v>5</v>
      </c>
      <c r="J4" s="96">
        <f t="shared" si="2"/>
        <v>20</v>
      </c>
      <c r="K4" s="97">
        <f t="shared" ref="K4:K67" si="5">IF((H4*I4)=0,0,IF(J4&lt;6,5,IF(J4&lt;10,4,IF(J4&lt;16,3,IF(J4&lt;25,2,1)))))</f>
        <v>2</v>
      </c>
      <c r="L4" s="18"/>
      <c r="M4" s="7" t="s">
        <v>3513</v>
      </c>
      <c r="N4" s="12" t="s">
        <v>194</v>
      </c>
      <c r="O4" s="11" t="s">
        <v>26</v>
      </c>
      <c r="P4" s="19">
        <v>1</v>
      </c>
      <c r="Q4" s="19">
        <f t="shared" ref="Q4:Q9" si="6">I4</f>
        <v>5</v>
      </c>
      <c r="R4" s="95">
        <f t="shared" si="3"/>
        <v>5</v>
      </c>
      <c r="S4" s="99">
        <f t="shared" ref="S4:S67" si="7">IF((P4*Q4)=0,0,IF(R4&lt;6,5,IF(R4&lt;10,4,IF(R4&lt;16,3,IF(R4&lt;25,2,1)))))</f>
        <v>5</v>
      </c>
      <c r="T4" s="12" t="str">
        <f t="shared" ref="T4:T67" si="8">IF(S4=0,"Risk Derecelendirmesi Yapılmamıştır.",IF(S4=1,"Hemen gerekli önlemler alınmalı veya tesis, bina, üretim veya çevrenin kapatılması gerekmektedir.",IF(S4=2,"Kısa dönemde iyileştirici tedbirler alınmalıdır.",IF(S4=3,"Uzun dönemde iyileştirilmelidir.  Sürekli kontroller yapılmalıdır.Alınan önlemler gerektiğinde kontrol edilmelidir.",IF(S4=4,"Gözetim altında tutulmalıdır.",IF(S4=5,"Gelecekte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5" spans="1:20" ht="78.75" x14ac:dyDescent="0.2">
      <c r="A5" s="14">
        <f t="shared" si="4"/>
        <v>118</v>
      </c>
      <c r="B5" s="7" t="s">
        <v>1352</v>
      </c>
      <c r="C5" s="7" t="s">
        <v>2141</v>
      </c>
      <c r="D5" s="7" t="s">
        <v>2231</v>
      </c>
      <c r="E5" s="7" t="s">
        <v>2352</v>
      </c>
      <c r="F5" s="12" t="s">
        <v>197</v>
      </c>
      <c r="G5" s="12" t="s">
        <v>198</v>
      </c>
      <c r="H5" s="19">
        <v>4</v>
      </c>
      <c r="I5" s="19">
        <v>5</v>
      </c>
      <c r="J5" s="96">
        <f t="shared" ref="J5:J68" si="9">(H5*I5)</f>
        <v>20</v>
      </c>
      <c r="K5" s="97">
        <f t="shared" si="5"/>
        <v>2</v>
      </c>
      <c r="L5" s="18"/>
      <c r="M5" s="7" t="s">
        <v>3514</v>
      </c>
      <c r="N5" s="12" t="s">
        <v>194</v>
      </c>
      <c r="O5" s="11" t="s">
        <v>26</v>
      </c>
      <c r="P5" s="19">
        <v>1</v>
      </c>
      <c r="Q5" s="19">
        <f t="shared" si="6"/>
        <v>5</v>
      </c>
      <c r="R5" s="95">
        <f t="shared" ref="R5:R68" si="10">(P5*Q5)</f>
        <v>5</v>
      </c>
      <c r="S5" s="99">
        <f t="shared" si="7"/>
        <v>5</v>
      </c>
      <c r="T5" s="12" t="str">
        <f t="shared" si="8"/>
        <v>Gelecekte önemli bir tehlikeyi oluşturmaması için, incelenir ve gerekirse önlemler planlanan uygulamalar kısmında tarif edilir, uygulama kontrolleri yapılır ve personele ihtiyaç duyulan eğitimler verilir.</v>
      </c>
    </row>
    <row r="6" spans="1:20" ht="78.75" x14ac:dyDescent="0.2">
      <c r="A6" s="14">
        <f t="shared" si="4"/>
        <v>119</v>
      </c>
      <c r="B6" s="7" t="s">
        <v>1352</v>
      </c>
      <c r="C6" s="7" t="s">
        <v>2141</v>
      </c>
      <c r="D6" s="7" t="s">
        <v>2232</v>
      </c>
      <c r="E6" s="7" t="s">
        <v>2352</v>
      </c>
      <c r="F6" s="12" t="s">
        <v>197</v>
      </c>
      <c r="G6" s="12" t="s">
        <v>198</v>
      </c>
      <c r="H6" s="19">
        <v>4</v>
      </c>
      <c r="I6" s="19">
        <v>5</v>
      </c>
      <c r="J6" s="96">
        <f t="shared" si="9"/>
        <v>20</v>
      </c>
      <c r="K6" s="97">
        <f t="shared" si="5"/>
        <v>2</v>
      </c>
      <c r="L6" s="18"/>
      <c r="M6" s="7" t="s">
        <v>3515</v>
      </c>
      <c r="N6" s="12" t="s">
        <v>194</v>
      </c>
      <c r="O6" s="11" t="s">
        <v>26</v>
      </c>
      <c r="P6" s="19">
        <v>1</v>
      </c>
      <c r="Q6" s="19">
        <f t="shared" si="6"/>
        <v>5</v>
      </c>
      <c r="R6" s="95">
        <f t="shared" si="10"/>
        <v>5</v>
      </c>
      <c r="S6" s="99">
        <f t="shared" si="7"/>
        <v>5</v>
      </c>
      <c r="T6" s="12" t="str">
        <f t="shared" si="8"/>
        <v>Gelecekte önemli bir tehlikeyi oluşturmaması için, incelenir ve gerekirse önlemler planlanan uygulamalar kısmında tarif edilir, uygulama kontrolleri yapılır ve personele ihtiyaç duyulan eğitimler verilir.</v>
      </c>
    </row>
    <row r="7" spans="1:20" ht="123.75" x14ac:dyDescent="0.2">
      <c r="A7" s="14">
        <f t="shared" si="4"/>
        <v>120</v>
      </c>
      <c r="B7" s="7" t="s">
        <v>1352</v>
      </c>
      <c r="C7" s="7" t="s">
        <v>2141</v>
      </c>
      <c r="D7" s="7" t="s">
        <v>2233</v>
      </c>
      <c r="E7" s="7" t="s">
        <v>2353</v>
      </c>
      <c r="F7" s="12" t="s">
        <v>197</v>
      </c>
      <c r="G7" s="12" t="s">
        <v>198</v>
      </c>
      <c r="H7" s="19">
        <v>4</v>
      </c>
      <c r="I7" s="19">
        <v>5</v>
      </c>
      <c r="J7" s="96">
        <f t="shared" si="9"/>
        <v>20</v>
      </c>
      <c r="K7" s="97">
        <f t="shared" si="5"/>
        <v>2</v>
      </c>
      <c r="L7" s="18"/>
      <c r="M7" s="7" t="s">
        <v>3516</v>
      </c>
      <c r="N7" s="12" t="s">
        <v>194</v>
      </c>
      <c r="O7" s="11" t="s">
        <v>26</v>
      </c>
      <c r="P7" s="19">
        <v>1</v>
      </c>
      <c r="Q7" s="19">
        <f t="shared" si="6"/>
        <v>5</v>
      </c>
      <c r="R7" s="95">
        <f t="shared" si="10"/>
        <v>5</v>
      </c>
      <c r="S7" s="99">
        <f t="shared" si="7"/>
        <v>5</v>
      </c>
      <c r="T7" s="12" t="str">
        <f t="shared" si="8"/>
        <v>Gelecekte önemli bir tehlikeyi oluşturmaması için, incelenir ve gerekirse önlemler planlanan uygulamalar kısmında tarif edilir, uygulama kontrolleri yapılır ve personele ihtiyaç duyulan eğitimler verilir.</v>
      </c>
    </row>
    <row r="8" spans="1:20" ht="78.75" x14ac:dyDescent="0.2">
      <c r="A8" s="14">
        <f t="shared" si="4"/>
        <v>121</v>
      </c>
      <c r="B8" s="7" t="s">
        <v>1352</v>
      </c>
      <c r="C8" s="7" t="s">
        <v>2141</v>
      </c>
      <c r="D8" s="7" t="s">
        <v>2234</v>
      </c>
      <c r="E8" s="7" t="s">
        <v>2354</v>
      </c>
      <c r="F8" s="12" t="s">
        <v>197</v>
      </c>
      <c r="G8" s="12" t="s">
        <v>198</v>
      </c>
      <c r="H8" s="19">
        <v>4</v>
      </c>
      <c r="I8" s="19">
        <v>5</v>
      </c>
      <c r="J8" s="96">
        <f t="shared" si="9"/>
        <v>20</v>
      </c>
      <c r="K8" s="97">
        <f t="shared" si="5"/>
        <v>2</v>
      </c>
      <c r="L8" s="18"/>
      <c r="M8" s="7" t="s">
        <v>3517</v>
      </c>
      <c r="N8" s="12" t="s">
        <v>194</v>
      </c>
      <c r="O8" s="11" t="s">
        <v>26</v>
      </c>
      <c r="P8" s="19">
        <v>1</v>
      </c>
      <c r="Q8" s="19">
        <f t="shared" si="6"/>
        <v>5</v>
      </c>
      <c r="R8" s="95">
        <f t="shared" si="10"/>
        <v>5</v>
      </c>
      <c r="S8" s="99">
        <f t="shared" si="7"/>
        <v>5</v>
      </c>
      <c r="T8" s="12" t="str">
        <f t="shared" si="8"/>
        <v>Gelecekte önemli bir tehlikeyi oluşturmaması için, incelenir ve gerekirse önlemler planlanan uygulamalar kısmında tarif edilir, uygulama kontrolleri yapılır ve personele ihtiyaç duyulan eğitimler verilir.</v>
      </c>
    </row>
    <row r="9" spans="1:20" ht="90" x14ac:dyDescent="0.2">
      <c r="A9" s="14">
        <f t="shared" si="4"/>
        <v>122</v>
      </c>
      <c r="B9" s="7" t="s">
        <v>1352</v>
      </c>
      <c r="C9" s="7" t="s">
        <v>2141</v>
      </c>
      <c r="D9" s="7" t="s">
        <v>2235</v>
      </c>
      <c r="E9" s="7" t="s">
        <v>2355</v>
      </c>
      <c r="F9" s="12" t="s">
        <v>197</v>
      </c>
      <c r="G9" s="12" t="s">
        <v>198</v>
      </c>
      <c r="H9" s="19">
        <v>4</v>
      </c>
      <c r="I9" s="19">
        <v>5</v>
      </c>
      <c r="J9" s="96">
        <f t="shared" si="9"/>
        <v>20</v>
      </c>
      <c r="K9" s="97">
        <f t="shared" si="5"/>
        <v>2</v>
      </c>
      <c r="L9" s="18"/>
      <c r="M9" s="7" t="s">
        <v>3518</v>
      </c>
      <c r="N9" s="12" t="s">
        <v>194</v>
      </c>
      <c r="O9" s="11" t="s">
        <v>26</v>
      </c>
      <c r="P9" s="19">
        <v>1</v>
      </c>
      <c r="Q9" s="19">
        <f t="shared" si="6"/>
        <v>5</v>
      </c>
      <c r="R9" s="95">
        <f t="shared" si="10"/>
        <v>5</v>
      </c>
      <c r="S9" s="99">
        <f t="shared" si="7"/>
        <v>5</v>
      </c>
      <c r="T9" s="12" t="str">
        <f t="shared" si="8"/>
        <v>Gelecekte önemli bir tehlikeyi oluşturmaması için, incelenir ve gerekirse önlemler planlanan uygulamalar kısmında tarif edilir, uygulama kontrolleri yapılır ve personele ihtiyaç duyulan eğitimler verilir.</v>
      </c>
    </row>
    <row r="10" spans="1:20" ht="78.75" x14ac:dyDescent="0.2">
      <c r="A10" s="14">
        <f t="shared" si="4"/>
        <v>123</v>
      </c>
      <c r="B10" s="57" t="s">
        <v>1352</v>
      </c>
      <c r="C10" s="7" t="s">
        <v>2141</v>
      </c>
      <c r="D10" s="7" t="s">
        <v>2236</v>
      </c>
      <c r="E10" s="7" t="s">
        <v>2356</v>
      </c>
      <c r="F10" s="12" t="s">
        <v>197</v>
      </c>
      <c r="G10" s="12" t="s">
        <v>198</v>
      </c>
      <c r="H10" s="19">
        <v>4</v>
      </c>
      <c r="I10" s="19">
        <v>5</v>
      </c>
      <c r="J10" s="96">
        <f t="shared" si="9"/>
        <v>20</v>
      </c>
      <c r="K10" s="97">
        <f t="shared" si="5"/>
        <v>2</v>
      </c>
      <c r="L10" s="18"/>
      <c r="M10" s="7" t="s">
        <v>3519</v>
      </c>
      <c r="N10" s="12" t="s">
        <v>194</v>
      </c>
      <c r="O10" s="11" t="s">
        <v>26</v>
      </c>
      <c r="P10" s="19">
        <v>1</v>
      </c>
      <c r="Q10" s="19">
        <f t="shared" ref="Q10:Q73" si="11">I10</f>
        <v>5</v>
      </c>
      <c r="R10" s="95">
        <f t="shared" si="10"/>
        <v>5</v>
      </c>
      <c r="S10" s="99">
        <f t="shared" si="7"/>
        <v>5</v>
      </c>
      <c r="T10" s="12" t="str">
        <f t="shared" si="8"/>
        <v>Gelecekte önemli bir tehlikeyi oluşturmaması için, incelenir ve gerekirse önlemler planlanan uygulamalar kısmında tarif edilir, uygulama kontrolleri yapılır ve personele ihtiyaç duyulan eğitimler verilir.</v>
      </c>
    </row>
    <row r="11" spans="1:20" ht="124.5" thickBot="1" x14ac:dyDescent="0.25">
      <c r="A11" s="14">
        <f t="shared" si="4"/>
        <v>124</v>
      </c>
      <c r="B11" s="57" t="s">
        <v>1352</v>
      </c>
      <c r="C11" s="7" t="s">
        <v>2141</v>
      </c>
      <c r="D11" s="7" t="s">
        <v>2237</v>
      </c>
      <c r="E11" s="7" t="s">
        <v>2356</v>
      </c>
      <c r="F11" s="12" t="s">
        <v>197</v>
      </c>
      <c r="G11" s="12" t="s">
        <v>198</v>
      </c>
      <c r="H11" s="19">
        <v>4</v>
      </c>
      <c r="I11" s="19">
        <v>5</v>
      </c>
      <c r="J11" s="96">
        <f t="shared" si="9"/>
        <v>20</v>
      </c>
      <c r="K11" s="97">
        <f t="shared" si="5"/>
        <v>2</v>
      </c>
      <c r="L11" s="18"/>
      <c r="M11" s="7" t="s">
        <v>3520</v>
      </c>
      <c r="N11" s="12" t="s">
        <v>194</v>
      </c>
      <c r="O11" s="11" t="s">
        <v>26</v>
      </c>
      <c r="P11" s="19">
        <v>1</v>
      </c>
      <c r="Q11" s="19">
        <f t="shared" si="11"/>
        <v>5</v>
      </c>
      <c r="R11" s="95">
        <f t="shared" si="10"/>
        <v>5</v>
      </c>
      <c r="S11" s="99">
        <f t="shared" si="7"/>
        <v>5</v>
      </c>
      <c r="T11" s="12" t="str">
        <f t="shared" si="8"/>
        <v>Gelecekte önemli bir tehlikeyi oluşturmaması için, incelenir ve gerekirse önlemler planlanan uygulamalar kısmında tarif edilir, uygulama kontrolleri yapılır ve personele ihtiyaç duyulan eğitimler verilir.</v>
      </c>
    </row>
    <row r="12" spans="1:20" ht="78.75" x14ac:dyDescent="0.2">
      <c r="A12" s="14">
        <f t="shared" si="4"/>
        <v>125</v>
      </c>
      <c r="B12" s="57" t="s">
        <v>1352</v>
      </c>
      <c r="C12" s="7" t="s">
        <v>2141</v>
      </c>
      <c r="D12" s="7" t="s">
        <v>2238</v>
      </c>
      <c r="E12" s="7" t="s">
        <v>2356</v>
      </c>
      <c r="F12" s="12" t="s">
        <v>197</v>
      </c>
      <c r="G12" s="12" t="s">
        <v>198</v>
      </c>
      <c r="H12" s="19">
        <v>4</v>
      </c>
      <c r="I12" s="19">
        <v>5</v>
      </c>
      <c r="J12" s="96">
        <f t="shared" si="9"/>
        <v>20</v>
      </c>
      <c r="K12" s="97">
        <f t="shared" si="5"/>
        <v>2</v>
      </c>
      <c r="L12" s="18"/>
      <c r="M12" s="18" t="s">
        <v>3521</v>
      </c>
      <c r="N12" s="12" t="s">
        <v>194</v>
      </c>
      <c r="O12" s="11" t="s">
        <v>26</v>
      </c>
      <c r="P12" s="19">
        <v>1</v>
      </c>
      <c r="Q12" s="19">
        <f t="shared" si="11"/>
        <v>5</v>
      </c>
      <c r="R12" s="95">
        <f t="shared" si="10"/>
        <v>5</v>
      </c>
      <c r="S12" s="99">
        <f t="shared" si="7"/>
        <v>5</v>
      </c>
      <c r="T12" s="12" t="str">
        <f t="shared" si="8"/>
        <v>Gelecekte önemli bir tehlikeyi oluşturmaması için, incelenir ve gerekirse önlemler planlanan uygulamalar kısmında tarif edilir, uygulama kontrolleri yapılır ve personele ihtiyaç duyulan eğitimler verilir.</v>
      </c>
    </row>
    <row r="13" spans="1:20" ht="112.5" x14ac:dyDescent="0.2">
      <c r="A13" s="14">
        <f t="shared" si="4"/>
        <v>126</v>
      </c>
      <c r="B13" s="57" t="s">
        <v>1352</v>
      </c>
      <c r="C13" s="7" t="s">
        <v>2141</v>
      </c>
      <c r="D13" s="7" t="s">
        <v>2239</v>
      </c>
      <c r="E13" s="7" t="s">
        <v>2357</v>
      </c>
      <c r="F13" s="12" t="s">
        <v>197</v>
      </c>
      <c r="G13" s="12" t="s">
        <v>198</v>
      </c>
      <c r="H13" s="19">
        <v>4</v>
      </c>
      <c r="I13" s="19">
        <v>5</v>
      </c>
      <c r="J13" s="96">
        <f t="shared" si="9"/>
        <v>20</v>
      </c>
      <c r="K13" s="97">
        <f t="shared" si="5"/>
        <v>2</v>
      </c>
      <c r="L13" s="18"/>
      <c r="M13" s="18" t="s">
        <v>3522</v>
      </c>
      <c r="N13" s="12" t="s">
        <v>194</v>
      </c>
      <c r="O13" s="11" t="s">
        <v>26</v>
      </c>
      <c r="P13" s="19">
        <v>1</v>
      </c>
      <c r="Q13" s="19">
        <f t="shared" si="11"/>
        <v>5</v>
      </c>
      <c r="R13" s="95">
        <f t="shared" si="10"/>
        <v>5</v>
      </c>
      <c r="S13" s="99">
        <f t="shared" si="7"/>
        <v>5</v>
      </c>
      <c r="T13" s="12" t="str">
        <f t="shared" si="8"/>
        <v>Gelecekte önemli bir tehlikeyi oluşturmaması için, incelenir ve gerekirse önlemler planlanan uygulamalar kısmında tarif edilir, uygulama kontrolleri yapılır ve personele ihtiyaç duyulan eğitimler verilir.</v>
      </c>
    </row>
    <row r="14" spans="1:20" ht="78.75" x14ac:dyDescent="0.2">
      <c r="A14" s="14">
        <f t="shared" si="4"/>
        <v>127</v>
      </c>
      <c r="B14" s="57" t="s">
        <v>1352</v>
      </c>
      <c r="C14" s="7" t="s">
        <v>2141</v>
      </c>
      <c r="D14" s="7" t="s">
        <v>2240</v>
      </c>
      <c r="E14" s="7" t="s">
        <v>2358</v>
      </c>
      <c r="F14" s="12" t="s">
        <v>197</v>
      </c>
      <c r="G14" s="12" t="s">
        <v>198</v>
      </c>
      <c r="H14" s="19">
        <v>4</v>
      </c>
      <c r="I14" s="19">
        <v>5</v>
      </c>
      <c r="J14" s="96">
        <f t="shared" si="9"/>
        <v>20</v>
      </c>
      <c r="K14" s="97">
        <f t="shared" si="5"/>
        <v>2</v>
      </c>
      <c r="L14" s="18"/>
      <c r="M14" s="7" t="s">
        <v>3523</v>
      </c>
      <c r="N14" s="12" t="s">
        <v>194</v>
      </c>
      <c r="O14" s="11" t="s">
        <v>26</v>
      </c>
      <c r="P14" s="19">
        <v>1</v>
      </c>
      <c r="Q14" s="19">
        <f t="shared" si="11"/>
        <v>5</v>
      </c>
      <c r="R14" s="95">
        <f t="shared" si="10"/>
        <v>5</v>
      </c>
      <c r="S14" s="99">
        <f t="shared" si="7"/>
        <v>5</v>
      </c>
      <c r="T14" s="12" t="str">
        <f t="shared" si="8"/>
        <v>Gelecekte önemli bir tehlikeyi oluşturmaması için, incelenir ve gerekirse önlemler planlanan uygulamalar kısmında tarif edilir, uygulama kontrolleri yapılır ve personele ihtiyaç duyulan eğitimler verilir.</v>
      </c>
    </row>
    <row r="15" spans="1:20" ht="78.75" x14ac:dyDescent="0.2">
      <c r="A15" s="14">
        <f t="shared" si="4"/>
        <v>128</v>
      </c>
      <c r="B15" s="57" t="s">
        <v>1352</v>
      </c>
      <c r="C15" s="7" t="s">
        <v>2141</v>
      </c>
      <c r="D15" s="7" t="s">
        <v>2241</v>
      </c>
      <c r="E15" s="7" t="s">
        <v>2358</v>
      </c>
      <c r="F15" s="12" t="s">
        <v>197</v>
      </c>
      <c r="G15" s="12" t="s">
        <v>198</v>
      </c>
      <c r="H15" s="19">
        <v>4</v>
      </c>
      <c r="I15" s="19">
        <v>5</v>
      </c>
      <c r="J15" s="96">
        <f t="shared" si="9"/>
        <v>20</v>
      </c>
      <c r="K15" s="97">
        <f t="shared" si="5"/>
        <v>2</v>
      </c>
      <c r="L15" s="18"/>
      <c r="M15" s="18" t="s">
        <v>3524</v>
      </c>
      <c r="N15" s="12" t="s">
        <v>194</v>
      </c>
      <c r="O15" s="11" t="s">
        <v>26</v>
      </c>
      <c r="P15" s="19">
        <v>1</v>
      </c>
      <c r="Q15" s="19">
        <f t="shared" si="11"/>
        <v>5</v>
      </c>
      <c r="R15" s="95">
        <f t="shared" si="10"/>
        <v>5</v>
      </c>
      <c r="S15" s="99">
        <f t="shared" si="7"/>
        <v>5</v>
      </c>
      <c r="T15" s="12" t="str">
        <f t="shared" si="8"/>
        <v>Gelecekte önemli bir tehlikeyi oluşturmaması için, incelenir ve gerekirse önlemler planlanan uygulamalar kısmında tarif edilir, uygulama kontrolleri yapılır ve personele ihtiyaç duyulan eğitimler verilir.</v>
      </c>
    </row>
    <row r="16" spans="1:20" ht="78.75" x14ac:dyDescent="0.2">
      <c r="A16" s="14">
        <f t="shared" si="4"/>
        <v>129</v>
      </c>
      <c r="B16" s="57" t="s">
        <v>1352</v>
      </c>
      <c r="C16" s="7" t="s">
        <v>2141</v>
      </c>
      <c r="D16" s="7" t="s">
        <v>2242</v>
      </c>
      <c r="E16" s="7" t="s">
        <v>2359</v>
      </c>
      <c r="F16" s="12" t="s">
        <v>197</v>
      </c>
      <c r="G16" s="12" t="s">
        <v>198</v>
      </c>
      <c r="H16" s="19">
        <v>4</v>
      </c>
      <c r="I16" s="19">
        <v>5</v>
      </c>
      <c r="J16" s="96">
        <f t="shared" si="9"/>
        <v>20</v>
      </c>
      <c r="K16" s="97">
        <f t="shared" si="5"/>
        <v>2</v>
      </c>
      <c r="L16" s="18"/>
      <c r="M16" s="7" t="s">
        <v>3525</v>
      </c>
      <c r="N16" s="12" t="s">
        <v>194</v>
      </c>
      <c r="O16" s="11" t="s">
        <v>26</v>
      </c>
      <c r="P16" s="19">
        <v>1</v>
      </c>
      <c r="Q16" s="19">
        <f t="shared" si="11"/>
        <v>5</v>
      </c>
      <c r="R16" s="95">
        <f t="shared" si="10"/>
        <v>5</v>
      </c>
      <c r="S16" s="99">
        <f t="shared" si="7"/>
        <v>5</v>
      </c>
      <c r="T16" s="12" t="str">
        <f t="shared" si="8"/>
        <v>Gelecekte önemli bir tehlikeyi oluşturmaması için, incelenir ve gerekirse önlemler planlanan uygulamalar kısmında tarif edilir, uygulama kontrolleri yapılır ve personele ihtiyaç duyulan eğitimler verilir.</v>
      </c>
    </row>
    <row r="17" spans="1:20" ht="78.75" x14ac:dyDescent="0.2">
      <c r="A17" s="14">
        <f t="shared" si="4"/>
        <v>130</v>
      </c>
      <c r="B17" s="57" t="s">
        <v>1352</v>
      </c>
      <c r="C17" s="7" t="s">
        <v>2141</v>
      </c>
      <c r="D17" s="7" t="s">
        <v>2243</v>
      </c>
      <c r="E17" s="7" t="s">
        <v>2360</v>
      </c>
      <c r="F17" s="12" t="s">
        <v>197</v>
      </c>
      <c r="G17" s="12" t="s">
        <v>198</v>
      </c>
      <c r="H17" s="19">
        <v>4</v>
      </c>
      <c r="I17" s="19">
        <v>5</v>
      </c>
      <c r="J17" s="96">
        <f t="shared" si="9"/>
        <v>20</v>
      </c>
      <c r="K17" s="97">
        <f t="shared" si="5"/>
        <v>2</v>
      </c>
      <c r="L17" s="18"/>
      <c r="M17" s="7" t="s">
        <v>3526</v>
      </c>
      <c r="N17" s="12" t="s">
        <v>194</v>
      </c>
      <c r="O17" s="11" t="s">
        <v>26</v>
      </c>
      <c r="P17" s="19">
        <v>1</v>
      </c>
      <c r="Q17" s="19">
        <f t="shared" si="11"/>
        <v>5</v>
      </c>
      <c r="R17" s="95">
        <f t="shared" si="10"/>
        <v>5</v>
      </c>
      <c r="S17" s="99">
        <f t="shared" si="7"/>
        <v>5</v>
      </c>
      <c r="T17" s="12" t="str">
        <f t="shared" si="8"/>
        <v>Gelecekte önemli bir tehlikeyi oluşturmaması için, incelenir ve gerekirse önlemler planlanan uygulamalar kısmında tarif edilir, uygulama kontrolleri yapılır ve personele ihtiyaç duyulan eğitimler verilir.</v>
      </c>
    </row>
    <row r="18" spans="1:20" ht="157.5" x14ac:dyDescent="0.2">
      <c r="A18" s="14">
        <f t="shared" si="4"/>
        <v>131</v>
      </c>
      <c r="B18" s="57" t="s">
        <v>1352</v>
      </c>
      <c r="C18" s="7" t="s">
        <v>2141</v>
      </c>
      <c r="D18" s="7" t="s">
        <v>2244</v>
      </c>
      <c r="E18" s="7" t="s">
        <v>2350</v>
      </c>
      <c r="F18" s="12" t="s">
        <v>197</v>
      </c>
      <c r="G18" s="12" t="s">
        <v>198</v>
      </c>
      <c r="H18" s="19">
        <v>4</v>
      </c>
      <c r="I18" s="19">
        <v>5</v>
      </c>
      <c r="J18" s="96">
        <f t="shared" si="9"/>
        <v>20</v>
      </c>
      <c r="K18" s="97">
        <f t="shared" si="5"/>
        <v>2</v>
      </c>
      <c r="L18" s="18"/>
      <c r="M18" s="7" t="s">
        <v>3527</v>
      </c>
      <c r="N18" s="12" t="s">
        <v>194</v>
      </c>
      <c r="O18" s="11" t="s">
        <v>26</v>
      </c>
      <c r="P18" s="19">
        <v>1</v>
      </c>
      <c r="Q18" s="19">
        <f t="shared" si="11"/>
        <v>5</v>
      </c>
      <c r="R18" s="95">
        <f t="shared" si="10"/>
        <v>5</v>
      </c>
      <c r="S18" s="99">
        <f t="shared" si="7"/>
        <v>5</v>
      </c>
      <c r="T18" s="12" t="str">
        <f t="shared" si="8"/>
        <v>Gelecekte önemli bir tehlikeyi oluşturmaması için, incelenir ve gerekirse önlemler planlanan uygulamalar kısmında tarif edilir, uygulama kontrolleri yapılır ve personele ihtiyaç duyulan eğitimler verilir.</v>
      </c>
    </row>
    <row r="19" spans="1:20" ht="78.75" x14ac:dyDescent="0.2">
      <c r="A19" s="14">
        <f t="shared" si="4"/>
        <v>132</v>
      </c>
      <c r="B19" s="57" t="s">
        <v>1352</v>
      </c>
      <c r="C19" s="7" t="s">
        <v>2141</v>
      </c>
      <c r="D19" s="7" t="s">
        <v>2245</v>
      </c>
      <c r="E19" s="7" t="s">
        <v>2361</v>
      </c>
      <c r="F19" s="12" t="s">
        <v>197</v>
      </c>
      <c r="G19" s="12" t="s">
        <v>198</v>
      </c>
      <c r="H19" s="19">
        <v>4</v>
      </c>
      <c r="I19" s="19">
        <v>5</v>
      </c>
      <c r="J19" s="96">
        <f t="shared" si="9"/>
        <v>20</v>
      </c>
      <c r="K19" s="97">
        <f t="shared" si="5"/>
        <v>2</v>
      </c>
      <c r="L19" s="18"/>
      <c r="M19" s="7" t="s">
        <v>3528</v>
      </c>
      <c r="N19" s="12" t="s">
        <v>194</v>
      </c>
      <c r="O19" s="11" t="s">
        <v>26</v>
      </c>
      <c r="P19" s="19">
        <v>1</v>
      </c>
      <c r="Q19" s="19">
        <f t="shared" si="11"/>
        <v>5</v>
      </c>
      <c r="R19" s="95">
        <f t="shared" si="10"/>
        <v>5</v>
      </c>
      <c r="S19" s="99">
        <f t="shared" si="7"/>
        <v>5</v>
      </c>
      <c r="T19" s="12" t="str">
        <f t="shared" si="8"/>
        <v>Gelecekte önemli bir tehlikeyi oluşturmaması için, incelenir ve gerekirse önlemler planlanan uygulamalar kısmında tarif edilir, uygulama kontrolleri yapılır ve personele ihtiyaç duyulan eğitimler verilir.</v>
      </c>
    </row>
    <row r="20" spans="1:20" ht="78.75" x14ac:dyDescent="0.2">
      <c r="A20" s="14">
        <f t="shared" si="4"/>
        <v>133</v>
      </c>
      <c r="B20" s="57" t="s">
        <v>1352</v>
      </c>
      <c r="C20" s="7" t="s">
        <v>2141</v>
      </c>
      <c r="D20" s="7" t="s">
        <v>2246</v>
      </c>
      <c r="E20" s="7" t="s">
        <v>2362</v>
      </c>
      <c r="F20" s="12" t="s">
        <v>197</v>
      </c>
      <c r="G20" s="12" t="s">
        <v>198</v>
      </c>
      <c r="H20" s="19">
        <v>4</v>
      </c>
      <c r="I20" s="19">
        <v>5</v>
      </c>
      <c r="J20" s="96">
        <f t="shared" si="9"/>
        <v>20</v>
      </c>
      <c r="K20" s="97">
        <f t="shared" si="5"/>
        <v>2</v>
      </c>
      <c r="L20" s="18"/>
      <c r="M20" s="7" t="s">
        <v>3529</v>
      </c>
      <c r="N20" s="12" t="s">
        <v>194</v>
      </c>
      <c r="O20" s="11" t="s">
        <v>26</v>
      </c>
      <c r="P20" s="19">
        <v>1</v>
      </c>
      <c r="Q20" s="19">
        <f t="shared" si="11"/>
        <v>5</v>
      </c>
      <c r="R20" s="95">
        <f t="shared" si="10"/>
        <v>5</v>
      </c>
      <c r="S20" s="99">
        <f t="shared" si="7"/>
        <v>5</v>
      </c>
      <c r="T20" s="12" t="str">
        <f t="shared" si="8"/>
        <v>Gelecekte önemli bir tehlikeyi oluşturmaması için, incelenir ve gerekirse önlemler planlanan uygulamalar kısmında tarif edilir, uygulama kontrolleri yapılır ve personele ihtiyaç duyulan eğitimler verilir.</v>
      </c>
    </row>
    <row r="21" spans="1:20" ht="78.75" x14ac:dyDescent="0.2">
      <c r="A21" s="14">
        <f t="shared" si="4"/>
        <v>134</v>
      </c>
      <c r="B21" s="57" t="s">
        <v>1352</v>
      </c>
      <c r="C21" s="7" t="s">
        <v>2141</v>
      </c>
      <c r="D21" s="7" t="s">
        <v>2247</v>
      </c>
      <c r="E21" s="7" t="s">
        <v>2355</v>
      </c>
      <c r="F21" s="12" t="s">
        <v>197</v>
      </c>
      <c r="G21" s="12" t="s">
        <v>198</v>
      </c>
      <c r="H21" s="19">
        <v>4</v>
      </c>
      <c r="I21" s="19">
        <v>5</v>
      </c>
      <c r="J21" s="96">
        <f t="shared" si="9"/>
        <v>20</v>
      </c>
      <c r="K21" s="97">
        <f t="shared" si="5"/>
        <v>2</v>
      </c>
      <c r="L21" s="18"/>
      <c r="M21" s="7" t="s">
        <v>3530</v>
      </c>
      <c r="N21" s="12" t="s">
        <v>194</v>
      </c>
      <c r="O21" s="11" t="s">
        <v>26</v>
      </c>
      <c r="P21" s="19">
        <v>1</v>
      </c>
      <c r="Q21" s="19">
        <f t="shared" si="11"/>
        <v>5</v>
      </c>
      <c r="R21" s="95">
        <f t="shared" si="10"/>
        <v>5</v>
      </c>
      <c r="S21" s="99">
        <f t="shared" si="7"/>
        <v>5</v>
      </c>
      <c r="T21" s="12" t="str">
        <f t="shared" si="8"/>
        <v>Gelecekte önemli bir tehlikeyi oluşturmaması için, incelenir ve gerekirse önlemler planlanan uygulamalar kısmında tarif edilir, uygulama kontrolleri yapılır ve personele ihtiyaç duyulan eğitimler verilir.</v>
      </c>
    </row>
    <row r="22" spans="1:20" ht="78.75" x14ac:dyDescent="0.2">
      <c r="A22" s="14">
        <f t="shared" si="4"/>
        <v>135</v>
      </c>
      <c r="B22" s="57" t="s">
        <v>1352</v>
      </c>
      <c r="C22" s="7" t="s">
        <v>2141</v>
      </c>
      <c r="D22" s="7" t="s">
        <v>2248</v>
      </c>
      <c r="E22" s="7" t="s">
        <v>2355</v>
      </c>
      <c r="F22" s="12" t="s">
        <v>197</v>
      </c>
      <c r="G22" s="12" t="s">
        <v>198</v>
      </c>
      <c r="H22" s="19">
        <v>4</v>
      </c>
      <c r="I22" s="19">
        <v>5</v>
      </c>
      <c r="J22" s="96">
        <f t="shared" si="9"/>
        <v>20</v>
      </c>
      <c r="K22" s="97">
        <f t="shared" si="5"/>
        <v>2</v>
      </c>
      <c r="L22" s="18"/>
      <c r="M22" s="7" t="s">
        <v>3531</v>
      </c>
      <c r="N22" s="12" t="s">
        <v>194</v>
      </c>
      <c r="O22" s="11" t="s">
        <v>26</v>
      </c>
      <c r="P22" s="19">
        <v>1</v>
      </c>
      <c r="Q22" s="19">
        <f t="shared" si="11"/>
        <v>5</v>
      </c>
      <c r="R22" s="95">
        <f t="shared" si="10"/>
        <v>5</v>
      </c>
      <c r="S22" s="99">
        <f t="shared" si="7"/>
        <v>5</v>
      </c>
      <c r="T22" s="12" t="str">
        <f t="shared" si="8"/>
        <v>Gelecekte önemli bir tehlikeyi oluşturmaması için, incelenir ve gerekirse önlemler planlanan uygulamalar kısmında tarif edilir, uygulama kontrolleri yapılır ve personele ihtiyaç duyulan eğitimler verilir.</v>
      </c>
    </row>
    <row r="23" spans="1:20" ht="78.75" x14ac:dyDescent="0.2">
      <c r="A23" s="14">
        <f t="shared" si="4"/>
        <v>136</v>
      </c>
      <c r="B23" s="57" t="s">
        <v>1352</v>
      </c>
      <c r="C23" s="7" t="s">
        <v>3495</v>
      </c>
      <c r="D23" s="7" t="s">
        <v>2249</v>
      </c>
      <c r="E23" s="7" t="s">
        <v>2363</v>
      </c>
      <c r="F23" s="12" t="s">
        <v>197</v>
      </c>
      <c r="G23" s="12" t="s">
        <v>198</v>
      </c>
      <c r="H23" s="19">
        <v>4</v>
      </c>
      <c r="I23" s="19">
        <v>5</v>
      </c>
      <c r="J23" s="96">
        <f t="shared" si="9"/>
        <v>20</v>
      </c>
      <c r="K23" s="97">
        <f t="shared" si="5"/>
        <v>2</v>
      </c>
      <c r="L23" s="18"/>
      <c r="M23" s="7" t="s">
        <v>3532</v>
      </c>
      <c r="N23" s="12" t="s">
        <v>194</v>
      </c>
      <c r="O23" s="11" t="s">
        <v>26</v>
      </c>
      <c r="P23" s="19">
        <v>1</v>
      </c>
      <c r="Q23" s="19">
        <f t="shared" si="11"/>
        <v>5</v>
      </c>
      <c r="R23" s="95">
        <f t="shared" si="10"/>
        <v>5</v>
      </c>
      <c r="S23" s="99">
        <f t="shared" si="7"/>
        <v>5</v>
      </c>
      <c r="T23" s="12" t="str">
        <f t="shared" si="8"/>
        <v>Gelecekte önemli bir tehlikeyi oluşturmaması için, incelenir ve gerekirse önlemler planlanan uygulamalar kısmında tarif edilir, uygulama kontrolleri yapılır ve personele ihtiyaç duyulan eğitimler verilir.</v>
      </c>
    </row>
    <row r="24" spans="1:20" ht="135" x14ac:dyDescent="0.2">
      <c r="A24" s="14">
        <f t="shared" si="4"/>
        <v>137</v>
      </c>
      <c r="B24" s="57" t="s">
        <v>1352</v>
      </c>
      <c r="C24" s="7" t="s">
        <v>3495</v>
      </c>
      <c r="D24" s="7" t="s">
        <v>2250</v>
      </c>
      <c r="E24" s="7" t="s">
        <v>2364</v>
      </c>
      <c r="F24" s="12" t="s">
        <v>197</v>
      </c>
      <c r="G24" s="12" t="s">
        <v>198</v>
      </c>
      <c r="H24" s="19">
        <v>4</v>
      </c>
      <c r="I24" s="19">
        <v>5</v>
      </c>
      <c r="J24" s="96">
        <f t="shared" si="9"/>
        <v>20</v>
      </c>
      <c r="K24" s="97">
        <f t="shared" si="5"/>
        <v>2</v>
      </c>
      <c r="L24" s="18"/>
      <c r="M24" s="7" t="s">
        <v>3533</v>
      </c>
      <c r="N24" s="12" t="s">
        <v>194</v>
      </c>
      <c r="O24" s="11" t="s">
        <v>26</v>
      </c>
      <c r="P24" s="19">
        <v>1</v>
      </c>
      <c r="Q24" s="19">
        <f t="shared" si="11"/>
        <v>5</v>
      </c>
      <c r="R24" s="95">
        <f t="shared" si="10"/>
        <v>5</v>
      </c>
      <c r="S24" s="99">
        <f t="shared" si="7"/>
        <v>5</v>
      </c>
      <c r="T24" s="12" t="str">
        <f t="shared" si="8"/>
        <v>Gelecekte önemli bir tehlikeyi oluşturmaması için, incelenir ve gerekirse önlemler planlanan uygulamalar kısmında tarif edilir, uygulama kontrolleri yapılır ve personele ihtiyaç duyulan eğitimler verilir.</v>
      </c>
    </row>
    <row r="25" spans="1:20" ht="78.75" x14ac:dyDescent="0.2">
      <c r="A25" s="14">
        <f t="shared" si="4"/>
        <v>138</v>
      </c>
      <c r="B25" s="57" t="s">
        <v>1352</v>
      </c>
      <c r="C25" s="7" t="s">
        <v>3495</v>
      </c>
      <c r="D25" s="7" t="s">
        <v>2251</v>
      </c>
      <c r="E25" s="7" t="s">
        <v>2365</v>
      </c>
      <c r="F25" s="12" t="s">
        <v>197</v>
      </c>
      <c r="G25" s="12" t="s">
        <v>198</v>
      </c>
      <c r="H25" s="19">
        <v>4</v>
      </c>
      <c r="I25" s="19">
        <v>5</v>
      </c>
      <c r="J25" s="96">
        <f t="shared" si="9"/>
        <v>20</v>
      </c>
      <c r="K25" s="97">
        <f t="shared" si="5"/>
        <v>2</v>
      </c>
      <c r="L25" s="18"/>
      <c r="M25" s="7" t="s">
        <v>3534</v>
      </c>
      <c r="N25" s="12" t="s">
        <v>194</v>
      </c>
      <c r="O25" s="11" t="s">
        <v>26</v>
      </c>
      <c r="P25" s="19">
        <v>1</v>
      </c>
      <c r="Q25" s="19">
        <f t="shared" si="11"/>
        <v>5</v>
      </c>
      <c r="R25" s="95">
        <f t="shared" si="10"/>
        <v>5</v>
      </c>
      <c r="S25" s="99">
        <f t="shared" si="7"/>
        <v>5</v>
      </c>
      <c r="T25" s="12" t="str">
        <f t="shared" si="8"/>
        <v>Gelecekte önemli bir tehlikeyi oluşturmaması için, incelenir ve gerekirse önlemler planlanan uygulamalar kısmında tarif edilir, uygulama kontrolleri yapılır ve personele ihtiyaç duyulan eğitimler verilir.</v>
      </c>
    </row>
    <row r="26" spans="1:20" ht="78.75" x14ac:dyDescent="0.2">
      <c r="A26" s="14">
        <f t="shared" si="4"/>
        <v>139</v>
      </c>
      <c r="B26" s="57" t="s">
        <v>1352</v>
      </c>
      <c r="C26" s="7" t="s">
        <v>3495</v>
      </c>
      <c r="D26" s="7" t="s">
        <v>2252</v>
      </c>
      <c r="E26" s="7" t="s">
        <v>2366</v>
      </c>
      <c r="F26" s="12" t="s">
        <v>197</v>
      </c>
      <c r="G26" s="12" t="s">
        <v>198</v>
      </c>
      <c r="H26" s="19">
        <v>4</v>
      </c>
      <c r="I26" s="19">
        <v>5</v>
      </c>
      <c r="J26" s="96">
        <f t="shared" si="9"/>
        <v>20</v>
      </c>
      <c r="K26" s="97">
        <f t="shared" si="5"/>
        <v>2</v>
      </c>
      <c r="L26" s="18"/>
      <c r="M26" s="7" t="s">
        <v>3535</v>
      </c>
      <c r="N26" s="12" t="s">
        <v>194</v>
      </c>
      <c r="O26" s="11" t="s">
        <v>26</v>
      </c>
      <c r="P26" s="19">
        <v>1</v>
      </c>
      <c r="Q26" s="19">
        <f t="shared" si="11"/>
        <v>5</v>
      </c>
      <c r="R26" s="95">
        <f t="shared" si="10"/>
        <v>5</v>
      </c>
      <c r="S26" s="99">
        <f t="shared" si="7"/>
        <v>5</v>
      </c>
      <c r="T26" s="12" t="str">
        <f t="shared" si="8"/>
        <v>Gelecekte önemli bir tehlikeyi oluşturmaması için, incelenir ve gerekirse önlemler planlanan uygulamalar kısmında tarif edilir, uygulama kontrolleri yapılır ve personele ihtiyaç duyulan eğitimler verilir.</v>
      </c>
    </row>
    <row r="27" spans="1:20" ht="213.75" x14ac:dyDescent="0.2">
      <c r="A27" s="14">
        <f t="shared" si="4"/>
        <v>140</v>
      </c>
      <c r="B27" s="57" t="s">
        <v>1352</v>
      </c>
      <c r="C27" s="7" t="s">
        <v>3495</v>
      </c>
      <c r="D27" s="7" t="s">
        <v>2253</v>
      </c>
      <c r="E27" s="7" t="s">
        <v>2363</v>
      </c>
      <c r="F27" s="12" t="s">
        <v>197</v>
      </c>
      <c r="G27" s="12" t="s">
        <v>198</v>
      </c>
      <c r="H27" s="19">
        <v>4</v>
      </c>
      <c r="I27" s="19">
        <v>5</v>
      </c>
      <c r="J27" s="96">
        <f t="shared" si="9"/>
        <v>20</v>
      </c>
      <c r="K27" s="97">
        <f t="shared" si="5"/>
        <v>2</v>
      </c>
      <c r="L27" s="18"/>
      <c r="M27" s="7" t="s">
        <v>3536</v>
      </c>
      <c r="N27" s="12" t="s">
        <v>194</v>
      </c>
      <c r="O27" s="11" t="s">
        <v>26</v>
      </c>
      <c r="P27" s="19">
        <v>1</v>
      </c>
      <c r="Q27" s="19">
        <f t="shared" si="11"/>
        <v>5</v>
      </c>
      <c r="R27" s="95">
        <f t="shared" si="10"/>
        <v>5</v>
      </c>
      <c r="S27" s="99">
        <f t="shared" si="7"/>
        <v>5</v>
      </c>
      <c r="T27" s="12" t="str">
        <f t="shared" si="8"/>
        <v>Gelecekte önemli bir tehlikeyi oluşturmaması için, incelenir ve gerekirse önlemler planlanan uygulamalar kısmında tarif edilir, uygulama kontrolleri yapılır ve personele ihtiyaç duyulan eğitimler verilir.</v>
      </c>
    </row>
    <row r="28" spans="1:20" ht="90" x14ac:dyDescent="0.2">
      <c r="A28" s="14">
        <f t="shared" si="4"/>
        <v>141</v>
      </c>
      <c r="B28" s="57" t="s">
        <v>1352</v>
      </c>
      <c r="C28" s="7" t="s">
        <v>3495</v>
      </c>
      <c r="D28" s="7" t="s">
        <v>2254</v>
      </c>
      <c r="E28" s="7" t="s">
        <v>2202</v>
      </c>
      <c r="F28" s="12" t="s">
        <v>197</v>
      </c>
      <c r="G28" s="12" t="s">
        <v>198</v>
      </c>
      <c r="H28" s="19">
        <v>4</v>
      </c>
      <c r="I28" s="19">
        <v>5</v>
      </c>
      <c r="J28" s="96">
        <f t="shared" si="9"/>
        <v>20</v>
      </c>
      <c r="K28" s="97">
        <f t="shared" si="5"/>
        <v>2</v>
      </c>
      <c r="L28" s="18"/>
      <c r="M28" s="7" t="s">
        <v>3537</v>
      </c>
      <c r="N28" s="12" t="s">
        <v>194</v>
      </c>
      <c r="O28" s="11" t="s">
        <v>26</v>
      </c>
      <c r="P28" s="19">
        <v>1</v>
      </c>
      <c r="Q28" s="19">
        <f t="shared" si="11"/>
        <v>5</v>
      </c>
      <c r="R28" s="95">
        <f t="shared" si="10"/>
        <v>5</v>
      </c>
      <c r="S28" s="99">
        <f t="shared" si="7"/>
        <v>5</v>
      </c>
      <c r="T28" s="12" t="str">
        <f t="shared" si="8"/>
        <v>Gelecekte önemli bir tehlikeyi oluşturmaması için, incelenir ve gerekirse önlemler planlanan uygulamalar kısmında tarif edilir, uygulama kontrolleri yapılır ve personele ihtiyaç duyulan eğitimler verilir.</v>
      </c>
    </row>
    <row r="29" spans="1:20" ht="123.75" x14ac:dyDescent="0.2">
      <c r="A29" s="14">
        <f t="shared" si="4"/>
        <v>142</v>
      </c>
      <c r="B29" s="57" t="s">
        <v>1352</v>
      </c>
      <c r="C29" s="7" t="s">
        <v>3495</v>
      </c>
      <c r="D29" s="7" t="s">
        <v>2254</v>
      </c>
      <c r="E29" s="7" t="s">
        <v>2367</v>
      </c>
      <c r="F29" s="12" t="s">
        <v>197</v>
      </c>
      <c r="G29" s="12" t="s">
        <v>198</v>
      </c>
      <c r="H29" s="19">
        <v>4</v>
      </c>
      <c r="I29" s="19">
        <v>5</v>
      </c>
      <c r="J29" s="96">
        <f t="shared" si="9"/>
        <v>20</v>
      </c>
      <c r="K29" s="97">
        <f t="shared" si="5"/>
        <v>2</v>
      </c>
      <c r="L29" s="18"/>
      <c r="M29" s="7" t="s">
        <v>3538</v>
      </c>
      <c r="N29" s="12" t="s">
        <v>194</v>
      </c>
      <c r="O29" s="11" t="s">
        <v>26</v>
      </c>
      <c r="P29" s="19">
        <v>1</v>
      </c>
      <c r="Q29" s="19">
        <f t="shared" si="11"/>
        <v>5</v>
      </c>
      <c r="R29" s="95">
        <f t="shared" si="10"/>
        <v>5</v>
      </c>
      <c r="S29" s="99">
        <f t="shared" si="7"/>
        <v>5</v>
      </c>
      <c r="T29" s="12" t="str">
        <f t="shared" si="8"/>
        <v>Gelecekte önemli bir tehlikeyi oluşturmaması için, incelenir ve gerekirse önlemler planlanan uygulamalar kısmında tarif edilir, uygulama kontrolleri yapılır ve personele ihtiyaç duyulan eğitimler verilir.</v>
      </c>
    </row>
    <row r="30" spans="1:20" ht="78.75" x14ac:dyDescent="0.2">
      <c r="A30" s="14">
        <f t="shared" si="4"/>
        <v>143</v>
      </c>
      <c r="B30" s="57" t="s">
        <v>1352</v>
      </c>
      <c r="C30" s="7" t="s">
        <v>3495</v>
      </c>
      <c r="D30" s="7" t="s">
        <v>2255</v>
      </c>
      <c r="E30" s="7" t="s">
        <v>2368</v>
      </c>
      <c r="F30" s="12" t="s">
        <v>197</v>
      </c>
      <c r="G30" s="12" t="s">
        <v>198</v>
      </c>
      <c r="H30" s="19">
        <v>4</v>
      </c>
      <c r="I30" s="19">
        <v>5</v>
      </c>
      <c r="J30" s="96">
        <f t="shared" si="9"/>
        <v>20</v>
      </c>
      <c r="K30" s="97">
        <f t="shared" si="5"/>
        <v>2</v>
      </c>
      <c r="L30" s="18"/>
      <c r="M30" s="7" t="s">
        <v>3714</v>
      </c>
      <c r="N30" s="12" t="s">
        <v>194</v>
      </c>
      <c r="O30" s="11" t="s">
        <v>26</v>
      </c>
      <c r="P30" s="19">
        <v>1</v>
      </c>
      <c r="Q30" s="19">
        <f t="shared" si="11"/>
        <v>5</v>
      </c>
      <c r="R30" s="95">
        <f t="shared" si="10"/>
        <v>5</v>
      </c>
      <c r="S30" s="99">
        <f t="shared" si="7"/>
        <v>5</v>
      </c>
      <c r="T30" s="12" t="str">
        <f t="shared" si="8"/>
        <v>Gelecekte önemli bir tehlikeyi oluşturmaması için, incelenir ve gerekirse önlemler planlanan uygulamalar kısmında tarif edilir, uygulama kontrolleri yapılır ve personele ihtiyaç duyulan eğitimler verilir.</v>
      </c>
    </row>
    <row r="31" spans="1:20" ht="78.75" x14ac:dyDescent="0.2">
      <c r="A31" s="14">
        <f t="shared" si="4"/>
        <v>144</v>
      </c>
      <c r="B31" s="57" t="s">
        <v>1352</v>
      </c>
      <c r="C31" s="7" t="s">
        <v>3495</v>
      </c>
      <c r="D31" s="7" t="s">
        <v>2256</v>
      </c>
      <c r="E31" s="7" t="s">
        <v>2367</v>
      </c>
      <c r="F31" s="12" t="s">
        <v>197</v>
      </c>
      <c r="G31" s="12" t="s">
        <v>198</v>
      </c>
      <c r="H31" s="19">
        <v>4</v>
      </c>
      <c r="I31" s="19">
        <v>5</v>
      </c>
      <c r="J31" s="96">
        <f t="shared" si="9"/>
        <v>20</v>
      </c>
      <c r="K31" s="97">
        <f t="shared" si="5"/>
        <v>2</v>
      </c>
      <c r="L31" s="18"/>
      <c r="M31" s="7" t="s">
        <v>3715</v>
      </c>
      <c r="N31" s="12" t="s">
        <v>194</v>
      </c>
      <c r="O31" s="11" t="s">
        <v>26</v>
      </c>
      <c r="P31" s="19">
        <v>1</v>
      </c>
      <c r="Q31" s="19">
        <f t="shared" si="11"/>
        <v>5</v>
      </c>
      <c r="R31" s="95">
        <f t="shared" si="10"/>
        <v>5</v>
      </c>
      <c r="S31" s="99">
        <f t="shared" si="7"/>
        <v>5</v>
      </c>
      <c r="T31" s="12" t="str">
        <f t="shared" si="8"/>
        <v>Gelecekte önemli bir tehlikeyi oluşturmaması için, incelenir ve gerekirse önlemler planlanan uygulamalar kısmında tarif edilir, uygulama kontrolleri yapılır ve personele ihtiyaç duyulan eğitimler verilir.</v>
      </c>
    </row>
    <row r="32" spans="1:20" ht="78.75" x14ac:dyDescent="0.2">
      <c r="A32" s="14">
        <f t="shared" si="4"/>
        <v>145</v>
      </c>
      <c r="B32" s="57" t="s">
        <v>1352</v>
      </c>
      <c r="C32" s="7" t="s">
        <v>3495</v>
      </c>
      <c r="D32" s="7" t="s">
        <v>2257</v>
      </c>
      <c r="E32" s="7" t="s">
        <v>2363</v>
      </c>
      <c r="F32" s="12" t="s">
        <v>197</v>
      </c>
      <c r="G32" s="12" t="s">
        <v>198</v>
      </c>
      <c r="H32" s="19">
        <v>4</v>
      </c>
      <c r="I32" s="19">
        <v>5</v>
      </c>
      <c r="J32" s="96">
        <f t="shared" si="9"/>
        <v>20</v>
      </c>
      <c r="K32" s="97">
        <f t="shared" si="5"/>
        <v>2</v>
      </c>
      <c r="L32" s="18"/>
      <c r="M32" s="7" t="s">
        <v>3539</v>
      </c>
      <c r="N32" s="12" t="s">
        <v>194</v>
      </c>
      <c r="O32" s="11" t="s">
        <v>26</v>
      </c>
      <c r="P32" s="19">
        <v>1</v>
      </c>
      <c r="Q32" s="19">
        <f t="shared" si="11"/>
        <v>5</v>
      </c>
      <c r="R32" s="95">
        <f t="shared" si="10"/>
        <v>5</v>
      </c>
      <c r="S32" s="99">
        <f t="shared" si="7"/>
        <v>5</v>
      </c>
      <c r="T32" s="12" t="str">
        <f t="shared" si="8"/>
        <v>Gelecekte önemli bir tehlikeyi oluşturmaması için, incelenir ve gerekirse önlemler planlanan uygulamalar kısmında tarif edilir, uygulama kontrolleri yapılır ve personele ihtiyaç duyulan eğitimler verilir.</v>
      </c>
    </row>
    <row r="33" spans="1:20" ht="78.75" x14ac:dyDescent="0.2">
      <c r="A33" s="14">
        <f t="shared" si="4"/>
        <v>146</v>
      </c>
      <c r="B33" s="57" t="s">
        <v>1352</v>
      </c>
      <c r="C33" s="7" t="s">
        <v>3496</v>
      </c>
      <c r="D33" s="7" t="s">
        <v>2258</v>
      </c>
      <c r="E33" s="7" t="s">
        <v>2363</v>
      </c>
      <c r="F33" s="12" t="s">
        <v>197</v>
      </c>
      <c r="G33" s="12" t="s">
        <v>198</v>
      </c>
      <c r="H33" s="19">
        <v>4</v>
      </c>
      <c r="I33" s="19">
        <v>5</v>
      </c>
      <c r="J33" s="96">
        <f t="shared" si="9"/>
        <v>20</v>
      </c>
      <c r="K33" s="97">
        <f t="shared" si="5"/>
        <v>2</v>
      </c>
      <c r="L33" s="18"/>
      <c r="M33" s="7" t="s">
        <v>3540</v>
      </c>
      <c r="N33" s="12" t="s">
        <v>194</v>
      </c>
      <c r="O33" s="11" t="s">
        <v>26</v>
      </c>
      <c r="P33" s="19">
        <v>1</v>
      </c>
      <c r="Q33" s="19">
        <f t="shared" si="11"/>
        <v>5</v>
      </c>
      <c r="R33" s="95">
        <f t="shared" si="10"/>
        <v>5</v>
      </c>
      <c r="S33" s="99">
        <f t="shared" si="7"/>
        <v>5</v>
      </c>
      <c r="T33" s="12" t="str">
        <f t="shared" si="8"/>
        <v>Gelecekte önemli bir tehlikeyi oluşturmaması için, incelenir ve gerekirse önlemler planlanan uygulamalar kısmında tarif edilir, uygulama kontrolleri yapılır ve personele ihtiyaç duyulan eğitimler verilir.</v>
      </c>
    </row>
    <row r="34" spans="1:20" ht="78.75" x14ac:dyDescent="0.2">
      <c r="A34" s="14">
        <f t="shared" si="4"/>
        <v>147</v>
      </c>
      <c r="B34" s="57" t="s">
        <v>1352</v>
      </c>
      <c r="C34" s="7" t="s">
        <v>3496</v>
      </c>
      <c r="D34" s="7" t="s">
        <v>2259</v>
      </c>
      <c r="E34" s="7" t="s">
        <v>2367</v>
      </c>
      <c r="F34" s="12" t="s">
        <v>197</v>
      </c>
      <c r="G34" s="12" t="s">
        <v>198</v>
      </c>
      <c r="H34" s="19">
        <v>4</v>
      </c>
      <c r="I34" s="19">
        <v>5</v>
      </c>
      <c r="J34" s="96">
        <f t="shared" si="9"/>
        <v>20</v>
      </c>
      <c r="K34" s="97">
        <f t="shared" si="5"/>
        <v>2</v>
      </c>
      <c r="L34" s="18"/>
      <c r="M34" s="7" t="s">
        <v>3541</v>
      </c>
      <c r="N34" s="12" t="s">
        <v>194</v>
      </c>
      <c r="O34" s="11" t="s">
        <v>26</v>
      </c>
      <c r="P34" s="19">
        <v>1</v>
      </c>
      <c r="Q34" s="19">
        <f t="shared" si="11"/>
        <v>5</v>
      </c>
      <c r="R34" s="95">
        <f t="shared" si="10"/>
        <v>5</v>
      </c>
      <c r="S34" s="99">
        <f t="shared" si="7"/>
        <v>5</v>
      </c>
      <c r="T34" s="12" t="str">
        <f t="shared" si="8"/>
        <v>Gelecekte önemli bir tehlikeyi oluşturmaması için, incelenir ve gerekirse önlemler planlanan uygulamalar kısmında tarif edilir, uygulama kontrolleri yapılır ve personele ihtiyaç duyulan eğitimler verilir.</v>
      </c>
    </row>
    <row r="35" spans="1:20" ht="78.75" x14ac:dyDescent="0.2">
      <c r="A35" s="14">
        <f t="shared" si="4"/>
        <v>148</v>
      </c>
      <c r="B35" s="57" t="s">
        <v>1352</v>
      </c>
      <c r="C35" s="7" t="s">
        <v>3496</v>
      </c>
      <c r="D35" s="7" t="s">
        <v>2260</v>
      </c>
      <c r="E35" s="7" t="s">
        <v>2367</v>
      </c>
      <c r="F35" s="12" t="s">
        <v>197</v>
      </c>
      <c r="G35" s="12" t="s">
        <v>198</v>
      </c>
      <c r="H35" s="19">
        <v>4</v>
      </c>
      <c r="I35" s="19">
        <v>5</v>
      </c>
      <c r="J35" s="96">
        <f t="shared" si="9"/>
        <v>20</v>
      </c>
      <c r="K35" s="97">
        <f t="shared" si="5"/>
        <v>2</v>
      </c>
      <c r="L35" s="18"/>
      <c r="M35" s="7" t="s">
        <v>3542</v>
      </c>
      <c r="N35" s="12" t="s">
        <v>194</v>
      </c>
      <c r="O35" s="11" t="s">
        <v>26</v>
      </c>
      <c r="P35" s="19">
        <v>1</v>
      </c>
      <c r="Q35" s="19">
        <f t="shared" si="11"/>
        <v>5</v>
      </c>
      <c r="R35" s="95">
        <f t="shared" si="10"/>
        <v>5</v>
      </c>
      <c r="S35" s="99">
        <f t="shared" si="7"/>
        <v>5</v>
      </c>
      <c r="T35" s="12" t="str">
        <f t="shared" si="8"/>
        <v>Gelecekte önemli bir tehlikeyi oluşturmaması için, incelenir ve gerekirse önlemler planlanan uygulamalar kısmında tarif edilir, uygulama kontrolleri yapılır ve personele ihtiyaç duyulan eğitimler verilir.</v>
      </c>
    </row>
    <row r="36" spans="1:20" ht="78.75" x14ac:dyDescent="0.2">
      <c r="A36" s="14">
        <f t="shared" si="4"/>
        <v>149</v>
      </c>
      <c r="B36" s="57" t="s">
        <v>1352</v>
      </c>
      <c r="C36" s="7" t="s">
        <v>3496</v>
      </c>
      <c r="D36" s="7" t="s">
        <v>2261</v>
      </c>
      <c r="E36" s="7" t="s">
        <v>2369</v>
      </c>
      <c r="F36" s="12" t="s">
        <v>197</v>
      </c>
      <c r="G36" s="12" t="s">
        <v>198</v>
      </c>
      <c r="H36" s="19">
        <v>4</v>
      </c>
      <c r="I36" s="19">
        <v>5</v>
      </c>
      <c r="J36" s="96">
        <f t="shared" si="9"/>
        <v>20</v>
      </c>
      <c r="K36" s="97">
        <f t="shared" si="5"/>
        <v>2</v>
      </c>
      <c r="L36" s="18"/>
      <c r="M36" s="7" t="s">
        <v>3543</v>
      </c>
      <c r="N36" s="12" t="s">
        <v>194</v>
      </c>
      <c r="O36" s="11" t="s">
        <v>26</v>
      </c>
      <c r="P36" s="19">
        <v>1</v>
      </c>
      <c r="Q36" s="19">
        <f t="shared" si="11"/>
        <v>5</v>
      </c>
      <c r="R36" s="95">
        <f t="shared" si="10"/>
        <v>5</v>
      </c>
      <c r="S36" s="99">
        <f t="shared" si="7"/>
        <v>5</v>
      </c>
      <c r="T36" s="12" t="str">
        <f t="shared" si="8"/>
        <v>Gelecekte önemli bir tehlikeyi oluşturmaması için, incelenir ve gerekirse önlemler planlanan uygulamalar kısmında tarif edilir, uygulama kontrolleri yapılır ve personele ihtiyaç duyulan eğitimler verilir.</v>
      </c>
    </row>
    <row r="37" spans="1:20" ht="78.75" x14ac:dyDescent="0.2">
      <c r="A37" s="14">
        <f t="shared" si="4"/>
        <v>150</v>
      </c>
      <c r="B37" s="57" t="s">
        <v>1352</v>
      </c>
      <c r="C37" s="7" t="s">
        <v>3496</v>
      </c>
      <c r="D37" s="7" t="s">
        <v>2250</v>
      </c>
      <c r="E37" s="7" t="s">
        <v>2364</v>
      </c>
      <c r="F37" s="12" t="s">
        <v>197</v>
      </c>
      <c r="G37" s="12" t="s">
        <v>198</v>
      </c>
      <c r="H37" s="19">
        <v>4</v>
      </c>
      <c r="I37" s="19">
        <v>5</v>
      </c>
      <c r="J37" s="96">
        <f t="shared" si="9"/>
        <v>20</v>
      </c>
      <c r="K37" s="97">
        <f t="shared" si="5"/>
        <v>2</v>
      </c>
      <c r="L37" s="18"/>
      <c r="M37" s="7" t="s">
        <v>3544</v>
      </c>
      <c r="N37" s="12" t="s">
        <v>194</v>
      </c>
      <c r="O37" s="11" t="s">
        <v>26</v>
      </c>
      <c r="P37" s="19">
        <v>1</v>
      </c>
      <c r="Q37" s="19">
        <f t="shared" si="11"/>
        <v>5</v>
      </c>
      <c r="R37" s="95">
        <f t="shared" si="10"/>
        <v>5</v>
      </c>
      <c r="S37" s="99">
        <f t="shared" si="7"/>
        <v>5</v>
      </c>
      <c r="T37" s="12" t="str">
        <f t="shared" si="8"/>
        <v>Gelecekte önemli bir tehlikeyi oluşturmaması için, incelenir ve gerekirse önlemler planlanan uygulamalar kısmında tarif edilir, uygulama kontrolleri yapılır ve personele ihtiyaç duyulan eğitimler verilir.</v>
      </c>
    </row>
    <row r="38" spans="1:20" ht="78.75" x14ac:dyDescent="0.2">
      <c r="A38" s="14">
        <f t="shared" si="4"/>
        <v>151</v>
      </c>
      <c r="B38" s="57" t="s">
        <v>1352</v>
      </c>
      <c r="C38" s="7" t="s">
        <v>3496</v>
      </c>
      <c r="D38" s="7" t="s">
        <v>2262</v>
      </c>
      <c r="E38" s="7" t="s">
        <v>2370</v>
      </c>
      <c r="F38" s="12" t="s">
        <v>197</v>
      </c>
      <c r="G38" s="12" t="s">
        <v>198</v>
      </c>
      <c r="H38" s="19">
        <v>4</v>
      </c>
      <c r="I38" s="19">
        <v>5</v>
      </c>
      <c r="J38" s="96">
        <f t="shared" si="9"/>
        <v>20</v>
      </c>
      <c r="K38" s="97">
        <f t="shared" si="5"/>
        <v>2</v>
      </c>
      <c r="L38" s="18"/>
      <c r="M38" s="7" t="s">
        <v>3519</v>
      </c>
      <c r="N38" s="12" t="s">
        <v>194</v>
      </c>
      <c r="O38" s="11" t="s">
        <v>26</v>
      </c>
      <c r="P38" s="19">
        <v>1</v>
      </c>
      <c r="Q38" s="19">
        <f t="shared" si="11"/>
        <v>5</v>
      </c>
      <c r="R38" s="95">
        <f t="shared" si="10"/>
        <v>5</v>
      </c>
      <c r="S38" s="99">
        <f t="shared" si="7"/>
        <v>5</v>
      </c>
      <c r="T38" s="12" t="str">
        <f t="shared" si="8"/>
        <v>Gelecekte önemli bir tehlikeyi oluşturmaması için, incelenir ve gerekirse önlemler planlanan uygulamalar kısmında tarif edilir, uygulama kontrolleri yapılır ve personele ihtiyaç duyulan eğitimler verilir.</v>
      </c>
    </row>
    <row r="39" spans="1:20" ht="78.75" x14ac:dyDescent="0.2">
      <c r="A39" s="14">
        <f t="shared" si="4"/>
        <v>152</v>
      </c>
      <c r="B39" s="57" t="s">
        <v>1352</v>
      </c>
      <c r="C39" s="7" t="s">
        <v>3496</v>
      </c>
      <c r="D39" s="7" t="s">
        <v>2263</v>
      </c>
      <c r="E39" s="7" t="s">
        <v>2371</v>
      </c>
      <c r="F39" s="12" t="s">
        <v>197</v>
      </c>
      <c r="G39" s="12" t="s">
        <v>198</v>
      </c>
      <c r="H39" s="19">
        <v>4</v>
      </c>
      <c r="I39" s="19">
        <v>5</v>
      </c>
      <c r="J39" s="96">
        <f t="shared" si="9"/>
        <v>20</v>
      </c>
      <c r="K39" s="97">
        <f t="shared" si="5"/>
        <v>2</v>
      </c>
      <c r="L39" s="18"/>
      <c r="M39" s="7" t="s">
        <v>3545</v>
      </c>
      <c r="N39" s="12" t="s">
        <v>194</v>
      </c>
      <c r="O39" s="11" t="s">
        <v>26</v>
      </c>
      <c r="P39" s="19">
        <v>1</v>
      </c>
      <c r="Q39" s="19">
        <f t="shared" si="11"/>
        <v>5</v>
      </c>
      <c r="R39" s="95">
        <f t="shared" si="10"/>
        <v>5</v>
      </c>
      <c r="S39" s="99">
        <f t="shared" si="7"/>
        <v>5</v>
      </c>
      <c r="T39" s="12" t="str">
        <f t="shared" si="8"/>
        <v>Gelecekte önemli bir tehlikeyi oluşturmaması için, incelenir ve gerekirse önlemler planlanan uygulamalar kısmında tarif edilir, uygulama kontrolleri yapılır ve personele ihtiyaç duyulan eğitimler verilir.</v>
      </c>
    </row>
    <row r="40" spans="1:20" ht="78.75" x14ac:dyDescent="0.2">
      <c r="A40" s="14">
        <f t="shared" si="4"/>
        <v>153</v>
      </c>
      <c r="B40" s="57" t="s">
        <v>1352</v>
      </c>
      <c r="C40" s="7" t="s">
        <v>3496</v>
      </c>
      <c r="D40" s="7" t="s">
        <v>2259</v>
      </c>
      <c r="E40" s="7" t="s">
        <v>2372</v>
      </c>
      <c r="F40" s="12" t="s">
        <v>197</v>
      </c>
      <c r="G40" s="12" t="s">
        <v>198</v>
      </c>
      <c r="H40" s="19">
        <v>4</v>
      </c>
      <c r="I40" s="19">
        <v>5</v>
      </c>
      <c r="J40" s="96">
        <f t="shared" si="9"/>
        <v>20</v>
      </c>
      <c r="K40" s="97">
        <f t="shared" si="5"/>
        <v>2</v>
      </c>
      <c r="L40" s="18"/>
      <c r="M40" s="7" t="s">
        <v>3546</v>
      </c>
      <c r="N40" s="12" t="s">
        <v>194</v>
      </c>
      <c r="O40" s="11" t="s">
        <v>26</v>
      </c>
      <c r="P40" s="19">
        <v>1</v>
      </c>
      <c r="Q40" s="19">
        <f t="shared" si="11"/>
        <v>5</v>
      </c>
      <c r="R40" s="95">
        <f t="shared" si="10"/>
        <v>5</v>
      </c>
      <c r="S40" s="99">
        <f t="shared" si="7"/>
        <v>5</v>
      </c>
      <c r="T40" s="12" t="str">
        <f t="shared" si="8"/>
        <v>Gelecekte önemli bir tehlikeyi oluşturmaması için, incelenir ve gerekirse önlemler planlanan uygulamalar kısmında tarif edilir, uygulama kontrolleri yapılır ve personele ihtiyaç duyulan eğitimler verilir.</v>
      </c>
    </row>
    <row r="41" spans="1:20" ht="78.75" x14ac:dyDescent="0.2">
      <c r="A41" s="14">
        <f t="shared" si="4"/>
        <v>154</v>
      </c>
      <c r="B41" s="57" t="s">
        <v>1352</v>
      </c>
      <c r="C41" s="7" t="s">
        <v>3497</v>
      </c>
      <c r="D41" s="7" t="s">
        <v>2264</v>
      </c>
      <c r="E41" s="7" t="s">
        <v>2373</v>
      </c>
      <c r="F41" s="12" t="s">
        <v>197</v>
      </c>
      <c r="G41" s="12" t="s">
        <v>198</v>
      </c>
      <c r="H41" s="19">
        <v>4</v>
      </c>
      <c r="I41" s="19">
        <v>5</v>
      </c>
      <c r="J41" s="96">
        <f t="shared" si="9"/>
        <v>20</v>
      </c>
      <c r="K41" s="97">
        <f t="shared" si="5"/>
        <v>2</v>
      </c>
      <c r="L41" s="18"/>
      <c r="M41" s="7" t="s">
        <v>3547</v>
      </c>
      <c r="N41" s="12" t="s">
        <v>194</v>
      </c>
      <c r="O41" s="11" t="s">
        <v>26</v>
      </c>
      <c r="P41" s="19">
        <v>1</v>
      </c>
      <c r="Q41" s="19">
        <f t="shared" si="11"/>
        <v>5</v>
      </c>
      <c r="R41" s="95">
        <f t="shared" si="10"/>
        <v>5</v>
      </c>
      <c r="S41" s="99">
        <f t="shared" si="7"/>
        <v>5</v>
      </c>
      <c r="T41" s="12" t="str">
        <f t="shared" si="8"/>
        <v>Gelecekte önemli bir tehlikeyi oluşturmaması için, incelenir ve gerekirse önlemler planlanan uygulamalar kısmında tarif edilir, uygulama kontrolleri yapılır ve personele ihtiyaç duyulan eğitimler verilir.</v>
      </c>
    </row>
    <row r="42" spans="1:20" ht="78.75" x14ac:dyDescent="0.2">
      <c r="A42" s="14">
        <f t="shared" si="4"/>
        <v>155</v>
      </c>
      <c r="B42" s="57" t="s">
        <v>1352</v>
      </c>
      <c r="C42" s="7" t="s">
        <v>3497</v>
      </c>
      <c r="D42" s="7" t="s">
        <v>2265</v>
      </c>
      <c r="E42" s="7" t="s">
        <v>2373</v>
      </c>
      <c r="F42" s="12" t="s">
        <v>197</v>
      </c>
      <c r="G42" s="12" t="s">
        <v>198</v>
      </c>
      <c r="H42" s="19">
        <v>4</v>
      </c>
      <c r="I42" s="19">
        <v>5</v>
      </c>
      <c r="J42" s="96">
        <f t="shared" si="9"/>
        <v>20</v>
      </c>
      <c r="K42" s="97">
        <f t="shared" si="5"/>
        <v>2</v>
      </c>
      <c r="L42" s="18"/>
      <c r="M42" s="7" t="s">
        <v>3548</v>
      </c>
      <c r="N42" s="12" t="s">
        <v>194</v>
      </c>
      <c r="O42" s="11" t="s">
        <v>26</v>
      </c>
      <c r="P42" s="19">
        <v>1</v>
      </c>
      <c r="Q42" s="19">
        <f t="shared" si="11"/>
        <v>5</v>
      </c>
      <c r="R42" s="95">
        <f t="shared" si="10"/>
        <v>5</v>
      </c>
      <c r="S42" s="99">
        <f t="shared" si="7"/>
        <v>5</v>
      </c>
      <c r="T42" s="12" t="str">
        <f t="shared" si="8"/>
        <v>Gelecekte önemli bir tehlikeyi oluşturmaması için, incelenir ve gerekirse önlemler planlanan uygulamalar kısmında tarif edilir, uygulama kontrolleri yapılır ve personele ihtiyaç duyulan eğitimler verilir.</v>
      </c>
    </row>
    <row r="43" spans="1:20" ht="78.75" x14ac:dyDescent="0.2">
      <c r="A43" s="14">
        <f t="shared" si="4"/>
        <v>156</v>
      </c>
      <c r="B43" s="57" t="s">
        <v>1352</v>
      </c>
      <c r="C43" s="7" t="s">
        <v>3496</v>
      </c>
      <c r="D43" s="7" t="s">
        <v>2266</v>
      </c>
      <c r="E43" s="7" t="s">
        <v>2373</v>
      </c>
      <c r="F43" s="12" t="s">
        <v>197</v>
      </c>
      <c r="G43" s="12" t="s">
        <v>198</v>
      </c>
      <c r="H43" s="19">
        <v>4</v>
      </c>
      <c r="I43" s="19">
        <v>5</v>
      </c>
      <c r="J43" s="96">
        <f t="shared" si="9"/>
        <v>20</v>
      </c>
      <c r="K43" s="97">
        <f t="shared" si="5"/>
        <v>2</v>
      </c>
      <c r="L43" s="18"/>
      <c r="M43" s="7" t="s">
        <v>3549</v>
      </c>
      <c r="N43" s="12" t="s">
        <v>194</v>
      </c>
      <c r="O43" s="11" t="s">
        <v>26</v>
      </c>
      <c r="P43" s="19">
        <v>1</v>
      </c>
      <c r="Q43" s="19">
        <f t="shared" si="11"/>
        <v>5</v>
      </c>
      <c r="R43" s="95">
        <f t="shared" si="10"/>
        <v>5</v>
      </c>
      <c r="S43" s="99">
        <f t="shared" si="7"/>
        <v>5</v>
      </c>
      <c r="T43" s="12" t="str">
        <f t="shared" si="8"/>
        <v>Gelecekte önemli bir tehlikeyi oluşturmaması için, incelenir ve gerekirse önlemler planlanan uygulamalar kısmında tarif edilir, uygulama kontrolleri yapılır ve personele ihtiyaç duyulan eğitimler verilir.</v>
      </c>
    </row>
    <row r="44" spans="1:20" ht="78.75" x14ac:dyDescent="0.2">
      <c r="A44" s="14">
        <f t="shared" si="4"/>
        <v>157</v>
      </c>
      <c r="B44" s="57" t="s">
        <v>1352</v>
      </c>
      <c r="C44" s="7" t="s">
        <v>3496</v>
      </c>
      <c r="D44" s="7" t="s">
        <v>2267</v>
      </c>
      <c r="E44" s="7" t="s">
        <v>2373</v>
      </c>
      <c r="F44" s="12" t="s">
        <v>197</v>
      </c>
      <c r="G44" s="12" t="s">
        <v>198</v>
      </c>
      <c r="H44" s="19">
        <v>4</v>
      </c>
      <c r="I44" s="19">
        <v>5</v>
      </c>
      <c r="J44" s="96">
        <f t="shared" si="9"/>
        <v>20</v>
      </c>
      <c r="K44" s="97">
        <f t="shared" si="5"/>
        <v>2</v>
      </c>
      <c r="L44" s="18"/>
      <c r="M44" s="7" t="s">
        <v>3550</v>
      </c>
      <c r="N44" s="12" t="s">
        <v>194</v>
      </c>
      <c r="O44" s="11" t="s">
        <v>26</v>
      </c>
      <c r="P44" s="19">
        <v>1</v>
      </c>
      <c r="Q44" s="19">
        <f t="shared" si="11"/>
        <v>5</v>
      </c>
      <c r="R44" s="95">
        <f t="shared" si="10"/>
        <v>5</v>
      </c>
      <c r="S44" s="99">
        <f t="shared" si="7"/>
        <v>5</v>
      </c>
      <c r="T44" s="12" t="str">
        <f t="shared" si="8"/>
        <v>Gelecekte önemli bir tehlikeyi oluşturmaması için, incelenir ve gerekirse önlemler planlanan uygulamalar kısmında tarif edilir, uygulama kontrolleri yapılır ve personele ihtiyaç duyulan eğitimler verilir.</v>
      </c>
    </row>
    <row r="45" spans="1:20" ht="78.75" x14ac:dyDescent="0.2">
      <c r="A45" s="14">
        <f t="shared" si="4"/>
        <v>158</v>
      </c>
      <c r="B45" s="57" t="s">
        <v>1352</v>
      </c>
      <c r="C45" s="7" t="s">
        <v>3498</v>
      </c>
      <c r="D45" s="7" t="s">
        <v>2268</v>
      </c>
      <c r="E45" s="7" t="s">
        <v>2374</v>
      </c>
      <c r="F45" s="12" t="s">
        <v>197</v>
      </c>
      <c r="G45" s="12" t="s">
        <v>198</v>
      </c>
      <c r="H45" s="19">
        <v>4</v>
      </c>
      <c r="I45" s="19">
        <v>5</v>
      </c>
      <c r="J45" s="96">
        <f t="shared" si="9"/>
        <v>20</v>
      </c>
      <c r="K45" s="97">
        <f t="shared" si="5"/>
        <v>2</v>
      </c>
      <c r="L45" s="18"/>
      <c r="M45" s="7" t="s">
        <v>3551</v>
      </c>
      <c r="N45" s="12" t="s">
        <v>194</v>
      </c>
      <c r="O45" s="11" t="s">
        <v>26</v>
      </c>
      <c r="P45" s="19">
        <v>1</v>
      </c>
      <c r="Q45" s="19">
        <f t="shared" si="11"/>
        <v>5</v>
      </c>
      <c r="R45" s="95">
        <f t="shared" si="10"/>
        <v>5</v>
      </c>
      <c r="S45" s="99">
        <f t="shared" si="7"/>
        <v>5</v>
      </c>
      <c r="T45" s="12" t="str">
        <f t="shared" si="8"/>
        <v>Gelecekte önemli bir tehlikeyi oluşturmaması için, incelenir ve gerekirse önlemler planlanan uygulamalar kısmında tarif edilir, uygulama kontrolleri yapılır ve personele ihtiyaç duyulan eğitimler verilir.</v>
      </c>
    </row>
    <row r="46" spans="1:20" ht="78.75" x14ac:dyDescent="0.2">
      <c r="A46" s="14">
        <f t="shared" si="4"/>
        <v>159</v>
      </c>
      <c r="B46" s="57" t="s">
        <v>1352</v>
      </c>
      <c r="C46" s="7" t="s">
        <v>3498</v>
      </c>
      <c r="D46" s="7" t="s">
        <v>1672</v>
      </c>
      <c r="E46" s="7" t="s">
        <v>2375</v>
      </c>
      <c r="F46" s="12" t="s">
        <v>197</v>
      </c>
      <c r="G46" s="12" t="s">
        <v>198</v>
      </c>
      <c r="H46" s="19">
        <v>4</v>
      </c>
      <c r="I46" s="19">
        <v>5</v>
      </c>
      <c r="J46" s="96">
        <f t="shared" si="9"/>
        <v>20</v>
      </c>
      <c r="K46" s="97">
        <f t="shared" si="5"/>
        <v>2</v>
      </c>
      <c r="L46" s="18"/>
      <c r="M46" s="7" t="s">
        <v>3552</v>
      </c>
      <c r="N46" s="12" t="s">
        <v>194</v>
      </c>
      <c r="O46" s="11" t="s">
        <v>26</v>
      </c>
      <c r="P46" s="19">
        <v>1</v>
      </c>
      <c r="Q46" s="19">
        <f t="shared" si="11"/>
        <v>5</v>
      </c>
      <c r="R46" s="95">
        <f t="shared" si="10"/>
        <v>5</v>
      </c>
      <c r="S46" s="99">
        <f t="shared" si="7"/>
        <v>5</v>
      </c>
      <c r="T46" s="12" t="str">
        <f t="shared" si="8"/>
        <v>Gelecekte önemli bir tehlikeyi oluşturmaması için, incelenir ve gerekirse önlemler planlanan uygulamalar kısmında tarif edilir, uygulama kontrolleri yapılır ve personele ihtiyaç duyulan eğitimler verilir.</v>
      </c>
    </row>
    <row r="47" spans="1:20" ht="78.75" x14ac:dyDescent="0.2">
      <c r="A47" s="14">
        <f t="shared" si="4"/>
        <v>160</v>
      </c>
      <c r="B47" s="57" t="s">
        <v>1352</v>
      </c>
      <c r="C47" s="7" t="s">
        <v>11</v>
      </c>
      <c r="D47" s="7" t="s">
        <v>2269</v>
      </c>
      <c r="E47" s="7" t="s">
        <v>2376</v>
      </c>
      <c r="F47" s="12" t="s">
        <v>197</v>
      </c>
      <c r="G47" s="12" t="s">
        <v>198</v>
      </c>
      <c r="H47" s="19">
        <v>4</v>
      </c>
      <c r="I47" s="19">
        <v>5</v>
      </c>
      <c r="J47" s="96">
        <f t="shared" si="9"/>
        <v>20</v>
      </c>
      <c r="K47" s="97">
        <f t="shared" si="5"/>
        <v>2</v>
      </c>
      <c r="L47" s="18"/>
      <c r="M47" s="7" t="s">
        <v>3553</v>
      </c>
      <c r="N47" s="12" t="s">
        <v>194</v>
      </c>
      <c r="O47" s="11" t="s">
        <v>26</v>
      </c>
      <c r="P47" s="19">
        <v>1</v>
      </c>
      <c r="Q47" s="19">
        <f t="shared" si="11"/>
        <v>5</v>
      </c>
      <c r="R47" s="95">
        <f t="shared" si="10"/>
        <v>5</v>
      </c>
      <c r="S47" s="99">
        <f t="shared" si="7"/>
        <v>5</v>
      </c>
      <c r="T47" s="12" t="str">
        <f t="shared" si="8"/>
        <v>Gelecekte önemli bir tehlikeyi oluşturmaması için, incelenir ve gerekirse önlemler planlanan uygulamalar kısmında tarif edilir, uygulama kontrolleri yapılır ve personele ihtiyaç duyulan eğitimler verilir.</v>
      </c>
    </row>
    <row r="48" spans="1:20" ht="78.75" x14ac:dyDescent="0.2">
      <c r="A48" s="14">
        <f t="shared" si="4"/>
        <v>161</v>
      </c>
      <c r="B48" s="57" t="s">
        <v>1352</v>
      </c>
      <c r="C48" s="7" t="s">
        <v>11</v>
      </c>
      <c r="D48" s="7" t="s">
        <v>2270</v>
      </c>
      <c r="E48" s="7" t="s">
        <v>2377</v>
      </c>
      <c r="F48" s="12" t="s">
        <v>197</v>
      </c>
      <c r="G48" s="12" t="s">
        <v>198</v>
      </c>
      <c r="H48" s="19">
        <v>4</v>
      </c>
      <c r="I48" s="19">
        <v>5</v>
      </c>
      <c r="J48" s="96">
        <f t="shared" si="9"/>
        <v>20</v>
      </c>
      <c r="K48" s="97">
        <f t="shared" si="5"/>
        <v>2</v>
      </c>
      <c r="L48" s="18"/>
      <c r="M48" s="7" t="s">
        <v>3554</v>
      </c>
      <c r="N48" s="12" t="s">
        <v>194</v>
      </c>
      <c r="O48" s="11" t="s">
        <v>26</v>
      </c>
      <c r="P48" s="19">
        <v>1</v>
      </c>
      <c r="Q48" s="19">
        <f t="shared" si="11"/>
        <v>5</v>
      </c>
      <c r="R48" s="95">
        <f t="shared" si="10"/>
        <v>5</v>
      </c>
      <c r="S48" s="99">
        <f t="shared" si="7"/>
        <v>5</v>
      </c>
      <c r="T48" s="12" t="str">
        <f t="shared" si="8"/>
        <v>Gelecekte önemli bir tehlikeyi oluşturmaması için, incelenir ve gerekirse önlemler planlanan uygulamalar kısmında tarif edilir, uygulama kontrolleri yapılır ve personele ihtiyaç duyulan eğitimler verilir.</v>
      </c>
    </row>
    <row r="49" spans="1:20" ht="101.25" x14ac:dyDescent="0.2">
      <c r="A49" s="14">
        <f t="shared" si="4"/>
        <v>162</v>
      </c>
      <c r="B49" s="57" t="s">
        <v>1352</v>
      </c>
      <c r="C49" s="7" t="s">
        <v>11</v>
      </c>
      <c r="D49" s="7" t="s">
        <v>2271</v>
      </c>
      <c r="E49" s="7" t="s">
        <v>2378</v>
      </c>
      <c r="F49" s="12" t="s">
        <v>197</v>
      </c>
      <c r="G49" s="12" t="s">
        <v>198</v>
      </c>
      <c r="H49" s="19">
        <v>4</v>
      </c>
      <c r="I49" s="19">
        <v>5</v>
      </c>
      <c r="J49" s="96">
        <f t="shared" si="9"/>
        <v>20</v>
      </c>
      <c r="K49" s="97">
        <f t="shared" si="5"/>
        <v>2</v>
      </c>
      <c r="L49" s="18"/>
      <c r="M49" s="7" t="s">
        <v>3555</v>
      </c>
      <c r="N49" s="12" t="s">
        <v>194</v>
      </c>
      <c r="O49" s="11" t="s">
        <v>26</v>
      </c>
      <c r="P49" s="19">
        <v>1</v>
      </c>
      <c r="Q49" s="19">
        <f t="shared" si="11"/>
        <v>5</v>
      </c>
      <c r="R49" s="95">
        <f t="shared" si="10"/>
        <v>5</v>
      </c>
      <c r="S49" s="99">
        <f t="shared" si="7"/>
        <v>5</v>
      </c>
      <c r="T49" s="12" t="str">
        <f t="shared" si="8"/>
        <v>Gelecekte önemli bir tehlikeyi oluşturmaması için, incelenir ve gerekirse önlemler planlanan uygulamalar kısmında tarif edilir, uygulama kontrolleri yapılır ve personele ihtiyaç duyulan eğitimler verilir.</v>
      </c>
    </row>
    <row r="50" spans="1:20" ht="78.75" x14ac:dyDescent="0.2">
      <c r="A50" s="14">
        <f t="shared" si="4"/>
        <v>163</v>
      </c>
      <c r="B50" s="57" t="s">
        <v>1352</v>
      </c>
      <c r="C50" s="7" t="s">
        <v>11</v>
      </c>
      <c r="D50" s="7" t="s">
        <v>2272</v>
      </c>
      <c r="E50" s="7" t="s">
        <v>2379</v>
      </c>
      <c r="F50" s="12" t="s">
        <v>197</v>
      </c>
      <c r="G50" s="12" t="s">
        <v>198</v>
      </c>
      <c r="H50" s="19">
        <v>4</v>
      </c>
      <c r="I50" s="19">
        <v>5</v>
      </c>
      <c r="J50" s="96">
        <f t="shared" si="9"/>
        <v>20</v>
      </c>
      <c r="K50" s="97">
        <f t="shared" si="5"/>
        <v>2</v>
      </c>
      <c r="L50" s="18"/>
      <c r="M50" s="7" t="s">
        <v>3556</v>
      </c>
      <c r="N50" s="12" t="s">
        <v>194</v>
      </c>
      <c r="O50" s="11" t="s">
        <v>26</v>
      </c>
      <c r="P50" s="19">
        <v>1</v>
      </c>
      <c r="Q50" s="19">
        <f t="shared" si="11"/>
        <v>5</v>
      </c>
      <c r="R50" s="95">
        <f t="shared" si="10"/>
        <v>5</v>
      </c>
      <c r="S50" s="99">
        <f t="shared" si="7"/>
        <v>5</v>
      </c>
      <c r="T50" s="12" t="str">
        <f t="shared" si="8"/>
        <v>Gelecekte önemli bir tehlikeyi oluşturmaması için, incelenir ve gerekirse önlemler planlanan uygulamalar kısmında tarif edilir, uygulama kontrolleri yapılır ve personele ihtiyaç duyulan eğitimler verilir.</v>
      </c>
    </row>
    <row r="51" spans="1:20" ht="78.75" x14ac:dyDescent="0.2">
      <c r="A51" s="14">
        <f t="shared" si="4"/>
        <v>164</v>
      </c>
      <c r="B51" s="57" t="s">
        <v>1352</v>
      </c>
      <c r="C51" s="7" t="s">
        <v>11</v>
      </c>
      <c r="D51" s="7" t="s">
        <v>2273</v>
      </c>
      <c r="E51" s="7" t="s">
        <v>2380</v>
      </c>
      <c r="F51" s="12" t="s">
        <v>197</v>
      </c>
      <c r="G51" s="12" t="s">
        <v>198</v>
      </c>
      <c r="H51" s="19">
        <v>4</v>
      </c>
      <c r="I51" s="19">
        <v>5</v>
      </c>
      <c r="J51" s="96">
        <f t="shared" si="9"/>
        <v>20</v>
      </c>
      <c r="K51" s="97">
        <f t="shared" si="5"/>
        <v>2</v>
      </c>
      <c r="L51" s="18"/>
      <c r="M51" s="7" t="s">
        <v>3557</v>
      </c>
      <c r="N51" s="12" t="s">
        <v>194</v>
      </c>
      <c r="O51" s="11" t="s">
        <v>26</v>
      </c>
      <c r="P51" s="19">
        <v>1</v>
      </c>
      <c r="Q51" s="19">
        <f t="shared" si="11"/>
        <v>5</v>
      </c>
      <c r="R51" s="95">
        <f t="shared" si="10"/>
        <v>5</v>
      </c>
      <c r="S51" s="99">
        <f t="shared" si="7"/>
        <v>5</v>
      </c>
      <c r="T51" s="12" t="str">
        <f t="shared" si="8"/>
        <v>Gelecekte önemli bir tehlikeyi oluşturmaması için, incelenir ve gerekirse önlemler planlanan uygulamalar kısmında tarif edilir, uygulama kontrolleri yapılır ve personele ihtiyaç duyulan eğitimler verilir.</v>
      </c>
    </row>
    <row r="52" spans="1:20" ht="78.75" x14ac:dyDescent="0.2">
      <c r="A52" s="14">
        <f t="shared" si="4"/>
        <v>165</v>
      </c>
      <c r="B52" s="57" t="s">
        <v>1352</v>
      </c>
      <c r="C52" s="7" t="s">
        <v>11</v>
      </c>
      <c r="D52" s="7" t="s">
        <v>2274</v>
      </c>
      <c r="E52" s="7" t="s">
        <v>2381</v>
      </c>
      <c r="F52" s="12" t="s">
        <v>197</v>
      </c>
      <c r="G52" s="12" t="s">
        <v>198</v>
      </c>
      <c r="H52" s="19">
        <v>4</v>
      </c>
      <c r="I52" s="19">
        <v>5</v>
      </c>
      <c r="J52" s="96">
        <f t="shared" si="9"/>
        <v>20</v>
      </c>
      <c r="K52" s="97">
        <f t="shared" si="5"/>
        <v>2</v>
      </c>
      <c r="L52" s="18"/>
      <c r="M52" s="7" t="s">
        <v>3558</v>
      </c>
      <c r="N52" s="12" t="s">
        <v>194</v>
      </c>
      <c r="O52" s="11" t="s">
        <v>26</v>
      </c>
      <c r="P52" s="19">
        <v>1</v>
      </c>
      <c r="Q52" s="19">
        <f t="shared" si="11"/>
        <v>5</v>
      </c>
      <c r="R52" s="95">
        <f t="shared" si="10"/>
        <v>5</v>
      </c>
      <c r="S52" s="99">
        <f t="shared" si="7"/>
        <v>5</v>
      </c>
      <c r="T52" s="12" t="str">
        <f t="shared" si="8"/>
        <v>Gelecekte önemli bir tehlikeyi oluşturmaması için, incelenir ve gerekirse önlemler planlanan uygulamalar kısmında tarif edilir, uygulama kontrolleri yapılır ve personele ihtiyaç duyulan eğitimler verilir.</v>
      </c>
    </row>
    <row r="53" spans="1:20" ht="78.75" x14ac:dyDescent="0.2">
      <c r="A53" s="14">
        <f t="shared" si="4"/>
        <v>166</v>
      </c>
      <c r="B53" s="57" t="s">
        <v>1352</v>
      </c>
      <c r="C53" s="7" t="s">
        <v>11</v>
      </c>
      <c r="D53" s="7" t="s">
        <v>2275</v>
      </c>
      <c r="E53" s="7" t="s">
        <v>2382</v>
      </c>
      <c r="F53" s="12" t="s">
        <v>197</v>
      </c>
      <c r="G53" s="12" t="s">
        <v>198</v>
      </c>
      <c r="H53" s="19">
        <v>4</v>
      </c>
      <c r="I53" s="19">
        <v>5</v>
      </c>
      <c r="J53" s="96">
        <f t="shared" si="9"/>
        <v>20</v>
      </c>
      <c r="K53" s="97">
        <f t="shared" si="5"/>
        <v>2</v>
      </c>
      <c r="L53" s="18"/>
      <c r="M53" s="7" t="s">
        <v>3559</v>
      </c>
      <c r="N53" s="12" t="s">
        <v>194</v>
      </c>
      <c r="O53" s="11" t="s">
        <v>26</v>
      </c>
      <c r="P53" s="19">
        <v>1</v>
      </c>
      <c r="Q53" s="19">
        <f t="shared" si="11"/>
        <v>5</v>
      </c>
      <c r="R53" s="95">
        <f t="shared" si="10"/>
        <v>5</v>
      </c>
      <c r="S53" s="99">
        <f t="shared" si="7"/>
        <v>5</v>
      </c>
      <c r="T53" s="12" t="str">
        <f t="shared" si="8"/>
        <v>Gelecekte önemli bir tehlikeyi oluşturmaması için, incelenir ve gerekirse önlemler planlanan uygulamalar kısmında tarif edilir, uygulama kontrolleri yapılır ve personele ihtiyaç duyulan eğitimler verilir.</v>
      </c>
    </row>
    <row r="54" spans="1:20" ht="78.75" x14ac:dyDescent="0.2">
      <c r="A54" s="14">
        <f t="shared" si="4"/>
        <v>167</v>
      </c>
      <c r="B54" s="57" t="s">
        <v>1352</v>
      </c>
      <c r="C54" s="7" t="s">
        <v>11</v>
      </c>
      <c r="D54" s="7" t="s">
        <v>2276</v>
      </c>
      <c r="E54" s="7" t="s">
        <v>2383</v>
      </c>
      <c r="F54" s="12" t="s">
        <v>197</v>
      </c>
      <c r="G54" s="12" t="s">
        <v>198</v>
      </c>
      <c r="H54" s="19">
        <v>4</v>
      </c>
      <c r="I54" s="19">
        <v>5</v>
      </c>
      <c r="J54" s="96">
        <f t="shared" si="9"/>
        <v>20</v>
      </c>
      <c r="K54" s="97">
        <f t="shared" si="5"/>
        <v>2</v>
      </c>
      <c r="L54" s="18"/>
      <c r="M54" s="7" t="s">
        <v>3560</v>
      </c>
      <c r="N54" s="12" t="s">
        <v>194</v>
      </c>
      <c r="O54" s="11" t="s">
        <v>26</v>
      </c>
      <c r="P54" s="19">
        <v>1</v>
      </c>
      <c r="Q54" s="19">
        <f t="shared" si="11"/>
        <v>5</v>
      </c>
      <c r="R54" s="95">
        <f t="shared" si="10"/>
        <v>5</v>
      </c>
      <c r="S54" s="99">
        <f t="shared" si="7"/>
        <v>5</v>
      </c>
      <c r="T54" s="12" t="str">
        <f t="shared" si="8"/>
        <v>Gelecekte önemli bir tehlikeyi oluşturmaması için, incelenir ve gerekirse önlemler planlanan uygulamalar kısmında tarif edilir, uygulama kontrolleri yapılır ve personele ihtiyaç duyulan eğitimler verilir.</v>
      </c>
    </row>
    <row r="55" spans="1:20" ht="78.75" x14ac:dyDescent="0.2">
      <c r="A55" s="14">
        <f t="shared" si="4"/>
        <v>168</v>
      </c>
      <c r="B55" s="57" t="s">
        <v>1352</v>
      </c>
      <c r="C55" s="7" t="s">
        <v>3499</v>
      </c>
      <c r="D55" s="7" t="s">
        <v>2277</v>
      </c>
      <c r="E55" s="7" t="s">
        <v>2384</v>
      </c>
      <c r="F55" s="12" t="s">
        <v>197</v>
      </c>
      <c r="G55" s="12" t="s">
        <v>198</v>
      </c>
      <c r="H55" s="19">
        <v>4</v>
      </c>
      <c r="I55" s="19">
        <v>5</v>
      </c>
      <c r="J55" s="96">
        <f t="shared" si="9"/>
        <v>20</v>
      </c>
      <c r="K55" s="97">
        <f t="shared" si="5"/>
        <v>2</v>
      </c>
      <c r="L55" s="18"/>
      <c r="M55" s="7" t="s">
        <v>3561</v>
      </c>
      <c r="N55" s="12" t="s">
        <v>194</v>
      </c>
      <c r="O55" s="11" t="s">
        <v>26</v>
      </c>
      <c r="P55" s="19">
        <v>1</v>
      </c>
      <c r="Q55" s="19">
        <f t="shared" si="11"/>
        <v>5</v>
      </c>
      <c r="R55" s="95">
        <f t="shared" si="10"/>
        <v>5</v>
      </c>
      <c r="S55" s="99">
        <f t="shared" si="7"/>
        <v>5</v>
      </c>
      <c r="T55" s="12" t="str">
        <f t="shared" si="8"/>
        <v>Gelecekte önemli bir tehlikeyi oluşturmaması için, incelenir ve gerekirse önlemler planlanan uygulamalar kısmında tarif edilir, uygulama kontrolleri yapılır ve personele ihtiyaç duyulan eğitimler verilir.</v>
      </c>
    </row>
    <row r="56" spans="1:20" ht="78.75" x14ac:dyDescent="0.2">
      <c r="A56" s="14">
        <f t="shared" si="4"/>
        <v>169</v>
      </c>
      <c r="B56" s="57" t="s">
        <v>1352</v>
      </c>
      <c r="C56" s="7" t="s">
        <v>3499</v>
      </c>
      <c r="D56" s="7" t="s">
        <v>2278</v>
      </c>
      <c r="E56" s="7" t="s">
        <v>2385</v>
      </c>
      <c r="F56" s="12" t="s">
        <v>197</v>
      </c>
      <c r="G56" s="12" t="s">
        <v>198</v>
      </c>
      <c r="H56" s="19">
        <v>4</v>
      </c>
      <c r="I56" s="19">
        <v>5</v>
      </c>
      <c r="J56" s="96">
        <f t="shared" si="9"/>
        <v>20</v>
      </c>
      <c r="K56" s="97">
        <f t="shared" si="5"/>
        <v>2</v>
      </c>
      <c r="L56" s="18"/>
      <c r="M56" s="7" t="s">
        <v>3562</v>
      </c>
      <c r="N56" s="12" t="s">
        <v>194</v>
      </c>
      <c r="O56" s="11" t="s">
        <v>26</v>
      </c>
      <c r="P56" s="19">
        <v>1</v>
      </c>
      <c r="Q56" s="19">
        <f t="shared" si="11"/>
        <v>5</v>
      </c>
      <c r="R56" s="95">
        <f t="shared" si="10"/>
        <v>5</v>
      </c>
      <c r="S56" s="99">
        <f t="shared" si="7"/>
        <v>5</v>
      </c>
      <c r="T56" s="12" t="str">
        <f t="shared" si="8"/>
        <v>Gelecekte önemli bir tehlikeyi oluşturmaması için, incelenir ve gerekirse önlemler planlanan uygulamalar kısmında tarif edilir, uygulama kontrolleri yapılır ve personele ihtiyaç duyulan eğitimler verilir.</v>
      </c>
    </row>
    <row r="57" spans="1:20" ht="78.75" x14ac:dyDescent="0.2">
      <c r="A57" s="14">
        <f t="shared" si="4"/>
        <v>170</v>
      </c>
      <c r="B57" s="57" t="s">
        <v>1352</v>
      </c>
      <c r="C57" s="7" t="s">
        <v>3499</v>
      </c>
      <c r="D57" s="7" t="s">
        <v>2279</v>
      </c>
      <c r="E57" s="7" t="s">
        <v>2386</v>
      </c>
      <c r="F57" s="12" t="s">
        <v>197</v>
      </c>
      <c r="G57" s="12" t="s">
        <v>198</v>
      </c>
      <c r="H57" s="19">
        <v>4</v>
      </c>
      <c r="I57" s="19">
        <v>5</v>
      </c>
      <c r="J57" s="96">
        <f t="shared" si="9"/>
        <v>20</v>
      </c>
      <c r="K57" s="97">
        <f t="shared" si="5"/>
        <v>2</v>
      </c>
      <c r="L57" s="18"/>
      <c r="M57" s="7" t="s">
        <v>3563</v>
      </c>
      <c r="N57" s="12" t="s">
        <v>194</v>
      </c>
      <c r="O57" s="11" t="s">
        <v>26</v>
      </c>
      <c r="P57" s="19">
        <v>1</v>
      </c>
      <c r="Q57" s="19">
        <f t="shared" si="11"/>
        <v>5</v>
      </c>
      <c r="R57" s="95">
        <f t="shared" si="10"/>
        <v>5</v>
      </c>
      <c r="S57" s="99">
        <f t="shared" si="7"/>
        <v>5</v>
      </c>
      <c r="T57" s="12" t="str">
        <f t="shared" si="8"/>
        <v>Gelecekte önemli bir tehlikeyi oluşturmaması için, incelenir ve gerekirse önlemler planlanan uygulamalar kısmında tarif edilir, uygulama kontrolleri yapılır ve personele ihtiyaç duyulan eğitimler verilir.</v>
      </c>
    </row>
    <row r="58" spans="1:20" ht="90" x14ac:dyDescent="0.2">
      <c r="A58" s="14">
        <f t="shared" si="4"/>
        <v>171</v>
      </c>
      <c r="B58" s="57" t="s">
        <v>1352</v>
      </c>
      <c r="C58" s="7" t="s">
        <v>3499</v>
      </c>
      <c r="D58" s="7" t="s">
        <v>2280</v>
      </c>
      <c r="E58" s="7" t="s">
        <v>2387</v>
      </c>
      <c r="F58" s="12" t="s">
        <v>197</v>
      </c>
      <c r="G58" s="12" t="s">
        <v>198</v>
      </c>
      <c r="H58" s="19">
        <v>4</v>
      </c>
      <c r="I58" s="19">
        <v>5</v>
      </c>
      <c r="J58" s="96">
        <f t="shared" si="9"/>
        <v>20</v>
      </c>
      <c r="K58" s="97">
        <f t="shared" si="5"/>
        <v>2</v>
      </c>
      <c r="L58" s="18"/>
      <c r="M58" s="7" t="s">
        <v>3564</v>
      </c>
      <c r="N58" s="12" t="s">
        <v>194</v>
      </c>
      <c r="O58" s="11" t="s">
        <v>26</v>
      </c>
      <c r="P58" s="19">
        <v>1</v>
      </c>
      <c r="Q58" s="19">
        <f t="shared" si="11"/>
        <v>5</v>
      </c>
      <c r="R58" s="95">
        <f t="shared" si="10"/>
        <v>5</v>
      </c>
      <c r="S58" s="99">
        <f t="shared" si="7"/>
        <v>5</v>
      </c>
      <c r="T58" s="12" t="str">
        <f t="shared" si="8"/>
        <v>Gelecekte önemli bir tehlikeyi oluşturmaması için, incelenir ve gerekirse önlemler planlanan uygulamalar kısmında tarif edilir, uygulama kontrolleri yapılır ve personele ihtiyaç duyulan eğitimler verilir.</v>
      </c>
    </row>
    <row r="59" spans="1:20" ht="78.75" x14ac:dyDescent="0.2">
      <c r="A59" s="14">
        <f t="shared" si="4"/>
        <v>172</v>
      </c>
      <c r="B59" s="57" t="s">
        <v>1352</v>
      </c>
      <c r="C59" s="7" t="s">
        <v>3500</v>
      </c>
      <c r="D59" s="7" t="s">
        <v>1811</v>
      </c>
      <c r="E59" s="7" t="s">
        <v>1480</v>
      </c>
      <c r="F59" s="12" t="s">
        <v>197</v>
      </c>
      <c r="G59" s="12" t="s">
        <v>198</v>
      </c>
      <c r="H59" s="19">
        <v>4</v>
      </c>
      <c r="I59" s="19">
        <v>5</v>
      </c>
      <c r="J59" s="96">
        <f t="shared" si="9"/>
        <v>20</v>
      </c>
      <c r="K59" s="97">
        <f t="shared" si="5"/>
        <v>2</v>
      </c>
      <c r="L59" s="18"/>
      <c r="M59" s="7" t="s">
        <v>3565</v>
      </c>
      <c r="N59" s="12" t="s">
        <v>194</v>
      </c>
      <c r="O59" s="11" t="s">
        <v>26</v>
      </c>
      <c r="P59" s="19">
        <v>1</v>
      </c>
      <c r="Q59" s="19">
        <f t="shared" si="11"/>
        <v>5</v>
      </c>
      <c r="R59" s="95">
        <f t="shared" si="10"/>
        <v>5</v>
      </c>
      <c r="S59" s="99">
        <f t="shared" si="7"/>
        <v>5</v>
      </c>
      <c r="T59" s="12" t="str">
        <f t="shared" si="8"/>
        <v>Gelecekte önemli bir tehlikeyi oluşturmaması için, incelenir ve gerekirse önlemler planlanan uygulamalar kısmında tarif edilir, uygulama kontrolleri yapılır ve personele ihtiyaç duyulan eğitimler verilir.</v>
      </c>
    </row>
    <row r="60" spans="1:20" ht="78.75" x14ac:dyDescent="0.2">
      <c r="A60" s="14">
        <f t="shared" si="4"/>
        <v>173</v>
      </c>
      <c r="B60" s="57" t="s">
        <v>1352</v>
      </c>
      <c r="C60" s="7" t="s">
        <v>3500</v>
      </c>
      <c r="D60" s="7" t="s">
        <v>1811</v>
      </c>
      <c r="E60" s="7" t="s">
        <v>1813</v>
      </c>
      <c r="F60" s="12" t="s">
        <v>197</v>
      </c>
      <c r="G60" s="12" t="s">
        <v>198</v>
      </c>
      <c r="H60" s="19">
        <v>4</v>
      </c>
      <c r="I60" s="19">
        <v>5</v>
      </c>
      <c r="J60" s="96">
        <f t="shared" si="9"/>
        <v>20</v>
      </c>
      <c r="K60" s="97">
        <f t="shared" si="5"/>
        <v>2</v>
      </c>
      <c r="L60" s="18"/>
      <c r="M60" s="7" t="s">
        <v>3566</v>
      </c>
      <c r="N60" s="12" t="s">
        <v>194</v>
      </c>
      <c r="O60" s="11" t="s">
        <v>26</v>
      </c>
      <c r="P60" s="19">
        <v>1</v>
      </c>
      <c r="Q60" s="19">
        <f t="shared" si="11"/>
        <v>5</v>
      </c>
      <c r="R60" s="95">
        <f t="shared" si="10"/>
        <v>5</v>
      </c>
      <c r="S60" s="99">
        <f t="shared" si="7"/>
        <v>5</v>
      </c>
      <c r="T60" s="12" t="str">
        <f t="shared" si="8"/>
        <v>Gelecekte önemli bir tehlikeyi oluşturmaması için, incelenir ve gerekirse önlemler planlanan uygulamalar kısmında tarif edilir, uygulama kontrolleri yapılır ve personele ihtiyaç duyulan eğitimler verilir.</v>
      </c>
    </row>
    <row r="61" spans="1:20" ht="78.75" x14ac:dyDescent="0.2">
      <c r="A61" s="14">
        <f t="shared" si="4"/>
        <v>174</v>
      </c>
      <c r="B61" s="57" t="s">
        <v>1352</v>
      </c>
      <c r="C61" s="7" t="s">
        <v>3500</v>
      </c>
      <c r="D61" s="7" t="s">
        <v>2281</v>
      </c>
      <c r="E61" s="7" t="s">
        <v>2388</v>
      </c>
      <c r="F61" s="12" t="s">
        <v>197</v>
      </c>
      <c r="G61" s="12" t="s">
        <v>198</v>
      </c>
      <c r="H61" s="19">
        <v>4</v>
      </c>
      <c r="I61" s="19">
        <v>5</v>
      </c>
      <c r="J61" s="96">
        <f t="shared" si="9"/>
        <v>20</v>
      </c>
      <c r="K61" s="97">
        <f t="shared" si="5"/>
        <v>2</v>
      </c>
      <c r="L61" s="18"/>
      <c r="M61" s="7" t="s">
        <v>3567</v>
      </c>
      <c r="N61" s="12" t="s">
        <v>194</v>
      </c>
      <c r="O61" s="11" t="s">
        <v>26</v>
      </c>
      <c r="P61" s="19">
        <v>1</v>
      </c>
      <c r="Q61" s="19">
        <f t="shared" si="11"/>
        <v>5</v>
      </c>
      <c r="R61" s="95">
        <f t="shared" si="10"/>
        <v>5</v>
      </c>
      <c r="S61" s="99">
        <f t="shared" si="7"/>
        <v>5</v>
      </c>
      <c r="T61" s="12" t="str">
        <f t="shared" si="8"/>
        <v>Gelecekte önemli bir tehlikeyi oluşturmaması için, incelenir ve gerekirse önlemler planlanan uygulamalar kısmında tarif edilir, uygulama kontrolleri yapılır ve personele ihtiyaç duyulan eğitimler verilir.</v>
      </c>
    </row>
    <row r="62" spans="1:20" ht="78.75" x14ac:dyDescent="0.2">
      <c r="A62" s="14">
        <f t="shared" si="4"/>
        <v>175</v>
      </c>
      <c r="B62" s="57" t="s">
        <v>1352</v>
      </c>
      <c r="C62" s="7" t="s">
        <v>3500</v>
      </c>
      <c r="D62" s="7" t="s">
        <v>2282</v>
      </c>
      <c r="E62" s="7" t="s">
        <v>2389</v>
      </c>
      <c r="F62" s="12" t="s">
        <v>197</v>
      </c>
      <c r="G62" s="12" t="s">
        <v>198</v>
      </c>
      <c r="H62" s="19">
        <v>4</v>
      </c>
      <c r="I62" s="19">
        <v>5</v>
      </c>
      <c r="J62" s="96">
        <f t="shared" si="9"/>
        <v>20</v>
      </c>
      <c r="K62" s="97">
        <f t="shared" si="5"/>
        <v>2</v>
      </c>
      <c r="L62" s="18"/>
      <c r="M62" s="7" t="s">
        <v>3568</v>
      </c>
      <c r="N62" s="12" t="s">
        <v>194</v>
      </c>
      <c r="O62" s="11" t="s">
        <v>26</v>
      </c>
      <c r="P62" s="19">
        <v>1</v>
      </c>
      <c r="Q62" s="19">
        <f t="shared" si="11"/>
        <v>5</v>
      </c>
      <c r="R62" s="95">
        <f t="shared" si="10"/>
        <v>5</v>
      </c>
      <c r="S62" s="99">
        <f t="shared" si="7"/>
        <v>5</v>
      </c>
      <c r="T62" s="12" t="str">
        <f t="shared" si="8"/>
        <v>Gelecekte önemli bir tehlikeyi oluşturmaması için, incelenir ve gerekirse önlemler planlanan uygulamalar kısmında tarif edilir, uygulama kontrolleri yapılır ve personele ihtiyaç duyulan eğitimler verilir.</v>
      </c>
    </row>
    <row r="63" spans="1:20" ht="78.75" x14ac:dyDescent="0.2">
      <c r="A63" s="14">
        <f t="shared" si="4"/>
        <v>176</v>
      </c>
      <c r="B63" s="57" t="s">
        <v>1352</v>
      </c>
      <c r="C63" s="7" t="s">
        <v>3500</v>
      </c>
      <c r="D63" s="7" t="s">
        <v>1819</v>
      </c>
      <c r="E63" s="7" t="s">
        <v>2390</v>
      </c>
      <c r="F63" s="12" t="s">
        <v>197</v>
      </c>
      <c r="G63" s="12" t="s">
        <v>198</v>
      </c>
      <c r="H63" s="19">
        <v>4</v>
      </c>
      <c r="I63" s="19">
        <v>5</v>
      </c>
      <c r="J63" s="96">
        <f t="shared" si="9"/>
        <v>20</v>
      </c>
      <c r="K63" s="97">
        <f t="shared" si="5"/>
        <v>2</v>
      </c>
      <c r="L63" s="18"/>
      <c r="M63" s="7" t="s">
        <v>1837</v>
      </c>
      <c r="N63" s="12" t="s">
        <v>194</v>
      </c>
      <c r="O63" s="11" t="s">
        <v>26</v>
      </c>
      <c r="P63" s="19">
        <v>1</v>
      </c>
      <c r="Q63" s="19">
        <f t="shared" si="11"/>
        <v>5</v>
      </c>
      <c r="R63" s="95">
        <f t="shared" si="10"/>
        <v>5</v>
      </c>
      <c r="S63" s="99">
        <f t="shared" si="7"/>
        <v>5</v>
      </c>
      <c r="T63" s="12" t="str">
        <f t="shared" si="8"/>
        <v>Gelecekte önemli bir tehlikeyi oluşturmaması için, incelenir ve gerekirse önlemler planlanan uygulamalar kısmında tarif edilir, uygulama kontrolleri yapılır ve personele ihtiyaç duyulan eğitimler verilir.</v>
      </c>
    </row>
    <row r="64" spans="1:20" ht="78.75" x14ac:dyDescent="0.2">
      <c r="A64" s="14">
        <f t="shared" si="4"/>
        <v>177</v>
      </c>
      <c r="B64" s="57" t="s">
        <v>1352</v>
      </c>
      <c r="C64" s="7" t="s">
        <v>3501</v>
      </c>
      <c r="D64" s="7" t="s">
        <v>2283</v>
      </c>
      <c r="E64" s="7" t="s">
        <v>2391</v>
      </c>
      <c r="F64" s="12" t="s">
        <v>197</v>
      </c>
      <c r="G64" s="12" t="s">
        <v>198</v>
      </c>
      <c r="H64" s="19">
        <v>4</v>
      </c>
      <c r="I64" s="19">
        <v>5</v>
      </c>
      <c r="J64" s="96">
        <f t="shared" si="9"/>
        <v>20</v>
      </c>
      <c r="K64" s="97">
        <f t="shared" si="5"/>
        <v>2</v>
      </c>
      <c r="L64" s="18"/>
      <c r="M64" s="7" t="s">
        <v>3569</v>
      </c>
      <c r="N64" s="12" t="s">
        <v>194</v>
      </c>
      <c r="O64" s="11" t="s">
        <v>26</v>
      </c>
      <c r="P64" s="19">
        <v>1</v>
      </c>
      <c r="Q64" s="19">
        <f t="shared" si="11"/>
        <v>5</v>
      </c>
      <c r="R64" s="95">
        <f t="shared" si="10"/>
        <v>5</v>
      </c>
      <c r="S64" s="99">
        <f t="shared" si="7"/>
        <v>5</v>
      </c>
      <c r="T64" s="12" t="str">
        <f t="shared" si="8"/>
        <v>Gelecekte önemli bir tehlikeyi oluşturmaması için, incelenir ve gerekirse önlemler planlanan uygulamalar kısmında tarif edilir, uygulama kontrolleri yapılır ve personele ihtiyaç duyulan eğitimler verilir.</v>
      </c>
    </row>
    <row r="65" spans="1:20" ht="78.75" x14ac:dyDescent="0.2">
      <c r="A65" s="14">
        <f t="shared" si="4"/>
        <v>178</v>
      </c>
      <c r="B65" s="57" t="s">
        <v>1352</v>
      </c>
      <c r="C65" s="7" t="s">
        <v>3502</v>
      </c>
      <c r="D65" s="7" t="s">
        <v>2284</v>
      </c>
      <c r="E65" s="7" t="s">
        <v>2392</v>
      </c>
      <c r="F65" s="12" t="s">
        <v>197</v>
      </c>
      <c r="G65" s="12" t="s">
        <v>198</v>
      </c>
      <c r="H65" s="19">
        <v>4</v>
      </c>
      <c r="I65" s="19">
        <v>5</v>
      </c>
      <c r="J65" s="96">
        <f t="shared" si="9"/>
        <v>20</v>
      </c>
      <c r="K65" s="97">
        <f t="shared" si="5"/>
        <v>2</v>
      </c>
      <c r="L65" s="18"/>
      <c r="M65" s="7" t="s">
        <v>3570</v>
      </c>
      <c r="N65" s="12" t="s">
        <v>194</v>
      </c>
      <c r="O65" s="11" t="s">
        <v>26</v>
      </c>
      <c r="P65" s="19">
        <v>1</v>
      </c>
      <c r="Q65" s="19">
        <f t="shared" si="11"/>
        <v>5</v>
      </c>
      <c r="R65" s="95">
        <f t="shared" si="10"/>
        <v>5</v>
      </c>
      <c r="S65" s="99">
        <f t="shared" si="7"/>
        <v>5</v>
      </c>
      <c r="T65" s="12" t="str">
        <f t="shared" si="8"/>
        <v>Gelecekte önemli bir tehlikeyi oluşturmaması için, incelenir ve gerekirse önlemler planlanan uygulamalar kısmında tarif edilir, uygulama kontrolleri yapılır ve personele ihtiyaç duyulan eğitimler verilir.</v>
      </c>
    </row>
    <row r="66" spans="1:20" ht="78.75" x14ac:dyDescent="0.2">
      <c r="A66" s="14">
        <f t="shared" si="4"/>
        <v>179</v>
      </c>
      <c r="B66" s="57" t="s">
        <v>1352</v>
      </c>
      <c r="C66" s="7" t="s">
        <v>3502</v>
      </c>
      <c r="D66" s="7" t="s">
        <v>1728</v>
      </c>
      <c r="E66" s="7" t="s">
        <v>2393</v>
      </c>
      <c r="F66" s="12" t="s">
        <v>197</v>
      </c>
      <c r="G66" s="12" t="s">
        <v>198</v>
      </c>
      <c r="H66" s="19">
        <v>4</v>
      </c>
      <c r="I66" s="19">
        <v>5</v>
      </c>
      <c r="J66" s="96">
        <f t="shared" si="9"/>
        <v>20</v>
      </c>
      <c r="K66" s="97">
        <f t="shared" si="5"/>
        <v>2</v>
      </c>
      <c r="L66" s="18"/>
      <c r="M66" s="7" t="s">
        <v>3571</v>
      </c>
      <c r="N66" s="12" t="s">
        <v>194</v>
      </c>
      <c r="O66" s="11" t="s">
        <v>26</v>
      </c>
      <c r="P66" s="19">
        <v>1</v>
      </c>
      <c r="Q66" s="19">
        <f t="shared" si="11"/>
        <v>5</v>
      </c>
      <c r="R66" s="95">
        <f t="shared" si="10"/>
        <v>5</v>
      </c>
      <c r="S66" s="99">
        <f t="shared" si="7"/>
        <v>5</v>
      </c>
      <c r="T66" s="12" t="str">
        <f t="shared" si="8"/>
        <v>Gelecekte önemli bir tehlikeyi oluşturmaması için, incelenir ve gerekirse önlemler planlanan uygulamalar kısmında tarif edilir, uygulama kontrolleri yapılır ve personele ihtiyaç duyulan eğitimler verilir.</v>
      </c>
    </row>
    <row r="67" spans="1:20" ht="78.75" x14ac:dyDescent="0.2">
      <c r="A67" s="14">
        <f t="shared" si="4"/>
        <v>180</v>
      </c>
      <c r="B67" s="57" t="s">
        <v>1352</v>
      </c>
      <c r="C67" s="7" t="s">
        <v>14</v>
      </c>
      <c r="D67" s="7" t="s">
        <v>2285</v>
      </c>
      <c r="E67" s="7" t="s">
        <v>2394</v>
      </c>
      <c r="F67" s="12" t="s">
        <v>197</v>
      </c>
      <c r="G67" s="12" t="s">
        <v>198</v>
      </c>
      <c r="H67" s="19">
        <v>4</v>
      </c>
      <c r="I67" s="19">
        <v>5</v>
      </c>
      <c r="J67" s="96">
        <f t="shared" si="9"/>
        <v>20</v>
      </c>
      <c r="K67" s="97">
        <f t="shared" si="5"/>
        <v>2</v>
      </c>
      <c r="L67" s="18"/>
      <c r="M67" s="7" t="s">
        <v>3572</v>
      </c>
      <c r="N67" s="12" t="s">
        <v>194</v>
      </c>
      <c r="O67" s="11" t="s">
        <v>26</v>
      </c>
      <c r="P67" s="19">
        <v>1</v>
      </c>
      <c r="Q67" s="19">
        <f t="shared" si="11"/>
        <v>5</v>
      </c>
      <c r="R67" s="95">
        <f t="shared" si="10"/>
        <v>5</v>
      </c>
      <c r="S67" s="99">
        <f t="shared" si="7"/>
        <v>5</v>
      </c>
      <c r="T67" s="12" t="str">
        <f t="shared" si="8"/>
        <v>Gelecekte önemli bir tehlikeyi oluşturmaması için, incelenir ve gerekirse önlemler planlanan uygulamalar kısmında tarif edilir, uygulama kontrolleri yapılır ve personele ihtiyaç duyulan eğitimler verilir.</v>
      </c>
    </row>
    <row r="68" spans="1:20" ht="78.75" x14ac:dyDescent="0.2">
      <c r="A68" s="14">
        <f t="shared" ref="A68:A131" si="12">A67+1</f>
        <v>181</v>
      </c>
      <c r="B68" s="57" t="s">
        <v>1352</v>
      </c>
      <c r="C68" s="7" t="s">
        <v>14</v>
      </c>
      <c r="D68" s="7" t="s">
        <v>2286</v>
      </c>
      <c r="E68" s="7" t="s">
        <v>2395</v>
      </c>
      <c r="F68" s="12" t="s">
        <v>197</v>
      </c>
      <c r="G68" s="12" t="s">
        <v>198</v>
      </c>
      <c r="H68" s="19">
        <v>4</v>
      </c>
      <c r="I68" s="19">
        <v>5</v>
      </c>
      <c r="J68" s="96">
        <f t="shared" si="9"/>
        <v>20</v>
      </c>
      <c r="K68" s="97">
        <f t="shared" ref="K68:K131" si="13">IF((H68*I68)=0,0,IF(J68&lt;6,5,IF(J68&lt;10,4,IF(J68&lt;16,3,IF(J68&lt;25,2,1)))))</f>
        <v>2</v>
      </c>
      <c r="L68" s="18"/>
      <c r="M68" s="7" t="s">
        <v>3573</v>
      </c>
      <c r="N68" s="12" t="s">
        <v>194</v>
      </c>
      <c r="O68" s="11" t="s">
        <v>26</v>
      </c>
      <c r="P68" s="19">
        <v>1</v>
      </c>
      <c r="Q68" s="19">
        <f t="shared" si="11"/>
        <v>5</v>
      </c>
      <c r="R68" s="95">
        <f t="shared" si="10"/>
        <v>5</v>
      </c>
      <c r="S68" s="99">
        <f t="shared" ref="S68:S131" si="14">IF((P68*Q68)=0,0,IF(R68&lt;6,5,IF(R68&lt;10,4,IF(R68&lt;16,3,IF(R68&lt;25,2,1)))))</f>
        <v>5</v>
      </c>
      <c r="T68" s="12" t="str">
        <f t="shared" ref="T68:T131" si="15">IF(S68=0,"Risk Derecelendirmesi Yapılmamıştır.",IF(S68=1,"Hemen gerekli önlemler alınmalı veya tesis, bina, üretim veya çevrenin kapatılması gerekmektedir.",IF(S68=2,"Kısa dönemde iyileştirici tedbirler alınmalıdır.",IF(S68=3,"Uzun dönemde iyileştirilmelidir.  Sürekli kontroller yapılmalıdır.Alınan önlemler gerektiğinde kontrol edilmelidir.",IF(S68=4,"Gözetim altında tutulmalıdır.",IF(S68=5,"Gelecekte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69" spans="1:20" ht="78.75" x14ac:dyDescent="0.2">
      <c r="A69" s="14">
        <f t="shared" si="12"/>
        <v>182</v>
      </c>
      <c r="B69" s="57" t="s">
        <v>1352</v>
      </c>
      <c r="C69" s="7" t="s">
        <v>14</v>
      </c>
      <c r="D69" s="7" t="s">
        <v>2287</v>
      </c>
      <c r="E69" s="7" t="s">
        <v>2396</v>
      </c>
      <c r="F69" s="12" t="s">
        <v>197</v>
      </c>
      <c r="G69" s="12" t="s">
        <v>198</v>
      </c>
      <c r="H69" s="19">
        <v>4</v>
      </c>
      <c r="I69" s="19">
        <v>5</v>
      </c>
      <c r="J69" s="96">
        <f t="shared" ref="J69:J132" si="16">(H69*I69)</f>
        <v>20</v>
      </c>
      <c r="K69" s="97">
        <f t="shared" si="13"/>
        <v>2</v>
      </c>
      <c r="L69" s="18"/>
      <c r="M69" s="7" t="s">
        <v>3574</v>
      </c>
      <c r="N69" s="12" t="s">
        <v>194</v>
      </c>
      <c r="O69" s="11" t="s">
        <v>26</v>
      </c>
      <c r="P69" s="19">
        <v>1</v>
      </c>
      <c r="Q69" s="19">
        <f t="shared" si="11"/>
        <v>5</v>
      </c>
      <c r="R69" s="95">
        <f t="shared" ref="R69:R132" si="17">(P69*Q69)</f>
        <v>5</v>
      </c>
      <c r="S69" s="99">
        <f t="shared" si="14"/>
        <v>5</v>
      </c>
      <c r="T69" s="12" t="str">
        <f t="shared" si="15"/>
        <v>Gelecekte önemli bir tehlikeyi oluşturmaması için, incelenir ve gerekirse önlemler planlanan uygulamalar kısmında tarif edilir, uygulama kontrolleri yapılır ve personele ihtiyaç duyulan eğitimler verilir.</v>
      </c>
    </row>
    <row r="70" spans="1:20" ht="78.75" x14ac:dyDescent="0.2">
      <c r="A70" s="14">
        <f t="shared" si="12"/>
        <v>183</v>
      </c>
      <c r="B70" s="57" t="s">
        <v>1352</v>
      </c>
      <c r="C70" s="7" t="s">
        <v>14</v>
      </c>
      <c r="D70" s="7" t="s">
        <v>2288</v>
      </c>
      <c r="E70" s="7" t="s">
        <v>2397</v>
      </c>
      <c r="F70" s="12" t="s">
        <v>197</v>
      </c>
      <c r="G70" s="12" t="s">
        <v>198</v>
      </c>
      <c r="H70" s="19">
        <v>4</v>
      </c>
      <c r="I70" s="19">
        <v>5</v>
      </c>
      <c r="J70" s="96">
        <f t="shared" si="16"/>
        <v>20</v>
      </c>
      <c r="K70" s="97">
        <f t="shared" si="13"/>
        <v>2</v>
      </c>
      <c r="L70" s="18"/>
      <c r="M70" s="7" t="s">
        <v>1498</v>
      </c>
      <c r="N70" s="12" t="s">
        <v>194</v>
      </c>
      <c r="O70" s="11" t="s">
        <v>26</v>
      </c>
      <c r="P70" s="19">
        <v>1</v>
      </c>
      <c r="Q70" s="19">
        <f t="shared" si="11"/>
        <v>5</v>
      </c>
      <c r="R70" s="95">
        <f t="shared" si="17"/>
        <v>5</v>
      </c>
      <c r="S70" s="99">
        <f t="shared" si="14"/>
        <v>5</v>
      </c>
      <c r="T70" s="12" t="str">
        <f t="shared" si="15"/>
        <v>Gelecekte önemli bir tehlikeyi oluşturmaması için, incelenir ve gerekirse önlemler planlanan uygulamalar kısmında tarif edilir, uygulama kontrolleri yapılır ve personele ihtiyaç duyulan eğitimler verilir.</v>
      </c>
    </row>
    <row r="71" spans="1:20" ht="78.75" x14ac:dyDescent="0.2">
      <c r="A71" s="14">
        <f t="shared" si="12"/>
        <v>184</v>
      </c>
      <c r="B71" s="57" t="s">
        <v>1352</v>
      </c>
      <c r="C71" s="7" t="s">
        <v>14</v>
      </c>
      <c r="D71" s="7" t="s">
        <v>2289</v>
      </c>
      <c r="E71" s="7" t="s">
        <v>2398</v>
      </c>
      <c r="F71" s="12" t="s">
        <v>197</v>
      </c>
      <c r="G71" s="12" t="s">
        <v>198</v>
      </c>
      <c r="H71" s="19">
        <v>4</v>
      </c>
      <c r="I71" s="19">
        <v>5</v>
      </c>
      <c r="J71" s="96">
        <f t="shared" si="16"/>
        <v>20</v>
      </c>
      <c r="K71" s="97">
        <f t="shared" si="13"/>
        <v>2</v>
      </c>
      <c r="L71" s="18"/>
      <c r="M71" s="7" t="s">
        <v>3575</v>
      </c>
      <c r="N71" s="12" t="s">
        <v>194</v>
      </c>
      <c r="O71" s="11" t="s">
        <v>26</v>
      </c>
      <c r="P71" s="19">
        <v>1</v>
      </c>
      <c r="Q71" s="19">
        <f t="shared" si="11"/>
        <v>5</v>
      </c>
      <c r="R71" s="95">
        <f t="shared" si="17"/>
        <v>5</v>
      </c>
      <c r="S71" s="99">
        <f t="shared" si="14"/>
        <v>5</v>
      </c>
      <c r="T71" s="12" t="str">
        <f t="shared" si="15"/>
        <v>Gelecekte önemli bir tehlikeyi oluşturmaması için, incelenir ve gerekirse önlemler planlanan uygulamalar kısmında tarif edilir, uygulama kontrolleri yapılır ve personele ihtiyaç duyulan eğitimler verilir.</v>
      </c>
    </row>
    <row r="72" spans="1:20" ht="78.75" x14ac:dyDescent="0.2">
      <c r="A72" s="14">
        <f t="shared" si="12"/>
        <v>185</v>
      </c>
      <c r="B72" s="57" t="s">
        <v>1352</v>
      </c>
      <c r="C72" s="7" t="s">
        <v>14</v>
      </c>
      <c r="D72" s="7" t="s">
        <v>2290</v>
      </c>
      <c r="E72" s="7" t="s">
        <v>2399</v>
      </c>
      <c r="F72" s="12" t="s">
        <v>197</v>
      </c>
      <c r="G72" s="12" t="s">
        <v>198</v>
      </c>
      <c r="H72" s="19">
        <v>4</v>
      </c>
      <c r="I72" s="19">
        <v>5</v>
      </c>
      <c r="J72" s="96">
        <f t="shared" si="16"/>
        <v>20</v>
      </c>
      <c r="K72" s="97">
        <f t="shared" si="13"/>
        <v>2</v>
      </c>
      <c r="L72" s="18"/>
      <c r="M72" s="7" t="s">
        <v>3576</v>
      </c>
      <c r="N72" s="12" t="s">
        <v>194</v>
      </c>
      <c r="O72" s="11" t="s">
        <v>26</v>
      </c>
      <c r="P72" s="19">
        <v>1</v>
      </c>
      <c r="Q72" s="19">
        <f t="shared" si="11"/>
        <v>5</v>
      </c>
      <c r="R72" s="95">
        <f t="shared" si="17"/>
        <v>5</v>
      </c>
      <c r="S72" s="99">
        <f t="shared" si="14"/>
        <v>5</v>
      </c>
      <c r="T72" s="12" t="str">
        <f t="shared" si="15"/>
        <v>Gelecekte önemli bir tehlikeyi oluşturmaması için, incelenir ve gerekirse önlemler planlanan uygulamalar kısmında tarif edilir, uygulama kontrolleri yapılır ve personele ihtiyaç duyulan eğitimler verilir.</v>
      </c>
    </row>
    <row r="73" spans="1:20" ht="78.75" x14ac:dyDescent="0.2">
      <c r="A73" s="14">
        <f t="shared" si="12"/>
        <v>186</v>
      </c>
      <c r="B73" s="57" t="s">
        <v>1352</v>
      </c>
      <c r="C73" s="7" t="s">
        <v>14</v>
      </c>
      <c r="D73" s="7" t="s">
        <v>2291</v>
      </c>
      <c r="E73" s="7" t="s">
        <v>2367</v>
      </c>
      <c r="F73" s="12" t="s">
        <v>197</v>
      </c>
      <c r="G73" s="12" t="s">
        <v>198</v>
      </c>
      <c r="H73" s="19">
        <v>4</v>
      </c>
      <c r="I73" s="19">
        <v>5</v>
      </c>
      <c r="J73" s="96">
        <f t="shared" si="16"/>
        <v>20</v>
      </c>
      <c r="K73" s="97">
        <f t="shared" si="13"/>
        <v>2</v>
      </c>
      <c r="L73" s="18"/>
      <c r="M73" s="7" t="s">
        <v>3577</v>
      </c>
      <c r="N73" s="12" t="s">
        <v>194</v>
      </c>
      <c r="O73" s="11" t="s">
        <v>26</v>
      </c>
      <c r="P73" s="19">
        <v>1</v>
      </c>
      <c r="Q73" s="19">
        <f t="shared" si="11"/>
        <v>5</v>
      </c>
      <c r="R73" s="95">
        <f t="shared" si="17"/>
        <v>5</v>
      </c>
      <c r="S73" s="99">
        <f t="shared" si="14"/>
        <v>5</v>
      </c>
      <c r="T73" s="12" t="str">
        <f t="shared" si="15"/>
        <v>Gelecekte önemli bir tehlikeyi oluşturmaması için, incelenir ve gerekirse önlemler planlanan uygulamalar kısmında tarif edilir, uygulama kontrolleri yapılır ve personele ihtiyaç duyulan eğitimler verilir.</v>
      </c>
    </row>
    <row r="74" spans="1:20" ht="78.75" x14ac:dyDescent="0.2">
      <c r="A74" s="14">
        <f t="shared" si="12"/>
        <v>187</v>
      </c>
      <c r="B74" s="57" t="s">
        <v>1352</v>
      </c>
      <c r="C74" s="7" t="s">
        <v>14</v>
      </c>
      <c r="D74" s="7" t="s">
        <v>2292</v>
      </c>
      <c r="E74" s="7" t="s">
        <v>2367</v>
      </c>
      <c r="F74" s="12" t="s">
        <v>197</v>
      </c>
      <c r="G74" s="12" t="s">
        <v>198</v>
      </c>
      <c r="H74" s="19">
        <v>4</v>
      </c>
      <c r="I74" s="19">
        <v>5</v>
      </c>
      <c r="J74" s="96">
        <f t="shared" si="16"/>
        <v>20</v>
      </c>
      <c r="K74" s="97">
        <f t="shared" si="13"/>
        <v>2</v>
      </c>
      <c r="L74" s="18"/>
      <c r="M74" s="7" t="s">
        <v>3578</v>
      </c>
      <c r="N74" s="12" t="s">
        <v>194</v>
      </c>
      <c r="O74" s="11" t="s">
        <v>26</v>
      </c>
      <c r="P74" s="19">
        <v>1</v>
      </c>
      <c r="Q74" s="19">
        <f t="shared" ref="Q74:Q137" si="18">I74</f>
        <v>5</v>
      </c>
      <c r="R74" s="95">
        <f t="shared" si="17"/>
        <v>5</v>
      </c>
      <c r="S74" s="99">
        <f t="shared" si="14"/>
        <v>5</v>
      </c>
      <c r="T74" s="12" t="str">
        <f t="shared" si="15"/>
        <v>Gelecekte önemli bir tehlikeyi oluşturmaması için, incelenir ve gerekirse önlemler planlanan uygulamalar kısmında tarif edilir, uygulama kontrolleri yapılır ve personele ihtiyaç duyulan eğitimler verilir.</v>
      </c>
    </row>
    <row r="75" spans="1:20" ht="78.75" x14ac:dyDescent="0.2">
      <c r="A75" s="14">
        <f t="shared" si="12"/>
        <v>188</v>
      </c>
      <c r="B75" s="57" t="s">
        <v>1352</v>
      </c>
      <c r="C75" s="7" t="s">
        <v>14</v>
      </c>
      <c r="D75" s="7" t="s">
        <v>2293</v>
      </c>
      <c r="E75" s="7" t="s">
        <v>2400</v>
      </c>
      <c r="F75" s="12" t="s">
        <v>197</v>
      </c>
      <c r="G75" s="12" t="s">
        <v>198</v>
      </c>
      <c r="H75" s="19">
        <v>4</v>
      </c>
      <c r="I75" s="19">
        <v>5</v>
      </c>
      <c r="J75" s="96">
        <f t="shared" si="16"/>
        <v>20</v>
      </c>
      <c r="K75" s="97">
        <f t="shared" si="13"/>
        <v>2</v>
      </c>
      <c r="L75" s="18"/>
      <c r="M75" s="7" t="s">
        <v>3579</v>
      </c>
      <c r="N75" s="12" t="s">
        <v>194</v>
      </c>
      <c r="O75" s="11" t="s">
        <v>26</v>
      </c>
      <c r="P75" s="19">
        <v>1</v>
      </c>
      <c r="Q75" s="19">
        <f t="shared" si="18"/>
        <v>5</v>
      </c>
      <c r="R75" s="95">
        <f t="shared" si="17"/>
        <v>5</v>
      </c>
      <c r="S75" s="99">
        <f t="shared" si="14"/>
        <v>5</v>
      </c>
      <c r="T75" s="12" t="str">
        <f t="shared" si="15"/>
        <v>Gelecekte önemli bir tehlikeyi oluşturmaması için, incelenir ve gerekirse önlemler planlanan uygulamalar kısmında tarif edilir, uygulama kontrolleri yapılır ve personele ihtiyaç duyulan eğitimler verilir.</v>
      </c>
    </row>
    <row r="76" spans="1:20" ht="78.75" x14ac:dyDescent="0.2">
      <c r="A76" s="14">
        <f t="shared" si="12"/>
        <v>189</v>
      </c>
      <c r="B76" s="57" t="s">
        <v>1352</v>
      </c>
      <c r="C76" s="7" t="s">
        <v>14</v>
      </c>
      <c r="D76" s="7" t="s">
        <v>2294</v>
      </c>
      <c r="E76" s="7" t="s">
        <v>2401</v>
      </c>
      <c r="F76" s="12" t="s">
        <v>197</v>
      </c>
      <c r="G76" s="12" t="s">
        <v>198</v>
      </c>
      <c r="H76" s="19">
        <v>4</v>
      </c>
      <c r="I76" s="19">
        <v>5</v>
      </c>
      <c r="J76" s="96">
        <f t="shared" si="16"/>
        <v>20</v>
      </c>
      <c r="K76" s="97">
        <f t="shared" si="13"/>
        <v>2</v>
      </c>
      <c r="L76" s="18"/>
      <c r="M76" s="7" t="s">
        <v>3580</v>
      </c>
      <c r="N76" s="12" t="s">
        <v>194</v>
      </c>
      <c r="O76" s="11" t="s">
        <v>26</v>
      </c>
      <c r="P76" s="19">
        <v>1</v>
      </c>
      <c r="Q76" s="19">
        <f t="shared" si="18"/>
        <v>5</v>
      </c>
      <c r="R76" s="95">
        <f t="shared" si="17"/>
        <v>5</v>
      </c>
      <c r="S76" s="99">
        <f t="shared" si="14"/>
        <v>5</v>
      </c>
      <c r="T76" s="12" t="str">
        <f t="shared" si="15"/>
        <v>Gelecekte önemli bir tehlikeyi oluşturmaması için, incelenir ve gerekirse önlemler planlanan uygulamalar kısmında tarif edilir, uygulama kontrolleri yapılır ve personele ihtiyaç duyulan eğitimler verilir.</v>
      </c>
    </row>
    <row r="77" spans="1:20" ht="78.75" x14ac:dyDescent="0.2">
      <c r="A77" s="14">
        <f t="shared" si="12"/>
        <v>190</v>
      </c>
      <c r="B77" s="57" t="s">
        <v>1352</v>
      </c>
      <c r="C77" s="7" t="s">
        <v>14</v>
      </c>
      <c r="D77" s="7" t="s">
        <v>2294</v>
      </c>
      <c r="E77" s="7" t="s">
        <v>2402</v>
      </c>
      <c r="F77" s="12" t="s">
        <v>197</v>
      </c>
      <c r="G77" s="12" t="s">
        <v>198</v>
      </c>
      <c r="H77" s="19">
        <v>4</v>
      </c>
      <c r="I77" s="19">
        <v>5</v>
      </c>
      <c r="J77" s="96">
        <f t="shared" si="16"/>
        <v>20</v>
      </c>
      <c r="K77" s="97">
        <f t="shared" si="13"/>
        <v>2</v>
      </c>
      <c r="L77" s="18"/>
      <c r="M77" s="7" t="s">
        <v>3581</v>
      </c>
      <c r="N77" s="12" t="s">
        <v>194</v>
      </c>
      <c r="O77" s="11" t="s">
        <v>26</v>
      </c>
      <c r="P77" s="19">
        <v>1</v>
      </c>
      <c r="Q77" s="19">
        <f t="shared" si="18"/>
        <v>5</v>
      </c>
      <c r="R77" s="95">
        <f t="shared" si="17"/>
        <v>5</v>
      </c>
      <c r="S77" s="99">
        <f t="shared" si="14"/>
        <v>5</v>
      </c>
      <c r="T77" s="12" t="str">
        <f t="shared" si="15"/>
        <v>Gelecekte önemli bir tehlikeyi oluşturmaması için, incelenir ve gerekirse önlemler planlanan uygulamalar kısmında tarif edilir, uygulama kontrolleri yapılır ve personele ihtiyaç duyulan eğitimler verilir.</v>
      </c>
    </row>
    <row r="78" spans="1:20" ht="78.75" x14ac:dyDescent="0.2">
      <c r="A78" s="14">
        <f t="shared" si="12"/>
        <v>191</v>
      </c>
      <c r="B78" s="57" t="s">
        <v>1352</v>
      </c>
      <c r="C78" s="7" t="s">
        <v>14</v>
      </c>
      <c r="D78" s="7" t="s">
        <v>2295</v>
      </c>
      <c r="E78" s="7" t="s">
        <v>2403</v>
      </c>
      <c r="F78" s="12" t="s">
        <v>197</v>
      </c>
      <c r="G78" s="12" t="s">
        <v>198</v>
      </c>
      <c r="H78" s="19">
        <v>4</v>
      </c>
      <c r="I78" s="19">
        <v>5</v>
      </c>
      <c r="J78" s="96">
        <f t="shared" si="16"/>
        <v>20</v>
      </c>
      <c r="K78" s="97">
        <f t="shared" si="13"/>
        <v>2</v>
      </c>
      <c r="L78" s="18"/>
      <c r="M78" s="7" t="s">
        <v>3582</v>
      </c>
      <c r="N78" s="12" t="s">
        <v>194</v>
      </c>
      <c r="O78" s="11" t="s">
        <v>26</v>
      </c>
      <c r="P78" s="19">
        <v>1</v>
      </c>
      <c r="Q78" s="19">
        <f t="shared" si="18"/>
        <v>5</v>
      </c>
      <c r="R78" s="95">
        <f t="shared" si="17"/>
        <v>5</v>
      </c>
      <c r="S78" s="99">
        <f t="shared" si="14"/>
        <v>5</v>
      </c>
      <c r="T78" s="12" t="str">
        <f t="shared" si="15"/>
        <v>Gelecekte önemli bir tehlikeyi oluşturmaması için, incelenir ve gerekirse önlemler planlanan uygulamalar kısmında tarif edilir, uygulama kontrolleri yapılır ve personele ihtiyaç duyulan eğitimler verilir.</v>
      </c>
    </row>
    <row r="79" spans="1:20" ht="78.75" x14ac:dyDescent="0.2">
      <c r="A79" s="14">
        <f t="shared" si="12"/>
        <v>192</v>
      </c>
      <c r="B79" s="57" t="s">
        <v>1352</v>
      </c>
      <c r="C79" s="7" t="s">
        <v>3499</v>
      </c>
      <c r="D79" s="7" t="s">
        <v>2296</v>
      </c>
      <c r="E79" s="7" t="s">
        <v>1935</v>
      </c>
      <c r="F79" s="12" t="s">
        <v>197</v>
      </c>
      <c r="G79" s="12" t="s">
        <v>198</v>
      </c>
      <c r="H79" s="19">
        <v>4</v>
      </c>
      <c r="I79" s="19">
        <v>5</v>
      </c>
      <c r="J79" s="96">
        <f t="shared" si="16"/>
        <v>20</v>
      </c>
      <c r="K79" s="97">
        <f t="shared" si="13"/>
        <v>2</v>
      </c>
      <c r="L79" s="18"/>
      <c r="M79" s="7" t="s">
        <v>3583</v>
      </c>
      <c r="N79" s="12" t="s">
        <v>194</v>
      </c>
      <c r="O79" s="11" t="s">
        <v>26</v>
      </c>
      <c r="P79" s="19">
        <v>1</v>
      </c>
      <c r="Q79" s="19">
        <f t="shared" si="18"/>
        <v>5</v>
      </c>
      <c r="R79" s="95">
        <f t="shared" si="17"/>
        <v>5</v>
      </c>
      <c r="S79" s="99">
        <f t="shared" si="14"/>
        <v>5</v>
      </c>
      <c r="T79" s="12" t="str">
        <f t="shared" si="15"/>
        <v>Gelecekte önemli bir tehlikeyi oluşturmaması için, incelenir ve gerekirse önlemler planlanan uygulamalar kısmında tarif edilir, uygulama kontrolleri yapılır ve personele ihtiyaç duyulan eğitimler verilir.</v>
      </c>
    </row>
    <row r="80" spans="1:20" ht="78.75" x14ac:dyDescent="0.2">
      <c r="A80" s="14">
        <f t="shared" si="12"/>
        <v>193</v>
      </c>
      <c r="B80" s="57" t="s">
        <v>1352</v>
      </c>
      <c r="C80" s="7" t="s">
        <v>3499</v>
      </c>
      <c r="D80" s="7" t="s">
        <v>2296</v>
      </c>
      <c r="E80" s="7" t="s">
        <v>2404</v>
      </c>
      <c r="F80" s="12" t="s">
        <v>197</v>
      </c>
      <c r="G80" s="12" t="s">
        <v>198</v>
      </c>
      <c r="H80" s="19">
        <v>4</v>
      </c>
      <c r="I80" s="19">
        <v>5</v>
      </c>
      <c r="J80" s="96">
        <f t="shared" si="16"/>
        <v>20</v>
      </c>
      <c r="K80" s="97">
        <f t="shared" si="13"/>
        <v>2</v>
      </c>
      <c r="L80" s="18"/>
      <c r="M80" s="7" t="s">
        <v>3584</v>
      </c>
      <c r="N80" s="12" t="s">
        <v>194</v>
      </c>
      <c r="O80" s="11" t="s">
        <v>26</v>
      </c>
      <c r="P80" s="19">
        <v>1</v>
      </c>
      <c r="Q80" s="19">
        <f t="shared" si="18"/>
        <v>5</v>
      </c>
      <c r="R80" s="95">
        <f t="shared" si="17"/>
        <v>5</v>
      </c>
      <c r="S80" s="99">
        <f t="shared" si="14"/>
        <v>5</v>
      </c>
      <c r="T80" s="12" t="str">
        <f t="shared" si="15"/>
        <v>Gelecekte önemli bir tehlikeyi oluşturmaması için, incelenir ve gerekirse önlemler planlanan uygulamalar kısmında tarif edilir, uygulama kontrolleri yapılır ve personele ihtiyaç duyulan eğitimler verilir.</v>
      </c>
    </row>
    <row r="81" spans="1:20" ht="78.75" x14ac:dyDescent="0.2">
      <c r="A81" s="14">
        <f t="shared" si="12"/>
        <v>194</v>
      </c>
      <c r="B81" s="57" t="s">
        <v>1352</v>
      </c>
      <c r="C81" s="7" t="s">
        <v>3499</v>
      </c>
      <c r="D81" s="7" t="s">
        <v>2297</v>
      </c>
      <c r="E81" s="7" t="s">
        <v>2405</v>
      </c>
      <c r="F81" s="12" t="s">
        <v>197</v>
      </c>
      <c r="G81" s="12" t="s">
        <v>198</v>
      </c>
      <c r="H81" s="19">
        <v>4</v>
      </c>
      <c r="I81" s="19">
        <v>5</v>
      </c>
      <c r="J81" s="96">
        <f t="shared" si="16"/>
        <v>20</v>
      </c>
      <c r="K81" s="97">
        <f t="shared" si="13"/>
        <v>2</v>
      </c>
      <c r="L81" s="18"/>
      <c r="M81" s="7" t="s">
        <v>3585</v>
      </c>
      <c r="N81" s="12" t="s">
        <v>194</v>
      </c>
      <c r="O81" s="11" t="s">
        <v>26</v>
      </c>
      <c r="P81" s="19">
        <v>1</v>
      </c>
      <c r="Q81" s="19">
        <f t="shared" si="18"/>
        <v>5</v>
      </c>
      <c r="R81" s="95">
        <f t="shared" si="17"/>
        <v>5</v>
      </c>
      <c r="S81" s="99">
        <f t="shared" si="14"/>
        <v>5</v>
      </c>
      <c r="T81" s="12" t="str">
        <f t="shared" si="15"/>
        <v>Gelecekte önemli bir tehlikeyi oluşturmaması için, incelenir ve gerekirse önlemler planlanan uygulamalar kısmında tarif edilir, uygulama kontrolleri yapılır ve personele ihtiyaç duyulan eğitimler verilir.</v>
      </c>
    </row>
    <row r="82" spans="1:20" ht="78.75" x14ac:dyDescent="0.2">
      <c r="A82" s="14">
        <f t="shared" si="12"/>
        <v>195</v>
      </c>
      <c r="B82" s="57" t="s">
        <v>1352</v>
      </c>
      <c r="C82" s="7" t="s">
        <v>3499</v>
      </c>
      <c r="D82" s="7" t="s">
        <v>2298</v>
      </c>
      <c r="E82" s="7" t="s">
        <v>2405</v>
      </c>
      <c r="F82" s="12" t="s">
        <v>197</v>
      </c>
      <c r="G82" s="12" t="s">
        <v>198</v>
      </c>
      <c r="H82" s="19">
        <v>4</v>
      </c>
      <c r="I82" s="19">
        <v>5</v>
      </c>
      <c r="J82" s="96">
        <f t="shared" si="16"/>
        <v>20</v>
      </c>
      <c r="K82" s="97">
        <f t="shared" si="13"/>
        <v>2</v>
      </c>
      <c r="L82" s="18"/>
      <c r="M82" s="7" t="s">
        <v>3586</v>
      </c>
      <c r="N82" s="12" t="s">
        <v>194</v>
      </c>
      <c r="O82" s="11" t="s">
        <v>26</v>
      </c>
      <c r="P82" s="19">
        <v>1</v>
      </c>
      <c r="Q82" s="19">
        <f t="shared" si="18"/>
        <v>5</v>
      </c>
      <c r="R82" s="95">
        <f t="shared" si="17"/>
        <v>5</v>
      </c>
      <c r="S82" s="99">
        <f t="shared" si="14"/>
        <v>5</v>
      </c>
      <c r="T82" s="12" t="str">
        <f t="shared" si="15"/>
        <v>Gelecekte önemli bir tehlikeyi oluşturmaması için, incelenir ve gerekirse önlemler planlanan uygulamalar kısmında tarif edilir, uygulama kontrolleri yapılır ve personele ihtiyaç duyulan eğitimler verilir.</v>
      </c>
    </row>
    <row r="83" spans="1:20" ht="78.75" x14ac:dyDescent="0.2">
      <c r="A83" s="14">
        <f t="shared" si="12"/>
        <v>196</v>
      </c>
      <c r="B83" s="57" t="s">
        <v>1352</v>
      </c>
      <c r="C83" s="7" t="s">
        <v>15</v>
      </c>
      <c r="D83" s="7" t="s">
        <v>1793</v>
      </c>
      <c r="E83" s="7" t="s">
        <v>1794</v>
      </c>
      <c r="F83" s="12" t="s">
        <v>197</v>
      </c>
      <c r="G83" s="12" t="s">
        <v>198</v>
      </c>
      <c r="H83" s="19">
        <v>4</v>
      </c>
      <c r="I83" s="19">
        <v>5</v>
      </c>
      <c r="J83" s="96">
        <f t="shared" si="16"/>
        <v>20</v>
      </c>
      <c r="K83" s="97">
        <f t="shared" si="13"/>
        <v>2</v>
      </c>
      <c r="L83" s="18"/>
      <c r="M83" s="7" t="s">
        <v>1821</v>
      </c>
      <c r="N83" s="12" t="s">
        <v>194</v>
      </c>
      <c r="O83" s="11" t="s">
        <v>26</v>
      </c>
      <c r="P83" s="19">
        <v>1</v>
      </c>
      <c r="Q83" s="19">
        <f t="shared" si="18"/>
        <v>5</v>
      </c>
      <c r="R83" s="95">
        <f t="shared" si="17"/>
        <v>5</v>
      </c>
      <c r="S83" s="99">
        <f t="shared" si="14"/>
        <v>5</v>
      </c>
      <c r="T83" s="12" t="str">
        <f t="shared" si="15"/>
        <v>Gelecekte önemli bir tehlikeyi oluşturmaması için, incelenir ve gerekirse önlemler planlanan uygulamalar kısmında tarif edilir, uygulama kontrolleri yapılır ve personele ihtiyaç duyulan eğitimler verilir.</v>
      </c>
    </row>
    <row r="84" spans="1:20" ht="78.75" x14ac:dyDescent="0.2">
      <c r="A84" s="14">
        <f t="shared" si="12"/>
        <v>197</v>
      </c>
      <c r="B84" s="57" t="s">
        <v>1352</v>
      </c>
      <c r="C84" s="7" t="s">
        <v>15</v>
      </c>
      <c r="D84" s="7" t="s">
        <v>2299</v>
      </c>
      <c r="E84" s="7" t="s">
        <v>1794</v>
      </c>
      <c r="F84" s="12" t="s">
        <v>197</v>
      </c>
      <c r="G84" s="12" t="s">
        <v>198</v>
      </c>
      <c r="H84" s="19">
        <v>4</v>
      </c>
      <c r="I84" s="19">
        <v>5</v>
      </c>
      <c r="J84" s="96">
        <f t="shared" si="16"/>
        <v>20</v>
      </c>
      <c r="K84" s="97">
        <f t="shared" si="13"/>
        <v>2</v>
      </c>
      <c r="L84" s="18"/>
      <c r="M84" s="7" t="s">
        <v>3587</v>
      </c>
      <c r="N84" s="12" t="s">
        <v>194</v>
      </c>
      <c r="O84" s="11" t="s">
        <v>26</v>
      </c>
      <c r="P84" s="19">
        <v>1</v>
      </c>
      <c r="Q84" s="19">
        <f t="shared" si="18"/>
        <v>5</v>
      </c>
      <c r="R84" s="95">
        <f t="shared" si="17"/>
        <v>5</v>
      </c>
      <c r="S84" s="99">
        <f t="shared" si="14"/>
        <v>5</v>
      </c>
      <c r="T84" s="12" t="str">
        <f t="shared" si="15"/>
        <v>Gelecekte önemli bir tehlikeyi oluşturmaması için, incelenir ve gerekirse önlemler planlanan uygulamalar kısmında tarif edilir, uygulama kontrolleri yapılır ve personele ihtiyaç duyulan eğitimler verilir.</v>
      </c>
    </row>
    <row r="85" spans="1:20" ht="90" x14ac:dyDescent="0.2">
      <c r="A85" s="14">
        <f t="shared" si="12"/>
        <v>198</v>
      </c>
      <c r="B85" s="57" t="s">
        <v>1352</v>
      </c>
      <c r="C85" s="7" t="s">
        <v>3503</v>
      </c>
      <c r="D85" s="7" t="s">
        <v>2300</v>
      </c>
      <c r="E85" s="7" t="s">
        <v>2406</v>
      </c>
      <c r="F85" s="12" t="s">
        <v>197</v>
      </c>
      <c r="G85" s="12" t="s">
        <v>198</v>
      </c>
      <c r="H85" s="19">
        <v>4</v>
      </c>
      <c r="I85" s="19">
        <v>5</v>
      </c>
      <c r="J85" s="96">
        <f t="shared" si="16"/>
        <v>20</v>
      </c>
      <c r="K85" s="97">
        <f t="shared" si="13"/>
        <v>2</v>
      </c>
      <c r="L85" s="18"/>
      <c r="M85" s="18" t="s">
        <v>3588</v>
      </c>
      <c r="N85" s="12" t="s">
        <v>194</v>
      </c>
      <c r="O85" s="11" t="s">
        <v>26</v>
      </c>
      <c r="P85" s="19">
        <v>1</v>
      </c>
      <c r="Q85" s="19">
        <f t="shared" si="18"/>
        <v>5</v>
      </c>
      <c r="R85" s="95">
        <f t="shared" si="17"/>
        <v>5</v>
      </c>
      <c r="S85" s="99">
        <f t="shared" si="14"/>
        <v>5</v>
      </c>
      <c r="T85" s="12" t="str">
        <f t="shared" si="15"/>
        <v>Gelecekte önemli bir tehlikeyi oluşturmaması için, incelenir ve gerekirse önlemler planlanan uygulamalar kısmında tarif edilir, uygulama kontrolleri yapılır ve personele ihtiyaç duyulan eğitimler verilir.</v>
      </c>
    </row>
    <row r="86" spans="1:20" ht="78.75" x14ac:dyDescent="0.2">
      <c r="A86" s="14">
        <f t="shared" si="12"/>
        <v>199</v>
      </c>
      <c r="B86" s="57" t="s">
        <v>1352</v>
      </c>
      <c r="C86" s="7" t="s">
        <v>3503</v>
      </c>
      <c r="D86" s="7" t="s">
        <v>2301</v>
      </c>
      <c r="E86" s="7" t="s">
        <v>2407</v>
      </c>
      <c r="F86" s="12" t="s">
        <v>197</v>
      </c>
      <c r="G86" s="12" t="s">
        <v>198</v>
      </c>
      <c r="H86" s="19">
        <v>4</v>
      </c>
      <c r="I86" s="19">
        <v>5</v>
      </c>
      <c r="J86" s="96">
        <f t="shared" si="16"/>
        <v>20</v>
      </c>
      <c r="K86" s="97">
        <f t="shared" si="13"/>
        <v>2</v>
      </c>
      <c r="L86" s="18"/>
      <c r="M86" s="18" t="s">
        <v>3589</v>
      </c>
      <c r="N86" s="12" t="s">
        <v>194</v>
      </c>
      <c r="O86" s="11" t="s">
        <v>26</v>
      </c>
      <c r="P86" s="19">
        <v>1</v>
      </c>
      <c r="Q86" s="19">
        <f t="shared" si="18"/>
        <v>5</v>
      </c>
      <c r="R86" s="95">
        <f t="shared" si="17"/>
        <v>5</v>
      </c>
      <c r="S86" s="99">
        <f t="shared" si="14"/>
        <v>5</v>
      </c>
      <c r="T86" s="12" t="str">
        <f t="shared" si="15"/>
        <v>Gelecekte önemli bir tehlikeyi oluşturmaması için, incelenir ve gerekirse önlemler planlanan uygulamalar kısmında tarif edilir, uygulama kontrolleri yapılır ve personele ihtiyaç duyulan eğitimler verilir.</v>
      </c>
    </row>
    <row r="87" spans="1:20" ht="90" x14ac:dyDescent="0.2">
      <c r="A87" s="14">
        <f t="shared" si="12"/>
        <v>200</v>
      </c>
      <c r="B87" s="57" t="s">
        <v>1352</v>
      </c>
      <c r="C87" s="7" t="s">
        <v>3503</v>
      </c>
      <c r="D87" s="7" t="s">
        <v>2302</v>
      </c>
      <c r="E87" s="7" t="s">
        <v>2407</v>
      </c>
      <c r="F87" s="12" t="s">
        <v>197</v>
      </c>
      <c r="G87" s="12" t="s">
        <v>198</v>
      </c>
      <c r="H87" s="19">
        <v>4</v>
      </c>
      <c r="I87" s="19">
        <v>5</v>
      </c>
      <c r="J87" s="96">
        <f t="shared" si="16"/>
        <v>20</v>
      </c>
      <c r="K87" s="97">
        <f t="shared" si="13"/>
        <v>2</v>
      </c>
      <c r="L87" s="18"/>
      <c r="M87" s="18" t="s">
        <v>3590</v>
      </c>
      <c r="N87" s="12" t="s">
        <v>194</v>
      </c>
      <c r="O87" s="11" t="s">
        <v>26</v>
      </c>
      <c r="P87" s="19">
        <v>1</v>
      </c>
      <c r="Q87" s="19">
        <f t="shared" si="18"/>
        <v>5</v>
      </c>
      <c r="R87" s="95">
        <f t="shared" si="17"/>
        <v>5</v>
      </c>
      <c r="S87" s="99">
        <f t="shared" si="14"/>
        <v>5</v>
      </c>
      <c r="T87" s="12" t="str">
        <f t="shared" si="15"/>
        <v>Gelecekte önemli bir tehlikeyi oluşturmaması için, incelenir ve gerekirse önlemler planlanan uygulamalar kısmında tarif edilir, uygulama kontrolleri yapılır ve personele ihtiyaç duyulan eğitimler verilir.</v>
      </c>
    </row>
    <row r="88" spans="1:20" ht="78.75" x14ac:dyDescent="0.2">
      <c r="A88" s="14">
        <f t="shared" si="12"/>
        <v>201</v>
      </c>
      <c r="B88" s="57" t="s">
        <v>1352</v>
      </c>
      <c r="C88" s="7" t="s">
        <v>3503</v>
      </c>
      <c r="D88" s="7" t="s">
        <v>2303</v>
      </c>
      <c r="E88" s="7" t="s">
        <v>2408</v>
      </c>
      <c r="F88" s="12" t="s">
        <v>197</v>
      </c>
      <c r="G88" s="12" t="s">
        <v>198</v>
      </c>
      <c r="H88" s="19">
        <v>4</v>
      </c>
      <c r="I88" s="19">
        <v>5</v>
      </c>
      <c r="J88" s="96">
        <f t="shared" si="16"/>
        <v>20</v>
      </c>
      <c r="K88" s="97">
        <f t="shared" si="13"/>
        <v>2</v>
      </c>
      <c r="L88" s="18"/>
      <c r="M88" s="18" t="s">
        <v>3591</v>
      </c>
      <c r="N88" s="12" t="s">
        <v>194</v>
      </c>
      <c r="O88" s="11" t="s">
        <v>26</v>
      </c>
      <c r="P88" s="19">
        <v>1</v>
      </c>
      <c r="Q88" s="19">
        <f t="shared" si="18"/>
        <v>5</v>
      </c>
      <c r="R88" s="95">
        <f t="shared" si="17"/>
        <v>5</v>
      </c>
      <c r="S88" s="99">
        <f t="shared" si="14"/>
        <v>5</v>
      </c>
      <c r="T88" s="12" t="str">
        <f t="shared" si="15"/>
        <v>Gelecekte önemli bir tehlikeyi oluşturmaması için, incelenir ve gerekirse önlemler planlanan uygulamalar kısmında tarif edilir, uygulama kontrolleri yapılır ve personele ihtiyaç duyulan eğitimler verilir.</v>
      </c>
    </row>
    <row r="89" spans="1:20" ht="78.75" x14ac:dyDescent="0.2">
      <c r="A89" s="14">
        <f t="shared" si="12"/>
        <v>202</v>
      </c>
      <c r="B89" s="57" t="s">
        <v>1352</v>
      </c>
      <c r="C89" s="7" t="s">
        <v>3503</v>
      </c>
      <c r="D89" s="7" t="s">
        <v>2304</v>
      </c>
      <c r="E89" s="7" t="s">
        <v>2409</v>
      </c>
      <c r="F89" s="12" t="s">
        <v>197</v>
      </c>
      <c r="G89" s="12" t="s">
        <v>198</v>
      </c>
      <c r="H89" s="19">
        <v>4</v>
      </c>
      <c r="I89" s="19">
        <v>5</v>
      </c>
      <c r="J89" s="96">
        <f t="shared" si="16"/>
        <v>20</v>
      </c>
      <c r="K89" s="97">
        <f t="shared" si="13"/>
        <v>2</v>
      </c>
      <c r="L89" s="18"/>
      <c r="M89" s="7" t="s">
        <v>3592</v>
      </c>
      <c r="N89" s="12" t="s">
        <v>194</v>
      </c>
      <c r="O89" s="11" t="s">
        <v>26</v>
      </c>
      <c r="P89" s="19">
        <v>1</v>
      </c>
      <c r="Q89" s="19">
        <f t="shared" si="18"/>
        <v>5</v>
      </c>
      <c r="R89" s="95">
        <f t="shared" si="17"/>
        <v>5</v>
      </c>
      <c r="S89" s="99">
        <f t="shared" si="14"/>
        <v>5</v>
      </c>
      <c r="T89" s="12" t="str">
        <f t="shared" si="15"/>
        <v>Gelecekte önemli bir tehlikeyi oluşturmaması için, incelenir ve gerekirse önlemler planlanan uygulamalar kısmında tarif edilir, uygulama kontrolleri yapılır ve personele ihtiyaç duyulan eğitimler verilir.</v>
      </c>
    </row>
    <row r="90" spans="1:20" ht="90" x14ac:dyDescent="0.2">
      <c r="A90" s="14">
        <f t="shared" si="12"/>
        <v>203</v>
      </c>
      <c r="B90" s="57" t="s">
        <v>1352</v>
      </c>
      <c r="C90" s="7" t="s">
        <v>3503</v>
      </c>
      <c r="D90" s="7" t="s">
        <v>2305</v>
      </c>
      <c r="E90" s="7" t="s">
        <v>2410</v>
      </c>
      <c r="F90" s="12" t="s">
        <v>197</v>
      </c>
      <c r="G90" s="12" t="s">
        <v>198</v>
      </c>
      <c r="H90" s="19">
        <v>4</v>
      </c>
      <c r="I90" s="19">
        <v>5</v>
      </c>
      <c r="J90" s="96">
        <f t="shared" si="16"/>
        <v>20</v>
      </c>
      <c r="K90" s="97">
        <f t="shared" si="13"/>
        <v>2</v>
      </c>
      <c r="L90" s="18"/>
      <c r="M90" s="18" t="s">
        <v>3593</v>
      </c>
      <c r="N90" s="12" t="s">
        <v>194</v>
      </c>
      <c r="O90" s="11" t="s">
        <v>26</v>
      </c>
      <c r="P90" s="19">
        <v>1</v>
      </c>
      <c r="Q90" s="19">
        <f t="shared" si="18"/>
        <v>5</v>
      </c>
      <c r="R90" s="95">
        <f t="shared" si="17"/>
        <v>5</v>
      </c>
      <c r="S90" s="99">
        <f t="shared" si="14"/>
        <v>5</v>
      </c>
      <c r="T90" s="12" t="str">
        <f t="shared" si="15"/>
        <v>Gelecekte önemli bir tehlikeyi oluşturmaması için, incelenir ve gerekirse önlemler planlanan uygulamalar kısmında tarif edilir, uygulama kontrolleri yapılır ve personele ihtiyaç duyulan eğitimler verilir.</v>
      </c>
    </row>
    <row r="91" spans="1:20" ht="78.75" x14ac:dyDescent="0.2">
      <c r="A91" s="14">
        <f t="shared" si="12"/>
        <v>204</v>
      </c>
      <c r="B91" s="57" t="s">
        <v>1352</v>
      </c>
      <c r="C91" s="7" t="s">
        <v>3503</v>
      </c>
      <c r="D91" s="7" t="s">
        <v>2306</v>
      </c>
      <c r="E91" s="7" t="s">
        <v>2367</v>
      </c>
      <c r="F91" s="12" t="s">
        <v>197</v>
      </c>
      <c r="G91" s="12" t="s">
        <v>198</v>
      </c>
      <c r="H91" s="19">
        <v>4</v>
      </c>
      <c r="I91" s="19">
        <v>5</v>
      </c>
      <c r="J91" s="96">
        <f t="shared" si="16"/>
        <v>20</v>
      </c>
      <c r="K91" s="97">
        <f t="shared" si="13"/>
        <v>2</v>
      </c>
      <c r="L91" s="18"/>
      <c r="M91" s="18" t="s">
        <v>3594</v>
      </c>
      <c r="N91" s="12" t="s">
        <v>194</v>
      </c>
      <c r="O91" s="11" t="s">
        <v>26</v>
      </c>
      <c r="P91" s="19">
        <v>1</v>
      </c>
      <c r="Q91" s="19">
        <f t="shared" si="18"/>
        <v>5</v>
      </c>
      <c r="R91" s="95">
        <f t="shared" si="17"/>
        <v>5</v>
      </c>
      <c r="S91" s="99">
        <f t="shared" si="14"/>
        <v>5</v>
      </c>
      <c r="T91" s="12" t="str">
        <f t="shared" si="15"/>
        <v>Gelecekte önemli bir tehlikeyi oluşturmaması için, incelenir ve gerekirse önlemler planlanan uygulamalar kısmında tarif edilir, uygulama kontrolleri yapılır ve personele ihtiyaç duyulan eğitimler verilir.</v>
      </c>
    </row>
    <row r="92" spans="1:20" ht="78.75" x14ac:dyDescent="0.2">
      <c r="A92" s="14">
        <f t="shared" si="12"/>
        <v>205</v>
      </c>
      <c r="B92" s="57" t="s">
        <v>1352</v>
      </c>
      <c r="C92" s="7" t="s">
        <v>3503</v>
      </c>
      <c r="D92" s="7" t="s">
        <v>2307</v>
      </c>
      <c r="E92" s="7" t="s">
        <v>2367</v>
      </c>
      <c r="F92" s="12" t="s">
        <v>197</v>
      </c>
      <c r="G92" s="12" t="s">
        <v>198</v>
      </c>
      <c r="H92" s="19">
        <v>4</v>
      </c>
      <c r="I92" s="19">
        <v>5</v>
      </c>
      <c r="J92" s="96">
        <f t="shared" si="16"/>
        <v>20</v>
      </c>
      <c r="K92" s="97">
        <f t="shared" si="13"/>
        <v>2</v>
      </c>
      <c r="L92" s="18"/>
      <c r="M92" s="7" t="s">
        <v>3595</v>
      </c>
      <c r="N92" s="12" t="s">
        <v>194</v>
      </c>
      <c r="O92" s="11" t="s">
        <v>26</v>
      </c>
      <c r="P92" s="19">
        <v>1</v>
      </c>
      <c r="Q92" s="19">
        <f t="shared" si="18"/>
        <v>5</v>
      </c>
      <c r="R92" s="95">
        <f t="shared" si="17"/>
        <v>5</v>
      </c>
      <c r="S92" s="99">
        <f t="shared" si="14"/>
        <v>5</v>
      </c>
      <c r="T92" s="12" t="str">
        <f t="shared" si="15"/>
        <v>Gelecekte önemli bir tehlikeyi oluşturmaması için, incelenir ve gerekirse önlemler planlanan uygulamalar kısmında tarif edilir, uygulama kontrolleri yapılır ve personele ihtiyaç duyulan eğitimler verilir.</v>
      </c>
    </row>
    <row r="93" spans="1:20" ht="78.75" x14ac:dyDescent="0.2">
      <c r="A93" s="14">
        <f t="shared" si="12"/>
        <v>206</v>
      </c>
      <c r="B93" s="57" t="s">
        <v>1352</v>
      </c>
      <c r="C93" s="7" t="s">
        <v>3499</v>
      </c>
      <c r="D93" s="7" t="s">
        <v>1471</v>
      </c>
      <c r="E93" s="7" t="s">
        <v>641</v>
      </c>
      <c r="F93" s="12" t="s">
        <v>197</v>
      </c>
      <c r="G93" s="12" t="s">
        <v>198</v>
      </c>
      <c r="H93" s="19">
        <v>4</v>
      </c>
      <c r="I93" s="19">
        <v>5</v>
      </c>
      <c r="J93" s="96">
        <f t="shared" si="16"/>
        <v>20</v>
      </c>
      <c r="K93" s="97">
        <f t="shared" si="13"/>
        <v>2</v>
      </c>
      <c r="L93" s="18"/>
      <c r="M93" s="7" t="s">
        <v>1492</v>
      </c>
      <c r="N93" s="12" t="s">
        <v>194</v>
      </c>
      <c r="O93" s="11" t="s">
        <v>26</v>
      </c>
      <c r="P93" s="19">
        <v>1</v>
      </c>
      <c r="Q93" s="19">
        <f t="shared" si="18"/>
        <v>5</v>
      </c>
      <c r="R93" s="95">
        <f t="shared" si="17"/>
        <v>5</v>
      </c>
      <c r="S93" s="99">
        <f t="shared" si="14"/>
        <v>5</v>
      </c>
      <c r="T93" s="12" t="str">
        <f t="shared" si="15"/>
        <v>Gelecekte önemli bir tehlikeyi oluşturmaması için, incelenir ve gerekirse önlemler planlanan uygulamalar kısmında tarif edilir, uygulama kontrolleri yapılır ve personele ihtiyaç duyulan eğitimler verilir.</v>
      </c>
    </row>
    <row r="94" spans="1:20" ht="78.75" x14ac:dyDescent="0.2">
      <c r="A94" s="14">
        <f t="shared" si="12"/>
        <v>207</v>
      </c>
      <c r="B94" s="57" t="s">
        <v>1352</v>
      </c>
      <c r="C94" s="7" t="s">
        <v>3499</v>
      </c>
      <c r="D94" s="7" t="s">
        <v>1472</v>
      </c>
      <c r="E94" s="7" t="s">
        <v>1473</v>
      </c>
      <c r="F94" s="12" t="s">
        <v>197</v>
      </c>
      <c r="G94" s="12" t="s">
        <v>198</v>
      </c>
      <c r="H94" s="19">
        <v>4</v>
      </c>
      <c r="I94" s="19">
        <v>5</v>
      </c>
      <c r="J94" s="96">
        <f t="shared" si="16"/>
        <v>20</v>
      </c>
      <c r="K94" s="97">
        <f t="shared" si="13"/>
        <v>2</v>
      </c>
      <c r="L94" s="18"/>
      <c r="M94" s="7" t="s">
        <v>3596</v>
      </c>
      <c r="N94" s="12" t="s">
        <v>194</v>
      </c>
      <c r="O94" s="11" t="s">
        <v>26</v>
      </c>
      <c r="P94" s="19">
        <v>1</v>
      </c>
      <c r="Q94" s="19">
        <f t="shared" si="18"/>
        <v>5</v>
      </c>
      <c r="R94" s="95">
        <f t="shared" si="17"/>
        <v>5</v>
      </c>
      <c r="S94" s="99">
        <f t="shared" si="14"/>
        <v>5</v>
      </c>
      <c r="T94" s="12" t="str">
        <f t="shared" si="15"/>
        <v>Gelecekte önemli bir tehlikeyi oluşturmaması için, incelenir ve gerekirse önlemler planlanan uygulamalar kısmında tarif edilir, uygulama kontrolleri yapılır ve personele ihtiyaç duyulan eğitimler verilir.</v>
      </c>
    </row>
    <row r="95" spans="1:20" ht="78.75" x14ac:dyDescent="0.2">
      <c r="A95" s="14">
        <f t="shared" si="12"/>
        <v>208</v>
      </c>
      <c r="B95" s="57" t="s">
        <v>1352</v>
      </c>
      <c r="C95" s="7" t="s">
        <v>3499</v>
      </c>
      <c r="D95" s="7" t="s">
        <v>1474</v>
      </c>
      <c r="E95" s="7" t="s">
        <v>1478</v>
      </c>
      <c r="F95" s="12" t="s">
        <v>197</v>
      </c>
      <c r="G95" s="12" t="s">
        <v>198</v>
      </c>
      <c r="H95" s="19">
        <v>4</v>
      </c>
      <c r="I95" s="19">
        <v>5</v>
      </c>
      <c r="J95" s="96">
        <f t="shared" si="16"/>
        <v>20</v>
      </c>
      <c r="K95" s="97">
        <f t="shared" si="13"/>
        <v>2</v>
      </c>
      <c r="L95" s="18"/>
      <c r="M95" s="7" t="s">
        <v>3597</v>
      </c>
      <c r="N95" s="12" t="s">
        <v>194</v>
      </c>
      <c r="O95" s="11" t="s">
        <v>26</v>
      </c>
      <c r="P95" s="19">
        <v>1</v>
      </c>
      <c r="Q95" s="19">
        <f t="shared" si="18"/>
        <v>5</v>
      </c>
      <c r="R95" s="95">
        <f t="shared" si="17"/>
        <v>5</v>
      </c>
      <c r="S95" s="99">
        <f t="shared" si="14"/>
        <v>5</v>
      </c>
      <c r="T95" s="12" t="str">
        <f t="shared" si="15"/>
        <v>Gelecekte önemli bir tehlikeyi oluşturmaması için, incelenir ve gerekirse önlemler planlanan uygulamalar kısmında tarif edilir, uygulama kontrolleri yapılır ve personele ihtiyaç duyulan eğitimler verilir.</v>
      </c>
    </row>
    <row r="96" spans="1:20" ht="78.75" x14ac:dyDescent="0.2">
      <c r="A96" s="14">
        <f t="shared" si="12"/>
        <v>209</v>
      </c>
      <c r="B96" s="57" t="s">
        <v>1352</v>
      </c>
      <c r="C96" s="7" t="s">
        <v>3499</v>
      </c>
      <c r="D96" s="7" t="s">
        <v>2308</v>
      </c>
      <c r="E96" s="7" t="s">
        <v>2367</v>
      </c>
      <c r="F96" s="12" t="s">
        <v>197</v>
      </c>
      <c r="G96" s="12" t="s">
        <v>198</v>
      </c>
      <c r="H96" s="19">
        <v>4</v>
      </c>
      <c r="I96" s="19">
        <v>5</v>
      </c>
      <c r="J96" s="96">
        <f t="shared" si="16"/>
        <v>20</v>
      </c>
      <c r="K96" s="97">
        <f t="shared" si="13"/>
        <v>2</v>
      </c>
      <c r="L96" s="18"/>
      <c r="M96" s="7" t="s">
        <v>3598</v>
      </c>
      <c r="N96" s="12" t="s">
        <v>194</v>
      </c>
      <c r="O96" s="11" t="s">
        <v>26</v>
      </c>
      <c r="P96" s="19">
        <v>1</v>
      </c>
      <c r="Q96" s="19">
        <f t="shared" si="18"/>
        <v>5</v>
      </c>
      <c r="R96" s="95">
        <f t="shared" si="17"/>
        <v>5</v>
      </c>
      <c r="S96" s="99">
        <f t="shared" si="14"/>
        <v>5</v>
      </c>
      <c r="T96" s="12" t="str">
        <f t="shared" si="15"/>
        <v>Gelecekte önemli bir tehlikeyi oluşturmaması için, incelenir ve gerekirse önlemler planlanan uygulamalar kısmında tarif edilir, uygulama kontrolleri yapılır ve personele ihtiyaç duyulan eğitimler verilir.</v>
      </c>
    </row>
    <row r="97" spans="1:20" ht="78.75" x14ac:dyDescent="0.2">
      <c r="A97" s="14">
        <f t="shared" si="12"/>
        <v>210</v>
      </c>
      <c r="B97" s="57" t="s">
        <v>1352</v>
      </c>
      <c r="C97" s="7" t="s">
        <v>3499</v>
      </c>
      <c r="D97" s="7" t="s">
        <v>2309</v>
      </c>
      <c r="E97" s="7" t="s">
        <v>2411</v>
      </c>
      <c r="F97" s="12" t="s">
        <v>197</v>
      </c>
      <c r="G97" s="12" t="s">
        <v>198</v>
      </c>
      <c r="H97" s="19">
        <v>4</v>
      </c>
      <c r="I97" s="19">
        <v>5</v>
      </c>
      <c r="J97" s="96">
        <f t="shared" si="16"/>
        <v>20</v>
      </c>
      <c r="K97" s="97">
        <f t="shared" si="13"/>
        <v>2</v>
      </c>
      <c r="L97" s="18"/>
      <c r="M97" s="7" t="s">
        <v>3599</v>
      </c>
      <c r="N97" s="12" t="s">
        <v>194</v>
      </c>
      <c r="O97" s="11" t="s">
        <v>26</v>
      </c>
      <c r="P97" s="19">
        <v>1</v>
      </c>
      <c r="Q97" s="19">
        <f t="shared" si="18"/>
        <v>5</v>
      </c>
      <c r="R97" s="95">
        <f t="shared" si="17"/>
        <v>5</v>
      </c>
      <c r="S97" s="99">
        <f t="shared" si="14"/>
        <v>5</v>
      </c>
      <c r="T97" s="12" t="str">
        <f t="shared" si="15"/>
        <v>Gelecekte önemli bir tehlikeyi oluşturmaması için, incelenir ve gerekirse önlemler planlanan uygulamalar kısmında tarif edilir, uygulama kontrolleri yapılır ve personele ihtiyaç duyulan eğitimler verilir.</v>
      </c>
    </row>
    <row r="98" spans="1:20" ht="78.75" x14ac:dyDescent="0.2">
      <c r="A98" s="14">
        <f t="shared" si="12"/>
        <v>211</v>
      </c>
      <c r="B98" s="57" t="s">
        <v>1352</v>
      </c>
      <c r="C98" s="7" t="s">
        <v>3504</v>
      </c>
      <c r="D98" s="7" t="s">
        <v>2310</v>
      </c>
      <c r="E98" s="7" t="s">
        <v>2412</v>
      </c>
      <c r="F98" s="12" t="s">
        <v>197</v>
      </c>
      <c r="G98" s="12" t="s">
        <v>198</v>
      </c>
      <c r="H98" s="19">
        <v>4</v>
      </c>
      <c r="I98" s="19">
        <v>5</v>
      </c>
      <c r="J98" s="96">
        <f t="shared" si="16"/>
        <v>20</v>
      </c>
      <c r="K98" s="97">
        <f t="shared" si="13"/>
        <v>2</v>
      </c>
      <c r="L98" s="18"/>
      <c r="M98" s="7" t="s">
        <v>3600</v>
      </c>
      <c r="N98" s="12" t="s">
        <v>194</v>
      </c>
      <c r="O98" s="11" t="s">
        <v>26</v>
      </c>
      <c r="P98" s="19">
        <v>1</v>
      </c>
      <c r="Q98" s="19">
        <f t="shared" si="18"/>
        <v>5</v>
      </c>
      <c r="R98" s="95">
        <f t="shared" si="17"/>
        <v>5</v>
      </c>
      <c r="S98" s="99">
        <f t="shared" si="14"/>
        <v>5</v>
      </c>
      <c r="T98" s="12" t="str">
        <f t="shared" si="15"/>
        <v>Gelecekte önemli bir tehlikeyi oluşturmaması için, incelenir ve gerekirse önlemler planlanan uygulamalar kısmında tarif edilir, uygulama kontrolleri yapılır ve personele ihtiyaç duyulan eğitimler verilir.</v>
      </c>
    </row>
    <row r="99" spans="1:20" ht="78.75" x14ac:dyDescent="0.2">
      <c r="A99" s="14">
        <f t="shared" si="12"/>
        <v>212</v>
      </c>
      <c r="B99" s="57" t="s">
        <v>1352</v>
      </c>
      <c r="C99" s="7" t="s">
        <v>3504</v>
      </c>
      <c r="D99" s="7" t="s">
        <v>2311</v>
      </c>
      <c r="E99" s="7" t="s">
        <v>2412</v>
      </c>
      <c r="F99" s="12" t="s">
        <v>197</v>
      </c>
      <c r="G99" s="12" t="s">
        <v>198</v>
      </c>
      <c r="H99" s="19">
        <v>4</v>
      </c>
      <c r="I99" s="19">
        <v>5</v>
      </c>
      <c r="J99" s="96">
        <f t="shared" si="16"/>
        <v>20</v>
      </c>
      <c r="K99" s="97">
        <f t="shared" si="13"/>
        <v>2</v>
      </c>
      <c r="L99" s="18"/>
      <c r="M99" s="7" t="s">
        <v>3601</v>
      </c>
      <c r="N99" s="12" t="s">
        <v>194</v>
      </c>
      <c r="O99" s="11" t="s">
        <v>26</v>
      </c>
      <c r="P99" s="19">
        <v>1</v>
      </c>
      <c r="Q99" s="19">
        <f t="shared" si="18"/>
        <v>5</v>
      </c>
      <c r="R99" s="95">
        <f t="shared" si="17"/>
        <v>5</v>
      </c>
      <c r="S99" s="99">
        <f t="shared" si="14"/>
        <v>5</v>
      </c>
      <c r="T99" s="12" t="str">
        <f t="shared" si="15"/>
        <v>Gelecekte önemli bir tehlikeyi oluşturmaması için, incelenir ve gerekirse önlemler planlanan uygulamalar kısmında tarif edilir, uygulama kontrolleri yapılır ve personele ihtiyaç duyulan eğitimler verilir.</v>
      </c>
    </row>
    <row r="100" spans="1:20" ht="78.75" x14ac:dyDescent="0.2">
      <c r="A100" s="14">
        <f t="shared" si="12"/>
        <v>213</v>
      </c>
      <c r="B100" s="57" t="s">
        <v>1352</v>
      </c>
      <c r="C100" s="7" t="s">
        <v>3504</v>
      </c>
      <c r="D100" s="7" t="s">
        <v>2312</v>
      </c>
      <c r="E100" s="7" t="s">
        <v>2412</v>
      </c>
      <c r="F100" s="12" t="s">
        <v>197</v>
      </c>
      <c r="G100" s="12" t="s">
        <v>198</v>
      </c>
      <c r="H100" s="19">
        <v>4</v>
      </c>
      <c r="I100" s="19">
        <v>5</v>
      </c>
      <c r="J100" s="96">
        <f t="shared" si="16"/>
        <v>20</v>
      </c>
      <c r="K100" s="97">
        <f t="shared" si="13"/>
        <v>2</v>
      </c>
      <c r="L100" s="18"/>
      <c r="M100" s="18" t="s">
        <v>3602</v>
      </c>
      <c r="N100" s="12" t="s">
        <v>194</v>
      </c>
      <c r="O100" s="11" t="s">
        <v>26</v>
      </c>
      <c r="P100" s="19">
        <v>1</v>
      </c>
      <c r="Q100" s="19">
        <f t="shared" si="18"/>
        <v>5</v>
      </c>
      <c r="R100" s="95">
        <f t="shared" si="17"/>
        <v>5</v>
      </c>
      <c r="S100" s="99">
        <f t="shared" si="14"/>
        <v>5</v>
      </c>
      <c r="T100" s="12" t="str">
        <f t="shared" si="15"/>
        <v>Gelecekte önemli bir tehlikeyi oluşturmaması için, incelenir ve gerekirse önlemler planlanan uygulamalar kısmında tarif edilir, uygulama kontrolleri yapılır ve personele ihtiyaç duyulan eğitimler verilir.</v>
      </c>
    </row>
    <row r="101" spans="1:20" ht="78.75" x14ac:dyDescent="0.2">
      <c r="A101" s="14">
        <f t="shared" si="12"/>
        <v>214</v>
      </c>
      <c r="B101" s="57" t="s">
        <v>1352</v>
      </c>
      <c r="C101" s="7" t="s">
        <v>3505</v>
      </c>
      <c r="D101" s="7" t="s">
        <v>2313</v>
      </c>
      <c r="E101" s="7" t="s">
        <v>2413</v>
      </c>
      <c r="F101" s="12" t="s">
        <v>197</v>
      </c>
      <c r="G101" s="12" t="s">
        <v>198</v>
      </c>
      <c r="H101" s="19">
        <v>4</v>
      </c>
      <c r="I101" s="19">
        <v>5</v>
      </c>
      <c r="J101" s="96">
        <f t="shared" si="16"/>
        <v>20</v>
      </c>
      <c r="K101" s="97">
        <f t="shared" si="13"/>
        <v>2</v>
      </c>
      <c r="L101" s="18"/>
      <c r="M101" s="7" t="s">
        <v>3603</v>
      </c>
      <c r="N101" s="12" t="s">
        <v>194</v>
      </c>
      <c r="O101" s="11" t="s">
        <v>26</v>
      </c>
      <c r="P101" s="19">
        <v>1</v>
      </c>
      <c r="Q101" s="19">
        <f t="shared" si="18"/>
        <v>5</v>
      </c>
      <c r="R101" s="95">
        <f t="shared" si="17"/>
        <v>5</v>
      </c>
      <c r="S101" s="99">
        <f t="shared" si="14"/>
        <v>5</v>
      </c>
      <c r="T101" s="12" t="str">
        <f t="shared" si="15"/>
        <v>Gelecekte önemli bir tehlikeyi oluşturmaması için, incelenir ve gerekirse önlemler planlanan uygulamalar kısmında tarif edilir, uygulama kontrolleri yapılır ve personele ihtiyaç duyulan eğitimler verilir.</v>
      </c>
    </row>
    <row r="102" spans="1:20" ht="78.75" x14ac:dyDescent="0.2">
      <c r="A102" s="14">
        <f t="shared" si="12"/>
        <v>215</v>
      </c>
      <c r="B102" s="57" t="s">
        <v>1352</v>
      </c>
      <c r="C102" s="7" t="s">
        <v>3194</v>
      </c>
      <c r="D102" s="7" t="s">
        <v>616</v>
      </c>
      <c r="E102" s="7" t="s">
        <v>2414</v>
      </c>
      <c r="F102" s="12" t="s">
        <v>197</v>
      </c>
      <c r="G102" s="12" t="s">
        <v>198</v>
      </c>
      <c r="H102" s="19">
        <v>4</v>
      </c>
      <c r="I102" s="19">
        <v>5</v>
      </c>
      <c r="J102" s="96">
        <f t="shared" si="16"/>
        <v>20</v>
      </c>
      <c r="K102" s="97">
        <f t="shared" si="13"/>
        <v>2</v>
      </c>
      <c r="L102" s="18"/>
      <c r="M102" s="7" t="s">
        <v>3604</v>
      </c>
      <c r="N102" s="12" t="s">
        <v>194</v>
      </c>
      <c r="O102" s="11" t="s">
        <v>26</v>
      </c>
      <c r="P102" s="19">
        <v>1</v>
      </c>
      <c r="Q102" s="19">
        <f t="shared" si="18"/>
        <v>5</v>
      </c>
      <c r="R102" s="95">
        <f t="shared" si="17"/>
        <v>5</v>
      </c>
      <c r="S102" s="99">
        <f t="shared" si="14"/>
        <v>5</v>
      </c>
      <c r="T102" s="12" t="str">
        <f t="shared" si="15"/>
        <v>Gelecekte önemli bir tehlikeyi oluşturmaması için, incelenir ve gerekirse önlemler planlanan uygulamalar kısmında tarif edilir, uygulama kontrolleri yapılır ve personele ihtiyaç duyulan eğitimler verilir.</v>
      </c>
    </row>
    <row r="103" spans="1:20" ht="78.75" x14ac:dyDescent="0.2">
      <c r="A103" s="14">
        <f t="shared" si="12"/>
        <v>216</v>
      </c>
      <c r="B103" s="57" t="s">
        <v>1352</v>
      </c>
      <c r="C103" s="7" t="s">
        <v>3194</v>
      </c>
      <c r="D103" s="7" t="s">
        <v>622</v>
      </c>
      <c r="E103" s="7" t="s">
        <v>2415</v>
      </c>
      <c r="F103" s="12" t="s">
        <v>197</v>
      </c>
      <c r="G103" s="12" t="s">
        <v>198</v>
      </c>
      <c r="H103" s="19">
        <v>4</v>
      </c>
      <c r="I103" s="19">
        <v>5</v>
      </c>
      <c r="J103" s="96">
        <f t="shared" si="16"/>
        <v>20</v>
      </c>
      <c r="K103" s="97">
        <f t="shared" si="13"/>
        <v>2</v>
      </c>
      <c r="L103" s="18"/>
      <c r="M103" s="7" t="s">
        <v>3605</v>
      </c>
      <c r="N103" s="12" t="s">
        <v>194</v>
      </c>
      <c r="O103" s="11" t="s">
        <v>26</v>
      </c>
      <c r="P103" s="19">
        <v>1</v>
      </c>
      <c r="Q103" s="19">
        <f t="shared" si="18"/>
        <v>5</v>
      </c>
      <c r="R103" s="95">
        <f t="shared" si="17"/>
        <v>5</v>
      </c>
      <c r="S103" s="99">
        <f t="shared" si="14"/>
        <v>5</v>
      </c>
      <c r="T103" s="12" t="str">
        <f t="shared" si="15"/>
        <v>Gelecekte önemli bir tehlikeyi oluşturmaması için, incelenir ve gerekirse önlemler planlanan uygulamalar kısmında tarif edilir, uygulama kontrolleri yapılır ve personele ihtiyaç duyulan eğitimler verilir.</v>
      </c>
    </row>
    <row r="104" spans="1:20" ht="78.75" x14ac:dyDescent="0.2">
      <c r="A104" s="14">
        <f t="shared" si="12"/>
        <v>217</v>
      </c>
      <c r="B104" s="57" t="s">
        <v>1352</v>
      </c>
      <c r="C104" s="7" t="s">
        <v>3194</v>
      </c>
      <c r="D104" s="7" t="s">
        <v>2314</v>
      </c>
      <c r="E104" s="7" t="s">
        <v>2416</v>
      </c>
      <c r="F104" s="12" t="s">
        <v>197</v>
      </c>
      <c r="G104" s="12" t="s">
        <v>198</v>
      </c>
      <c r="H104" s="19">
        <v>4</v>
      </c>
      <c r="I104" s="19">
        <v>5</v>
      </c>
      <c r="J104" s="96">
        <f t="shared" si="16"/>
        <v>20</v>
      </c>
      <c r="K104" s="97">
        <f t="shared" si="13"/>
        <v>2</v>
      </c>
      <c r="L104" s="18"/>
      <c r="M104" s="7" t="s">
        <v>3606</v>
      </c>
      <c r="N104" s="12" t="s">
        <v>194</v>
      </c>
      <c r="O104" s="11" t="s">
        <v>26</v>
      </c>
      <c r="P104" s="19">
        <v>1</v>
      </c>
      <c r="Q104" s="19">
        <f t="shared" si="18"/>
        <v>5</v>
      </c>
      <c r="R104" s="95">
        <f t="shared" si="17"/>
        <v>5</v>
      </c>
      <c r="S104" s="99">
        <f t="shared" si="14"/>
        <v>5</v>
      </c>
      <c r="T104" s="12" t="str">
        <f t="shared" si="15"/>
        <v>Gelecekte önemli bir tehlikeyi oluşturmaması için, incelenir ve gerekirse önlemler planlanan uygulamalar kısmında tarif edilir, uygulama kontrolleri yapılır ve personele ihtiyaç duyulan eğitimler verilir.</v>
      </c>
    </row>
    <row r="105" spans="1:20" ht="90" x14ac:dyDescent="0.2">
      <c r="A105" s="14">
        <f t="shared" si="12"/>
        <v>218</v>
      </c>
      <c r="B105" s="57" t="s">
        <v>1352</v>
      </c>
      <c r="C105" s="7" t="s">
        <v>3194</v>
      </c>
      <c r="D105" s="7" t="s">
        <v>618</v>
      </c>
      <c r="E105" s="7" t="s">
        <v>2417</v>
      </c>
      <c r="F105" s="12" t="s">
        <v>197</v>
      </c>
      <c r="G105" s="12" t="s">
        <v>198</v>
      </c>
      <c r="H105" s="19">
        <v>4</v>
      </c>
      <c r="I105" s="19">
        <v>5</v>
      </c>
      <c r="J105" s="96">
        <f t="shared" si="16"/>
        <v>20</v>
      </c>
      <c r="K105" s="97">
        <f t="shared" si="13"/>
        <v>2</v>
      </c>
      <c r="L105" s="18"/>
      <c r="M105" s="7" t="s">
        <v>3607</v>
      </c>
      <c r="N105" s="12" t="s">
        <v>194</v>
      </c>
      <c r="O105" s="11" t="s">
        <v>26</v>
      </c>
      <c r="P105" s="19">
        <v>1</v>
      </c>
      <c r="Q105" s="19">
        <f t="shared" si="18"/>
        <v>5</v>
      </c>
      <c r="R105" s="95">
        <f t="shared" si="17"/>
        <v>5</v>
      </c>
      <c r="S105" s="99">
        <f t="shared" si="14"/>
        <v>5</v>
      </c>
      <c r="T105" s="12" t="str">
        <f t="shared" si="15"/>
        <v>Gelecekte önemli bir tehlikeyi oluşturmaması için, incelenir ve gerekirse önlemler planlanan uygulamalar kısmında tarif edilir, uygulama kontrolleri yapılır ve personele ihtiyaç duyulan eğitimler verilir.</v>
      </c>
    </row>
    <row r="106" spans="1:20" ht="78.75" x14ac:dyDescent="0.2">
      <c r="A106" s="14">
        <f t="shared" si="12"/>
        <v>219</v>
      </c>
      <c r="B106" s="57" t="s">
        <v>1352</v>
      </c>
      <c r="C106" s="7" t="s">
        <v>3194</v>
      </c>
      <c r="D106" s="7" t="s">
        <v>620</v>
      </c>
      <c r="E106" s="7" t="s">
        <v>2418</v>
      </c>
      <c r="F106" s="12" t="s">
        <v>197</v>
      </c>
      <c r="G106" s="12" t="s">
        <v>198</v>
      </c>
      <c r="H106" s="19">
        <v>4</v>
      </c>
      <c r="I106" s="19">
        <v>5</v>
      </c>
      <c r="J106" s="96">
        <f t="shared" si="16"/>
        <v>20</v>
      </c>
      <c r="K106" s="97">
        <f t="shared" si="13"/>
        <v>2</v>
      </c>
      <c r="L106" s="18"/>
      <c r="M106" s="18" t="s">
        <v>3608</v>
      </c>
      <c r="N106" s="12" t="s">
        <v>194</v>
      </c>
      <c r="O106" s="11" t="s">
        <v>26</v>
      </c>
      <c r="P106" s="19">
        <v>1</v>
      </c>
      <c r="Q106" s="19">
        <f t="shared" si="18"/>
        <v>5</v>
      </c>
      <c r="R106" s="95">
        <f t="shared" si="17"/>
        <v>5</v>
      </c>
      <c r="S106" s="99">
        <f t="shared" si="14"/>
        <v>5</v>
      </c>
      <c r="T106" s="12" t="str">
        <f t="shared" si="15"/>
        <v>Gelecekte önemli bir tehlikeyi oluşturmaması için, incelenir ve gerekirse önlemler planlanan uygulamalar kısmında tarif edilir, uygulama kontrolleri yapılır ve personele ihtiyaç duyulan eğitimler verilir.</v>
      </c>
    </row>
    <row r="107" spans="1:20" ht="78.75" x14ac:dyDescent="0.2">
      <c r="A107" s="14">
        <f t="shared" si="12"/>
        <v>220</v>
      </c>
      <c r="B107" s="57" t="s">
        <v>1352</v>
      </c>
      <c r="C107" s="7" t="s">
        <v>3194</v>
      </c>
      <c r="D107" s="7" t="s">
        <v>2315</v>
      </c>
      <c r="E107" s="7" t="s">
        <v>2419</v>
      </c>
      <c r="F107" s="12" t="s">
        <v>197</v>
      </c>
      <c r="G107" s="12" t="s">
        <v>198</v>
      </c>
      <c r="H107" s="19">
        <v>4</v>
      </c>
      <c r="I107" s="19">
        <v>5</v>
      </c>
      <c r="J107" s="96">
        <f t="shared" si="16"/>
        <v>20</v>
      </c>
      <c r="K107" s="97">
        <f t="shared" si="13"/>
        <v>2</v>
      </c>
      <c r="L107" s="18"/>
      <c r="M107" s="7" t="s">
        <v>3609</v>
      </c>
      <c r="N107" s="12" t="s">
        <v>194</v>
      </c>
      <c r="O107" s="11" t="s">
        <v>26</v>
      </c>
      <c r="P107" s="19">
        <v>1</v>
      </c>
      <c r="Q107" s="19">
        <f t="shared" si="18"/>
        <v>5</v>
      </c>
      <c r="R107" s="95">
        <f t="shared" si="17"/>
        <v>5</v>
      </c>
      <c r="S107" s="99">
        <f t="shared" si="14"/>
        <v>5</v>
      </c>
      <c r="T107" s="12" t="str">
        <f t="shared" si="15"/>
        <v>Gelecekte önemli bir tehlikeyi oluşturmaması için, incelenir ve gerekirse önlemler planlanan uygulamalar kısmında tarif edilir, uygulama kontrolleri yapılır ve personele ihtiyaç duyulan eğitimler verilir.</v>
      </c>
    </row>
    <row r="108" spans="1:20" ht="78.75" x14ac:dyDescent="0.2">
      <c r="A108" s="14">
        <f t="shared" si="12"/>
        <v>221</v>
      </c>
      <c r="B108" s="57" t="s">
        <v>1352</v>
      </c>
      <c r="C108" s="7" t="s">
        <v>3194</v>
      </c>
      <c r="D108" s="7" t="s">
        <v>2316</v>
      </c>
      <c r="E108" s="7" t="s">
        <v>2420</v>
      </c>
      <c r="F108" s="12" t="s">
        <v>197</v>
      </c>
      <c r="G108" s="12" t="s">
        <v>198</v>
      </c>
      <c r="H108" s="19">
        <v>4</v>
      </c>
      <c r="I108" s="19">
        <v>5</v>
      </c>
      <c r="J108" s="96">
        <f t="shared" si="16"/>
        <v>20</v>
      </c>
      <c r="K108" s="97">
        <f t="shared" si="13"/>
        <v>2</v>
      </c>
      <c r="L108" s="18"/>
      <c r="M108" s="7" t="s">
        <v>3610</v>
      </c>
      <c r="N108" s="12" t="s">
        <v>194</v>
      </c>
      <c r="O108" s="11" t="s">
        <v>26</v>
      </c>
      <c r="P108" s="19">
        <v>1</v>
      </c>
      <c r="Q108" s="19">
        <f t="shared" si="18"/>
        <v>5</v>
      </c>
      <c r="R108" s="95">
        <f t="shared" si="17"/>
        <v>5</v>
      </c>
      <c r="S108" s="99">
        <f t="shared" si="14"/>
        <v>5</v>
      </c>
      <c r="T108" s="12" t="str">
        <f t="shared" si="15"/>
        <v>Gelecekte önemli bir tehlikeyi oluşturmaması için, incelenir ve gerekirse önlemler planlanan uygulamalar kısmında tarif edilir, uygulama kontrolleri yapılır ve personele ihtiyaç duyulan eğitimler verilir.</v>
      </c>
    </row>
    <row r="109" spans="1:20" ht="78.75" x14ac:dyDescent="0.2">
      <c r="A109" s="14">
        <f t="shared" si="12"/>
        <v>222</v>
      </c>
      <c r="B109" s="57" t="s">
        <v>1352</v>
      </c>
      <c r="C109" s="7" t="s">
        <v>3194</v>
      </c>
      <c r="D109" s="7" t="s">
        <v>2317</v>
      </c>
      <c r="E109" s="7" t="s">
        <v>1478</v>
      </c>
      <c r="F109" s="12" t="s">
        <v>197</v>
      </c>
      <c r="G109" s="12" t="s">
        <v>198</v>
      </c>
      <c r="H109" s="19">
        <v>4</v>
      </c>
      <c r="I109" s="19">
        <v>5</v>
      </c>
      <c r="J109" s="96">
        <f t="shared" si="16"/>
        <v>20</v>
      </c>
      <c r="K109" s="97">
        <f t="shared" si="13"/>
        <v>2</v>
      </c>
      <c r="L109" s="18"/>
      <c r="M109" s="7" t="s">
        <v>3611</v>
      </c>
      <c r="N109" s="12" t="s">
        <v>194</v>
      </c>
      <c r="O109" s="11" t="s">
        <v>26</v>
      </c>
      <c r="P109" s="19">
        <v>1</v>
      </c>
      <c r="Q109" s="19">
        <f t="shared" si="18"/>
        <v>5</v>
      </c>
      <c r="R109" s="95">
        <f t="shared" si="17"/>
        <v>5</v>
      </c>
      <c r="S109" s="99">
        <f t="shared" si="14"/>
        <v>5</v>
      </c>
      <c r="T109" s="12" t="str">
        <f t="shared" si="15"/>
        <v>Gelecekte önemli bir tehlikeyi oluşturmaması için, incelenir ve gerekirse önlemler planlanan uygulamalar kısmında tarif edilir, uygulama kontrolleri yapılır ve personele ihtiyaç duyulan eğitimler verilir.</v>
      </c>
    </row>
    <row r="110" spans="1:20" ht="78.75" x14ac:dyDescent="0.2">
      <c r="A110" s="14">
        <f t="shared" si="12"/>
        <v>223</v>
      </c>
      <c r="B110" s="57" t="s">
        <v>1352</v>
      </c>
      <c r="C110" s="7" t="s">
        <v>3194</v>
      </c>
      <c r="D110" s="7" t="s">
        <v>2318</v>
      </c>
      <c r="E110" s="7" t="s">
        <v>2421</v>
      </c>
      <c r="F110" s="12" t="s">
        <v>197</v>
      </c>
      <c r="G110" s="12" t="s">
        <v>198</v>
      </c>
      <c r="H110" s="19">
        <v>4</v>
      </c>
      <c r="I110" s="19">
        <v>5</v>
      </c>
      <c r="J110" s="96">
        <f t="shared" si="16"/>
        <v>20</v>
      </c>
      <c r="K110" s="97">
        <f t="shared" si="13"/>
        <v>2</v>
      </c>
      <c r="L110" s="18"/>
      <c r="M110" s="18" t="s">
        <v>3612</v>
      </c>
      <c r="N110" s="12" t="s">
        <v>194</v>
      </c>
      <c r="O110" s="11" t="s">
        <v>26</v>
      </c>
      <c r="P110" s="19">
        <v>1</v>
      </c>
      <c r="Q110" s="19">
        <f t="shared" si="18"/>
        <v>5</v>
      </c>
      <c r="R110" s="95">
        <f t="shared" si="17"/>
        <v>5</v>
      </c>
      <c r="S110" s="99">
        <f t="shared" si="14"/>
        <v>5</v>
      </c>
      <c r="T110" s="12" t="str">
        <f t="shared" si="15"/>
        <v>Gelecekte önemli bir tehlikeyi oluşturmaması için, incelenir ve gerekirse önlemler planlanan uygulamalar kısmında tarif edilir, uygulama kontrolleri yapılır ve personele ihtiyaç duyulan eğitimler verilir.</v>
      </c>
    </row>
    <row r="111" spans="1:20" ht="78.75" x14ac:dyDescent="0.2">
      <c r="A111" s="14">
        <f t="shared" si="12"/>
        <v>224</v>
      </c>
      <c r="B111" s="57" t="s">
        <v>1352</v>
      </c>
      <c r="C111" s="7" t="s">
        <v>3194</v>
      </c>
      <c r="D111" s="7" t="s">
        <v>2319</v>
      </c>
      <c r="E111" s="7" t="s">
        <v>2422</v>
      </c>
      <c r="F111" s="12" t="s">
        <v>197</v>
      </c>
      <c r="G111" s="12" t="s">
        <v>198</v>
      </c>
      <c r="H111" s="19">
        <v>4</v>
      </c>
      <c r="I111" s="19">
        <v>5</v>
      </c>
      <c r="J111" s="96">
        <f t="shared" si="16"/>
        <v>20</v>
      </c>
      <c r="K111" s="97">
        <f t="shared" si="13"/>
        <v>2</v>
      </c>
      <c r="L111" s="18"/>
      <c r="M111" s="7" t="s">
        <v>3613</v>
      </c>
      <c r="N111" s="12" t="s">
        <v>194</v>
      </c>
      <c r="O111" s="11" t="s">
        <v>26</v>
      </c>
      <c r="P111" s="19">
        <v>1</v>
      </c>
      <c r="Q111" s="19">
        <f t="shared" si="18"/>
        <v>5</v>
      </c>
      <c r="R111" s="95">
        <f t="shared" si="17"/>
        <v>5</v>
      </c>
      <c r="S111" s="99">
        <f t="shared" si="14"/>
        <v>5</v>
      </c>
      <c r="T111" s="12" t="str">
        <f t="shared" si="15"/>
        <v>Gelecekte önemli bir tehlikeyi oluşturmaması için, incelenir ve gerekirse önlemler planlanan uygulamalar kısmında tarif edilir, uygulama kontrolleri yapılır ve personele ihtiyaç duyulan eğitimler verilir.</v>
      </c>
    </row>
    <row r="112" spans="1:20" ht="78.75" x14ac:dyDescent="0.2">
      <c r="A112" s="14">
        <f t="shared" si="12"/>
        <v>225</v>
      </c>
      <c r="B112" s="57" t="s">
        <v>1352</v>
      </c>
      <c r="C112" s="7" t="s">
        <v>3194</v>
      </c>
      <c r="D112" s="7" t="s">
        <v>2320</v>
      </c>
      <c r="E112" s="7" t="s">
        <v>2423</v>
      </c>
      <c r="F112" s="12" t="s">
        <v>197</v>
      </c>
      <c r="G112" s="12" t="s">
        <v>198</v>
      </c>
      <c r="H112" s="19">
        <v>4</v>
      </c>
      <c r="I112" s="19">
        <v>5</v>
      </c>
      <c r="J112" s="96">
        <f t="shared" si="16"/>
        <v>20</v>
      </c>
      <c r="K112" s="97">
        <f t="shared" si="13"/>
        <v>2</v>
      </c>
      <c r="L112" s="18"/>
      <c r="M112" s="7" t="s">
        <v>3614</v>
      </c>
      <c r="N112" s="12" t="s">
        <v>194</v>
      </c>
      <c r="O112" s="11" t="s">
        <v>26</v>
      </c>
      <c r="P112" s="19">
        <v>1</v>
      </c>
      <c r="Q112" s="19">
        <f t="shared" si="18"/>
        <v>5</v>
      </c>
      <c r="R112" s="95">
        <f t="shared" si="17"/>
        <v>5</v>
      </c>
      <c r="S112" s="99">
        <f t="shared" si="14"/>
        <v>5</v>
      </c>
      <c r="T112" s="12" t="str">
        <f t="shared" si="15"/>
        <v>Gelecekte önemli bir tehlikeyi oluşturmaması için, incelenir ve gerekirse önlemler planlanan uygulamalar kısmında tarif edilir, uygulama kontrolleri yapılır ve personele ihtiyaç duyulan eğitimler verilir.</v>
      </c>
    </row>
    <row r="113" spans="1:20" ht="78.75" x14ac:dyDescent="0.2">
      <c r="A113" s="14">
        <f t="shared" si="12"/>
        <v>226</v>
      </c>
      <c r="B113" s="57" t="s">
        <v>1352</v>
      </c>
      <c r="C113" s="7" t="s">
        <v>3506</v>
      </c>
      <c r="D113" s="7" t="s">
        <v>2321</v>
      </c>
      <c r="E113" s="7" t="s">
        <v>2424</v>
      </c>
      <c r="F113" s="12" t="s">
        <v>197</v>
      </c>
      <c r="G113" s="12" t="s">
        <v>198</v>
      </c>
      <c r="H113" s="19">
        <v>4</v>
      </c>
      <c r="I113" s="19">
        <v>5</v>
      </c>
      <c r="J113" s="96">
        <f t="shared" si="16"/>
        <v>20</v>
      </c>
      <c r="K113" s="97">
        <f t="shared" si="13"/>
        <v>2</v>
      </c>
      <c r="L113" s="18"/>
      <c r="M113" s="18" t="s">
        <v>3615</v>
      </c>
      <c r="N113" s="12" t="s">
        <v>194</v>
      </c>
      <c r="O113" s="11" t="s">
        <v>26</v>
      </c>
      <c r="P113" s="19">
        <v>1</v>
      </c>
      <c r="Q113" s="19">
        <f t="shared" si="18"/>
        <v>5</v>
      </c>
      <c r="R113" s="95">
        <f t="shared" si="17"/>
        <v>5</v>
      </c>
      <c r="S113" s="99">
        <f t="shared" si="14"/>
        <v>5</v>
      </c>
      <c r="T113" s="12" t="str">
        <f t="shared" si="15"/>
        <v>Gelecekte önemli bir tehlikeyi oluşturmaması için, incelenir ve gerekirse önlemler planlanan uygulamalar kısmında tarif edilir, uygulama kontrolleri yapılır ve personele ihtiyaç duyulan eğitimler verilir.</v>
      </c>
    </row>
    <row r="114" spans="1:20" ht="90" x14ac:dyDescent="0.2">
      <c r="A114" s="14">
        <f t="shared" si="12"/>
        <v>227</v>
      </c>
      <c r="B114" s="57" t="s">
        <v>1352</v>
      </c>
      <c r="C114" s="7" t="s">
        <v>3507</v>
      </c>
      <c r="D114" s="7" t="s">
        <v>2322</v>
      </c>
      <c r="E114" s="7" t="s">
        <v>2425</v>
      </c>
      <c r="F114" s="12" t="s">
        <v>197</v>
      </c>
      <c r="G114" s="12" t="s">
        <v>198</v>
      </c>
      <c r="H114" s="19">
        <v>4</v>
      </c>
      <c r="I114" s="19">
        <v>5</v>
      </c>
      <c r="J114" s="96">
        <f t="shared" si="16"/>
        <v>20</v>
      </c>
      <c r="K114" s="97">
        <f t="shared" si="13"/>
        <v>2</v>
      </c>
      <c r="L114" s="18"/>
      <c r="M114" s="7" t="s">
        <v>3616</v>
      </c>
      <c r="N114" s="12" t="s">
        <v>194</v>
      </c>
      <c r="O114" s="11" t="s">
        <v>26</v>
      </c>
      <c r="P114" s="19">
        <v>1</v>
      </c>
      <c r="Q114" s="19">
        <f t="shared" si="18"/>
        <v>5</v>
      </c>
      <c r="R114" s="95">
        <f t="shared" si="17"/>
        <v>5</v>
      </c>
      <c r="S114" s="99">
        <f t="shared" si="14"/>
        <v>5</v>
      </c>
      <c r="T114" s="12" t="str">
        <f t="shared" si="15"/>
        <v>Gelecekte önemli bir tehlikeyi oluşturmaması için, incelenir ve gerekirse önlemler planlanan uygulamalar kısmında tarif edilir, uygulama kontrolleri yapılır ve personele ihtiyaç duyulan eğitimler verilir.</v>
      </c>
    </row>
    <row r="115" spans="1:20" ht="78.75" x14ac:dyDescent="0.2">
      <c r="A115" s="14">
        <f t="shared" si="12"/>
        <v>228</v>
      </c>
      <c r="B115" s="57" t="s">
        <v>1352</v>
      </c>
      <c r="C115" s="7" t="s">
        <v>3506</v>
      </c>
      <c r="D115" s="7" t="s">
        <v>2322</v>
      </c>
      <c r="E115" s="7" t="s">
        <v>2426</v>
      </c>
      <c r="F115" s="12" t="s">
        <v>197</v>
      </c>
      <c r="G115" s="12" t="s">
        <v>198</v>
      </c>
      <c r="H115" s="19">
        <v>4</v>
      </c>
      <c r="I115" s="19">
        <v>5</v>
      </c>
      <c r="J115" s="96">
        <f t="shared" si="16"/>
        <v>20</v>
      </c>
      <c r="K115" s="97">
        <f t="shared" si="13"/>
        <v>2</v>
      </c>
      <c r="L115" s="18"/>
      <c r="M115" s="18" t="s">
        <v>3617</v>
      </c>
      <c r="N115" s="12" t="s">
        <v>194</v>
      </c>
      <c r="O115" s="11" t="s">
        <v>26</v>
      </c>
      <c r="P115" s="19">
        <v>1</v>
      </c>
      <c r="Q115" s="19">
        <f t="shared" si="18"/>
        <v>5</v>
      </c>
      <c r="R115" s="95">
        <f t="shared" si="17"/>
        <v>5</v>
      </c>
      <c r="S115" s="99">
        <f t="shared" si="14"/>
        <v>5</v>
      </c>
      <c r="T115" s="12" t="str">
        <f t="shared" si="15"/>
        <v>Gelecekte önemli bir tehlikeyi oluşturmaması için, incelenir ve gerekirse önlemler planlanan uygulamalar kısmında tarif edilir, uygulama kontrolleri yapılır ve personele ihtiyaç duyulan eğitimler verilir.</v>
      </c>
    </row>
    <row r="116" spans="1:20" ht="78.75" x14ac:dyDescent="0.2">
      <c r="A116" s="14">
        <f t="shared" si="12"/>
        <v>229</v>
      </c>
      <c r="B116" s="57" t="s">
        <v>1352</v>
      </c>
      <c r="C116" s="7" t="s">
        <v>3506</v>
      </c>
      <c r="D116" s="7" t="s">
        <v>2323</v>
      </c>
      <c r="E116" s="7" t="s">
        <v>2427</v>
      </c>
      <c r="F116" s="12" t="s">
        <v>197</v>
      </c>
      <c r="G116" s="12" t="s">
        <v>198</v>
      </c>
      <c r="H116" s="19">
        <v>4</v>
      </c>
      <c r="I116" s="19">
        <v>5</v>
      </c>
      <c r="J116" s="96">
        <f t="shared" si="16"/>
        <v>20</v>
      </c>
      <c r="K116" s="97">
        <f t="shared" si="13"/>
        <v>2</v>
      </c>
      <c r="L116" s="18"/>
      <c r="M116" s="7" t="s">
        <v>3618</v>
      </c>
      <c r="N116" s="12" t="s">
        <v>194</v>
      </c>
      <c r="O116" s="11" t="s">
        <v>26</v>
      </c>
      <c r="P116" s="19">
        <v>1</v>
      </c>
      <c r="Q116" s="19">
        <f t="shared" si="18"/>
        <v>5</v>
      </c>
      <c r="R116" s="95">
        <f t="shared" si="17"/>
        <v>5</v>
      </c>
      <c r="S116" s="99">
        <f t="shared" si="14"/>
        <v>5</v>
      </c>
      <c r="T116" s="12" t="str">
        <f t="shared" si="15"/>
        <v>Gelecekte önemli bir tehlikeyi oluşturmaması için, incelenir ve gerekirse önlemler planlanan uygulamalar kısmında tarif edilir, uygulama kontrolleri yapılır ve personele ihtiyaç duyulan eğitimler verilir.</v>
      </c>
    </row>
    <row r="117" spans="1:20" ht="78.75" x14ac:dyDescent="0.2">
      <c r="A117" s="14">
        <f t="shared" si="12"/>
        <v>230</v>
      </c>
      <c r="B117" s="57" t="s">
        <v>1352</v>
      </c>
      <c r="C117" s="7" t="s">
        <v>3506</v>
      </c>
      <c r="D117" s="7" t="s">
        <v>2324</v>
      </c>
      <c r="E117" s="7" t="s">
        <v>2428</v>
      </c>
      <c r="F117" s="12" t="s">
        <v>197</v>
      </c>
      <c r="G117" s="12" t="s">
        <v>198</v>
      </c>
      <c r="H117" s="19">
        <v>4</v>
      </c>
      <c r="I117" s="19">
        <v>5</v>
      </c>
      <c r="J117" s="96">
        <f t="shared" si="16"/>
        <v>20</v>
      </c>
      <c r="K117" s="97">
        <f t="shared" si="13"/>
        <v>2</v>
      </c>
      <c r="L117" s="18"/>
      <c r="M117" s="7" t="s">
        <v>3619</v>
      </c>
      <c r="N117" s="12" t="s">
        <v>194</v>
      </c>
      <c r="O117" s="11" t="s">
        <v>26</v>
      </c>
      <c r="P117" s="19">
        <v>1</v>
      </c>
      <c r="Q117" s="19">
        <f t="shared" si="18"/>
        <v>5</v>
      </c>
      <c r="R117" s="95">
        <f t="shared" si="17"/>
        <v>5</v>
      </c>
      <c r="S117" s="99">
        <f t="shared" si="14"/>
        <v>5</v>
      </c>
      <c r="T117" s="12" t="str">
        <f t="shared" si="15"/>
        <v>Gelecekte önemli bir tehlikeyi oluşturmaması için, incelenir ve gerekirse önlemler planlanan uygulamalar kısmında tarif edilir, uygulama kontrolleri yapılır ve personele ihtiyaç duyulan eğitimler verilir.</v>
      </c>
    </row>
    <row r="118" spans="1:20" ht="78.75" x14ac:dyDescent="0.2">
      <c r="A118" s="14">
        <f t="shared" si="12"/>
        <v>231</v>
      </c>
      <c r="B118" s="57" t="s">
        <v>1352</v>
      </c>
      <c r="C118" s="7" t="s">
        <v>3506</v>
      </c>
      <c r="D118" s="7" t="s">
        <v>2325</v>
      </c>
      <c r="E118" s="7" t="s">
        <v>2429</v>
      </c>
      <c r="F118" s="12" t="s">
        <v>197</v>
      </c>
      <c r="G118" s="12" t="s">
        <v>198</v>
      </c>
      <c r="H118" s="19">
        <v>4</v>
      </c>
      <c r="I118" s="19">
        <v>5</v>
      </c>
      <c r="J118" s="96">
        <f t="shared" si="16"/>
        <v>20</v>
      </c>
      <c r="K118" s="97">
        <f t="shared" si="13"/>
        <v>2</v>
      </c>
      <c r="L118" s="18"/>
      <c r="M118" s="18" t="s">
        <v>3620</v>
      </c>
      <c r="N118" s="12" t="s">
        <v>194</v>
      </c>
      <c r="O118" s="11" t="s">
        <v>26</v>
      </c>
      <c r="P118" s="19">
        <v>1</v>
      </c>
      <c r="Q118" s="19">
        <f t="shared" si="18"/>
        <v>5</v>
      </c>
      <c r="R118" s="95">
        <f t="shared" si="17"/>
        <v>5</v>
      </c>
      <c r="S118" s="99">
        <f t="shared" si="14"/>
        <v>5</v>
      </c>
      <c r="T118" s="12" t="str">
        <f t="shared" si="15"/>
        <v>Gelecekte önemli bir tehlikeyi oluşturmaması için, incelenir ve gerekirse önlemler planlanan uygulamalar kısmında tarif edilir, uygulama kontrolleri yapılır ve personele ihtiyaç duyulan eğitimler verilir.</v>
      </c>
    </row>
    <row r="119" spans="1:20" ht="78.75" x14ac:dyDescent="0.2">
      <c r="A119" s="14">
        <f t="shared" si="12"/>
        <v>232</v>
      </c>
      <c r="B119" s="57" t="s">
        <v>1352</v>
      </c>
      <c r="C119" s="7" t="s">
        <v>3506</v>
      </c>
      <c r="D119" s="7" t="s">
        <v>2326</v>
      </c>
      <c r="E119" s="7" t="s">
        <v>2430</v>
      </c>
      <c r="F119" s="12" t="s">
        <v>197</v>
      </c>
      <c r="G119" s="12" t="s">
        <v>198</v>
      </c>
      <c r="H119" s="19">
        <v>4</v>
      </c>
      <c r="I119" s="19">
        <v>5</v>
      </c>
      <c r="J119" s="96">
        <f t="shared" si="16"/>
        <v>20</v>
      </c>
      <c r="K119" s="97">
        <f t="shared" si="13"/>
        <v>2</v>
      </c>
      <c r="L119" s="18"/>
      <c r="M119" s="7" t="s">
        <v>2326</v>
      </c>
      <c r="N119" s="12" t="s">
        <v>194</v>
      </c>
      <c r="O119" s="11" t="s">
        <v>26</v>
      </c>
      <c r="P119" s="19">
        <v>1</v>
      </c>
      <c r="Q119" s="19">
        <f t="shared" si="18"/>
        <v>5</v>
      </c>
      <c r="R119" s="95">
        <f t="shared" si="17"/>
        <v>5</v>
      </c>
      <c r="S119" s="99">
        <f t="shared" si="14"/>
        <v>5</v>
      </c>
      <c r="T119" s="12" t="str">
        <f t="shared" si="15"/>
        <v>Gelecekte önemli bir tehlikeyi oluşturmaması için, incelenir ve gerekirse önlemler planlanan uygulamalar kısmında tarif edilir, uygulama kontrolleri yapılır ve personele ihtiyaç duyulan eğitimler verilir.</v>
      </c>
    </row>
    <row r="120" spans="1:20" ht="78.75" x14ac:dyDescent="0.2">
      <c r="A120" s="14">
        <f t="shared" si="12"/>
        <v>233</v>
      </c>
      <c r="B120" s="57" t="s">
        <v>1352</v>
      </c>
      <c r="C120" s="7" t="s">
        <v>3508</v>
      </c>
      <c r="D120" s="7" t="s">
        <v>2327</v>
      </c>
      <c r="E120" s="7" t="s">
        <v>2431</v>
      </c>
      <c r="F120" s="12" t="s">
        <v>197</v>
      </c>
      <c r="G120" s="12" t="s">
        <v>198</v>
      </c>
      <c r="H120" s="19">
        <v>4</v>
      </c>
      <c r="I120" s="19">
        <v>5</v>
      </c>
      <c r="J120" s="96">
        <f t="shared" si="16"/>
        <v>20</v>
      </c>
      <c r="K120" s="97">
        <f t="shared" si="13"/>
        <v>2</v>
      </c>
      <c r="L120" s="18"/>
      <c r="M120" s="7" t="s">
        <v>3621</v>
      </c>
      <c r="N120" s="12" t="s">
        <v>194</v>
      </c>
      <c r="O120" s="11" t="s">
        <v>26</v>
      </c>
      <c r="P120" s="19">
        <v>1</v>
      </c>
      <c r="Q120" s="19">
        <f t="shared" si="18"/>
        <v>5</v>
      </c>
      <c r="R120" s="95">
        <f t="shared" si="17"/>
        <v>5</v>
      </c>
      <c r="S120" s="99">
        <f t="shared" si="14"/>
        <v>5</v>
      </c>
      <c r="T120" s="12" t="str">
        <f t="shared" si="15"/>
        <v>Gelecekte önemli bir tehlikeyi oluşturmaması için, incelenir ve gerekirse önlemler planlanan uygulamalar kısmında tarif edilir, uygulama kontrolleri yapılır ve personele ihtiyaç duyulan eğitimler verilir.</v>
      </c>
    </row>
    <row r="121" spans="1:20" ht="78.75" x14ac:dyDescent="0.2">
      <c r="A121" s="14">
        <f t="shared" si="12"/>
        <v>234</v>
      </c>
      <c r="B121" s="57" t="s">
        <v>1352</v>
      </c>
      <c r="C121" s="7" t="s">
        <v>3508</v>
      </c>
      <c r="D121" s="7" t="s">
        <v>2328</v>
      </c>
      <c r="E121" s="7" t="s">
        <v>2432</v>
      </c>
      <c r="F121" s="12" t="s">
        <v>197</v>
      </c>
      <c r="G121" s="12" t="s">
        <v>198</v>
      </c>
      <c r="H121" s="19">
        <v>4</v>
      </c>
      <c r="I121" s="19">
        <v>5</v>
      </c>
      <c r="J121" s="96">
        <f t="shared" si="16"/>
        <v>20</v>
      </c>
      <c r="K121" s="97">
        <f t="shared" si="13"/>
        <v>2</v>
      </c>
      <c r="L121" s="18"/>
      <c r="M121" s="18" t="s">
        <v>3622</v>
      </c>
      <c r="N121" s="12" t="s">
        <v>194</v>
      </c>
      <c r="O121" s="11" t="s">
        <v>26</v>
      </c>
      <c r="P121" s="19">
        <v>1</v>
      </c>
      <c r="Q121" s="19">
        <f t="shared" si="18"/>
        <v>5</v>
      </c>
      <c r="R121" s="95">
        <f t="shared" si="17"/>
        <v>5</v>
      </c>
      <c r="S121" s="99">
        <f t="shared" si="14"/>
        <v>5</v>
      </c>
      <c r="T121" s="12" t="str">
        <f t="shared" si="15"/>
        <v>Gelecekte önemli bir tehlikeyi oluşturmaması için, incelenir ve gerekirse önlemler planlanan uygulamalar kısmında tarif edilir, uygulama kontrolleri yapılır ve personele ihtiyaç duyulan eğitimler verilir.</v>
      </c>
    </row>
    <row r="122" spans="1:20" ht="78.75" x14ac:dyDescent="0.2">
      <c r="A122" s="14">
        <f t="shared" si="12"/>
        <v>235</v>
      </c>
      <c r="B122" s="57" t="s">
        <v>1352</v>
      </c>
      <c r="C122" s="7" t="s">
        <v>3509</v>
      </c>
      <c r="D122" s="7" t="s">
        <v>2329</v>
      </c>
      <c r="E122" s="7" t="s">
        <v>2372</v>
      </c>
      <c r="F122" s="12" t="s">
        <v>197</v>
      </c>
      <c r="G122" s="12" t="s">
        <v>198</v>
      </c>
      <c r="H122" s="19">
        <v>4</v>
      </c>
      <c r="I122" s="19">
        <v>5</v>
      </c>
      <c r="J122" s="96">
        <f t="shared" si="16"/>
        <v>20</v>
      </c>
      <c r="K122" s="97">
        <f t="shared" si="13"/>
        <v>2</v>
      </c>
      <c r="L122" s="18"/>
      <c r="M122" s="7" t="s">
        <v>3623</v>
      </c>
      <c r="N122" s="12" t="s">
        <v>194</v>
      </c>
      <c r="O122" s="11" t="s">
        <v>26</v>
      </c>
      <c r="P122" s="19">
        <v>1</v>
      </c>
      <c r="Q122" s="19">
        <f t="shared" si="18"/>
        <v>5</v>
      </c>
      <c r="R122" s="95">
        <f t="shared" si="17"/>
        <v>5</v>
      </c>
      <c r="S122" s="99">
        <f t="shared" si="14"/>
        <v>5</v>
      </c>
      <c r="T122" s="12" t="str">
        <f t="shared" si="15"/>
        <v>Gelecekte önemli bir tehlikeyi oluşturmaması için, incelenir ve gerekirse önlemler planlanan uygulamalar kısmında tarif edilir, uygulama kontrolleri yapılır ve personele ihtiyaç duyulan eğitimler verilir.</v>
      </c>
    </row>
    <row r="123" spans="1:20" ht="78.75" x14ac:dyDescent="0.2">
      <c r="A123" s="14">
        <f t="shared" si="12"/>
        <v>236</v>
      </c>
      <c r="B123" s="57" t="s">
        <v>1352</v>
      </c>
      <c r="C123" s="7" t="s">
        <v>3509</v>
      </c>
      <c r="D123" s="7" t="s">
        <v>2330</v>
      </c>
      <c r="E123" s="7" t="s">
        <v>2433</v>
      </c>
      <c r="F123" s="12" t="s">
        <v>197</v>
      </c>
      <c r="G123" s="12" t="s">
        <v>198</v>
      </c>
      <c r="H123" s="19">
        <v>4</v>
      </c>
      <c r="I123" s="19">
        <v>5</v>
      </c>
      <c r="J123" s="96">
        <f t="shared" si="16"/>
        <v>20</v>
      </c>
      <c r="K123" s="97">
        <f t="shared" si="13"/>
        <v>2</v>
      </c>
      <c r="L123" s="18"/>
      <c r="M123" s="7" t="s">
        <v>3624</v>
      </c>
      <c r="N123" s="12" t="s">
        <v>194</v>
      </c>
      <c r="O123" s="11" t="s">
        <v>26</v>
      </c>
      <c r="P123" s="19">
        <v>1</v>
      </c>
      <c r="Q123" s="19">
        <f t="shared" si="18"/>
        <v>5</v>
      </c>
      <c r="R123" s="95">
        <f t="shared" si="17"/>
        <v>5</v>
      </c>
      <c r="S123" s="99">
        <f t="shared" si="14"/>
        <v>5</v>
      </c>
      <c r="T123" s="12" t="str">
        <f t="shared" si="15"/>
        <v>Gelecekte önemli bir tehlikeyi oluşturmaması için, incelenir ve gerekirse önlemler planlanan uygulamalar kısmında tarif edilir, uygulama kontrolleri yapılır ve personele ihtiyaç duyulan eğitimler verilir.</v>
      </c>
    </row>
    <row r="124" spans="1:20" ht="78.75" x14ac:dyDescent="0.2">
      <c r="A124" s="14">
        <f t="shared" si="12"/>
        <v>237</v>
      </c>
      <c r="B124" s="57" t="s">
        <v>1352</v>
      </c>
      <c r="C124" s="7" t="s">
        <v>3509</v>
      </c>
      <c r="D124" s="7" t="s">
        <v>2331</v>
      </c>
      <c r="E124" s="7" t="s">
        <v>2434</v>
      </c>
      <c r="F124" s="12" t="s">
        <v>197</v>
      </c>
      <c r="G124" s="12" t="s">
        <v>198</v>
      </c>
      <c r="H124" s="19">
        <v>4</v>
      </c>
      <c r="I124" s="19">
        <v>5</v>
      </c>
      <c r="J124" s="96">
        <f t="shared" si="16"/>
        <v>20</v>
      </c>
      <c r="K124" s="97">
        <f t="shared" si="13"/>
        <v>2</v>
      </c>
      <c r="L124" s="18"/>
      <c r="M124" s="7" t="s">
        <v>3625</v>
      </c>
      <c r="N124" s="12" t="s">
        <v>194</v>
      </c>
      <c r="O124" s="11" t="s">
        <v>26</v>
      </c>
      <c r="P124" s="19">
        <v>1</v>
      </c>
      <c r="Q124" s="19">
        <f t="shared" si="18"/>
        <v>5</v>
      </c>
      <c r="R124" s="95">
        <f t="shared" si="17"/>
        <v>5</v>
      </c>
      <c r="S124" s="99">
        <f t="shared" si="14"/>
        <v>5</v>
      </c>
      <c r="T124" s="12" t="str">
        <f t="shared" si="15"/>
        <v>Gelecekte önemli bir tehlikeyi oluşturmaması için, incelenir ve gerekirse önlemler planlanan uygulamalar kısmında tarif edilir, uygulama kontrolleri yapılır ve personele ihtiyaç duyulan eğitimler verilir.</v>
      </c>
    </row>
    <row r="125" spans="1:20" ht="78.75" x14ac:dyDescent="0.2">
      <c r="A125" s="14">
        <f t="shared" si="12"/>
        <v>238</v>
      </c>
      <c r="B125" s="57" t="s">
        <v>1352</v>
      </c>
      <c r="C125" s="7" t="s">
        <v>3509</v>
      </c>
      <c r="D125" s="7" t="s">
        <v>2332</v>
      </c>
      <c r="E125" s="7" t="s">
        <v>641</v>
      </c>
      <c r="F125" s="12" t="s">
        <v>197</v>
      </c>
      <c r="G125" s="12" t="s">
        <v>198</v>
      </c>
      <c r="H125" s="19">
        <v>4</v>
      </c>
      <c r="I125" s="19">
        <v>5</v>
      </c>
      <c r="J125" s="96">
        <f t="shared" si="16"/>
        <v>20</v>
      </c>
      <c r="K125" s="97">
        <f t="shared" si="13"/>
        <v>2</v>
      </c>
      <c r="L125" s="18"/>
      <c r="M125" s="7" t="s">
        <v>3626</v>
      </c>
      <c r="N125" s="12" t="s">
        <v>194</v>
      </c>
      <c r="O125" s="11" t="s">
        <v>26</v>
      </c>
      <c r="P125" s="19">
        <v>1</v>
      </c>
      <c r="Q125" s="19">
        <f t="shared" si="18"/>
        <v>5</v>
      </c>
      <c r="R125" s="95">
        <f t="shared" si="17"/>
        <v>5</v>
      </c>
      <c r="S125" s="99">
        <f t="shared" si="14"/>
        <v>5</v>
      </c>
      <c r="T125" s="12" t="str">
        <f t="shared" si="15"/>
        <v>Gelecekte önemli bir tehlikeyi oluşturmaması için, incelenir ve gerekirse önlemler planlanan uygulamalar kısmında tarif edilir, uygulama kontrolleri yapılır ve personele ihtiyaç duyulan eğitimler verilir.</v>
      </c>
    </row>
    <row r="126" spans="1:20" ht="78.75" x14ac:dyDescent="0.2">
      <c r="A126" s="14">
        <f t="shared" si="12"/>
        <v>239</v>
      </c>
      <c r="B126" s="57" t="s">
        <v>1352</v>
      </c>
      <c r="C126" s="7" t="s">
        <v>3509</v>
      </c>
      <c r="D126" s="7" t="s">
        <v>2263</v>
      </c>
      <c r="E126" s="7" t="s">
        <v>2435</v>
      </c>
      <c r="F126" s="12" t="s">
        <v>197</v>
      </c>
      <c r="G126" s="12" t="s">
        <v>198</v>
      </c>
      <c r="H126" s="19">
        <v>4</v>
      </c>
      <c r="I126" s="19">
        <v>5</v>
      </c>
      <c r="J126" s="96">
        <f t="shared" si="16"/>
        <v>20</v>
      </c>
      <c r="K126" s="97">
        <f t="shared" si="13"/>
        <v>2</v>
      </c>
      <c r="L126" s="18"/>
      <c r="M126" s="7" t="s">
        <v>3627</v>
      </c>
      <c r="N126" s="12" t="s">
        <v>194</v>
      </c>
      <c r="O126" s="11" t="s">
        <v>26</v>
      </c>
      <c r="P126" s="19">
        <v>1</v>
      </c>
      <c r="Q126" s="19">
        <f t="shared" si="18"/>
        <v>5</v>
      </c>
      <c r="R126" s="95">
        <f t="shared" si="17"/>
        <v>5</v>
      </c>
      <c r="S126" s="99">
        <f t="shared" si="14"/>
        <v>5</v>
      </c>
      <c r="T126" s="12" t="str">
        <f t="shared" si="15"/>
        <v>Gelecekte önemli bir tehlikeyi oluşturmaması için, incelenir ve gerekirse önlemler planlanan uygulamalar kısmında tarif edilir, uygulama kontrolleri yapılır ve personele ihtiyaç duyulan eğitimler verilir.</v>
      </c>
    </row>
    <row r="127" spans="1:20" ht="78.75" x14ac:dyDescent="0.2">
      <c r="A127" s="14">
        <f t="shared" si="12"/>
        <v>240</v>
      </c>
      <c r="B127" s="57" t="s">
        <v>1352</v>
      </c>
      <c r="C127" s="7" t="s">
        <v>3509</v>
      </c>
      <c r="D127" s="7" t="s">
        <v>2333</v>
      </c>
      <c r="E127" s="7" t="s">
        <v>641</v>
      </c>
      <c r="F127" s="12" t="s">
        <v>197</v>
      </c>
      <c r="G127" s="12" t="s">
        <v>198</v>
      </c>
      <c r="H127" s="19">
        <v>4</v>
      </c>
      <c r="I127" s="19">
        <v>5</v>
      </c>
      <c r="J127" s="96">
        <f t="shared" si="16"/>
        <v>20</v>
      </c>
      <c r="K127" s="97">
        <f t="shared" si="13"/>
        <v>2</v>
      </c>
      <c r="L127" s="18"/>
      <c r="M127" s="7" t="s">
        <v>3628</v>
      </c>
      <c r="N127" s="12" t="s">
        <v>194</v>
      </c>
      <c r="O127" s="11" t="s">
        <v>26</v>
      </c>
      <c r="P127" s="19">
        <v>1</v>
      </c>
      <c r="Q127" s="19">
        <f t="shared" si="18"/>
        <v>5</v>
      </c>
      <c r="R127" s="95">
        <f t="shared" si="17"/>
        <v>5</v>
      </c>
      <c r="S127" s="99">
        <f t="shared" si="14"/>
        <v>5</v>
      </c>
      <c r="T127" s="12" t="str">
        <f t="shared" si="15"/>
        <v>Gelecekte önemli bir tehlikeyi oluşturmaması için, incelenir ve gerekirse önlemler planlanan uygulamalar kısmında tarif edilir, uygulama kontrolleri yapılır ve personele ihtiyaç duyulan eğitimler verilir.</v>
      </c>
    </row>
    <row r="128" spans="1:20" ht="78.75" x14ac:dyDescent="0.2">
      <c r="A128" s="14">
        <f t="shared" si="12"/>
        <v>241</v>
      </c>
      <c r="B128" s="57" t="s">
        <v>1352</v>
      </c>
      <c r="C128" s="7" t="s">
        <v>3509</v>
      </c>
      <c r="D128" s="7" t="s">
        <v>2334</v>
      </c>
      <c r="E128" s="7" t="s">
        <v>2204</v>
      </c>
      <c r="F128" s="12" t="s">
        <v>197</v>
      </c>
      <c r="G128" s="12" t="s">
        <v>198</v>
      </c>
      <c r="H128" s="19">
        <v>4</v>
      </c>
      <c r="I128" s="19">
        <v>5</v>
      </c>
      <c r="J128" s="96">
        <f t="shared" si="16"/>
        <v>20</v>
      </c>
      <c r="K128" s="97">
        <f t="shared" si="13"/>
        <v>2</v>
      </c>
      <c r="L128" s="18"/>
      <c r="M128" s="7" t="s">
        <v>3629</v>
      </c>
      <c r="N128" s="12" t="s">
        <v>194</v>
      </c>
      <c r="O128" s="11" t="s">
        <v>26</v>
      </c>
      <c r="P128" s="19">
        <v>1</v>
      </c>
      <c r="Q128" s="19">
        <f t="shared" si="18"/>
        <v>5</v>
      </c>
      <c r="R128" s="95">
        <f t="shared" si="17"/>
        <v>5</v>
      </c>
      <c r="S128" s="99">
        <f t="shared" si="14"/>
        <v>5</v>
      </c>
      <c r="T128" s="12" t="str">
        <f t="shared" si="15"/>
        <v>Gelecekte önemli bir tehlikeyi oluşturmaması için, incelenir ve gerekirse önlemler planlanan uygulamalar kısmında tarif edilir, uygulama kontrolleri yapılır ve personele ihtiyaç duyulan eğitimler verilir.</v>
      </c>
    </row>
    <row r="129" spans="1:20" ht="78.75" x14ac:dyDescent="0.2">
      <c r="A129" s="14">
        <f t="shared" si="12"/>
        <v>242</v>
      </c>
      <c r="B129" s="57" t="s">
        <v>1352</v>
      </c>
      <c r="C129" s="7" t="s">
        <v>3509</v>
      </c>
      <c r="D129" s="7" t="s">
        <v>2335</v>
      </c>
      <c r="E129" s="7" t="s">
        <v>2202</v>
      </c>
      <c r="F129" s="12" t="s">
        <v>197</v>
      </c>
      <c r="G129" s="12" t="s">
        <v>198</v>
      </c>
      <c r="H129" s="19">
        <v>4</v>
      </c>
      <c r="I129" s="19">
        <v>5</v>
      </c>
      <c r="J129" s="96">
        <f t="shared" si="16"/>
        <v>20</v>
      </c>
      <c r="K129" s="97">
        <f t="shared" si="13"/>
        <v>2</v>
      </c>
      <c r="L129" s="18"/>
      <c r="M129" s="7" t="s">
        <v>3630</v>
      </c>
      <c r="N129" s="12" t="s">
        <v>194</v>
      </c>
      <c r="O129" s="11" t="s">
        <v>26</v>
      </c>
      <c r="P129" s="19">
        <v>1</v>
      </c>
      <c r="Q129" s="19">
        <f t="shared" si="18"/>
        <v>5</v>
      </c>
      <c r="R129" s="95">
        <f t="shared" si="17"/>
        <v>5</v>
      </c>
      <c r="S129" s="99">
        <f t="shared" si="14"/>
        <v>5</v>
      </c>
      <c r="T129" s="12" t="str">
        <f t="shared" si="15"/>
        <v>Gelecekte önemli bir tehlikeyi oluşturmaması için, incelenir ve gerekirse önlemler planlanan uygulamalar kısmında tarif edilir, uygulama kontrolleri yapılır ve personele ihtiyaç duyulan eğitimler verilir.</v>
      </c>
    </row>
    <row r="130" spans="1:20" ht="78.75" x14ac:dyDescent="0.2">
      <c r="A130" s="14">
        <f t="shared" si="12"/>
        <v>243</v>
      </c>
      <c r="B130" s="57" t="s">
        <v>1352</v>
      </c>
      <c r="C130" s="7" t="s">
        <v>694</v>
      </c>
      <c r="D130" s="7" t="s">
        <v>2336</v>
      </c>
      <c r="E130" s="7" t="s">
        <v>2436</v>
      </c>
      <c r="F130" s="12" t="s">
        <v>197</v>
      </c>
      <c r="G130" s="12" t="s">
        <v>198</v>
      </c>
      <c r="H130" s="19">
        <v>4</v>
      </c>
      <c r="I130" s="19">
        <v>5</v>
      </c>
      <c r="J130" s="96">
        <f t="shared" si="16"/>
        <v>20</v>
      </c>
      <c r="K130" s="97">
        <f t="shared" si="13"/>
        <v>2</v>
      </c>
      <c r="L130" s="18"/>
      <c r="M130" s="18" t="s">
        <v>3631</v>
      </c>
      <c r="N130" s="12" t="s">
        <v>194</v>
      </c>
      <c r="O130" s="11" t="s">
        <v>26</v>
      </c>
      <c r="P130" s="19">
        <v>1</v>
      </c>
      <c r="Q130" s="19">
        <f t="shared" si="18"/>
        <v>5</v>
      </c>
      <c r="R130" s="95">
        <f t="shared" si="17"/>
        <v>5</v>
      </c>
      <c r="S130" s="99">
        <f t="shared" si="14"/>
        <v>5</v>
      </c>
      <c r="T130" s="12" t="str">
        <f t="shared" si="15"/>
        <v>Gelecekte önemli bir tehlikeyi oluşturmaması için, incelenir ve gerekirse önlemler planlanan uygulamalar kısmında tarif edilir, uygulama kontrolleri yapılır ve personele ihtiyaç duyulan eğitimler verilir.</v>
      </c>
    </row>
    <row r="131" spans="1:20" ht="78.75" x14ac:dyDescent="0.2">
      <c r="A131" s="14">
        <f t="shared" si="12"/>
        <v>244</v>
      </c>
      <c r="B131" s="57" t="s">
        <v>1352</v>
      </c>
      <c r="C131" s="7" t="s">
        <v>694</v>
      </c>
      <c r="D131" s="7" t="s">
        <v>2337</v>
      </c>
      <c r="E131" s="7" t="s">
        <v>2437</v>
      </c>
      <c r="F131" s="12" t="s">
        <v>197</v>
      </c>
      <c r="G131" s="12" t="s">
        <v>198</v>
      </c>
      <c r="H131" s="19">
        <v>4</v>
      </c>
      <c r="I131" s="19">
        <v>5</v>
      </c>
      <c r="J131" s="96">
        <f t="shared" si="16"/>
        <v>20</v>
      </c>
      <c r="K131" s="97">
        <f t="shared" si="13"/>
        <v>2</v>
      </c>
      <c r="L131" s="18"/>
      <c r="M131" s="7" t="s">
        <v>3632</v>
      </c>
      <c r="N131" s="12" t="s">
        <v>194</v>
      </c>
      <c r="O131" s="11" t="s">
        <v>26</v>
      </c>
      <c r="P131" s="19">
        <v>1</v>
      </c>
      <c r="Q131" s="19">
        <f t="shared" si="18"/>
        <v>5</v>
      </c>
      <c r="R131" s="95">
        <f t="shared" si="17"/>
        <v>5</v>
      </c>
      <c r="S131" s="99">
        <f t="shared" si="14"/>
        <v>5</v>
      </c>
      <c r="T131" s="12" t="str">
        <f t="shared" si="15"/>
        <v>Gelecekte önemli bir tehlikeyi oluşturmaması için, incelenir ve gerekirse önlemler planlanan uygulamalar kısmında tarif edilir, uygulama kontrolleri yapılır ve personele ihtiyaç duyulan eğitimler verilir.</v>
      </c>
    </row>
    <row r="132" spans="1:20" ht="78.75" x14ac:dyDescent="0.2">
      <c r="A132" s="14">
        <f t="shared" ref="A132:A150" si="19">A131+1</f>
        <v>245</v>
      </c>
      <c r="B132" s="57" t="s">
        <v>1352</v>
      </c>
      <c r="C132" s="7" t="s">
        <v>694</v>
      </c>
      <c r="D132" s="7" t="s">
        <v>2338</v>
      </c>
      <c r="E132" s="7" t="s">
        <v>2438</v>
      </c>
      <c r="F132" s="12" t="s">
        <v>197</v>
      </c>
      <c r="G132" s="12" t="s">
        <v>198</v>
      </c>
      <c r="H132" s="19">
        <v>4</v>
      </c>
      <c r="I132" s="19">
        <v>5</v>
      </c>
      <c r="J132" s="96">
        <f t="shared" si="16"/>
        <v>20</v>
      </c>
      <c r="K132" s="97">
        <f t="shared" ref="K132:K150" si="20">IF((H132*I132)=0,0,IF(J132&lt;6,5,IF(J132&lt;10,4,IF(J132&lt;16,3,IF(J132&lt;25,2,1)))))</f>
        <v>2</v>
      </c>
      <c r="L132" s="18"/>
      <c r="M132" s="7" t="s">
        <v>3633</v>
      </c>
      <c r="N132" s="12" t="s">
        <v>194</v>
      </c>
      <c r="O132" s="11" t="s">
        <v>26</v>
      </c>
      <c r="P132" s="19">
        <v>1</v>
      </c>
      <c r="Q132" s="19">
        <f t="shared" si="18"/>
        <v>5</v>
      </c>
      <c r="R132" s="95">
        <f t="shared" si="17"/>
        <v>5</v>
      </c>
      <c r="S132" s="99">
        <f t="shared" ref="S132:S150" si="21">IF((P132*Q132)=0,0,IF(R132&lt;6,5,IF(R132&lt;10,4,IF(R132&lt;16,3,IF(R132&lt;25,2,1)))))</f>
        <v>5</v>
      </c>
      <c r="T132" s="12" t="str">
        <f t="shared" ref="T132:T150" si="22">IF(S132=0,"Risk Derecelendirmesi Yapılmamıştır.",IF(S132=1,"Hemen gerekli önlemler alınmalı veya tesis, bina, üretim veya çevrenin kapatılması gerekmektedir.",IF(S132=2,"Kısa dönemde iyileştirici tedbirler alınmalıdır.",IF(S132=3,"Uzun dönemde iyileştirilmelidir.  Sürekli kontroller yapılmalıdır.Alınan önlemler gerektiğinde kontrol edilmelidir.",IF(S132=4,"Gözetim altında tutulmalıdır.",IF(S132=5,"Gelecekte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133" spans="1:20" ht="90" x14ac:dyDescent="0.2">
      <c r="A133" s="14">
        <f t="shared" si="19"/>
        <v>246</v>
      </c>
      <c r="B133" s="57" t="s">
        <v>1352</v>
      </c>
      <c r="C133" s="7" t="s">
        <v>694</v>
      </c>
      <c r="D133" s="7" t="s">
        <v>2339</v>
      </c>
      <c r="E133" s="7" t="s">
        <v>2439</v>
      </c>
      <c r="F133" s="12" t="s">
        <v>197</v>
      </c>
      <c r="G133" s="12" t="s">
        <v>198</v>
      </c>
      <c r="H133" s="19">
        <v>4</v>
      </c>
      <c r="I133" s="19">
        <v>5</v>
      </c>
      <c r="J133" s="96">
        <f t="shared" ref="J133:J150" si="23">(H133*I133)</f>
        <v>20</v>
      </c>
      <c r="K133" s="97">
        <f t="shared" si="20"/>
        <v>2</v>
      </c>
      <c r="L133" s="18"/>
      <c r="M133" s="18" t="s">
        <v>3634</v>
      </c>
      <c r="N133" s="12" t="s">
        <v>194</v>
      </c>
      <c r="O133" s="11" t="s">
        <v>26</v>
      </c>
      <c r="P133" s="19">
        <v>1</v>
      </c>
      <c r="Q133" s="19">
        <f t="shared" si="18"/>
        <v>5</v>
      </c>
      <c r="R133" s="95">
        <f t="shared" ref="R133:R150" si="24">(P133*Q133)</f>
        <v>5</v>
      </c>
      <c r="S133" s="99">
        <f t="shared" si="21"/>
        <v>5</v>
      </c>
      <c r="T133" s="12" t="str">
        <f t="shared" si="22"/>
        <v>Gelecekte önemli bir tehlikeyi oluşturmaması için, incelenir ve gerekirse önlemler planlanan uygulamalar kısmında tarif edilir, uygulama kontrolleri yapılır ve personele ihtiyaç duyulan eğitimler verilir.</v>
      </c>
    </row>
    <row r="134" spans="1:20" ht="78.75" x14ac:dyDescent="0.2">
      <c r="A134" s="14">
        <f t="shared" si="19"/>
        <v>247</v>
      </c>
      <c r="B134" s="57" t="s">
        <v>1352</v>
      </c>
      <c r="C134" s="7" t="s">
        <v>694</v>
      </c>
      <c r="D134" s="7" t="s">
        <v>2340</v>
      </c>
      <c r="E134" s="7" t="s">
        <v>2440</v>
      </c>
      <c r="F134" s="12" t="s">
        <v>197</v>
      </c>
      <c r="G134" s="12" t="s">
        <v>198</v>
      </c>
      <c r="H134" s="19">
        <v>4</v>
      </c>
      <c r="I134" s="19">
        <v>5</v>
      </c>
      <c r="J134" s="96">
        <f t="shared" si="23"/>
        <v>20</v>
      </c>
      <c r="K134" s="97">
        <f t="shared" si="20"/>
        <v>2</v>
      </c>
      <c r="L134" s="18"/>
      <c r="M134" s="7" t="s">
        <v>3635</v>
      </c>
      <c r="N134" s="12" t="s">
        <v>194</v>
      </c>
      <c r="O134" s="11" t="s">
        <v>26</v>
      </c>
      <c r="P134" s="19">
        <v>1</v>
      </c>
      <c r="Q134" s="19">
        <f t="shared" si="18"/>
        <v>5</v>
      </c>
      <c r="R134" s="95">
        <f t="shared" si="24"/>
        <v>5</v>
      </c>
      <c r="S134" s="99">
        <f t="shared" si="21"/>
        <v>5</v>
      </c>
      <c r="T134" s="12" t="str">
        <f t="shared" si="22"/>
        <v>Gelecekte önemli bir tehlikeyi oluşturmaması için, incelenir ve gerekirse önlemler planlanan uygulamalar kısmında tarif edilir, uygulama kontrolleri yapılır ve personele ihtiyaç duyulan eğitimler verilir.</v>
      </c>
    </row>
    <row r="135" spans="1:20" ht="168.75" x14ac:dyDescent="0.2">
      <c r="A135" s="14">
        <f t="shared" si="19"/>
        <v>248</v>
      </c>
      <c r="B135" s="57" t="s">
        <v>1352</v>
      </c>
      <c r="C135" s="7" t="s">
        <v>694</v>
      </c>
      <c r="D135" s="7" t="s">
        <v>2341</v>
      </c>
      <c r="E135" s="7" t="s">
        <v>2441</v>
      </c>
      <c r="F135" s="12" t="s">
        <v>197</v>
      </c>
      <c r="G135" s="12" t="s">
        <v>198</v>
      </c>
      <c r="H135" s="19">
        <v>4</v>
      </c>
      <c r="I135" s="19">
        <v>5</v>
      </c>
      <c r="J135" s="96">
        <f t="shared" si="23"/>
        <v>20</v>
      </c>
      <c r="K135" s="97">
        <f t="shared" si="20"/>
        <v>2</v>
      </c>
      <c r="L135" s="18"/>
      <c r="M135" s="7" t="s">
        <v>3636</v>
      </c>
      <c r="N135" s="12" t="s">
        <v>194</v>
      </c>
      <c r="O135" s="11" t="s">
        <v>26</v>
      </c>
      <c r="P135" s="19">
        <v>1</v>
      </c>
      <c r="Q135" s="19">
        <f t="shared" si="18"/>
        <v>5</v>
      </c>
      <c r="R135" s="95">
        <f t="shared" si="24"/>
        <v>5</v>
      </c>
      <c r="S135" s="99">
        <f t="shared" si="21"/>
        <v>5</v>
      </c>
      <c r="T135" s="12" t="str">
        <f t="shared" si="22"/>
        <v>Gelecekte önemli bir tehlikeyi oluşturmaması için, incelenir ve gerekirse önlemler planlanan uygulamalar kısmında tarif edilir, uygulama kontrolleri yapılır ve personele ihtiyaç duyulan eğitimler verilir.</v>
      </c>
    </row>
    <row r="136" spans="1:20" ht="78.75" x14ac:dyDescent="0.2">
      <c r="A136" s="14">
        <f t="shared" si="19"/>
        <v>249</v>
      </c>
      <c r="B136" s="57" t="s">
        <v>1352</v>
      </c>
      <c r="C136" s="7" t="s">
        <v>694</v>
      </c>
      <c r="D136" s="7" t="s">
        <v>2342</v>
      </c>
      <c r="E136" s="7" t="s">
        <v>2442</v>
      </c>
      <c r="F136" s="12" t="s">
        <v>197</v>
      </c>
      <c r="G136" s="12" t="s">
        <v>198</v>
      </c>
      <c r="H136" s="19">
        <v>4</v>
      </c>
      <c r="I136" s="19">
        <v>5</v>
      </c>
      <c r="J136" s="96">
        <f t="shared" si="23"/>
        <v>20</v>
      </c>
      <c r="K136" s="97">
        <f t="shared" si="20"/>
        <v>2</v>
      </c>
      <c r="L136" s="18"/>
      <c r="M136" s="7" t="s">
        <v>3637</v>
      </c>
      <c r="N136" s="12" t="s">
        <v>194</v>
      </c>
      <c r="O136" s="11" t="s">
        <v>26</v>
      </c>
      <c r="P136" s="19">
        <v>1</v>
      </c>
      <c r="Q136" s="19">
        <f t="shared" si="18"/>
        <v>5</v>
      </c>
      <c r="R136" s="95">
        <f t="shared" si="24"/>
        <v>5</v>
      </c>
      <c r="S136" s="99">
        <f t="shared" si="21"/>
        <v>5</v>
      </c>
      <c r="T136" s="12" t="str">
        <f t="shared" si="22"/>
        <v>Gelecekte önemli bir tehlikeyi oluşturmaması için, incelenir ve gerekirse önlemler planlanan uygulamalar kısmında tarif edilir, uygulama kontrolleri yapılır ve personele ihtiyaç duyulan eğitimler verilir.</v>
      </c>
    </row>
    <row r="137" spans="1:20" ht="78.75" x14ac:dyDescent="0.2">
      <c r="A137" s="14">
        <f t="shared" si="19"/>
        <v>250</v>
      </c>
      <c r="B137" s="57" t="s">
        <v>1352</v>
      </c>
      <c r="C137" s="7" t="s">
        <v>694</v>
      </c>
      <c r="D137" s="7" t="s">
        <v>2343</v>
      </c>
      <c r="E137" s="7" t="s">
        <v>2443</v>
      </c>
      <c r="F137" s="12" t="s">
        <v>197</v>
      </c>
      <c r="G137" s="12" t="s">
        <v>198</v>
      </c>
      <c r="H137" s="19">
        <v>4</v>
      </c>
      <c r="I137" s="19">
        <v>5</v>
      </c>
      <c r="J137" s="96">
        <f t="shared" si="23"/>
        <v>20</v>
      </c>
      <c r="K137" s="97">
        <f t="shared" si="20"/>
        <v>2</v>
      </c>
      <c r="L137" s="18"/>
      <c r="M137" s="7" t="s">
        <v>3638</v>
      </c>
      <c r="N137" s="12" t="s">
        <v>194</v>
      </c>
      <c r="O137" s="11" t="s">
        <v>26</v>
      </c>
      <c r="P137" s="19">
        <v>1</v>
      </c>
      <c r="Q137" s="19">
        <f t="shared" si="18"/>
        <v>5</v>
      </c>
      <c r="R137" s="95">
        <f t="shared" si="24"/>
        <v>5</v>
      </c>
      <c r="S137" s="99">
        <f t="shared" si="21"/>
        <v>5</v>
      </c>
      <c r="T137" s="12" t="str">
        <f t="shared" si="22"/>
        <v>Gelecekte önemli bir tehlikeyi oluşturmaması için, incelenir ve gerekirse önlemler planlanan uygulamalar kısmında tarif edilir, uygulama kontrolleri yapılır ve personele ihtiyaç duyulan eğitimler verilir.</v>
      </c>
    </row>
    <row r="138" spans="1:20" ht="78.75" x14ac:dyDescent="0.2">
      <c r="A138" s="14">
        <f t="shared" si="19"/>
        <v>251</v>
      </c>
      <c r="B138" s="57" t="s">
        <v>1352</v>
      </c>
      <c r="C138" s="7" t="s">
        <v>694</v>
      </c>
      <c r="D138" s="7" t="s">
        <v>2344</v>
      </c>
      <c r="E138" s="7" t="s">
        <v>2202</v>
      </c>
      <c r="F138" s="12" t="s">
        <v>197</v>
      </c>
      <c r="G138" s="12" t="s">
        <v>198</v>
      </c>
      <c r="H138" s="19">
        <v>4</v>
      </c>
      <c r="I138" s="19">
        <v>5</v>
      </c>
      <c r="J138" s="96">
        <f t="shared" si="23"/>
        <v>20</v>
      </c>
      <c r="K138" s="97">
        <f t="shared" si="20"/>
        <v>2</v>
      </c>
      <c r="L138" s="18"/>
      <c r="M138" s="7" t="s">
        <v>3639</v>
      </c>
      <c r="N138" s="12" t="s">
        <v>194</v>
      </c>
      <c r="O138" s="11" t="s">
        <v>26</v>
      </c>
      <c r="P138" s="19">
        <v>1</v>
      </c>
      <c r="Q138" s="19">
        <f t="shared" ref="Q138:Q149" si="25">I138</f>
        <v>5</v>
      </c>
      <c r="R138" s="95">
        <f t="shared" si="24"/>
        <v>5</v>
      </c>
      <c r="S138" s="99">
        <f t="shared" si="21"/>
        <v>5</v>
      </c>
      <c r="T138" s="12" t="str">
        <f t="shared" si="22"/>
        <v>Gelecekte önemli bir tehlikeyi oluşturmaması için, incelenir ve gerekirse önlemler planlanan uygulamalar kısmında tarif edilir, uygulama kontrolleri yapılır ve personele ihtiyaç duyulan eğitimler verilir.</v>
      </c>
    </row>
    <row r="139" spans="1:20" ht="78.75" x14ac:dyDescent="0.2">
      <c r="A139" s="14">
        <f t="shared" si="19"/>
        <v>252</v>
      </c>
      <c r="B139" s="57" t="s">
        <v>1352</v>
      </c>
      <c r="C139" s="7" t="s">
        <v>694</v>
      </c>
      <c r="D139" s="7" t="s">
        <v>2345</v>
      </c>
      <c r="E139" s="7" t="s">
        <v>2444</v>
      </c>
      <c r="F139" s="12" t="s">
        <v>197</v>
      </c>
      <c r="G139" s="12" t="s">
        <v>198</v>
      </c>
      <c r="H139" s="19">
        <v>4</v>
      </c>
      <c r="I139" s="19">
        <v>5</v>
      </c>
      <c r="J139" s="96">
        <f t="shared" si="23"/>
        <v>20</v>
      </c>
      <c r="K139" s="97">
        <f t="shared" si="20"/>
        <v>2</v>
      </c>
      <c r="L139" s="18"/>
      <c r="M139" s="7" t="s">
        <v>3640</v>
      </c>
      <c r="N139" s="12" t="s">
        <v>194</v>
      </c>
      <c r="O139" s="11" t="s">
        <v>26</v>
      </c>
      <c r="P139" s="19">
        <v>1</v>
      </c>
      <c r="Q139" s="19">
        <f t="shared" si="25"/>
        <v>5</v>
      </c>
      <c r="R139" s="95">
        <f t="shared" si="24"/>
        <v>5</v>
      </c>
      <c r="S139" s="99">
        <f t="shared" si="21"/>
        <v>5</v>
      </c>
      <c r="T139" s="12" t="str">
        <f t="shared" si="22"/>
        <v>Gelecekte önemli bir tehlikeyi oluşturmaması için, incelenir ve gerekirse önlemler planlanan uygulamalar kısmında tarif edilir, uygulama kontrolleri yapılır ve personele ihtiyaç duyulan eğitimler verilir.</v>
      </c>
    </row>
    <row r="140" spans="1:20" ht="78.75" x14ac:dyDescent="0.2">
      <c r="A140" s="14">
        <f t="shared" si="19"/>
        <v>253</v>
      </c>
      <c r="B140" s="57" t="s">
        <v>1352</v>
      </c>
      <c r="C140" s="7" t="s">
        <v>694</v>
      </c>
      <c r="D140" s="7" t="s">
        <v>2346</v>
      </c>
      <c r="E140" s="7" t="s">
        <v>2405</v>
      </c>
      <c r="F140" s="12" t="s">
        <v>197</v>
      </c>
      <c r="G140" s="12" t="s">
        <v>198</v>
      </c>
      <c r="H140" s="19">
        <v>4</v>
      </c>
      <c r="I140" s="19">
        <v>5</v>
      </c>
      <c r="J140" s="96">
        <f t="shared" si="23"/>
        <v>20</v>
      </c>
      <c r="K140" s="97">
        <f t="shared" si="20"/>
        <v>2</v>
      </c>
      <c r="L140" s="18"/>
      <c r="M140" s="7" t="s">
        <v>3641</v>
      </c>
      <c r="N140" s="12" t="s">
        <v>194</v>
      </c>
      <c r="O140" s="11" t="s">
        <v>26</v>
      </c>
      <c r="P140" s="19">
        <v>1</v>
      </c>
      <c r="Q140" s="19">
        <f t="shared" si="25"/>
        <v>5</v>
      </c>
      <c r="R140" s="95">
        <f t="shared" si="24"/>
        <v>5</v>
      </c>
      <c r="S140" s="99">
        <f t="shared" si="21"/>
        <v>5</v>
      </c>
      <c r="T140" s="12" t="str">
        <f t="shared" si="22"/>
        <v>Gelecekte önemli bir tehlikeyi oluşturmaması için, incelenir ve gerekirse önlemler planlanan uygulamalar kısmında tarif edilir, uygulama kontrolleri yapılır ve personele ihtiyaç duyulan eğitimler verilir.</v>
      </c>
    </row>
    <row r="141" spans="1:20" ht="78.75" x14ac:dyDescent="0.2">
      <c r="A141" s="14">
        <f t="shared" si="19"/>
        <v>254</v>
      </c>
      <c r="B141" s="57" t="s">
        <v>1352</v>
      </c>
      <c r="C141" s="7" t="s">
        <v>694</v>
      </c>
      <c r="D141" s="7" t="s">
        <v>2347</v>
      </c>
      <c r="E141" s="7" t="s">
        <v>2370</v>
      </c>
      <c r="F141" s="12" t="s">
        <v>197</v>
      </c>
      <c r="G141" s="12" t="s">
        <v>198</v>
      </c>
      <c r="H141" s="19">
        <v>4</v>
      </c>
      <c r="I141" s="19">
        <v>5</v>
      </c>
      <c r="J141" s="96">
        <f t="shared" si="23"/>
        <v>20</v>
      </c>
      <c r="K141" s="97">
        <f t="shared" si="20"/>
        <v>2</v>
      </c>
      <c r="L141" s="18"/>
      <c r="M141" s="7" t="s">
        <v>3642</v>
      </c>
      <c r="N141" s="12" t="s">
        <v>194</v>
      </c>
      <c r="O141" s="11" t="s">
        <v>26</v>
      </c>
      <c r="P141" s="19">
        <v>1</v>
      </c>
      <c r="Q141" s="19">
        <f t="shared" si="25"/>
        <v>5</v>
      </c>
      <c r="R141" s="95">
        <f t="shared" si="24"/>
        <v>5</v>
      </c>
      <c r="S141" s="99">
        <f t="shared" si="21"/>
        <v>5</v>
      </c>
      <c r="T141" s="12" t="str">
        <f t="shared" si="22"/>
        <v>Gelecekte önemli bir tehlikeyi oluşturmaması için, incelenir ve gerekirse önlemler planlanan uygulamalar kısmında tarif edilir, uygulama kontrolleri yapılır ve personele ihtiyaç duyulan eğitimler verilir.</v>
      </c>
    </row>
    <row r="142" spans="1:20" ht="112.5" x14ac:dyDescent="0.2">
      <c r="A142" s="14">
        <f t="shared" si="19"/>
        <v>255</v>
      </c>
      <c r="B142" s="57" t="s">
        <v>1352</v>
      </c>
      <c r="C142" s="7" t="s">
        <v>3510</v>
      </c>
      <c r="D142" s="7" t="s">
        <v>2348</v>
      </c>
      <c r="E142" s="7" t="s">
        <v>2376</v>
      </c>
      <c r="F142" s="12" t="s">
        <v>197</v>
      </c>
      <c r="G142" s="12" t="s">
        <v>198</v>
      </c>
      <c r="H142" s="19">
        <v>4</v>
      </c>
      <c r="I142" s="19">
        <v>5</v>
      </c>
      <c r="J142" s="96">
        <f t="shared" si="23"/>
        <v>20</v>
      </c>
      <c r="K142" s="97">
        <f t="shared" si="20"/>
        <v>2</v>
      </c>
      <c r="L142" s="18"/>
      <c r="M142" s="7" t="s">
        <v>3643</v>
      </c>
      <c r="N142" s="12" t="s">
        <v>194</v>
      </c>
      <c r="O142" s="11" t="s">
        <v>26</v>
      </c>
      <c r="P142" s="19">
        <v>1</v>
      </c>
      <c r="Q142" s="19">
        <f t="shared" si="25"/>
        <v>5</v>
      </c>
      <c r="R142" s="95">
        <f t="shared" si="24"/>
        <v>5</v>
      </c>
      <c r="S142" s="99">
        <f t="shared" si="21"/>
        <v>5</v>
      </c>
      <c r="T142" s="12" t="str">
        <f t="shared" si="22"/>
        <v>Gelecekte önemli bir tehlikeyi oluşturmaması için, incelenir ve gerekirse önlemler planlanan uygulamalar kısmında tarif edilir, uygulama kontrolleri yapılır ve personele ihtiyaç duyulan eğitimler verilir.</v>
      </c>
    </row>
    <row r="143" spans="1:20" ht="78.75" x14ac:dyDescent="0.2">
      <c r="A143" s="14">
        <f t="shared" si="19"/>
        <v>256</v>
      </c>
      <c r="B143" s="57" t="s">
        <v>1352</v>
      </c>
      <c r="C143" s="7" t="s">
        <v>3510</v>
      </c>
      <c r="D143" s="7" t="s">
        <v>2301</v>
      </c>
      <c r="E143" s="7" t="s">
        <v>2407</v>
      </c>
      <c r="F143" s="12" t="s">
        <v>197</v>
      </c>
      <c r="G143" s="12" t="s">
        <v>198</v>
      </c>
      <c r="H143" s="19">
        <v>4</v>
      </c>
      <c r="I143" s="19">
        <v>5</v>
      </c>
      <c r="J143" s="96">
        <f t="shared" si="23"/>
        <v>20</v>
      </c>
      <c r="K143" s="97">
        <f t="shared" si="20"/>
        <v>2</v>
      </c>
      <c r="L143" s="18"/>
      <c r="M143" s="18" t="s">
        <v>3644</v>
      </c>
      <c r="N143" s="12" t="s">
        <v>194</v>
      </c>
      <c r="O143" s="11" t="s">
        <v>26</v>
      </c>
      <c r="P143" s="19">
        <v>1</v>
      </c>
      <c r="Q143" s="19">
        <f t="shared" si="25"/>
        <v>5</v>
      </c>
      <c r="R143" s="95">
        <f t="shared" si="24"/>
        <v>5</v>
      </c>
      <c r="S143" s="99">
        <f t="shared" si="21"/>
        <v>5</v>
      </c>
      <c r="T143" s="12" t="str">
        <f t="shared" si="22"/>
        <v>Gelecekte önemli bir tehlikeyi oluşturmaması için, incelenir ve gerekirse önlemler planlanan uygulamalar kısmında tarif edilir, uygulama kontrolleri yapılır ve personele ihtiyaç duyulan eğitimler verilir.</v>
      </c>
    </row>
    <row r="144" spans="1:20" ht="78.75" x14ac:dyDescent="0.2">
      <c r="A144" s="14">
        <f t="shared" si="19"/>
        <v>257</v>
      </c>
      <c r="B144" s="57" t="s">
        <v>1352</v>
      </c>
      <c r="C144" s="7" t="s">
        <v>3510</v>
      </c>
      <c r="D144" s="7" t="s">
        <v>2302</v>
      </c>
      <c r="E144" s="7" t="s">
        <v>2407</v>
      </c>
      <c r="F144" s="12" t="s">
        <v>197</v>
      </c>
      <c r="G144" s="12" t="s">
        <v>198</v>
      </c>
      <c r="H144" s="19">
        <v>4</v>
      </c>
      <c r="I144" s="19">
        <v>5</v>
      </c>
      <c r="J144" s="96">
        <f t="shared" si="23"/>
        <v>20</v>
      </c>
      <c r="K144" s="97">
        <f t="shared" si="20"/>
        <v>2</v>
      </c>
      <c r="L144" s="18"/>
      <c r="M144" s="7" t="s">
        <v>3645</v>
      </c>
      <c r="N144" s="12" t="s">
        <v>194</v>
      </c>
      <c r="O144" s="11" t="s">
        <v>26</v>
      </c>
      <c r="P144" s="19">
        <v>1</v>
      </c>
      <c r="Q144" s="19">
        <f t="shared" si="25"/>
        <v>5</v>
      </c>
      <c r="R144" s="95">
        <f t="shared" si="24"/>
        <v>5</v>
      </c>
      <c r="S144" s="99">
        <f t="shared" si="21"/>
        <v>5</v>
      </c>
      <c r="T144" s="12" t="str">
        <f t="shared" si="22"/>
        <v>Gelecekte önemli bir tehlikeyi oluşturmaması için, incelenir ve gerekirse önlemler planlanan uygulamalar kısmında tarif edilir, uygulama kontrolleri yapılır ve personele ihtiyaç duyulan eğitimler verilir.</v>
      </c>
    </row>
    <row r="145" spans="1:20" ht="78.75" x14ac:dyDescent="0.2">
      <c r="A145" s="14">
        <f t="shared" si="19"/>
        <v>258</v>
      </c>
      <c r="B145" s="57" t="s">
        <v>1352</v>
      </c>
      <c r="C145" s="7" t="s">
        <v>3510</v>
      </c>
      <c r="D145" s="7" t="s">
        <v>2303</v>
      </c>
      <c r="E145" s="7" t="s">
        <v>2408</v>
      </c>
      <c r="F145" s="12" t="s">
        <v>197</v>
      </c>
      <c r="G145" s="12" t="s">
        <v>198</v>
      </c>
      <c r="H145" s="19">
        <v>4</v>
      </c>
      <c r="I145" s="19">
        <v>5</v>
      </c>
      <c r="J145" s="96">
        <f t="shared" si="23"/>
        <v>20</v>
      </c>
      <c r="K145" s="97">
        <f t="shared" si="20"/>
        <v>2</v>
      </c>
      <c r="L145" s="18"/>
      <c r="M145" s="7" t="s">
        <v>3646</v>
      </c>
      <c r="N145" s="12" t="s">
        <v>194</v>
      </c>
      <c r="O145" s="11" t="s">
        <v>26</v>
      </c>
      <c r="P145" s="19">
        <v>1</v>
      </c>
      <c r="Q145" s="19">
        <f t="shared" si="25"/>
        <v>5</v>
      </c>
      <c r="R145" s="95">
        <f t="shared" si="24"/>
        <v>5</v>
      </c>
      <c r="S145" s="99">
        <f t="shared" si="21"/>
        <v>5</v>
      </c>
      <c r="T145" s="12" t="str">
        <f t="shared" si="22"/>
        <v>Gelecekte önemli bir tehlikeyi oluşturmaması için, incelenir ve gerekirse önlemler planlanan uygulamalar kısmında tarif edilir, uygulama kontrolleri yapılır ve personele ihtiyaç duyulan eğitimler verilir.</v>
      </c>
    </row>
    <row r="146" spans="1:20" ht="78.75" x14ac:dyDescent="0.2">
      <c r="A146" s="14">
        <f t="shared" si="19"/>
        <v>259</v>
      </c>
      <c r="B146" s="57" t="s">
        <v>1352</v>
      </c>
      <c r="C146" s="7" t="s">
        <v>3510</v>
      </c>
      <c r="D146" s="7" t="s">
        <v>2304</v>
      </c>
      <c r="E146" s="7" t="s">
        <v>2409</v>
      </c>
      <c r="F146" s="12" t="s">
        <v>197</v>
      </c>
      <c r="G146" s="12" t="s">
        <v>198</v>
      </c>
      <c r="H146" s="19">
        <v>4</v>
      </c>
      <c r="I146" s="19">
        <v>5</v>
      </c>
      <c r="J146" s="96">
        <f t="shared" si="23"/>
        <v>20</v>
      </c>
      <c r="K146" s="97">
        <f t="shared" si="20"/>
        <v>2</v>
      </c>
      <c r="L146" s="18"/>
      <c r="M146" s="7" t="s">
        <v>3647</v>
      </c>
      <c r="N146" s="12" t="s">
        <v>194</v>
      </c>
      <c r="O146" s="11" t="s">
        <v>26</v>
      </c>
      <c r="P146" s="19">
        <v>1</v>
      </c>
      <c r="Q146" s="19">
        <f t="shared" si="25"/>
        <v>5</v>
      </c>
      <c r="R146" s="95">
        <f t="shared" si="24"/>
        <v>5</v>
      </c>
      <c r="S146" s="99">
        <f t="shared" si="21"/>
        <v>5</v>
      </c>
      <c r="T146" s="12" t="str">
        <f t="shared" si="22"/>
        <v>Gelecekte önemli bir tehlikeyi oluşturmaması için, incelenir ve gerekirse önlemler planlanan uygulamalar kısmında tarif edilir, uygulama kontrolleri yapılır ve personele ihtiyaç duyulan eğitimler verilir.</v>
      </c>
    </row>
    <row r="147" spans="1:20" ht="90" x14ac:dyDescent="0.2">
      <c r="A147" s="14">
        <f t="shared" si="19"/>
        <v>260</v>
      </c>
      <c r="B147" s="57" t="s">
        <v>1352</v>
      </c>
      <c r="C147" s="7" t="s">
        <v>3510</v>
      </c>
      <c r="D147" s="7" t="s">
        <v>2305</v>
      </c>
      <c r="E147" s="7" t="s">
        <v>2410</v>
      </c>
      <c r="F147" s="12" t="s">
        <v>197</v>
      </c>
      <c r="G147" s="12" t="s">
        <v>198</v>
      </c>
      <c r="H147" s="19">
        <v>4</v>
      </c>
      <c r="I147" s="19">
        <v>5</v>
      </c>
      <c r="J147" s="96">
        <f t="shared" si="23"/>
        <v>20</v>
      </c>
      <c r="K147" s="97">
        <f t="shared" si="20"/>
        <v>2</v>
      </c>
      <c r="L147" s="18"/>
      <c r="M147" s="18" t="s">
        <v>3648</v>
      </c>
      <c r="N147" s="12" t="s">
        <v>194</v>
      </c>
      <c r="O147" s="11" t="s">
        <v>26</v>
      </c>
      <c r="P147" s="19">
        <v>1</v>
      </c>
      <c r="Q147" s="19">
        <f t="shared" si="25"/>
        <v>5</v>
      </c>
      <c r="R147" s="95">
        <f t="shared" si="24"/>
        <v>5</v>
      </c>
      <c r="S147" s="99">
        <f t="shared" si="21"/>
        <v>5</v>
      </c>
      <c r="T147" s="12" t="str">
        <f t="shared" si="22"/>
        <v>Gelecekte önemli bir tehlikeyi oluşturmaması için, incelenir ve gerekirse önlemler planlanan uygulamalar kısmında tarif edilir, uygulama kontrolleri yapılır ve personele ihtiyaç duyulan eğitimler verilir.</v>
      </c>
    </row>
    <row r="148" spans="1:20" ht="78.75" x14ac:dyDescent="0.2">
      <c r="A148" s="14">
        <f t="shared" si="19"/>
        <v>261</v>
      </c>
      <c r="B148" s="57" t="s">
        <v>1352</v>
      </c>
      <c r="C148" s="7" t="s">
        <v>3510</v>
      </c>
      <c r="D148" s="7" t="s">
        <v>2305</v>
      </c>
      <c r="E148" s="7" t="s">
        <v>2445</v>
      </c>
      <c r="F148" s="12" t="s">
        <v>197</v>
      </c>
      <c r="G148" s="12" t="s">
        <v>198</v>
      </c>
      <c r="H148" s="19">
        <v>4</v>
      </c>
      <c r="I148" s="19">
        <v>5</v>
      </c>
      <c r="J148" s="96">
        <f t="shared" si="23"/>
        <v>20</v>
      </c>
      <c r="K148" s="97">
        <f t="shared" si="20"/>
        <v>2</v>
      </c>
      <c r="L148" s="18"/>
      <c r="M148" s="7" t="s">
        <v>3649</v>
      </c>
      <c r="N148" s="12" t="s">
        <v>194</v>
      </c>
      <c r="O148" s="11" t="s">
        <v>26</v>
      </c>
      <c r="P148" s="19">
        <v>1</v>
      </c>
      <c r="Q148" s="19">
        <f t="shared" si="25"/>
        <v>5</v>
      </c>
      <c r="R148" s="95">
        <f t="shared" si="24"/>
        <v>5</v>
      </c>
      <c r="S148" s="99">
        <f t="shared" si="21"/>
        <v>5</v>
      </c>
      <c r="T148" s="12" t="str">
        <f t="shared" si="22"/>
        <v>Gelecekte önemli bir tehlikeyi oluşturmaması için, incelenir ve gerekirse önlemler planlanan uygulamalar kısmında tarif edilir, uygulama kontrolleri yapılır ve personele ihtiyaç duyulan eğitimler verilir.</v>
      </c>
    </row>
    <row r="149" spans="1:20" ht="78.75" x14ac:dyDescent="0.2">
      <c r="A149" s="14">
        <f t="shared" si="19"/>
        <v>262</v>
      </c>
      <c r="B149" s="57" t="s">
        <v>1352</v>
      </c>
      <c r="C149" s="7" t="s">
        <v>3510</v>
      </c>
      <c r="D149" s="7" t="s">
        <v>2306</v>
      </c>
      <c r="E149" s="7" t="s">
        <v>2367</v>
      </c>
      <c r="F149" s="12" t="s">
        <v>197</v>
      </c>
      <c r="G149" s="12" t="s">
        <v>198</v>
      </c>
      <c r="H149" s="19">
        <v>4</v>
      </c>
      <c r="I149" s="19">
        <v>5</v>
      </c>
      <c r="J149" s="96">
        <f t="shared" si="23"/>
        <v>20</v>
      </c>
      <c r="K149" s="97">
        <f t="shared" si="20"/>
        <v>2</v>
      </c>
      <c r="L149" s="18"/>
      <c r="M149" s="18" t="s">
        <v>3650</v>
      </c>
      <c r="N149" s="12" t="s">
        <v>194</v>
      </c>
      <c r="O149" s="11" t="s">
        <v>26</v>
      </c>
      <c r="P149" s="19">
        <v>1</v>
      </c>
      <c r="Q149" s="19">
        <f t="shared" si="25"/>
        <v>5</v>
      </c>
      <c r="R149" s="95">
        <f t="shared" si="24"/>
        <v>5</v>
      </c>
      <c r="S149" s="99">
        <f t="shared" si="21"/>
        <v>5</v>
      </c>
      <c r="T149" s="12" t="str">
        <f t="shared" si="22"/>
        <v>Gelecekte önemli bir tehlikeyi oluşturmaması için, incelenir ve gerekirse önlemler planlanan uygulamalar kısmında tarif edilir, uygulama kontrolleri yapılır ve personele ihtiyaç duyulan eğitimler verilir.</v>
      </c>
    </row>
    <row r="150" spans="1:20" ht="78.75" x14ac:dyDescent="0.2">
      <c r="A150" s="14">
        <f t="shared" si="19"/>
        <v>263</v>
      </c>
      <c r="B150" s="57" t="s">
        <v>1352</v>
      </c>
      <c r="C150" s="7" t="s">
        <v>3510</v>
      </c>
      <c r="D150" s="7" t="s">
        <v>2307</v>
      </c>
      <c r="E150" s="7" t="s">
        <v>2395</v>
      </c>
      <c r="F150" s="12" t="s">
        <v>197</v>
      </c>
      <c r="G150" s="12" t="s">
        <v>198</v>
      </c>
      <c r="H150" s="19">
        <v>4</v>
      </c>
      <c r="I150" s="19">
        <v>5</v>
      </c>
      <c r="J150" s="96">
        <f t="shared" si="23"/>
        <v>20</v>
      </c>
      <c r="K150" s="97">
        <f t="shared" si="20"/>
        <v>2</v>
      </c>
      <c r="L150" s="18"/>
      <c r="M150" s="7" t="s">
        <v>3651</v>
      </c>
      <c r="N150" s="12" t="s">
        <v>194</v>
      </c>
      <c r="O150" s="11" t="s">
        <v>26</v>
      </c>
      <c r="P150" s="19">
        <v>1</v>
      </c>
      <c r="Q150" s="19">
        <f>I150</f>
        <v>5</v>
      </c>
      <c r="R150" s="95">
        <f t="shared" si="24"/>
        <v>5</v>
      </c>
      <c r="S150" s="99">
        <f t="shared" si="21"/>
        <v>5</v>
      </c>
      <c r="T150" s="12" t="str">
        <f t="shared" si="22"/>
        <v>Gelecekte önemli bir tehlikeyi oluşturmaması için, incelenir ve gerekirse önlemler planlanan uygulamalar kısmında tarif edilir, uygulama kontrolleri yapılır ve personele ihtiyaç duyulan eğitimler verilir.</v>
      </c>
    </row>
  </sheetData>
  <autoFilter ref="A1:T150" xr:uid="{00000000-0001-0000-0C00-000000000000}"/>
  <conditionalFormatting sqref="K2:K150 S2:S150">
    <cfRule type="expression" dxfId="434" priority="1">
      <formula>K2=5</formula>
    </cfRule>
    <cfRule type="expression" dxfId="433" priority="2">
      <formula>K2=4</formula>
    </cfRule>
    <cfRule type="expression" dxfId="432" priority="3">
      <formula>K2=3</formula>
    </cfRule>
    <cfRule type="expression" dxfId="431" priority="4">
      <formula>K2=2</formula>
    </cfRule>
    <cfRule type="expression" dxfId="430" priority="5">
      <formula>K2=1</formula>
    </cfRule>
  </conditionalFormatting>
  <pageMargins left="0.70866141732283472" right="0.70866141732283472" top="0.74803149606299213" bottom="1.0236220472440944" header="0.31496062992125984" footer="0.31496062992125984"/>
  <pageSetup paperSize="9" scale="5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54</vt:i4>
      </vt:variant>
    </vt:vector>
  </HeadingPairs>
  <TitlesOfParts>
    <vt:vector size="107" baseType="lpstr">
      <vt:lpstr>EĞİTİM ÖZLÜK</vt:lpstr>
      <vt:lpstr>SAĞLIK - REVİR</vt:lpstr>
      <vt:lpstr>PSİKOSOSYAL</vt:lpstr>
      <vt:lpstr>HAVA ŞARTLARI</vt:lpstr>
      <vt:lpstr>GÜVENLİK</vt:lpstr>
      <vt:lpstr>TRAFİK DÜZENLEME</vt:lpstr>
      <vt:lpstr>ACİL DURUMLAR</vt:lpstr>
      <vt:lpstr>OFİS</vt:lpstr>
      <vt:lpstr>Kamp Alanı</vt:lpstr>
      <vt:lpstr>BİNA VE EKLENTİ</vt:lpstr>
      <vt:lpstr>MOBİLİZASYON</vt:lpstr>
      <vt:lpstr>YAKIT DOLUM ikmal</vt:lpstr>
      <vt:lpstr>KİŞİSEL KORUYUCU DONANIM</vt:lpstr>
      <vt:lpstr>Yüksekte Çalışma</vt:lpstr>
      <vt:lpstr>MERDİVENLER</vt:lpstr>
      <vt:lpstr>ELEKTRİKLİ EL ALETLERİ</vt:lpstr>
      <vt:lpstr>ELEKTRİK İLE İLGİLİ ÇALIŞMALAR</vt:lpstr>
      <vt:lpstr>KOMPRESÖR BASINÇLI HAVA TANKI</vt:lpstr>
      <vt:lpstr>DEPOLAMA</vt:lpstr>
      <vt:lpstr>MOBİL VİNÇ</vt:lpstr>
      <vt:lpstr>Kule Vinç</vt:lpstr>
      <vt:lpstr>PATLAYICI MADDE</vt:lpstr>
      <vt:lpstr>KAZI DOLGU FAALİYETLERİ</vt:lpstr>
      <vt:lpstr>KAMYON</vt:lpstr>
      <vt:lpstr>İŞ MAKİNALARI</vt:lpstr>
      <vt:lpstr>EKSKAVATÖR</vt:lpstr>
      <vt:lpstr>DÖKÜM SAHALARI</vt:lpstr>
      <vt:lpstr>KONKASÖR TESİSİ</vt:lpstr>
      <vt:lpstr>EMİSYON PLENTİ</vt:lpstr>
      <vt:lpstr>ASFALT ÜRETİMİ</vt:lpstr>
      <vt:lpstr>ASFALT ÜRETİMİ VE SAHADA ASFALT</vt:lpstr>
      <vt:lpstr>BETON SANTRALİ</vt:lpstr>
      <vt:lpstr>FORE KAZIK İŞLERİ</vt:lpstr>
      <vt:lpstr>KÖPRÜ VİYADÜK</vt:lpstr>
      <vt:lpstr>Sepet İşleri</vt:lpstr>
      <vt:lpstr>Demir İşleri</vt:lpstr>
      <vt:lpstr>KALIP İŞLERİ</vt:lpstr>
      <vt:lpstr>İSKELE İŞLERİ</vt:lpstr>
      <vt:lpstr>DUVAR VE MONTALAMA</vt:lpstr>
      <vt:lpstr>Trafo</vt:lpstr>
      <vt:lpstr>Jeneratör</vt:lpstr>
      <vt:lpstr>GIRGIR VİNÇ</vt:lpstr>
      <vt:lpstr>KİMYASALLAR</vt:lpstr>
      <vt:lpstr>LPG LNG</vt:lpstr>
      <vt:lpstr>DİĞER İŞYERLERİ</vt:lpstr>
      <vt:lpstr>KAYNAK-ÇATI İŞLERİ</vt:lpstr>
      <vt:lpstr>MUTFAK</vt:lpstr>
      <vt:lpstr>ÇAMAŞIRHANE TEMİZLİK</vt:lpstr>
      <vt:lpstr>SERVİS</vt:lpstr>
      <vt:lpstr>KAZAN DAİRESİ</vt:lpstr>
      <vt:lpstr>İLAVELER</vt:lpstr>
      <vt:lpstr>İLAVELER 2</vt:lpstr>
      <vt:lpstr>İLAVELER 3</vt:lpstr>
      <vt:lpstr>'ACİL DURUMLAR'!Print_Area</vt:lpstr>
      <vt:lpstr>'ASFALT ÜRETİMİ'!Print_Area</vt:lpstr>
      <vt:lpstr>'ASFALT ÜRETİMİ VE SAHADA ASFALT'!Print_Area</vt:lpstr>
      <vt:lpstr>'BETON SANTRALİ'!Print_Area</vt:lpstr>
      <vt:lpstr>'BİNA VE EKLENTİ'!Print_Area</vt:lpstr>
      <vt:lpstr>'ÇAMAŞIRHANE TEMİZLİK'!Print_Area</vt:lpstr>
      <vt:lpstr>'Demir İşleri'!Print_Area</vt:lpstr>
      <vt:lpstr>DEPOLAMA!Print_Area</vt:lpstr>
      <vt:lpstr>'DİĞER İŞYERLERİ'!Print_Area</vt:lpstr>
      <vt:lpstr>'DÖKÜM SAHALARI'!Print_Area</vt:lpstr>
      <vt:lpstr>'DUVAR VE MONTALAMA'!Print_Area</vt:lpstr>
      <vt:lpstr>'EĞİTİM ÖZLÜK'!Print_Area</vt:lpstr>
      <vt:lpstr>EKSKAVATÖR!Print_Area</vt:lpstr>
      <vt:lpstr>'ELEKTRİK İLE İLGİLİ ÇALIŞMALAR'!Print_Area</vt:lpstr>
      <vt:lpstr>'ELEKTRİKLİ EL ALETLERİ'!Print_Area</vt:lpstr>
      <vt:lpstr>'EMİSYON PLENTİ'!Print_Area</vt:lpstr>
      <vt:lpstr>'FORE KAZIK İŞLERİ'!Print_Area</vt:lpstr>
      <vt:lpstr>'GIRGIR VİNÇ'!Print_Area</vt:lpstr>
      <vt:lpstr>GÜVENLİK!Print_Area</vt:lpstr>
      <vt:lpstr>'HAVA ŞARTLARI'!Print_Area</vt:lpstr>
      <vt:lpstr>İLAVELER!Print_Area</vt:lpstr>
      <vt:lpstr>'İLAVELER 2'!Print_Area</vt:lpstr>
      <vt:lpstr>'İLAVELER 3'!Print_Area</vt:lpstr>
      <vt:lpstr>'İSKELE İŞLERİ'!Print_Area</vt:lpstr>
      <vt:lpstr>'İŞ MAKİNALARI'!Print_Area</vt:lpstr>
      <vt:lpstr>Jeneratör!Print_Area</vt:lpstr>
      <vt:lpstr>'KALIP İŞLERİ'!Print_Area</vt:lpstr>
      <vt:lpstr>'Kamp Alanı'!Print_Area</vt:lpstr>
      <vt:lpstr>KAMYON!Print_Area</vt:lpstr>
      <vt:lpstr>'KAYNAK-ÇATI İŞLERİ'!Print_Area</vt:lpstr>
      <vt:lpstr>'KAZAN DAİRESİ'!Print_Area</vt:lpstr>
      <vt:lpstr>'KAZI DOLGU FAALİYETLERİ'!Print_Area</vt:lpstr>
      <vt:lpstr>KİMYASALLAR!Print_Area</vt:lpstr>
      <vt:lpstr>'KİŞİSEL KORUYUCU DONANIM'!Print_Area</vt:lpstr>
      <vt:lpstr>'KOMPRESÖR BASINÇLI HAVA TANKI'!Print_Area</vt:lpstr>
      <vt:lpstr>'KONKASÖR TESİSİ'!Print_Area</vt:lpstr>
      <vt:lpstr>'KÖPRÜ VİYADÜK'!Print_Area</vt:lpstr>
      <vt:lpstr>'Kule Vinç'!Print_Area</vt:lpstr>
      <vt:lpstr>'LPG LNG'!Print_Area</vt:lpstr>
      <vt:lpstr>MERDİVENLER!Print_Area</vt:lpstr>
      <vt:lpstr>'MOBİL VİNÇ'!Print_Area</vt:lpstr>
      <vt:lpstr>MOBİLİZASYON!Print_Area</vt:lpstr>
      <vt:lpstr>MUTFAK!Print_Area</vt:lpstr>
      <vt:lpstr>OFİS!Print_Area</vt:lpstr>
      <vt:lpstr>'PATLAYICI MADDE'!Print_Area</vt:lpstr>
      <vt:lpstr>PSİKOSOSYAL!Print_Area</vt:lpstr>
      <vt:lpstr>'SAĞLIK - REVİR'!Print_Area</vt:lpstr>
      <vt:lpstr>'Sepet İşleri'!Print_Area</vt:lpstr>
      <vt:lpstr>SERVİS!Print_Area</vt:lpstr>
      <vt:lpstr>'TRAFİK DÜZENLEME'!Print_Area</vt:lpstr>
      <vt:lpstr>Trafo!Print_Area</vt:lpstr>
      <vt:lpstr>'YAKIT DOLUM ikmal'!Print_Area</vt:lpstr>
      <vt:lpstr>'Yüksekte Çalışma'!Print_Area</vt:lpstr>
      <vt:lpstr>'EĞİTİM ÖZLÜK'!Print_Titles</vt:lpstr>
    </vt:vector>
  </TitlesOfParts>
  <Company>DETAM Dan. Eğt. Tek. Arş. Müh. Ltd. Şti.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dc:creator>
  <cp:lastModifiedBy>Hakan ERSOY</cp:lastModifiedBy>
  <cp:lastPrinted>2024-11-30T12:05:44Z</cp:lastPrinted>
  <dcterms:created xsi:type="dcterms:W3CDTF">2010-06-02T14:10:36Z</dcterms:created>
  <dcterms:modified xsi:type="dcterms:W3CDTF">2024-12-02T15:59:36Z</dcterms:modified>
</cp:coreProperties>
</file>