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defaultThemeVersion="124226"/>
  <mc:AlternateContent xmlns:mc="http://schemas.openxmlformats.org/markup-compatibility/2006">
    <mc:Choice Requires="x15">
      <x15ac:absPath xmlns:x15ac="http://schemas.microsoft.com/office/spreadsheetml/2010/11/ac" url="A:\RD_JAVA\ornekler\"/>
    </mc:Choice>
  </mc:AlternateContent>
  <xr:revisionPtr revIDLastSave="0" documentId="13_ncr:1_{D54DF6D0-5FCF-4250-8562-0CFE17F53CB8}" xr6:coauthVersionLast="47" xr6:coauthVersionMax="47" xr10:uidLastSave="{00000000-0000-0000-0000-000000000000}"/>
  <bookViews>
    <workbookView xWindow="38280" yWindow="-120" windowWidth="29040" windowHeight="15840" tabRatio="888" xr2:uid="{00000000-000D-0000-FFFF-FFFF00000000}"/>
  </bookViews>
  <sheets>
    <sheet name="EĞİTİM ÖZLÜK" sheetId="32" r:id="rId1"/>
    <sheet name="KİŞİSEL KORUYUCU DONANIM" sheetId="36" r:id="rId2"/>
    <sheet name="Yüksekte Çalışma" sheetId="31" r:id="rId3"/>
    <sheet name="İŞ MAKİNELERİ" sheetId="52" r:id="rId4"/>
  </sheets>
  <definedNames>
    <definedName name="_xlnm.Print_Area" localSheetId="0">'EĞİTİM ÖZLÜK'!$A$1:$T$5</definedName>
    <definedName name="_xlnm.Print_Area" localSheetId="3">'İŞ MAKİNELERİ'!$A$2:$T$4</definedName>
    <definedName name="_xlnm.Print_Area" localSheetId="1">'KİŞİSEL KORUYUCU DONANIM'!$A$2:$T$5</definedName>
    <definedName name="_xlnm.Print_Area" localSheetId="2">'Yüksekte Çalışma'!$A$2:$T$4</definedName>
    <definedName name="_xlnm.Print_Titles" localSheetId="0">'EĞİTİM ÖZLÜK'!$1:$1</definedName>
    <definedName name="_xlnm.Print_Titles" localSheetId="3">'İŞ MAKİNELERİ'!#REF!</definedName>
    <definedName name="_xlnm.Print_Titles" localSheetId="1">'KİŞİSEL KORUYUCU DONANIM'!#REF!</definedName>
    <definedName name="_xlnm.Print_Titles" localSheetId="2">'Yüksekte Çalışma'!#REF!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4" i="52" l="1"/>
  <c r="S4" i="52" s="1"/>
  <c r="T4" i="52" s="1"/>
  <c r="J4" i="52"/>
  <c r="K4" i="52" s="1"/>
  <c r="R3" i="52"/>
  <c r="S3" i="52" s="1"/>
  <c r="T3" i="52" s="1"/>
  <c r="R2" i="52"/>
  <c r="S2" i="52" s="1"/>
  <c r="T2" i="52" s="1"/>
  <c r="J3" i="52"/>
  <c r="K3" i="52" s="1"/>
  <c r="J2" i="52"/>
  <c r="K2" i="52" s="1"/>
  <c r="J4" i="31" l="1"/>
  <c r="K4" i="31" s="1"/>
  <c r="J3" i="31"/>
  <c r="K3" i="31" s="1"/>
  <c r="J2" i="31"/>
  <c r="K2" i="31" s="1"/>
  <c r="J4" i="36"/>
  <c r="K4" i="36" s="1"/>
  <c r="J3" i="36"/>
  <c r="K3" i="36" s="1"/>
  <c r="J2" i="36"/>
  <c r="K2" i="36" s="1"/>
  <c r="Q2" i="32"/>
  <c r="A2" i="32"/>
  <c r="A3" i="32" s="1"/>
  <c r="A4" i="32" s="1"/>
  <c r="Q4" i="36" l="1"/>
  <c r="R4" i="36" s="1"/>
  <c r="S4" i="36" s="1"/>
  <c r="T4" i="36" s="1"/>
  <c r="Q3" i="36" l="1"/>
  <c r="R3" i="36" s="1"/>
  <c r="S3" i="36" s="1"/>
  <c r="T3" i="36" s="1"/>
  <c r="Q2" i="36"/>
  <c r="R2" i="36" s="1"/>
  <c r="S2" i="36" s="1"/>
  <c r="T2" i="36" s="1"/>
  <c r="Q4" i="32" l="1"/>
  <c r="J4" i="32"/>
  <c r="K4" i="32" s="1"/>
  <c r="Q3" i="32"/>
  <c r="J3" i="32"/>
  <c r="K3" i="32" s="1"/>
  <c r="J2" i="32"/>
  <c r="K2" i="32" s="1"/>
  <c r="R4" i="32" l="1"/>
  <c r="S4" i="32" s="1"/>
  <c r="T4" i="32" s="1"/>
  <c r="R2" i="32"/>
  <c r="S2" i="32" s="1"/>
  <c r="T2" i="32" s="1"/>
  <c r="R3" i="32"/>
  <c r="S3" i="32" s="1"/>
  <c r="T3" i="32" s="1"/>
  <c r="Q4" i="31" l="1"/>
  <c r="R4" i="31" s="1"/>
  <c r="S4" i="31" s="1"/>
  <c r="T4" i="31" s="1"/>
  <c r="Q3" i="31"/>
  <c r="R3" i="31" s="1"/>
  <c r="S3" i="31" s="1"/>
  <c r="T3" i="31" s="1"/>
  <c r="Q2" i="31"/>
  <c r="R2" i="31" s="1"/>
  <c r="S2" i="31" s="1"/>
  <c r="T2" i="31" s="1"/>
</calcChain>
</file>

<file path=xl/sharedStrings.xml><?xml version="1.0" encoding="utf-8"?>
<sst xmlns="http://schemas.openxmlformats.org/spreadsheetml/2006/main" count="197" uniqueCount="73">
  <si>
    <t>RİSK</t>
  </si>
  <si>
    <t>SONUÇ</t>
  </si>
  <si>
    <t>OLASILIK</t>
  </si>
  <si>
    <t>ŞİDDET</t>
  </si>
  <si>
    <t>RDS</t>
  </si>
  <si>
    <t>ÖNCELİK SIRASI</t>
  </si>
  <si>
    <t>ALINACAK ÖNLEMLER</t>
  </si>
  <si>
    <t>SORUMLU</t>
  </si>
  <si>
    <t>TERMİN</t>
  </si>
  <si>
    <t>BÖLÜM</t>
  </si>
  <si>
    <t>MEVCUT DURUM</t>
  </si>
  <si>
    <t>ETKİ ALANI</t>
  </si>
  <si>
    <t>FAALİYET</t>
  </si>
  <si>
    <t>TEHLİKE</t>
  </si>
  <si>
    <t>PROJE BOYUNCA SÜREKLİ</t>
  </si>
  <si>
    <t>Asıl İşveren ve Alt işveren ; Proje Md Şantiye Şefleri Birim Şefleri Saha Müh. Formenler, Ekipbaşları</t>
  </si>
  <si>
    <t>İş Günü Kayıplı Kaza, Yaralanma, İş Günü Kayıplı Kaza Uzuv Kaybı, Ölüm</t>
  </si>
  <si>
    <t>Şantiye Alanı içerisindeki Tüm Personeller, Ziyaretciler, Kontrol ekipleri</t>
  </si>
  <si>
    <t>ŞANTİYE SAHASI</t>
  </si>
  <si>
    <t>İŞ MAKİNELERİ</t>
  </si>
  <si>
    <t>Kişisel Koruyucu Donanımlar (K.K.D)</t>
  </si>
  <si>
    <t>İnşaat alanındaki zorunlu kişisel koruyucu donanım kullanılmaması. (Baret, reflektörlü yelek, iş ayakkabısı...)</t>
  </si>
  <si>
    <t>İş kazası meslek hastalığı</t>
  </si>
  <si>
    <t>Yeni başlayan personele KKD'leri zimmetleniyor ve İşe Giriş Eğitimi kapsamında KKD eğitimi veriliyor. Saha kontrolleri düzenli yapılıyor.</t>
  </si>
  <si>
    <t>Görsel kontroller yapılmakta ve asgari KKD kullanmayan personel sahaya girişi engellenmektedir. Baret, reflektörlü yelek, iş ayakkabısı (taban ve burun korumalı), vücut tipi emniyet kemeri ve yapılacak işe uygun diğer KKD lerin kullanılması gerekmektedir.</t>
  </si>
  <si>
    <t>YÜKSEKTE ÇALIŞMA</t>
  </si>
  <si>
    <t>YÜKSEKTE ÇALIŞMA ALANLARININ TANIMLANMAMASI</t>
  </si>
  <si>
    <t>DÜŞME, YARALANMA, UZUV KAYBI, İŞ GÜCÜ KAYBI, ÖLÜM</t>
  </si>
  <si>
    <t>YÜKSEKTE ÇALIŞMALARDA TOPLU KORUMA YÖNTEMLERİNİN ALINMAMASI</t>
  </si>
  <si>
    <t>TOPLU KORUMA TETBİRLERİ ALINMADIĞINDA ALINACAK TETBİRLERİNİN ALINMAMASI</t>
  </si>
  <si>
    <t>SEVİYE FARKI BULUNAN VE DÜŞME SONUCU YARALANMA İHTİMALİNİN OLUŞABİLECEĞİ HER TÜRLÜ ALANDA YAPILAN ÇALIŞMA; YÜKSEKTE ÇALIŞMA OLARAK KABUL EDİLİR.</t>
  </si>
  <si>
    <t xml:space="preserve">ÇALIŞMA YERLERİNDE ÇALIŞANLARIN GÜVENLİĞİ ÖNCELİKLE, GÜVENLİ KORKULUKLAR, DÜŞMEYİ ÖNLEYİCİ PLATFORMLAR, BARİYERLER, KAPAKLAR, ÇALIŞMA İSKELELERİ, GÜVENLİK AĞLARI VEYA HAVA YASTIKLARI GİBİ TOPLU KORUMA TEDBİRLERİ İLE SAĞLANIR. </t>
  </si>
  <si>
    <t xml:space="preserve">TOPLU KORUMA TEDBİRLERİNİN DÜŞME RİSKİNİ TAMAMEN ORTADAN KALDIRAMADIĞI,  UYGULANMASININ MÜMKÜN OLMADIĞI, DAHA BÜYÜK TEHLİKE DOĞURABİLECEĞİ, GEÇİCİ OLARAK KALDIRILMASININ GEREKTİĞİ HALLERDE, YAPILAN İŞLERİN ÖZELLİĞİNE UYGUN BAĞLANTI NOKTALARI VEYA YAŞAM HATLARI OLUŞTURULARAK TAM VÜCUT KEMER SİSTEMLERİ VEYA BENZERİ GÜVENLİK SİSTEMLERİNİN KULLANILMASI SAĞLANIR. ÇALIŞANLARA BU SİSTEMLERLE BERABER YAPILAN İŞE VE STANDARTLARA UYGUN BAĞLANTI HALATLARI, KANCALAR, KARABİNALAR, MAKARALAR, HALKALAR, SAPANLAR VE BENZERİ BAĞLANTI TERTİBATLARI; GEREKLİ HALLERDE İNİŞ VE ÇIKIŞ EKİPMANLARI, ENERJİ SÖNÜMLEYİCİ APARATLAR, YATAY VE DİKEY YAŞAM HATLARINA BAĞLANTIYI SAĞLAYAN HALAT TUTUCULAR VE BENZERİ DONANIMLAR VERİLEREK KULLANIMI SAĞLANIR. </t>
  </si>
  <si>
    <t>ÖZLÜK DOSYALARINDAKİ EKSİKLİKLER</t>
  </si>
  <si>
    <t>ÖZLÜK DOSYASINDA OLMASI GEREKLİ EVRAKLARIN OLMAMASI (İŞ SÖZLEŞMESİ, İŞE GİRİŞ BİLDİRGESİ, İŞE GİRİŞ SAĞLIK MUAYENELERİ …V.B.)</t>
  </si>
  <si>
    <t>CEZAİ İŞLEMLER</t>
  </si>
  <si>
    <t>SİGORTASIZ PERSONEL ÇALIŞTIRILMASI</t>
  </si>
  <si>
    <t>EĞİTİMLER</t>
  </si>
  <si>
    <t>ÇOK TEHLİKELİ SINIFTA YER ALAN İŞLERDE ÇALIŞTIRILACAKLARIN MESLEKİ EĞİTİMLERİNİNİN OLMAMASI</t>
  </si>
  <si>
    <t>ASIL İŞVEREN VE ALT İŞVERENLERDE DAHİL OLMAK ÜZERE SİGORTASIZ PERSONEL ÇALIŞTIRILMAMALI. KONU SIK SIK TAKİP EDİLMELİ</t>
  </si>
  <si>
    <r>
      <rPr>
        <b/>
        <sz val="8"/>
        <rFont val="Arial"/>
        <family val="2"/>
        <charset val="162"/>
      </rPr>
      <t>MESLEKİ EĞİTİM ZORUNLULUĞU</t>
    </r>
    <r>
      <rPr>
        <sz val="8"/>
        <rFont val="Arial"/>
        <family val="2"/>
        <charset val="162"/>
      </rPr>
      <t xml:space="preserve">
MADDE 5 – (1) EK-1’DEKİ ÇİZELGEDE YER ALAN İŞLERDE ÇALIŞACAKLARIN, İŞE ALINMADAN ÖNCE, MESLEKİ EĞİTİME TABİ TUTULMALARI ZORUNLUDUR.
- YAPI İŞLERİ, NAKLİYE BENZERİ İŞLER -
</t>
    </r>
    <r>
      <rPr>
        <b/>
        <sz val="8"/>
        <rFont val="Arial"/>
        <family val="2"/>
        <charset val="162"/>
      </rPr>
      <t>( TEHLİKELİ VE ÇOK TEHLİKELİ SINIFTA YER ALAN İŞLERDE ÇALIŞTIRILACAKLARIN MESLEKİ EĞİTİMLERİNE DAİR YÖNETMELİK )</t>
    </r>
  </si>
  <si>
    <t>ÖZLÜK DOSYASINDA OLMASI GEREKEN EVRAKLARIN DÜZENLENEREK DOSYALARA KONMASI VE GÜNCEL TUTULMASI GEREKLİDİR.</t>
  </si>
  <si>
    <t>ALT İŞVEREN EVRAKLARINDA EKSİKLİKLER MEVCUTTUR</t>
  </si>
  <si>
    <t>SÜREKLİ TAKİP VE KONTROL</t>
  </si>
  <si>
    <t>MESLEKİ BELGELERDE EKSİKLİKLER MEVCUTTUR</t>
  </si>
  <si>
    <t>SÜREKLİ TAKİP</t>
  </si>
  <si>
    <t>ALANLAR SÜREKLİ DEĞİŞTİĞİNDEN SÜREKLİ TAKİP VE KONTROL EDİLMEKTEDİR.</t>
  </si>
  <si>
    <t>KİŞİSEL KORUYUCU DONANIMLAR</t>
  </si>
  <si>
    <t>PERSONELİN TOPLU KORUMA YAPILAMADIĞI YERLERDE KİŞİSEL KORUYUCU DONANIMLARININ VERİLMEMESİ, KULLANDIRILMAMASI</t>
  </si>
  <si>
    <t>YARALANMA, UZUV KAYBI,  İŞ GÖREMEMEZLİK, ÖLÜM</t>
  </si>
  <si>
    <t>PERSONELİN TOPLU KORUMA YAPILAMADIĞI YERLERDE KİŞİSEL KORUYUCU DONANIMLARININ VERİLMESİ FAKAT ÇALIŞAN TARAFINDAN KULLANILMAMASI</t>
  </si>
  <si>
    <t>KİŞİSEL KORUYUCU DONANIMLARIN İŞYERLERİNDE KULLANILMASI HAKKINDA YÖNETMELİĞE GÖRE UYGUN K.K.D. LERİN PERSONELE VERİLEREK ZİMMETLENMESİ VE TAKİBİNİN YAPILMASI. 
ÇALIŞAN PERSONEL HARİCİ GELEN ŞAHISLARIN K.K.D. SİZ SAHAYA ALINMAMASI</t>
  </si>
  <si>
    <t>Asıl İşveren ve Alt işveren ; İnsan Kaynakları Proje Md Şantiye Şefleri Birim Şefleri Saha Müh. Formenler, Ekipbaşları</t>
  </si>
  <si>
    <t>PRESENCE OF PERSONNEL IN THE MACHINE WORKING AREA</t>
  </si>
  <si>
    <t>SIÇRAYAN MALZEMENİN İŞÇİLERE ÇARPMASI, YARALANMA, UZUV KAYBI, ÖLÜM</t>
  </si>
  <si>
    <t>ŞANTİYEYE GİRİŞ ÇIKIŞLARIN KONTROL ALTINDA OLMAMASI</t>
  </si>
  <si>
    <t>KAZALARIN OLMASI, MADDİ HASAR, YARALANMA, UZUV KAYBI, ÖLÜM</t>
  </si>
  <si>
    <t>PERYODİK BAKIMININ YAPILMAMIŞ OLMASI, HİDROLİK POMPASI PATLAYAN ARACIN MALZEMELERİ İŞÇİLERİN ÜZERİNE DÜŞÜRMESİ</t>
  </si>
  <si>
    <t>MADDİ HASAR, YARALANMA, ÖLÜM</t>
  </si>
  <si>
    <t>İŞ MAKİNELERİ İLE ÇALIŞMA</t>
  </si>
  <si>
    <t>İŞ MAKİNALARININ HAREKET ALANINDA PERSONEL, İNSAN ÇALIŞTIRILMAMASI GEREKLİDİR.</t>
  </si>
  <si>
    <t xml:space="preserve">İŞYERLERİNDEKİ TRAFİĞE AÇIK YOLLARIN KESİŞTİKLERİ YERLER UYGUN ŞEKİLDE KIRMIZI RENKTE IŞIKLANDIRILACAKTIR. </t>
  </si>
  <si>
    <t>PERYODİK BAKIMLARIN DÜZENLİ YAPILMASI VE HER ÇALIŞMA ÖNCESİ ARAÇ PARÇALARININ KONTROL EDİLMESİ GEREKLİDİR.</t>
  </si>
  <si>
    <t>KİŞİSEL KORUYUCU DONANIMLARIN İŞYERLERİNDE KULLANILMASI HAKKINDA YÖNETMELİĞE GÖRE UYGUN K.K.D. LERİN PERSONELE VERİLEREK ZİMMETLENMESİ VE KULLANIM TAKİBİNİN YAPILMASI GEREKLİDİR.
ÇALIŞAN PERSONEL HARİCİ GELEN ŞAHISLARIN K.K.D. SİZ SAHAYA ALINMAMASI</t>
  </si>
  <si>
    <t>EĞİTİM
ÖZLÜK DOSYALARI
ATAMALAR</t>
  </si>
  <si>
    <t>KİŞİSEL KORUYUCU DONANIM</t>
  </si>
  <si>
    <t>KİŞİSEL KORUYUCU DONANIM
ŞANTİYE SAHASI</t>
  </si>
  <si>
    <t>OLASILIK (SD)</t>
  </si>
  <si>
    <t>ŞİDDET (SD)</t>
  </si>
  <si>
    <t>RDS (SD)</t>
  </si>
  <si>
    <t>NO</t>
  </si>
  <si>
    <t>Sonuçlar, Durum Değerlendirme, Kayıtlar</t>
  </si>
  <si>
    <t>ÖNCELİK SIRASI  (SD)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</si>
</sst>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charset val="162"/>
    </font>
    <font>
      <sz val="10"/>
      <name val="Arial Tur"/>
      <charset val="162"/>
    </font>
    <font>
      <sz val="8"/>
      <name val="Arial"/>
      <family val="2"/>
      <charset val="162"/>
    </font>
    <font>
      <b/>
      <sz val="8"/>
      <name val="Arial"/>
      <family val="2"/>
      <charset val="162"/>
    </font>
    <font>
      <b/>
      <sz val="8"/>
      <color indexed="23"/>
      <name val="Arial"/>
      <family val="2"/>
      <charset val="162"/>
    </font>
    <font>
      <sz val="10"/>
      <name val="Arial"/>
      <family val="2"/>
      <charset val="162"/>
    </font>
    <font>
      <b/>
      <sz val="8"/>
      <color theme="0"/>
      <name val="Arial"/>
      <family val="2"/>
      <charset val="162"/>
    </font>
    <font>
      <b/>
      <sz val="8"/>
      <color theme="0" tint="-0.499984740745262"/>
      <name val="Arial"/>
      <family val="2"/>
      <charset val="162"/>
    </font>
    <font>
      <sz val="8"/>
      <color rgb="FF000000"/>
      <name val="Arial"/>
      <family val="2"/>
      <charset val="162"/>
    </font>
    <font>
      <sz val="9"/>
      <name val="Arial"/>
      <family val="2"/>
      <charset val="162"/>
    </font>
    <font>
      <sz val="9"/>
      <color theme="0" tint="-0.499984740745262"/>
      <name val="Arial"/>
      <family val="2"/>
      <charset val="162"/>
    </font>
    <font>
      <sz val="9"/>
      <color indexed="23"/>
      <name val="Arial"/>
      <family val="2"/>
      <charset val="162"/>
    </font>
    <font>
      <sz val="8"/>
      <color theme="0" tint="-0.499984740745262"/>
      <name val="Arial"/>
      <family val="2"/>
      <charset val="162"/>
    </font>
    <font>
      <sz val="8"/>
      <color indexed="23"/>
      <name val="Arial"/>
      <family val="2"/>
      <charset val="162"/>
    </font>
    <font>
      <sz val="8"/>
      <color theme="1"/>
      <name val="Arial"/>
      <family val="2"/>
      <charset val="162"/>
    </font>
  </fonts>
  <fills count="8">
    <fill>
      <patternFill patternType="none"/>
    </fill>
    <fill>
      <patternFill patternType="gray125"/>
    </fill>
    <fill>
      <patternFill patternType="solid">
        <fgColor indexed="23"/>
        <bgColor indexed="64"/>
      </patternFill>
    </fill>
    <fill>
      <patternFill patternType="solid">
        <fgColor indexed="51"/>
        <bgColor indexed="64"/>
      </patternFill>
    </fill>
    <fill>
      <patternFill patternType="solid">
        <fgColor indexed="10"/>
        <bgColor indexed="64"/>
      </patternFill>
    </fill>
    <fill>
      <patternFill patternType="solid">
        <fgColor rgb="FFFFFF00"/>
        <bgColor indexed="64"/>
      </patternFill>
    </fill>
    <fill>
      <patternFill patternType="solid">
        <fgColor theme="0"/>
        <bgColor indexed="64"/>
      </patternFill>
    </fill>
    <fill>
      <patternFill patternType="solid">
        <fgColor theme="0"/>
      </patternFill>
    </fill>
  </fills>
  <borders count="7">
    <border>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4">
    <xf numFmtId="0" fontId="0" fillId="0" borderId="0"/>
    <xf numFmtId="0" fontId="5" fillId="0" borderId="0"/>
    <xf numFmtId="0" fontId="1" fillId="0" borderId="0"/>
    <xf numFmtId="0" fontId="1" fillId="0" borderId="0"/>
  </cellStyleXfs>
  <cellXfs count="34">
    <xf numFmtId="0" fontId="0" fillId="0" borderId="0" xfId="0"/>
    <xf numFmtId="0" fontId="6" fillId="2" borderId="2" xfId="2" applyFont="1" applyFill="1" applyBorder="1" applyAlignment="1">
      <alignment horizontal="center" vertical="center" wrapText="1"/>
    </xf>
    <xf numFmtId="0" fontId="7" fillId="3" borderId="2" xfId="2" applyFont="1" applyFill="1" applyBorder="1" applyAlignment="1">
      <alignment horizontal="center" vertical="center" textRotation="90" wrapText="1"/>
    </xf>
    <xf numFmtId="0" fontId="4" fillId="3" borderId="2" xfId="2" applyFont="1" applyFill="1" applyBorder="1" applyAlignment="1">
      <alignment horizontal="center" vertical="center" textRotation="90" wrapText="1"/>
    </xf>
    <xf numFmtId="0" fontId="3" fillId="4" borderId="2" xfId="2" applyFont="1" applyFill="1" applyBorder="1" applyAlignment="1">
      <alignment horizontal="center" vertical="center" textRotation="90" wrapText="1"/>
    </xf>
    <xf numFmtId="0" fontId="10" fillId="6" borderId="2" xfId="2" applyFont="1" applyFill="1" applyBorder="1" applyAlignment="1">
      <alignment horizontal="center" vertical="center" wrapText="1"/>
    </xf>
    <xf numFmtId="0" fontId="11" fillId="6" borderId="2" xfId="2" applyFont="1" applyFill="1" applyBorder="1" applyAlignment="1">
      <alignment horizontal="center" vertical="center" wrapText="1"/>
    </xf>
    <xf numFmtId="0" fontId="9" fillId="4" borderId="2" xfId="2" applyFont="1" applyFill="1" applyBorder="1" applyAlignment="1">
      <alignment horizontal="center" vertical="center" wrapText="1"/>
    </xf>
    <xf numFmtId="14" fontId="2" fillId="6" borderId="2" xfId="2" applyNumberFormat="1" applyFont="1" applyFill="1" applyBorder="1" applyAlignment="1">
      <alignment horizontal="center" vertical="center" wrapText="1"/>
    </xf>
    <xf numFmtId="0" fontId="2" fillId="0" borderId="2" xfId="0" applyFont="1" applyBorder="1" applyAlignment="1">
      <alignment horizontal="center" vertical="center" wrapText="1"/>
    </xf>
    <xf numFmtId="0" fontId="8" fillId="0" borderId="2" xfId="0" applyFont="1" applyBorder="1" applyAlignment="1">
      <alignment horizontal="center" vertical="center" wrapText="1"/>
    </xf>
    <xf numFmtId="0" fontId="2" fillId="0" borderId="2" xfId="0" applyFont="1" applyBorder="1" applyAlignment="1">
      <alignment horizontal="center" vertical="center"/>
    </xf>
    <xf numFmtId="0" fontId="8" fillId="0" borderId="5" xfId="0" applyFont="1" applyBorder="1" applyAlignment="1">
      <alignment horizontal="center" vertical="center" wrapText="1"/>
    </xf>
    <xf numFmtId="0" fontId="12" fillId="6" borderId="2" xfId="2" applyFont="1" applyFill="1" applyBorder="1" applyAlignment="1">
      <alignment horizontal="center" vertical="center" wrapText="1"/>
    </xf>
    <xf numFmtId="0" fontId="13" fillId="6" borderId="2" xfId="2" applyFont="1" applyFill="1" applyBorder="1" applyAlignment="1">
      <alignment horizontal="center" vertical="center" wrapText="1"/>
    </xf>
    <xf numFmtId="0" fontId="2" fillId="4" borderId="2" xfId="2" applyFont="1" applyFill="1" applyBorder="1" applyAlignment="1">
      <alignment horizontal="center" vertical="center" wrapText="1"/>
    </xf>
    <xf numFmtId="0" fontId="2" fillId="5" borderId="2" xfId="2"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0" borderId="2" xfId="0" applyFont="1" applyBorder="1" applyAlignment="1">
      <alignment horizontal="left" vertical="center" wrapText="1"/>
    </xf>
    <xf numFmtId="0" fontId="14" fillId="0" borderId="2" xfId="0" applyFont="1" applyBorder="1" applyAlignment="1">
      <alignment horizontal="center" vertical="center" wrapText="1"/>
    </xf>
    <xf numFmtId="0" fontId="2" fillId="7" borderId="1" xfId="0" applyFont="1" applyFill="1" applyBorder="1" applyAlignment="1">
      <alignment horizontal="left" vertical="center" wrapText="1"/>
    </xf>
    <xf numFmtId="0" fontId="2" fillId="6" borderId="2" xfId="0" applyFont="1" applyFill="1" applyBorder="1" applyAlignment="1">
      <alignment horizontal="left" vertical="center" wrapText="1"/>
    </xf>
    <xf numFmtId="0" fontId="2" fillId="0" borderId="3" xfId="0" applyFont="1" applyBorder="1" applyAlignment="1">
      <alignment horizontal="center" vertical="center" wrapText="1"/>
    </xf>
    <xf numFmtId="14" fontId="2" fillId="6" borderId="3" xfId="2" applyNumberFormat="1" applyFont="1" applyFill="1" applyBorder="1" applyAlignment="1">
      <alignment horizontal="center" vertical="center" wrapText="1"/>
    </xf>
    <xf numFmtId="0" fontId="0" fillId="0" borderId="0" xfId="0" applyAlignment="1">
      <alignment horizontal="center" vertical="center"/>
    </xf>
    <xf numFmtId="0" fontId="8" fillId="0" borderId="6" xfId="0" applyFont="1" applyBorder="1" applyAlignment="1">
      <alignment horizontal="center" vertical="center" wrapText="1"/>
    </xf>
    <xf numFmtId="0" fontId="2" fillId="6" borderId="2" xfId="2" applyFont="1" applyFill="1" applyBorder="1" applyAlignment="1">
      <alignment horizontal="center" vertical="center" wrapText="1"/>
    </xf>
    <xf numFmtId="0" fontId="2" fillId="6" borderId="2" xfId="2" applyFont="1" applyFill="1" applyBorder="1" applyAlignment="1">
      <alignment horizontal="left" vertical="center" wrapText="1"/>
    </xf>
    <xf numFmtId="0" fontId="2" fillId="6" borderId="4" xfId="2" applyFont="1" applyFill="1" applyBorder="1" applyAlignment="1">
      <alignment horizontal="center" vertical="center" wrapText="1"/>
    </xf>
    <xf numFmtId="0" fontId="14" fillId="6" borderId="2" xfId="0" applyFont="1" applyFill="1" applyBorder="1" applyAlignment="1">
      <alignment horizontal="center" vertical="center" wrapText="1"/>
    </xf>
    <xf numFmtId="0" fontId="2" fillId="6" borderId="3" xfId="0" applyFont="1" applyFill="1" applyBorder="1" applyAlignment="1">
      <alignment horizontal="left" vertical="center" wrapText="1"/>
    </xf>
    <xf numFmtId="0" fontId="6" fillId="2" borderId="3" xfId="2" applyFont="1" applyFill="1" applyBorder="1" applyAlignment="1">
      <alignment vertical="center" wrapText="1"/>
    </xf>
    <xf numFmtId="0" fontId="6" fillId="2" borderId="2" xfId="2" applyFont="1" applyFill="1" applyBorder="1" applyAlignment="1">
      <alignment vertical="center" wrapText="1"/>
    </xf>
  </cellXfs>
  <cellStyles count="4">
    <cellStyle name="Normal" xfId="0" builtinId="0"/>
    <cellStyle name="Normal 2" xfId="1" xr:uid="{00000000-0005-0000-0000-000001000000}"/>
    <cellStyle name="Normal 4" xfId="3" xr:uid="{00000000-0005-0000-0000-000002000000}"/>
    <cellStyle name="Normal_b-tehlike ve risk değerlendirme formu (kimyasallar)" xfId="2" xr:uid="{00000000-0005-0000-0000-000003000000}"/>
  </cellStyles>
  <dxfs count="35">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70C0"/>
        </patternFill>
      </fill>
    </dxf>
    <dxf>
      <fill>
        <patternFill patternType="solid">
          <bgColor rgb="FF00B050"/>
        </patternFill>
      </fill>
    </dxf>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patternType="solid">
          <bgColor rgb="FFFF99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9900"/>
        </patternFill>
      </fill>
    </dxf>
    <dxf>
      <fill>
        <patternFill>
          <bgColor rgb="FFFFFF00"/>
        </patternFill>
      </fill>
    </dxf>
    <dxf>
      <fill>
        <patternFill>
          <bgColor rgb="FF00B0F0"/>
        </patternFill>
      </fill>
    </dxf>
    <dxf>
      <fill>
        <patternFill patternType="solid">
          <bgColor rgb="FF00B050"/>
        </patternFill>
      </fill>
    </dxf>
  </dxfs>
  <tableStyles count="0" defaultTableStyle="TableStyleMedium9" defaultPivotStyle="PivotStyleLight16"/>
  <colors>
    <mruColors>
      <color rgb="FFFF9900"/>
      <color rgb="FFFFCC00"/>
      <color rgb="FFDEA900"/>
      <color rgb="FFF6BB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4"/>
  <sheetViews>
    <sheetView tabSelected="1" zoomScaleNormal="100" zoomScaleSheetLayoutView="70" zoomScalePageLayoutView="70" workbookViewId="0"/>
  </sheetViews>
  <sheetFormatPr defaultRowHeight="12.75" x14ac:dyDescent="0.2"/>
  <cols>
    <col min="1" max="1" width="5.42578125" style="25" customWidth="1"/>
    <col min="2" max="2" width="11.42578125" customWidth="1"/>
    <col min="3" max="3" width="15" customWidth="1"/>
    <col min="4" max="4" width="23.85546875" bestFit="1" customWidth="1"/>
    <col min="5" max="5" width="19.140625" customWidth="1"/>
    <col min="6" max="6" width="11.7109375" bestFit="1" customWidth="1"/>
    <col min="7" max="7" width="12.140625" bestFit="1" customWidth="1"/>
    <col min="8" max="8" width="3.140625" bestFit="1" customWidth="1"/>
    <col min="9" max="9" width="3.140625" customWidth="1"/>
    <col min="10" max="10" width="3.42578125" bestFit="1" customWidth="1"/>
    <col min="11" max="11" width="5.28515625" bestFit="1" customWidth="1"/>
    <col min="12" max="12" width="17.5703125" bestFit="1" customWidth="1"/>
    <col min="13" max="13" width="30.7109375" bestFit="1" customWidth="1"/>
    <col min="14" max="14" width="16.7109375" bestFit="1" customWidth="1"/>
    <col min="15" max="15" width="9.5703125" bestFit="1" customWidth="1"/>
    <col min="16" max="16" width="3.140625" bestFit="1" customWidth="1"/>
    <col min="17" max="17" width="3.140625" customWidth="1"/>
    <col min="18" max="18" width="3.42578125" bestFit="1" customWidth="1"/>
    <col min="19" max="19" width="5.28515625" bestFit="1" customWidth="1"/>
    <col min="20" max="20" width="25.7109375" customWidth="1"/>
  </cols>
  <sheetData>
    <row r="1" spans="1:20" ht="66.75" customHeight="1" x14ac:dyDescent="0.2">
      <c r="A1" s="1" t="s">
        <v>70</v>
      </c>
      <c r="B1" s="1" t="s">
        <v>9</v>
      </c>
      <c r="C1" s="1" t="s">
        <v>12</v>
      </c>
      <c r="D1" s="1" t="s">
        <v>13</v>
      </c>
      <c r="E1" s="1" t="s">
        <v>0</v>
      </c>
      <c r="F1" s="1" t="s">
        <v>1</v>
      </c>
      <c r="G1" s="1" t="s">
        <v>11</v>
      </c>
      <c r="H1" s="2" t="s">
        <v>2</v>
      </c>
      <c r="I1" s="2" t="s">
        <v>3</v>
      </c>
      <c r="J1" s="3" t="s">
        <v>4</v>
      </c>
      <c r="K1" s="4" t="s">
        <v>5</v>
      </c>
      <c r="L1" s="1" t="s">
        <v>10</v>
      </c>
      <c r="M1" s="1" t="s">
        <v>6</v>
      </c>
      <c r="N1" s="1" t="s">
        <v>7</v>
      </c>
      <c r="O1" s="1" t="s">
        <v>8</v>
      </c>
      <c r="P1" s="2" t="s">
        <v>67</v>
      </c>
      <c r="Q1" s="2" t="s">
        <v>68</v>
      </c>
      <c r="R1" s="3" t="s">
        <v>69</v>
      </c>
      <c r="S1" s="4" t="s">
        <v>72</v>
      </c>
      <c r="T1" s="33" t="s">
        <v>71</v>
      </c>
    </row>
    <row r="2" spans="1:20" ht="78.75" x14ac:dyDescent="0.2">
      <c r="A2" s="11">
        <f>0+1</f>
        <v>1</v>
      </c>
      <c r="B2" s="17" t="s">
        <v>64</v>
      </c>
      <c r="C2" s="17" t="s">
        <v>33</v>
      </c>
      <c r="D2" s="9" t="s">
        <v>34</v>
      </c>
      <c r="E2" s="9" t="s">
        <v>35</v>
      </c>
      <c r="F2" s="9" t="s">
        <v>16</v>
      </c>
      <c r="G2" s="9" t="s">
        <v>17</v>
      </c>
      <c r="H2" s="13">
        <v>4</v>
      </c>
      <c r="I2" s="13">
        <v>5</v>
      </c>
      <c r="J2" s="14">
        <f t="shared" ref="J2:J4" si="0">(H2*I2)</f>
        <v>20</v>
      </c>
      <c r="K2" s="15">
        <f>IF((H2*I2)=0,0,IF(J2&lt;6,5,IF(J2&lt;10,4,IF(J2&lt;16,3,IF(J2&lt;25,2,1)))))</f>
        <v>2</v>
      </c>
      <c r="L2" s="10" t="s">
        <v>42</v>
      </c>
      <c r="M2" s="19" t="s">
        <v>41</v>
      </c>
      <c r="N2" s="9" t="s">
        <v>52</v>
      </c>
      <c r="O2" s="8" t="s">
        <v>14</v>
      </c>
      <c r="P2" s="13">
        <v>1</v>
      </c>
      <c r="Q2" s="13">
        <f>I2</f>
        <v>5</v>
      </c>
      <c r="R2" s="13">
        <f t="shared" ref="R2:R4" si="1">(P2*Q2)</f>
        <v>5</v>
      </c>
      <c r="S2" s="16">
        <f>IF((P2*Q2)=0,0,IF(R2&lt;6,5,IF(R2&lt;10,4,IF(R2&lt;16,3,IF(R2&lt;25,2,1)))))</f>
        <v>5</v>
      </c>
      <c r="T2" s="9" t="str">
        <f>IF(S2=0,"Risk Derecelendirmesi Yapılmamıştır.",IF(S2=1,"Hemen gerekli önlemler alınmalı veya tesis, bina, üretim veya çevrenin kapatılması gerekmektedir.",IF(S2=2,"Kısa dönemde iyileştirici tedbirler alınmalıdır.",IF(S2=3,"Uzun dönemde iyileştirilmelidir.  Sürekli kontroller yapılmalıdır.Alınan önlemler gerektiğinde kontrol edilmelidir.",IF(S2=4,"Gözetim altında tutulmalıdır.",IF(S2=5,"Gelecekte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3" spans="1:20" ht="78.75" x14ac:dyDescent="0.2">
      <c r="A3" s="11">
        <f t="shared" ref="A3:A4" si="2">A2+1</f>
        <v>2</v>
      </c>
      <c r="B3" s="17" t="s">
        <v>64</v>
      </c>
      <c r="C3" s="17" t="s">
        <v>33</v>
      </c>
      <c r="D3" s="9" t="s">
        <v>36</v>
      </c>
      <c r="E3" s="9" t="s">
        <v>35</v>
      </c>
      <c r="F3" s="9" t="s">
        <v>16</v>
      </c>
      <c r="G3" s="9" t="s">
        <v>17</v>
      </c>
      <c r="H3" s="13">
        <v>4</v>
      </c>
      <c r="I3" s="13">
        <v>5</v>
      </c>
      <c r="J3" s="14">
        <f t="shared" si="0"/>
        <v>20</v>
      </c>
      <c r="K3" s="15">
        <f t="shared" ref="K3:K4" si="3">IF((H3*I3)=0,0,IF(J3&lt;6,5,IF(J3&lt;10,4,IF(J3&lt;16,3,IF(J3&lt;25,2,1)))))</f>
        <v>2</v>
      </c>
      <c r="L3" s="10" t="s">
        <v>43</v>
      </c>
      <c r="M3" s="19" t="s">
        <v>39</v>
      </c>
      <c r="N3" s="9" t="s">
        <v>15</v>
      </c>
      <c r="O3" s="8" t="s">
        <v>14</v>
      </c>
      <c r="P3" s="13">
        <v>1</v>
      </c>
      <c r="Q3" s="13">
        <f>I3</f>
        <v>5</v>
      </c>
      <c r="R3" s="13">
        <f t="shared" si="1"/>
        <v>5</v>
      </c>
      <c r="S3" s="16">
        <f t="shared" ref="S3:S4" si="4">IF((P3*Q3)=0,0,IF(R3&lt;6,5,IF(R3&lt;10,4,IF(R3&lt;16,3,IF(R3&lt;25,2,1)))))</f>
        <v>5</v>
      </c>
      <c r="T3" s="9" t="str">
        <f t="shared" ref="T3:T4" si="5">IF(S3=0,"Risk Derecelendirmesi Yapılmamıştır.",IF(S3=1,"Hemen gerekli önlemler alınmalı veya tesis, bina, üretim veya çevrenin kapatılması gerekmektedir.",IF(S3=2,"Kısa dönemde iyileştirici tedbirler alınmalıdır.",IF(S3=3,"Uzun dönemde iyileştirilmelidir.  Sürekli kontroller yapılmalıdır.Alınan önlemler gerektiğinde kontrol edilmelidir.",IF(S3=4,"Gözetim altında tutulmalıdır.",IF(S3=5,"Gelecekte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4" spans="1:20" ht="112.5" x14ac:dyDescent="0.2">
      <c r="A4" s="11">
        <f t="shared" si="2"/>
        <v>3</v>
      </c>
      <c r="B4" s="17" t="s">
        <v>64</v>
      </c>
      <c r="C4" s="17" t="s">
        <v>37</v>
      </c>
      <c r="D4" s="9" t="s">
        <v>38</v>
      </c>
      <c r="E4" s="9" t="s">
        <v>35</v>
      </c>
      <c r="F4" s="9" t="s">
        <v>16</v>
      </c>
      <c r="G4" s="9" t="s">
        <v>17</v>
      </c>
      <c r="H4" s="13">
        <v>4</v>
      </c>
      <c r="I4" s="13">
        <v>5</v>
      </c>
      <c r="J4" s="14">
        <f t="shared" si="0"/>
        <v>20</v>
      </c>
      <c r="K4" s="15">
        <f t="shared" si="3"/>
        <v>2</v>
      </c>
      <c r="L4" s="10" t="s">
        <v>44</v>
      </c>
      <c r="M4" s="19" t="s">
        <v>40</v>
      </c>
      <c r="N4" s="9" t="s">
        <v>15</v>
      </c>
      <c r="O4" s="8" t="s">
        <v>14</v>
      </c>
      <c r="P4" s="13">
        <v>1</v>
      </c>
      <c r="Q4" s="13">
        <f t="shared" ref="Q4" si="6">I4</f>
        <v>5</v>
      </c>
      <c r="R4" s="13">
        <f t="shared" si="1"/>
        <v>5</v>
      </c>
      <c r="S4" s="16">
        <f t="shared" si="4"/>
        <v>5</v>
      </c>
      <c r="T4" s="9" t="str">
        <f t="shared" si="5"/>
        <v>Gelecekte önemli bir tehlikeyi oluşturmaması için, incelenir ve gerekirse önlemler planlanan uygulamalar kısmında tarif edilir, uygulama kontrolleri yapılır ve personele ihtiyaç duyulan eğitimler verilir.</v>
      </c>
    </row>
  </sheetData>
  <conditionalFormatting sqref="K2:K4 S2:S4">
    <cfRule type="expression" dxfId="34" priority="1">
      <formula>K2=5</formula>
    </cfRule>
    <cfRule type="expression" dxfId="33" priority="2">
      <formula>K2=4</formula>
    </cfRule>
    <cfRule type="expression" dxfId="32" priority="3">
      <formula>K2=3</formula>
    </cfRule>
    <cfRule type="expression" dxfId="31" priority="4">
      <formula>K2=2</formula>
    </cfRule>
    <cfRule type="expression" dxfId="30" priority="5">
      <formula>K2=1</formula>
    </cfRule>
  </conditionalFormatting>
  <pageMargins left="0.70866141732283472" right="0.70866141732283472" top="0.74803149606299213" bottom="1.0236220472440944" header="0.31496062992125984" footer="0.31496062992125984"/>
  <pageSetup paperSize="9" scale="58" fitToHeight="0" orientation="landscape" r:id="rId1"/>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T4"/>
  <sheetViews>
    <sheetView zoomScaleNormal="100" zoomScaleSheetLayoutView="70" zoomScalePageLayoutView="60" workbookViewId="0"/>
  </sheetViews>
  <sheetFormatPr defaultRowHeight="12.75" x14ac:dyDescent="0.2"/>
  <cols>
    <col min="1" max="1" width="5.42578125" customWidth="1"/>
    <col min="2" max="2" width="11.42578125" customWidth="1"/>
    <col min="3" max="3" width="13.5703125" customWidth="1"/>
    <col min="4" max="4" width="23.85546875" bestFit="1" customWidth="1"/>
    <col min="5" max="5" width="19.140625" customWidth="1"/>
    <col min="6" max="6" width="11.7109375" bestFit="1" customWidth="1"/>
    <col min="7" max="7" width="12.140625" bestFit="1" customWidth="1"/>
    <col min="8" max="8" width="3.140625" bestFit="1" customWidth="1"/>
    <col min="9" max="9" width="3.140625" customWidth="1"/>
    <col min="10" max="10" width="3.42578125" bestFit="1" customWidth="1"/>
    <col min="11" max="11" width="5.28515625" bestFit="1" customWidth="1"/>
    <col min="12" max="12" width="17.5703125" bestFit="1" customWidth="1"/>
    <col min="13" max="13" width="30.7109375" bestFit="1" customWidth="1"/>
    <col min="14" max="14" width="16.7109375" bestFit="1" customWidth="1"/>
    <col min="15" max="15" width="9.5703125" bestFit="1" customWidth="1"/>
    <col min="16" max="16" width="3.140625" bestFit="1" customWidth="1"/>
    <col min="17" max="17" width="3.140625" customWidth="1"/>
    <col min="18" max="18" width="3.42578125" bestFit="1" customWidth="1"/>
    <col min="19" max="19" width="5.28515625" bestFit="1" customWidth="1"/>
    <col min="20" max="20" width="25.7109375" customWidth="1"/>
  </cols>
  <sheetData>
    <row r="1" spans="1:20" ht="66.75" customHeight="1" x14ac:dyDescent="0.2">
      <c r="A1" s="1" t="s">
        <v>70</v>
      </c>
      <c r="B1" s="1" t="s">
        <v>9</v>
      </c>
      <c r="C1" s="1" t="s">
        <v>12</v>
      </c>
      <c r="D1" s="1" t="s">
        <v>13</v>
      </c>
      <c r="E1" s="1" t="s">
        <v>0</v>
      </c>
      <c r="F1" s="1" t="s">
        <v>1</v>
      </c>
      <c r="G1" s="1" t="s">
        <v>11</v>
      </c>
      <c r="H1" s="2" t="s">
        <v>2</v>
      </c>
      <c r="I1" s="2" t="s">
        <v>3</v>
      </c>
      <c r="J1" s="3" t="s">
        <v>4</v>
      </c>
      <c r="K1" s="4" t="s">
        <v>5</v>
      </c>
      <c r="L1" s="1" t="s">
        <v>10</v>
      </c>
      <c r="M1" s="1" t="s">
        <v>6</v>
      </c>
      <c r="N1" s="1" t="s">
        <v>7</v>
      </c>
      <c r="O1" s="1" t="s">
        <v>8</v>
      </c>
      <c r="P1" s="2" t="s">
        <v>67</v>
      </c>
      <c r="Q1" s="2" t="s">
        <v>68</v>
      </c>
      <c r="R1" s="3" t="s">
        <v>69</v>
      </c>
      <c r="S1" s="4" t="s">
        <v>72</v>
      </c>
      <c r="T1" s="32" t="s">
        <v>71</v>
      </c>
    </row>
    <row r="2" spans="1:20" ht="101.25" x14ac:dyDescent="0.2">
      <c r="A2" s="11">
        <v>1</v>
      </c>
      <c r="B2" s="17" t="s">
        <v>66</v>
      </c>
      <c r="C2" s="17" t="s">
        <v>47</v>
      </c>
      <c r="D2" s="17" t="s">
        <v>48</v>
      </c>
      <c r="E2" s="9" t="s">
        <v>49</v>
      </c>
      <c r="F2" s="9" t="s">
        <v>16</v>
      </c>
      <c r="G2" s="9" t="s">
        <v>17</v>
      </c>
      <c r="H2" s="13">
        <v>4</v>
      </c>
      <c r="I2" s="13">
        <v>5</v>
      </c>
      <c r="J2" s="14">
        <f>H2*I2</f>
        <v>20</v>
      </c>
      <c r="K2" s="15">
        <f>IF((H2*I2)=0,0,IF(J2&lt;6,5,IF(J2&lt;10,4,IF(J2&lt;16,3,IF(J2&lt;25,2,1)))))</f>
        <v>2</v>
      </c>
      <c r="L2" s="12" t="s">
        <v>45</v>
      </c>
      <c r="M2" s="21" t="s">
        <v>51</v>
      </c>
      <c r="N2" s="9" t="s">
        <v>15</v>
      </c>
      <c r="O2" s="8" t="s">
        <v>14</v>
      </c>
      <c r="P2" s="13">
        <v>1</v>
      </c>
      <c r="Q2" s="13">
        <f>I2</f>
        <v>5</v>
      </c>
      <c r="R2" s="13">
        <f t="shared" ref="R2" si="0">(P2*Q2)</f>
        <v>5</v>
      </c>
      <c r="S2" s="16">
        <f>IF((P2*Q2)=0,0,IF(R2&lt;6,5,IF(R2&lt;10,4,IF(R2&lt;16,3,IF(R2&lt;25,2,1)))))</f>
        <v>5</v>
      </c>
      <c r="T2" s="9" t="str">
        <f>IF(S2=0,"Risk Derecelendirmesi Yapılmamıştır.",IF(S2=1,"Hemen gerekli önlemler alınmalı veya tesis, bina, üretim veya çevrenin kapatılması gerekmektedir.",IF(S2=2,"Kısa dönemde iyileştirici tedbirler alınmalıdır.",IF(S2=3,"Uzun dönemde iyileştirilmelidir.  Sürekli kontroller yapılmalıdır.Alınan önlemler gerektiğinde kontrol edilmelidir.",IF(S2=4,"Gözetim altında tutulmalıdır.",IF(S2=5,"Gelecekte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3" spans="1:20" ht="101.25" x14ac:dyDescent="0.2">
      <c r="A3" s="11">
        <v>2</v>
      </c>
      <c r="B3" s="17" t="s">
        <v>65</v>
      </c>
      <c r="C3" s="17" t="s">
        <v>47</v>
      </c>
      <c r="D3" s="17" t="s">
        <v>50</v>
      </c>
      <c r="E3" s="9" t="s">
        <v>49</v>
      </c>
      <c r="F3" s="9" t="s">
        <v>16</v>
      </c>
      <c r="G3" s="9" t="s">
        <v>17</v>
      </c>
      <c r="H3" s="13">
        <v>4</v>
      </c>
      <c r="I3" s="13">
        <v>5</v>
      </c>
      <c r="J3" s="14">
        <f t="shared" ref="J3" si="1">H3*I3</f>
        <v>20</v>
      </c>
      <c r="K3" s="15">
        <f t="shared" ref="K3" si="2">IF((H3*I3)=0,0,IF(J3&lt;6,5,IF(J3&lt;10,4,IF(J3&lt;16,3,IF(J3&lt;25,2,1)))))</f>
        <v>2</v>
      </c>
      <c r="L3" s="12" t="s">
        <v>45</v>
      </c>
      <c r="M3" s="21" t="s">
        <v>63</v>
      </c>
      <c r="N3" s="9" t="s">
        <v>15</v>
      </c>
      <c r="O3" s="8" t="s">
        <v>14</v>
      </c>
      <c r="P3" s="13">
        <v>1</v>
      </c>
      <c r="Q3" s="13">
        <f>I3</f>
        <v>5</v>
      </c>
      <c r="R3" s="13">
        <f t="shared" ref="R3:R4" si="3">(P3*Q3)</f>
        <v>5</v>
      </c>
      <c r="S3" s="16">
        <f t="shared" ref="S3:S4" si="4">IF((P3*Q3)=0,0,IF(R3&lt;6,5,IF(R3&lt;10,4,IF(R3&lt;16,3,IF(R3&lt;25,2,1)))))</f>
        <v>5</v>
      </c>
      <c r="T3" s="9" t="str">
        <f t="shared" ref="T3:T4" si="5">IF(S3=0,"Risk Derecelendirmesi Yapılmamıştır.",IF(S3=1,"Hemen gerekli önlemler alınmalı veya tesis, bina, üretim veya çevrenin kapatılması gerekmektedir.",IF(S3=2,"Kısa dönemde iyileştirici tedbirler alınmalıdır.",IF(S3=3,"Uzun dönemde iyileştirilmelidir.  Sürekli kontroller yapılmalıdır.Alınan önlemler gerektiğinde kontrol edilmelidir.",IF(S3=4,"Gözetim altında tutulmalıdır.",IF(S3=5,"Gelecekte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4" spans="1:20" ht="78.75" x14ac:dyDescent="0.2">
      <c r="A4" s="11">
        <v>3</v>
      </c>
      <c r="B4" s="17" t="s">
        <v>65</v>
      </c>
      <c r="C4" s="27" t="s">
        <v>20</v>
      </c>
      <c r="D4" s="28" t="s">
        <v>21</v>
      </c>
      <c r="E4" s="28" t="s">
        <v>22</v>
      </c>
      <c r="F4" s="9" t="s">
        <v>16</v>
      </c>
      <c r="G4" s="9" t="s">
        <v>17</v>
      </c>
      <c r="H4" s="13">
        <v>4</v>
      </c>
      <c r="I4" s="13">
        <v>5</v>
      </c>
      <c r="J4" s="14">
        <f>H4*I4</f>
        <v>20</v>
      </c>
      <c r="K4" s="15">
        <f>IF((H4*I4)=0,0,IF(J4&lt;6,5,IF(J4&lt;10,4,IF(J4&lt;16,3,IF(J4&lt;25,2,1)))))</f>
        <v>2</v>
      </c>
      <c r="L4" s="29" t="s">
        <v>23</v>
      </c>
      <c r="M4" s="28" t="s">
        <v>24</v>
      </c>
      <c r="N4" s="9" t="s">
        <v>15</v>
      </c>
      <c r="O4" s="8" t="s">
        <v>14</v>
      </c>
      <c r="P4" s="13">
        <v>1</v>
      </c>
      <c r="Q4" s="13">
        <f t="shared" ref="Q4" si="6">I4</f>
        <v>5</v>
      </c>
      <c r="R4" s="13">
        <f t="shared" si="3"/>
        <v>5</v>
      </c>
      <c r="S4" s="16">
        <f t="shared" si="4"/>
        <v>5</v>
      </c>
      <c r="T4" s="9" t="str">
        <f t="shared" si="5"/>
        <v>Gelecekte önemli bir tehlikeyi oluşturmaması için, incelenir ve gerekirse önlemler planlanan uygulamalar kısmında tarif edilir, uygulama kontrolleri yapılır ve personele ihtiyaç duyulan eğitimler verilir.</v>
      </c>
    </row>
  </sheetData>
  <conditionalFormatting sqref="K2:K4">
    <cfRule type="expression" dxfId="29" priority="6">
      <formula>K2=5</formula>
    </cfRule>
    <cfRule type="expression" dxfId="28" priority="7">
      <formula>K2=4</formula>
    </cfRule>
    <cfRule type="expression" dxfId="27" priority="8">
      <formula>K2=3</formula>
    </cfRule>
    <cfRule type="expression" dxfId="26" priority="9">
      <formula>K2=2</formula>
    </cfRule>
    <cfRule type="expression" dxfId="25" priority="10">
      <formula>K2=1</formula>
    </cfRule>
  </conditionalFormatting>
  <conditionalFormatting sqref="S2:S4">
    <cfRule type="expression" dxfId="24" priority="1">
      <formula>S2=5</formula>
    </cfRule>
    <cfRule type="expression" dxfId="23" priority="2">
      <formula>S2=4</formula>
    </cfRule>
    <cfRule type="expression" dxfId="22" priority="3">
      <formula>S2=3</formula>
    </cfRule>
    <cfRule type="expression" dxfId="21" priority="4">
      <formula>S2=2</formula>
    </cfRule>
    <cfRule type="expression" dxfId="20" priority="5">
      <formula>S2=1</formula>
    </cfRule>
  </conditionalFormatting>
  <pageMargins left="0.70866141732283472" right="0.70866141732283472" top="0.74803149606299213" bottom="1.0236220472440944" header="0.31496062992125984" footer="0.31496062992125984"/>
  <pageSetup paperSize="9" scale="58"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T4"/>
  <sheetViews>
    <sheetView zoomScaleNormal="100" zoomScaleSheetLayoutView="70" zoomScalePageLayoutView="60" workbookViewId="0"/>
  </sheetViews>
  <sheetFormatPr defaultRowHeight="12.75" x14ac:dyDescent="0.2"/>
  <cols>
    <col min="1" max="1" width="5.42578125" customWidth="1"/>
    <col min="2" max="2" width="11.42578125" customWidth="1"/>
    <col min="3" max="3" width="13.5703125" customWidth="1"/>
    <col min="4" max="4" width="23.85546875" bestFit="1" customWidth="1"/>
    <col min="5" max="5" width="19.140625" customWidth="1"/>
    <col min="6" max="6" width="11.7109375" bestFit="1" customWidth="1"/>
    <col min="7" max="7" width="12.140625" bestFit="1" customWidth="1"/>
    <col min="8" max="8" width="3.140625" bestFit="1" customWidth="1"/>
    <col min="9" max="9" width="3.140625" customWidth="1"/>
    <col min="10" max="10" width="3.42578125" bestFit="1" customWidth="1"/>
    <col min="11" max="11" width="5.28515625" bestFit="1" customWidth="1"/>
    <col min="12" max="12" width="17.5703125" bestFit="1" customWidth="1"/>
    <col min="13" max="13" width="30.7109375" bestFit="1" customWidth="1"/>
    <col min="14" max="14" width="16.7109375" bestFit="1" customWidth="1"/>
    <col min="15" max="15" width="9.5703125" bestFit="1" customWidth="1"/>
    <col min="16" max="16" width="3.140625" bestFit="1" customWidth="1"/>
    <col min="17" max="17" width="3.140625" customWidth="1"/>
    <col min="18" max="18" width="3.42578125" bestFit="1" customWidth="1"/>
    <col min="19" max="19" width="5.28515625" bestFit="1" customWidth="1"/>
    <col min="20" max="20" width="25.7109375" customWidth="1"/>
  </cols>
  <sheetData>
    <row r="1" spans="1:20" ht="66.75" customHeight="1" x14ac:dyDescent="0.2">
      <c r="A1" s="1" t="s">
        <v>70</v>
      </c>
      <c r="B1" s="1" t="s">
        <v>9</v>
      </c>
      <c r="C1" s="1" t="s">
        <v>12</v>
      </c>
      <c r="D1" s="1" t="s">
        <v>13</v>
      </c>
      <c r="E1" s="1" t="s">
        <v>0</v>
      </c>
      <c r="F1" s="1" t="s">
        <v>1</v>
      </c>
      <c r="G1" s="1" t="s">
        <v>11</v>
      </c>
      <c r="H1" s="2" t="s">
        <v>2</v>
      </c>
      <c r="I1" s="2" t="s">
        <v>3</v>
      </c>
      <c r="J1" s="3" t="s">
        <v>4</v>
      </c>
      <c r="K1" s="4" t="s">
        <v>5</v>
      </c>
      <c r="L1" s="1" t="s">
        <v>10</v>
      </c>
      <c r="M1" s="1" t="s">
        <v>6</v>
      </c>
      <c r="N1" s="1" t="s">
        <v>7</v>
      </c>
      <c r="O1" s="1" t="s">
        <v>8</v>
      </c>
      <c r="P1" s="2" t="s">
        <v>67</v>
      </c>
      <c r="Q1" s="2" t="s">
        <v>68</v>
      </c>
      <c r="R1" s="3" t="s">
        <v>69</v>
      </c>
      <c r="S1" s="4" t="s">
        <v>72</v>
      </c>
      <c r="T1" s="32" t="s">
        <v>71</v>
      </c>
    </row>
    <row r="2" spans="1:20" ht="78.75" x14ac:dyDescent="0.2">
      <c r="A2" s="11">
        <v>1</v>
      </c>
      <c r="B2" s="17" t="s">
        <v>18</v>
      </c>
      <c r="C2" s="9" t="s">
        <v>25</v>
      </c>
      <c r="D2" s="18" t="s">
        <v>26</v>
      </c>
      <c r="E2" s="20" t="s">
        <v>27</v>
      </c>
      <c r="F2" s="9" t="s">
        <v>16</v>
      </c>
      <c r="G2" s="9" t="s">
        <v>17</v>
      </c>
      <c r="H2" s="13">
        <v>4</v>
      </c>
      <c r="I2" s="13">
        <v>5</v>
      </c>
      <c r="J2" s="14">
        <f>H2*I2</f>
        <v>20</v>
      </c>
      <c r="K2" s="15">
        <f>IF((H2*I2)=0,0,IF(J2&lt;6,5,IF(J2&lt;10,4,IF(J2&lt;16,3,IF(J2&lt;25,2,1)))))</f>
        <v>2</v>
      </c>
      <c r="L2" s="12" t="s">
        <v>46</v>
      </c>
      <c r="M2" s="19" t="s">
        <v>30</v>
      </c>
      <c r="N2" s="9" t="s">
        <v>15</v>
      </c>
      <c r="O2" s="8" t="s">
        <v>14</v>
      </c>
      <c r="P2" s="13">
        <v>1</v>
      </c>
      <c r="Q2" s="13">
        <f>I2</f>
        <v>5</v>
      </c>
      <c r="R2" s="13">
        <f t="shared" ref="R2" si="0">(P2*Q2)</f>
        <v>5</v>
      </c>
      <c r="S2" s="16">
        <f>IF((P2*Q2)=0,0,IF(R2&lt;6,5,IF(R2&lt;10,4,IF(R2&lt;16,3,IF(R2&lt;25,2,1)))))</f>
        <v>5</v>
      </c>
      <c r="T2" s="9" t="str">
        <f>IF(S2=0,"Risk Derecelendirmesi Yapılmamıştır.",IF(S2=1,"Hemen gerekli önlemler alınmalı veya tesis, bina, üretim veya çevrenin kapatılması gerekmektedir.",IF(S2=2,"Kısa dönemde iyileştirici tedbirler alınmalıdır.",IF(S2=3,"Uzun dönemde iyileştirilmelidir.  Sürekli kontroller yapılmalıdır.Alınan önlemler gerektiğinde kontrol edilmelidir.",IF(S2=4,"Gözetim altında tutulmalıdır.",IF(S2=5,"Gelecekte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3" spans="1:20" ht="90" x14ac:dyDescent="0.2">
      <c r="A3" s="11">
        <v>2</v>
      </c>
      <c r="B3" s="17" t="s">
        <v>18</v>
      </c>
      <c r="C3" s="9" t="s">
        <v>25</v>
      </c>
      <c r="D3" s="18" t="s">
        <v>28</v>
      </c>
      <c r="E3" s="20" t="s">
        <v>27</v>
      </c>
      <c r="F3" s="9" t="s">
        <v>16</v>
      </c>
      <c r="G3" s="9" t="s">
        <v>17</v>
      </c>
      <c r="H3" s="13">
        <v>4</v>
      </c>
      <c r="I3" s="13">
        <v>5</v>
      </c>
      <c r="J3" s="14">
        <f>H3*I3</f>
        <v>20</v>
      </c>
      <c r="K3" s="15">
        <f>IF((H3*I3)=0,0,IF(J3&lt;6,5,IF(J3&lt;10,4,IF(J3&lt;16,3,IF(J3&lt;25,2,1)))))</f>
        <v>2</v>
      </c>
      <c r="L3" s="12" t="s">
        <v>45</v>
      </c>
      <c r="M3" s="19" t="s">
        <v>31</v>
      </c>
      <c r="N3" s="9" t="s">
        <v>15</v>
      </c>
      <c r="O3" s="8" t="s">
        <v>14</v>
      </c>
      <c r="P3" s="13">
        <v>1</v>
      </c>
      <c r="Q3" s="13">
        <f>I3</f>
        <v>5</v>
      </c>
      <c r="R3" s="13">
        <f t="shared" ref="R3:R4" si="1">(P3*Q3)</f>
        <v>5</v>
      </c>
      <c r="S3" s="16">
        <f t="shared" ref="S3:S4" si="2">IF((P3*Q3)=0,0,IF(R3&lt;6,5,IF(R3&lt;10,4,IF(R3&lt;16,3,IF(R3&lt;25,2,1)))))</f>
        <v>5</v>
      </c>
      <c r="T3" s="9" t="str">
        <f t="shared" ref="T3:T4" si="3">IF(S3=0,"Risk Derecelendirmesi Yapılmamıştır.",IF(S3=1,"Hemen gerekli önlemler alınmalı veya tesis, bina, üretim veya çevrenin kapatılması gerekmektedir.",IF(S3=2,"Kısa dönemde iyileştirici tedbirler alınmalıdır.",IF(S3=3,"Uzun dönemde iyileştirilmelidir.  Sürekli kontroller yapılmalıdır.Alınan önlemler gerektiğinde kontrol edilmelidir.",IF(S3=4,"Gözetim altında tutulmalıdır.",IF(S3=5,"Gelecekte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4" spans="1:20" ht="281.25" x14ac:dyDescent="0.2">
      <c r="A4" s="11">
        <v>3</v>
      </c>
      <c r="B4" s="17" t="s">
        <v>18</v>
      </c>
      <c r="C4" s="9" t="s">
        <v>25</v>
      </c>
      <c r="D4" s="18" t="s">
        <v>29</v>
      </c>
      <c r="E4" s="20" t="s">
        <v>27</v>
      </c>
      <c r="F4" s="9" t="s">
        <v>16</v>
      </c>
      <c r="G4" s="9" t="s">
        <v>17</v>
      </c>
      <c r="H4" s="13">
        <v>4</v>
      </c>
      <c r="I4" s="13">
        <v>5</v>
      </c>
      <c r="J4" s="14">
        <f t="shared" ref="J4" si="4">H4*I4</f>
        <v>20</v>
      </c>
      <c r="K4" s="15">
        <f t="shared" ref="K4" si="5">IF((H4*I4)=0,0,IF(J4&lt;6,5,IF(J4&lt;10,4,IF(J4&lt;16,3,IF(J4&lt;25,2,1)))))</f>
        <v>2</v>
      </c>
      <c r="L4" s="12" t="s">
        <v>45</v>
      </c>
      <c r="M4" s="22" t="s">
        <v>32</v>
      </c>
      <c r="N4" s="9" t="s">
        <v>15</v>
      </c>
      <c r="O4" s="8" t="s">
        <v>14</v>
      </c>
      <c r="P4" s="13">
        <v>1</v>
      </c>
      <c r="Q4" s="13">
        <f t="shared" ref="Q4" si="6">I4</f>
        <v>5</v>
      </c>
      <c r="R4" s="13">
        <f t="shared" si="1"/>
        <v>5</v>
      </c>
      <c r="S4" s="16">
        <f t="shared" si="2"/>
        <v>5</v>
      </c>
      <c r="T4" s="9" t="str">
        <f t="shared" si="3"/>
        <v>Gelecekte önemli bir tehlikeyi oluşturmaması için, incelenir ve gerekirse önlemler planlanan uygulamalar kısmında tarif edilir, uygulama kontrolleri yapılır ve personele ihtiyaç duyulan eğitimler verilir.</v>
      </c>
    </row>
  </sheetData>
  <conditionalFormatting sqref="K2:K4">
    <cfRule type="expression" dxfId="19" priority="6">
      <formula>K2=5</formula>
    </cfRule>
    <cfRule type="expression" dxfId="18" priority="7">
      <formula>K2=4</formula>
    </cfRule>
    <cfRule type="expression" dxfId="17" priority="8">
      <formula>K2=3</formula>
    </cfRule>
    <cfRule type="expression" dxfId="16" priority="9">
      <formula>K2=2</formula>
    </cfRule>
    <cfRule type="expression" dxfId="15" priority="10">
      <formula>K2=1</formula>
    </cfRule>
  </conditionalFormatting>
  <conditionalFormatting sqref="S2:S4">
    <cfRule type="expression" dxfId="14" priority="1">
      <formula>S2=5</formula>
    </cfRule>
    <cfRule type="expression" dxfId="13" priority="2">
      <formula>S2=4</formula>
    </cfRule>
    <cfRule type="expression" dxfId="12" priority="3">
      <formula>S2=3</formula>
    </cfRule>
    <cfRule type="expression" dxfId="11" priority="4">
      <formula>S2=2</formula>
    </cfRule>
    <cfRule type="expression" dxfId="10" priority="5">
      <formula>S2=1</formula>
    </cfRule>
  </conditionalFormatting>
  <pageMargins left="0.70866141732283472" right="0.70866141732283472" top="0.74803149606299213" bottom="1.0236220472440944" header="0.31496062992125984" footer="0.31496062992125984"/>
  <pageSetup paperSize="9" scale="58"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T4"/>
  <sheetViews>
    <sheetView zoomScaleNormal="100" zoomScaleSheetLayoutView="70" zoomScalePageLayoutView="70" workbookViewId="0"/>
  </sheetViews>
  <sheetFormatPr defaultRowHeight="12.75" x14ac:dyDescent="0.2"/>
  <cols>
    <col min="1" max="1" width="5.42578125" customWidth="1"/>
    <col min="2" max="2" width="11.42578125" customWidth="1"/>
    <col min="3" max="3" width="13.5703125" customWidth="1"/>
    <col min="4" max="4" width="23.85546875" bestFit="1" customWidth="1"/>
    <col min="5" max="5" width="19.140625" customWidth="1"/>
    <col min="6" max="6" width="11.7109375" bestFit="1" customWidth="1"/>
    <col min="7" max="7" width="12.140625" bestFit="1" customWidth="1"/>
    <col min="8" max="8" width="3.140625" bestFit="1" customWidth="1"/>
    <col min="9" max="9" width="3.140625" customWidth="1"/>
    <col min="10" max="10" width="3.42578125" bestFit="1" customWidth="1"/>
    <col min="11" max="11" width="5.28515625" bestFit="1" customWidth="1"/>
    <col min="12" max="12" width="17.5703125" bestFit="1" customWidth="1"/>
    <col min="13" max="13" width="30.7109375" bestFit="1" customWidth="1"/>
    <col min="14" max="14" width="16.7109375" bestFit="1" customWidth="1"/>
    <col min="15" max="15" width="9.5703125" bestFit="1" customWidth="1"/>
    <col min="16" max="16" width="3.140625" bestFit="1" customWidth="1"/>
    <col min="17" max="17" width="3.140625" customWidth="1"/>
    <col min="18" max="18" width="3.42578125" bestFit="1" customWidth="1"/>
    <col min="19" max="19" width="5.28515625" bestFit="1" customWidth="1"/>
    <col min="20" max="20" width="25.7109375" customWidth="1"/>
  </cols>
  <sheetData>
    <row r="1" spans="1:20" ht="66.75" customHeight="1" x14ac:dyDescent="0.2">
      <c r="A1" s="1" t="s">
        <v>70</v>
      </c>
      <c r="B1" s="1" t="s">
        <v>9</v>
      </c>
      <c r="C1" s="1" t="s">
        <v>12</v>
      </c>
      <c r="D1" s="1" t="s">
        <v>13</v>
      </c>
      <c r="E1" s="1" t="s">
        <v>0</v>
      </c>
      <c r="F1" s="1" t="s">
        <v>1</v>
      </c>
      <c r="G1" s="1" t="s">
        <v>11</v>
      </c>
      <c r="H1" s="2" t="s">
        <v>2</v>
      </c>
      <c r="I1" s="2" t="s">
        <v>3</v>
      </c>
      <c r="J1" s="3" t="s">
        <v>4</v>
      </c>
      <c r="K1" s="4" t="s">
        <v>5</v>
      </c>
      <c r="L1" s="1" t="s">
        <v>10</v>
      </c>
      <c r="M1" s="1" t="s">
        <v>6</v>
      </c>
      <c r="N1" s="1" t="s">
        <v>7</v>
      </c>
      <c r="O1" s="1" t="s">
        <v>8</v>
      </c>
      <c r="P1" s="2" t="s">
        <v>67</v>
      </c>
      <c r="Q1" s="2" t="s">
        <v>68</v>
      </c>
      <c r="R1" s="3" t="s">
        <v>69</v>
      </c>
      <c r="S1" s="4" t="s">
        <v>72</v>
      </c>
      <c r="T1" s="32" t="s">
        <v>71</v>
      </c>
    </row>
    <row r="2" spans="1:20" ht="78.75" x14ac:dyDescent="0.2">
      <c r="A2" s="11">
        <v>1</v>
      </c>
      <c r="B2" s="18" t="s">
        <v>19</v>
      </c>
      <c r="C2" s="18" t="s">
        <v>59</v>
      </c>
      <c r="D2" s="18" t="s">
        <v>53</v>
      </c>
      <c r="E2" s="30" t="s">
        <v>54</v>
      </c>
      <c r="F2" s="9" t="s">
        <v>16</v>
      </c>
      <c r="G2" s="9" t="s">
        <v>17</v>
      </c>
      <c r="H2" s="5">
        <v>4</v>
      </c>
      <c r="I2" s="5">
        <v>5</v>
      </c>
      <c r="J2" s="6">
        <f t="shared" ref="J2" si="0">(H2*I2)</f>
        <v>20</v>
      </c>
      <c r="K2" s="7">
        <f>IF((H2*I2)=0,0,IF(J2&lt;6,5,IF(J2&lt;10,4,IF(J2&lt;16,3,IF(J2&lt;25,2,1)))))</f>
        <v>2</v>
      </c>
      <c r="L2" s="12"/>
      <c r="M2" s="22" t="s">
        <v>60</v>
      </c>
      <c r="N2" s="9" t="s">
        <v>15</v>
      </c>
      <c r="O2" s="8" t="s">
        <v>14</v>
      </c>
      <c r="P2" s="13">
        <v>1</v>
      </c>
      <c r="Q2" s="13">
        <v>5</v>
      </c>
      <c r="R2" s="14">
        <f>P2*Q2</f>
        <v>5</v>
      </c>
      <c r="S2" s="15">
        <f>IF((P2*Q2)=0,0,IF(R2&lt;6,5,IF(R2&lt;10,4,IF(R2&lt;16,3,IF(R2&lt;25,2,1)))))</f>
        <v>5</v>
      </c>
      <c r="T2" s="9" t="str">
        <f>IF(S2=0,"Risk Derecelendirmesi Yapılmamıştır.",IF(S2=1,"Hemen gerekli önlemler alınmalı veya tesis, bina, üretim veya çevrenin kapatılması gerekmektedir.",IF(S2=2,"Kısa dönemde iyileştirici tedbirler alınmalıdır.",IF(S2=3,"Uzun dönemde iyileştirilmelidir.  Sürekli kontroller yapılmalıdır.Alınan önlemler gerektiğinde kontrol edilmelidir.",IF(S2=4,"Gözetim altında tutulmalıdır.",IF(S2=5,"Gelecekte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3" spans="1:20" ht="78.75" x14ac:dyDescent="0.2">
      <c r="A3" s="11">
        <v>2</v>
      </c>
      <c r="B3" s="18" t="s">
        <v>19</v>
      </c>
      <c r="C3" s="18" t="s">
        <v>59</v>
      </c>
      <c r="D3" s="18" t="s">
        <v>55</v>
      </c>
      <c r="E3" s="20" t="s">
        <v>56</v>
      </c>
      <c r="F3" s="9" t="s">
        <v>16</v>
      </c>
      <c r="G3" s="9" t="s">
        <v>17</v>
      </c>
      <c r="H3" s="13">
        <v>4</v>
      </c>
      <c r="I3" s="13">
        <v>5</v>
      </c>
      <c r="J3" s="14">
        <f t="shared" ref="J3" si="1">H3*I3</f>
        <v>20</v>
      </c>
      <c r="K3" s="7">
        <f t="shared" ref="K3:K4" si="2">IF((H3*I3)=0,0,IF(J3&lt;6,5,IF(J3&lt;10,4,IF(J3&lt;16,3,IF(J3&lt;25,2,1)))))</f>
        <v>2</v>
      </c>
      <c r="L3" s="12"/>
      <c r="M3" s="22" t="s">
        <v>61</v>
      </c>
      <c r="N3" s="9" t="s">
        <v>15</v>
      </c>
      <c r="O3" s="8" t="s">
        <v>14</v>
      </c>
      <c r="P3" s="13">
        <v>1</v>
      </c>
      <c r="Q3" s="13">
        <v>5</v>
      </c>
      <c r="R3" s="14">
        <f t="shared" ref="R3:R4" si="3">P3*Q3</f>
        <v>5</v>
      </c>
      <c r="S3" s="15">
        <f t="shared" ref="S3:S4" si="4">IF((P3*Q3)=0,0,IF(R3&lt;6,5,IF(R3&lt;10,4,IF(R3&lt;16,3,IF(R3&lt;25,2,1)))))</f>
        <v>5</v>
      </c>
      <c r="T3" s="9" t="str">
        <f t="shared" ref="T3:T4" si="5">IF(S3=0,"Risk Derecelendirmesi Yapılmamıştır.",IF(S3=1,"Hemen gerekli önlemler alınmalı veya tesis, bina, üretim veya çevrenin kapatılması gerekmektedir.",IF(S3=2,"Kısa dönemde iyileştirici tedbirler alınmalıdır.",IF(S3=3,"Uzun dönemde iyileştirilmelidir.  Sürekli kontroller yapılmalıdır.Alınan önlemler gerektiğinde kontrol edilmelidir.",IF(S3=4,"Gözetim altında tutulmalıdır.",IF(S3=5,"Gelecekte önemli bir tehlikeyi oluşturmaması için, incelenir ve gerekirse önlemler planlanan uygulamalar kısmında tarif edilir, uygulama kontrolleri yapılır ve personele ihtiyaç duyulan eğitimler verilir."))))))</f>
        <v>Gelecekte önemli bir tehlikeyi oluşturmaması için, incelenir ve gerekirse önlemler planlanan uygulamalar kısmında tarif edilir, uygulama kontrolleri yapılır ve personele ihtiyaç duyulan eğitimler verilir.</v>
      </c>
    </row>
    <row r="4" spans="1:20" ht="78.75" x14ac:dyDescent="0.2">
      <c r="A4" s="11">
        <v>3</v>
      </c>
      <c r="B4" s="18" t="s">
        <v>19</v>
      </c>
      <c r="C4" s="18" t="s">
        <v>59</v>
      </c>
      <c r="D4" s="18" t="s">
        <v>57</v>
      </c>
      <c r="E4" s="20" t="s">
        <v>58</v>
      </c>
      <c r="F4" s="9" t="s">
        <v>16</v>
      </c>
      <c r="G4" s="9" t="s">
        <v>17</v>
      </c>
      <c r="H4" s="5">
        <v>4</v>
      </c>
      <c r="I4" s="5">
        <v>5</v>
      </c>
      <c r="J4" s="6">
        <f t="shared" ref="J4" si="6">(H4*I4)</f>
        <v>20</v>
      </c>
      <c r="K4" s="7">
        <f t="shared" si="2"/>
        <v>2</v>
      </c>
      <c r="L4" s="26"/>
      <c r="M4" s="31" t="s">
        <v>62</v>
      </c>
      <c r="N4" s="23" t="s">
        <v>15</v>
      </c>
      <c r="O4" s="24" t="s">
        <v>14</v>
      </c>
      <c r="P4" s="13">
        <v>1</v>
      </c>
      <c r="Q4" s="13">
        <v>5</v>
      </c>
      <c r="R4" s="14">
        <f t="shared" si="3"/>
        <v>5</v>
      </c>
      <c r="S4" s="15">
        <f t="shared" si="4"/>
        <v>5</v>
      </c>
      <c r="T4" s="9" t="str">
        <f t="shared" si="5"/>
        <v>Gelecekte önemli bir tehlikeyi oluşturmaması için, incelenir ve gerekirse önlemler planlanan uygulamalar kısmında tarif edilir, uygulama kontrolleri yapılır ve personele ihtiyaç duyulan eğitimler verilir.</v>
      </c>
    </row>
  </sheetData>
  <conditionalFormatting sqref="K2:K4">
    <cfRule type="expression" dxfId="9" priority="6">
      <formula>K2=5</formula>
    </cfRule>
    <cfRule type="expression" dxfId="8" priority="7">
      <formula>K2=4</formula>
    </cfRule>
    <cfRule type="expression" dxfId="7" priority="8">
      <formula>K2=3</formula>
    </cfRule>
    <cfRule type="expression" dxfId="6" priority="9">
      <formula>K2=2</formula>
    </cfRule>
    <cfRule type="expression" dxfId="5" priority="10">
      <formula>K2=1</formula>
    </cfRule>
  </conditionalFormatting>
  <conditionalFormatting sqref="S2:S4">
    <cfRule type="expression" dxfId="4" priority="1">
      <formula>S2=5</formula>
    </cfRule>
    <cfRule type="expression" dxfId="3" priority="2">
      <formula>S2=4</formula>
    </cfRule>
    <cfRule type="expression" dxfId="2" priority="3">
      <formula>S2=3</formula>
    </cfRule>
    <cfRule type="expression" dxfId="1" priority="4">
      <formula>S2=2</formula>
    </cfRule>
    <cfRule type="expression" dxfId="0" priority="5">
      <formula>S2=1</formula>
    </cfRule>
  </conditionalFormatting>
  <pageMargins left="0.70866141732283472" right="0.70866141732283472" top="0.74803149606299213" bottom="1.0236220472440944" header="0.31496062992125984" footer="0.31496062992125984"/>
  <pageSetup paperSize="9" scale="58" orientation="landscape" r:id="rId1"/>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EĞİTİM ÖZLÜK</vt:lpstr>
      <vt:lpstr>KİŞİSEL KORUYUCU DONANIM</vt:lpstr>
      <vt:lpstr>Yüksekte Çalışma</vt:lpstr>
      <vt:lpstr>İŞ MAKİNELERİ</vt:lpstr>
      <vt:lpstr>'EĞİTİM ÖZLÜK'!Print_Area</vt:lpstr>
      <vt:lpstr>'İŞ MAKİNELERİ'!Print_Area</vt:lpstr>
      <vt:lpstr>'KİŞİSEL KORUYUCU DONANIM'!Print_Area</vt:lpstr>
      <vt:lpstr>'Yüksekte Çalışma'!Print_Area</vt:lpstr>
      <vt:lpstr>'EĞİTİM ÖZLÜK'!Print_Titles</vt:lpstr>
    </vt:vector>
  </TitlesOfParts>
  <Company>DETAM Dan. Eğt. Tek. Arş. Müh. Ltd. Şti.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dc:creator>
  <cp:lastModifiedBy>Hakan ERSOY</cp:lastModifiedBy>
  <cp:lastPrinted>2024-11-30T12:05:44Z</cp:lastPrinted>
  <dcterms:created xsi:type="dcterms:W3CDTF">2010-06-02T14:10:36Z</dcterms:created>
  <dcterms:modified xsi:type="dcterms:W3CDTF">2024-12-02T16:57:51Z</dcterms:modified>
</cp:coreProperties>
</file>