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86131\Desktop\"/>
    </mc:Choice>
  </mc:AlternateContent>
  <xr:revisionPtr revIDLastSave="0" documentId="13_ncr:1_{E3E70609-0C23-4224-9F32-BD0B70F399D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3" i="1"/>
  <c r="M4" i="1"/>
  <c r="M5" i="1"/>
  <c r="M6" i="1"/>
  <c r="M7" i="1"/>
  <c r="M9" i="1"/>
  <c r="M2" i="1"/>
  <c r="Q46" i="1"/>
  <c r="Q47" i="1"/>
  <c r="Q48" i="1"/>
  <c r="Q49" i="1"/>
  <c r="Q50" i="1"/>
  <c r="Q51" i="1"/>
  <c r="Q45" i="1"/>
  <c r="K45" i="1"/>
  <c r="K46" i="1"/>
  <c r="K47" i="1"/>
  <c r="K48" i="1"/>
  <c r="K49" i="1"/>
  <c r="K50" i="1"/>
  <c r="K51" i="1"/>
  <c r="K44" i="1"/>
  <c r="P45" i="1"/>
  <c r="P46" i="1"/>
  <c r="P47" i="1"/>
  <c r="P48" i="1"/>
  <c r="P49" i="1"/>
  <c r="P50" i="1"/>
  <c r="P51" i="1"/>
  <c r="P44" i="1"/>
  <c r="L45" i="1"/>
  <c r="L46" i="1"/>
  <c r="L47" i="1"/>
  <c r="L48" i="1"/>
  <c r="L49" i="1"/>
  <c r="L50" i="1"/>
  <c r="L51" i="1"/>
  <c r="L44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2" i="1"/>
  <c r="L29" i="1"/>
  <c r="L28" i="1"/>
  <c r="L27" i="1"/>
  <c r="L26" i="1"/>
  <c r="L25" i="1"/>
  <c r="L24" i="1"/>
  <c r="L23" i="1"/>
  <c r="I23" i="1"/>
  <c r="I24" i="1"/>
  <c r="I25" i="1"/>
  <c r="I26" i="1"/>
  <c r="I27" i="1"/>
  <c r="I28" i="1"/>
  <c r="I29" i="1"/>
  <c r="I22" i="1"/>
  <c r="J18" i="1"/>
  <c r="J17" i="1"/>
</calcChain>
</file>

<file path=xl/sharedStrings.xml><?xml version="1.0" encoding="utf-8"?>
<sst xmlns="http://schemas.openxmlformats.org/spreadsheetml/2006/main" count="56" uniqueCount="40">
  <si>
    <t>V(乙醇)/mL</t>
    <phoneticPr fontId="7" type="noConversion"/>
  </si>
  <si>
    <t>V(环己烷)/mL</t>
    <phoneticPr fontId="7" type="noConversion"/>
  </si>
  <si>
    <t>m(空瓶)/g</t>
    <phoneticPr fontId="7" type="noConversion"/>
  </si>
  <si>
    <t>m(瓶+乙醇)/g</t>
    <phoneticPr fontId="7" type="noConversion"/>
  </si>
  <si>
    <t>m(瓶+乙醇+环己烷)/g</t>
    <phoneticPr fontId="7" type="noConversion"/>
  </si>
  <si>
    <t>Ethanol</t>
    <phoneticPr fontId="7" type="noConversion"/>
  </si>
  <si>
    <t>Ethanol(g)</t>
    <phoneticPr fontId="7" type="noConversion"/>
  </si>
  <si>
    <t>Ethanol(l)</t>
    <phoneticPr fontId="7" type="noConversion"/>
  </si>
  <si>
    <t>Cyclohexane</t>
    <phoneticPr fontId="7" type="noConversion"/>
  </si>
  <si>
    <t>次数</t>
    <phoneticPr fontId="2" type="noConversion"/>
  </si>
  <si>
    <t>$n_{EtOH}$</t>
    <phoneticPr fontId="2" type="noConversion"/>
  </si>
  <si>
    <t>$n_{Cy}$</t>
    <phoneticPr fontId="2" type="noConversion"/>
  </si>
  <si>
    <t>平均</t>
    <phoneticPr fontId="2" type="noConversion"/>
  </si>
  <si>
    <t>$V_{Cy}$</t>
    <phoneticPr fontId="2" type="noConversion"/>
  </si>
  <si>
    <t>$n_{(l),1}$</t>
    <phoneticPr fontId="2" type="noConversion"/>
  </si>
  <si>
    <t>$n_{(g),1}$</t>
    <phoneticPr fontId="2" type="noConversion"/>
  </si>
  <si>
    <t>$n_{(l),2}$</t>
    <phoneticPr fontId="2" type="noConversion"/>
  </si>
  <si>
    <t>$\bar{n_{(l)}}$</t>
    <phoneticPr fontId="2" type="noConversion"/>
  </si>
  <si>
    <t>$\bar{n_{(g)}}$</t>
    <phoneticPr fontId="2" type="noConversion"/>
  </si>
  <si>
    <t>$n_{(g),2}$</t>
    <phoneticPr fontId="2" type="noConversion"/>
  </si>
  <si>
    <t>$V_{EtOH}$</t>
    <phoneticPr fontId="2" type="noConversion"/>
  </si>
  <si>
    <t>$m_{空瓶}$/g</t>
    <phoneticPr fontId="2" type="noConversion"/>
  </si>
  <si>
    <t>$m_{瓶+乙醇+环己烷}$/g</t>
    <phoneticPr fontId="2" type="noConversion"/>
  </si>
  <si>
    <t>$m_{瓶+乙醇}$/g</t>
    <phoneticPr fontId="2" type="noConversion"/>
  </si>
  <si>
    <t>$n_{Cy}$/mol</t>
    <phoneticPr fontId="2" type="noConversion"/>
  </si>
  <si>
    <t>$n_{2}$</t>
    <phoneticPr fontId="2" type="noConversion"/>
  </si>
  <si>
    <t>$n_{1}$</t>
    <phoneticPr fontId="2" type="noConversion"/>
  </si>
  <si>
    <t>$n_{3}$</t>
  </si>
  <si>
    <t>$\bar{n}$</t>
    <phoneticPr fontId="2" type="noConversion"/>
  </si>
  <si>
    <t>$\omega_{EtOH}$/mol</t>
    <phoneticPr fontId="2" type="noConversion"/>
  </si>
  <si>
    <t>$V_{EtOH}$/mL</t>
    <phoneticPr fontId="2" type="noConversion"/>
  </si>
  <si>
    <t>$V_{Cy}$/mL</t>
    <phoneticPr fontId="2" type="noConversion"/>
  </si>
  <si>
    <t>bp/$\degree$</t>
    <phoneticPr fontId="2" type="noConversion"/>
  </si>
  <si>
    <t>$\delta \bar{n}$</t>
    <phoneticPr fontId="2" type="noConversion"/>
  </si>
  <si>
    <t>-</t>
    <phoneticPr fontId="2" type="noConversion"/>
  </si>
  <si>
    <t>$\omega_{EtOH,l}$/mol</t>
    <phoneticPr fontId="2" type="noConversion"/>
  </si>
  <si>
    <t>$\omega_{EtOH,g}$/mol</t>
    <phoneticPr fontId="2" type="noConversion"/>
  </si>
  <si>
    <t>$n_{before}$</t>
    <phoneticPr fontId="2" type="noConversion"/>
  </si>
  <si>
    <t>$n_{after}$</t>
    <phoneticPr fontId="2" type="noConversion"/>
  </si>
  <si>
    <t>$\Delta n$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</si>
</sst>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8" formatCode="0.0000"/>
    <numFmt numFmtId="179" formatCode="0.000"/>
    <numFmt numFmtId="196" formatCode="0.000000_ "/>
    <numFmt numFmtId="197" formatCode="0.00000_ "/>
  </numFmts>
  <fonts count="10" x14ac:knownFonts="1">
    <font>
      <sz val="11"/>
      <color theme="1"/>
      <name val="等线"/>
      <family val="2"/>
      <scheme val="minor"/>
    </font>
    <font>
      <sz val="10"/>
      <color rgb="FF00B0F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96" fontId="0" fillId="0" borderId="0" xfId="0" applyNumberFormat="1" applyAlignment="1">
      <alignment horizontal="center"/>
    </xf>
    <xf numFmtId="197" fontId="0" fillId="0" borderId="0" xfId="0" applyNumberFormat="1" applyAlignment="1">
      <alignment horizontal="center"/>
    </xf>
    <xf numFmtId="176" fontId="9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workbookViewId="0">
      <selection activeCell="Q3" sqref="Q3:T11"/>
    </sheetView>
  </sheetViews>
  <sheetFormatPr defaultRowHeight="14" x14ac:dyDescent="0.3"/>
  <cols>
    <col min="1" max="14" width="10.58203125" style="9" customWidth="1"/>
    <col min="15" max="15" width="11.4140625" style="9" customWidth="1"/>
    <col min="16" max="18" width="10.58203125" style="9" customWidth="1"/>
    <col min="19" max="16384" width="8.6640625" style="9"/>
  </cols>
  <sheetData>
    <row r="1" spans="1:20" x14ac:dyDescent="0.3">
      <c r="A1" s="8"/>
      <c r="B1" s="8" t="s">
        <v>0</v>
      </c>
      <c r="C1" s="8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21" t="s">
        <v>37</v>
      </c>
      <c r="L1" s="21" t="s">
        <v>38</v>
      </c>
      <c r="M1" s="9" t="s">
        <v>39</v>
      </c>
    </row>
    <row r="2" spans="1:20" x14ac:dyDescent="0.3">
      <c r="A2" s="1">
        <v>1</v>
      </c>
      <c r="B2" s="2">
        <v>1</v>
      </c>
      <c r="C2" s="2">
        <v>8</v>
      </c>
      <c r="D2" s="3">
        <v>28.616499999999998</v>
      </c>
      <c r="E2" s="3">
        <v>29.387599999999999</v>
      </c>
      <c r="F2" s="3">
        <v>35.571300000000001</v>
      </c>
      <c r="G2" s="4">
        <v>1.3571</v>
      </c>
      <c r="H2" s="3">
        <v>1.357</v>
      </c>
      <c r="I2" s="3">
        <v>1.3571</v>
      </c>
      <c r="J2" s="4">
        <v>1.4211</v>
      </c>
      <c r="K2" s="17">
        <v>1.4133</v>
      </c>
      <c r="L2" s="17">
        <v>1.413</v>
      </c>
      <c r="M2" s="17">
        <f>K2-L2</f>
        <v>2.9999999999996696E-4</v>
      </c>
      <c r="N2" s="10"/>
      <c r="O2" s="19"/>
    </row>
    <row r="3" spans="1:20" x14ac:dyDescent="0.3">
      <c r="A3" s="5">
        <v>2</v>
      </c>
      <c r="B3" s="6">
        <v>2</v>
      </c>
      <c r="C3" s="6">
        <v>7</v>
      </c>
      <c r="D3" s="7">
        <v>28.901800000000001</v>
      </c>
      <c r="E3" s="7">
        <v>30.491800000000001</v>
      </c>
      <c r="F3" s="7">
        <v>35.865699999999997</v>
      </c>
      <c r="G3" s="4">
        <v>1.3571</v>
      </c>
      <c r="H3" s="7">
        <v>1.3571</v>
      </c>
      <c r="I3" s="7">
        <v>1.3573</v>
      </c>
      <c r="J3" s="4">
        <v>1.421</v>
      </c>
      <c r="K3" s="17">
        <v>1.3985000000000001</v>
      </c>
      <c r="L3" s="17">
        <v>1.3984000000000001</v>
      </c>
      <c r="M3" s="17">
        <f t="shared" ref="M3:M9" si="0">K3-L3</f>
        <v>9.9999999999988987E-5</v>
      </c>
      <c r="N3" s="10"/>
      <c r="O3" s="19"/>
      <c r="P3" s="17"/>
      <c r="Q3" s="8"/>
      <c r="R3" s="21" t="s">
        <v>37</v>
      </c>
      <c r="S3" s="21" t="s">
        <v>38</v>
      </c>
      <c r="T3" s="9" t="s">
        <v>39</v>
      </c>
    </row>
    <row r="4" spans="1:20" x14ac:dyDescent="0.3">
      <c r="A4" s="1">
        <v>3</v>
      </c>
      <c r="B4" s="2">
        <v>3</v>
      </c>
      <c r="C4" s="2">
        <v>6</v>
      </c>
      <c r="D4" s="3">
        <v>33.380299999999998</v>
      </c>
      <c r="E4" s="3">
        <v>35.862000000000002</v>
      </c>
      <c r="F4" s="3">
        <v>40.502000000000002</v>
      </c>
      <c r="G4" s="4">
        <v>1.3572</v>
      </c>
      <c r="H4" s="3">
        <v>1.3572</v>
      </c>
      <c r="I4" s="3">
        <v>1.3575999999999999</v>
      </c>
      <c r="J4" s="4">
        <v>1.4212</v>
      </c>
      <c r="K4" s="17">
        <v>1.3956999999999999</v>
      </c>
      <c r="L4" s="17">
        <v>1.3955</v>
      </c>
      <c r="M4" s="17">
        <f t="shared" si="0"/>
        <v>1.9999999999997797E-4</v>
      </c>
      <c r="N4" s="10"/>
      <c r="O4" s="19"/>
      <c r="P4" s="17"/>
      <c r="Q4" s="1">
        <v>1</v>
      </c>
      <c r="R4" s="17">
        <v>1.4133</v>
      </c>
      <c r="S4" s="17">
        <v>1.413</v>
      </c>
      <c r="T4" s="17">
        <v>2.9999999999996696E-4</v>
      </c>
    </row>
    <row r="5" spans="1:20" x14ac:dyDescent="0.3">
      <c r="A5" s="5">
        <v>4</v>
      </c>
      <c r="B5" s="6">
        <v>4</v>
      </c>
      <c r="C5" s="6">
        <v>5</v>
      </c>
      <c r="D5" s="7">
        <v>35.5137</v>
      </c>
      <c r="E5" s="7">
        <v>38.650599999999997</v>
      </c>
      <c r="F5" s="7">
        <v>42.501199999999997</v>
      </c>
      <c r="G5" s="4">
        <v>1.3574999999999999</v>
      </c>
      <c r="H5" s="7">
        <v>1.3573999999999999</v>
      </c>
      <c r="I5" s="7">
        <v>1.3573999999999999</v>
      </c>
      <c r="J5" s="4">
        <v>1.4205000000000001</v>
      </c>
      <c r="K5" s="17">
        <v>1.389</v>
      </c>
      <c r="L5" s="17">
        <v>1.389</v>
      </c>
      <c r="M5" s="17">
        <f t="shared" si="0"/>
        <v>0</v>
      </c>
      <c r="N5" s="10"/>
      <c r="O5" s="19"/>
      <c r="P5" s="17"/>
      <c r="Q5" s="5">
        <v>2</v>
      </c>
      <c r="R5" s="17">
        <v>1.3985000000000001</v>
      </c>
      <c r="S5" s="17">
        <v>1.3984000000000001</v>
      </c>
      <c r="T5" s="17">
        <v>9.9999999999988987E-5</v>
      </c>
    </row>
    <row r="6" spans="1:20" x14ac:dyDescent="0.3">
      <c r="A6" s="1">
        <v>5</v>
      </c>
      <c r="B6" s="2">
        <v>5</v>
      </c>
      <c r="C6" s="2">
        <v>4</v>
      </c>
      <c r="D6" s="3">
        <v>27.340299999999999</v>
      </c>
      <c r="E6" s="3">
        <v>31.245799999999999</v>
      </c>
      <c r="F6" s="3">
        <v>34.341999999999999</v>
      </c>
      <c r="G6" s="4">
        <v>1.3493999999999999</v>
      </c>
      <c r="H6" s="3">
        <v>1.3494999999999999</v>
      </c>
      <c r="I6" s="3">
        <v>1.3493999999999999</v>
      </c>
      <c r="J6" s="4">
        <v>1.4131</v>
      </c>
      <c r="K6" s="17">
        <v>1.3734999999999999</v>
      </c>
      <c r="L6" s="17">
        <v>1.3733</v>
      </c>
      <c r="M6" s="17">
        <f t="shared" si="0"/>
        <v>1.9999999999997797E-4</v>
      </c>
      <c r="N6" s="10"/>
      <c r="O6" s="19"/>
      <c r="P6" s="17"/>
      <c r="Q6" s="1">
        <v>3</v>
      </c>
      <c r="R6" s="17">
        <v>1.3956999999999999</v>
      </c>
      <c r="S6" s="17">
        <v>1.3955</v>
      </c>
      <c r="T6" s="17">
        <v>1.9999999999997797E-4</v>
      </c>
    </row>
    <row r="7" spans="1:20" x14ac:dyDescent="0.3">
      <c r="A7" s="5">
        <v>6</v>
      </c>
      <c r="B7" s="6">
        <v>6</v>
      </c>
      <c r="C7" s="6">
        <v>3</v>
      </c>
      <c r="D7" s="7">
        <v>32.665700000000001</v>
      </c>
      <c r="E7" s="7">
        <v>37.389899999999997</v>
      </c>
      <c r="F7" s="7">
        <v>39.690399999999997</v>
      </c>
      <c r="G7" s="4">
        <v>1.351</v>
      </c>
      <c r="H7" s="7">
        <v>1.3512</v>
      </c>
      <c r="I7" s="7">
        <v>1.3511</v>
      </c>
      <c r="J7" s="4">
        <v>1.4155</v>
      </c>
      <c r="K7" s="17">
        <v>1.3745000000000001</v>
      </c>
      <c r="L7" s="17">
        <v>1.3738999999999999</v>
      </c>
      <c r="M7" s="17">
        <f t="shared" si="0"/>
        <v>6.0000000000015596E-4</v>
      </c>
      <c r="N7" s="10"/>
      <c r="O7" s="19"/>
      <c r="P7" s="17"/>
      <c r="Q7" s="5">
        <v>4</v>
      </c>
      <c r="R7" s="17">
        <v>1.389</v>
      </c>
      <c r="S7" s="17">
        <v>1.389</v>
      </c>
      <c r="T7" s="17">
        <v>0</v>
      </c>
    </row>
    <row r="8" spans="1:20" x14ac:dyDescent="0.3">
      <c r="A8" s="1">
        <v>7</v>
      </c>
      <c r="B8" s="2">
        <v>7</v>
      </c>
      <c r="C8" s="2">
        <v>2</v>
      </c>
      <c r="D8" s="3">
        <v>32.015999999999998</v>
      </c>
      <c r="E8" s="3">
        <v>37.417200000000001</v>
      </c>
      <c r="F8" s="3">
        <v>38.958799999999997</v>
      </c>
      <c r="G8" s="4">
        <v>1.3567</v>
      </c>
      <c r="H8" s="3">
        <v>1.3572</v>
      </c>
      <c r="I8" s="3">
        <v>1.3571</v>
      </c>
      <c r="J8" s="4">
        <v>1.4206000000000001</v>
      </c>
      <c r="K8" s="17">
        <v>1.3683000000000001</v>
      </c>
      <c r="L8" s="17">
        <v>1.3689</v>
      </c>
      <c r="M8" s="20">
        <f>K8-L8</f>
        <v>-5.9999999999993392E-4</v>
      </c>
      <c r="N8" s="10"/>
      <c r="O8" s="19"/>
      <c r="P8" s="17"/>
      <c r="Q8" s="1">
        <v>5</v>
      </c>
      <c r="R8" s="17">
        <v>1.3734999999999999</v>
      </c>
      <c r="S8" s="17">
        <v>1.3733</v>
      </c>
      <c r="T8" s="17">
        <v>1.9999999999997797E-4</v>
      </c>
    </row>
    <row r="9" spans="1:20" x14ac:dyDescent="0.3">
      <c r="A9" s="5">
        <v>8</v>
      </c>
      <c r="B9" s="6">
        <v>8</v>
      </c>
      <c r="C9" s="6">
        <v>1</v>
      </c>
      <c r="D9" s="7">
        <v>32.245800000000003</v>
      </c>
      <c r="E9" s="7">
        <v>38.528199999999998</v>
      </c>
      <c r="F9" s="7">
        <v>39.296700000000001</v>
      </c>
      <c r="G9" s="4"/>
      <c r="H9" s="7"/>
      <c r="I9" s="7"/>
      <c r="J9" s="7"/>
      <c r="K9" s="17">
        <v>1.363</v>
      </c>
      <c r="L9" s="17">
        <v>1.3629</v>
      </c>
      <c r="M9" s="17">
        <f t="shared" si="0"/>
        <v>9.9999999999988987E-5</v>
      </c>
      <c r="N9" s="10"/>
      <c r="O9" s="19"/>
      <c r="P9" s="17"/>
      <c r="Q9" s="5">
        <v>6</v>
      </c>
      <c r="R9" s="17">
        <v>1.3745000000000001</v>
      </c>
      <c r="S9" s="17">
        <v>1.3738999999999999</v>
      </c>
      <c r="T9" s="17">
        <v>6.0000000000015596E-4</v>
      </c>
    </row>
    <row r="10" spans="1:20" x14ac:dyDescent="0.3">
      <c r="G10" s="9">
        <v>-8.0000000000000002E-3</v>
      </c>
      <c r="Q10" s="1">
        <v>7</v>
      </c>
      <c r="R10" s="17">
        <v>1.3683000000000001</v>
      </c>
      <c r="S10" s="17">
        <v>1.3689</v>
      </c>
      <c r="T10" s="20">
        <v>-5.9999999999993392E-4</v>
      </c>
    </row>
    <row r="11" spans="1:20" x14ac:dyDescent="0.3">
      <c r="Q11" s="5">
        <v>8</v>
      </c>
      <c r="R11" s="17">
        <v>1.363</v>
      </c>
      <c r="S11" s="17">
        <v>1.3629</v>
      </c>
      <c r="T11" s="17">
        <v>9.9999999999988987E-5</v>
      </c>
    </row>
    <row r="16" spans="1:20" x14ac:dyDescent="0.3">
      <c r="C16" s="9">
        <v>1</v>
      </c>
      <c r="F16" s="11" t="s">
        <v>9</v>
      </c>
      <c r="G16" s="11">
        <v>1</v>
      </c>
      <c r="H16" s="11">
        <v>2</v>
      </c>
      <c r="I16" s="11">
        <v>3</v>
      </c>
      <c r="J16" s="11" t="s">
        <v>12</v>
      </c>
    </row>
    <row r="17" spans="3:24" x14ac:dyDescent="0.3">
      <c r="F17" s="9" t="s">
        <v>10</v>
      </c>
      <c r="G17" s="10">
        <v>1.3493999999999999</v>
      </c>
      <c r="H17" s="10">
        <v>1.3494999999999999</v>
      </c>
      <c r="I17" s="10">
        <v>1.3492999999999999</v>
      </c>
      <c r="J17" s="10">
        <f>AVERAGE(G17:I17)</f>
        <v>1.3493999999999999</v>
      </c>
    </row>
    <row r="18" spans="3:24" x14ac:dyDescent="0.3">
      <c r="F18" s="12" t="s">
        <v>11</v>
      </c>
      <c r="G18" s="13">
        <v>1.4132</v>
      </c>
      <c r="H18" s="13">
        <v>1.413</v>
      </c>
      <c r="I18" s="13">
        <v>1.4131</v>
      </c>
      <c r="J18" s="13">
        <f>AVERAGE(G18:I18)</f>
        <v>1.4131</v>
      </c>
    </row>
    <row r="21" spans="3:24" x14ac:dyDescent="0.3">
      <c r="C21" s="9">
        <v>2</v>
      </c>
      <c r="E21" s="9" t="s">
        <v>30</v>
      </c>
      <c r="F21" s="9" t="s">
        <v>31</v>
      </c>
      <c r="G21" s="9" t="s">
        <v>14</v>
      </c>
      <c r="H21" s="9" t="s">
        <v>16</v>
      </c>
      <c r="I21" s="9" t="s">
        <v>17</v>
      </c>
      <c r="J21" s="9" t="s">
        <v>15</v>
      </c>
      <c r="K21" s="9" t="s">
        <v>19</v>
      </c>
      <c r="L21" s="9" t="s">
        <v>18</v>
      </c>
      <c r="M21" s="9" t="s">
        <v>32</v>
      </c>
    </row>
    <row r="22" spans="3:24" x14ac:dyDescent="0.3">
      <c r="E22" s="9">
        <v>20</v>
      </c>
      <c r="F22" s="9">
        <v>0</v>
      </c>
      <c r="G22" s="10">
        <v>1.3493999999999999</v>
      </c>
      <c r="H22" s="10">
        <v>1.3494999999999999</v>
      </c>
      <c r="I22" s="10">
        <f>AVERAGE(G22:H22)</f>
        <v>1.34945</v>
      </c>
      <c r="J22" s="10">
        <v>1.3494999999999999</v>
      </c>
      <c r="K22" s="10">
        <v>1.3495999999999999</v>
      </c>
      <c r="L22" s="10">
        <f>AVERAGE(J22:K22)</f>
        <v>1.3495499999999998</v>
      </c>
      <c r="M22" s="15">
        <v>76.95</v>
      </c>
    </row>
    <row r="23" spans="3:24" x14ac:dyDescent="0.3">
      <c r="E23" s="9">
        <v>20</v>
      </c>
      <c r="F23" s="9">
        <v>1</v>
      </c>
      <c r="G23" s="10">
        <v>1.3514999999999999</v>
      </c>
      <c r="H23" s="10">
        <v>1.3509</v>
      </c>
      <c r="I23" s="10">
        <f t="shared" ref="I23:I29" si="1">AVERAGE(G23:H23)</f>
        <v>1.3512</v>
      </c>
      <c r="J23" s="10">
        <v>1.3674999999999999</v>
      </c>
      <c r="K23" s="10">
        <v>1.3680000000000001</v>
      </c>
      <c r="L23" s="10">
        <f t="shared" ref="L23:L29" si="2">AVERAGE(J23:K23)</f>
        <v>1.36775</v>
      </c>
      <c r="M23" s="15">
        <v>73.900000000000006</v>
      </c>
      <c r="P23" s="9" t="s">
        <v>30</v>
      </c>
      <c r="Q23" s="9" t="s">
        <v>31</v>
      </c>
      <c r="R23" s="9" t="s">
        <v>14</v>
      </c>
      <c r="S23" s="9" t="s">
        <v>16</v>
      </c>
      <c r="T23" s="9" t="s">
        <v>17</v>
      </c>
      <c r="U23" s="9" t="s">
        <v>15</v>
      </c>
      <c r="V23" s="9" t="s">
        <v>19</v>
      </c>
      <c r="W23" s="9" t="s">
        <v>18</v>
      </c>
      <c r="X23" s="9" t="s">
        <v>32</v>
      </c>
    </row>
    <row r="24" spans="3:24" x14ac:dyDescent="0.3">
      <c r="E24" s="9">
        <v>20</v>
      </c>
      <c r="F24" s="9">
        <v>2</v>
      </c>
      <c r="G24" s="10">
        <v>1.3532</v>
      </c>
      <c r="H24" s="10">
        <v>1.3528</v>
      </c>
      <c r="I24" s="10">
        <f t="shared" si="1"/>
        <v>1.353</v>
      </c>
      <c r="J24" s="10">
        <v>1.3759999999999999</v>
      </c>
      <c r="K24" s="10">
        <v>1.3765000000000001</v>
      </c>
      <c r="L24" s="10">
        <f t="shared" si="2"/>
        <v>1.37625</v>
      </c>
      <c r="M24" s="15">
        <v>72.3</v>
      </c>
    </row>
    <row r="25" spans="3:24" x14ac:dyDescent="0.3">
      <c r="E25" s="9">
        <v>20</v>
      </c>
      <c r="F25" s="9">
        <v>4</v>
      </c>
      <c r="G25" s="10">
        <v>1.3566</v>
      </c>
      <c r="H25" s="10">
        <v>1.357</v>
      </c>
      <c r="I25" s="10">
        <f t="shared" si="1"/>
        <v>1.3568</v>
      </c>
      <c r="J25" s="10">
        <v>1.3802000000000001</v>
      </c>
      <c r="K25" s="10">
        <v>1.38</v>
      </c>
      <c r="L25" s="10">
        <f t="shared" si="2"/>
        <v>1.3801000000000001</v>
      </c>
      <c r="M25" s="15">
        <v>68.930000000000007</v>
      </c>
    </row>
    <row r="26" spans="3:24" x14ac:dyDescent="0.3">
      <c r="E26" s="9">
        <v>20</v>
      </c>
      <c r="F26" s="9">
        <v>7</v>
      </c>
      <c r="G26" s="10">
        <v>1.363</v>
      </c>
      <c r="H26" s="10">
        <v>1.3634999999999999</v>
      </c>
      <c r="I26" s="10">
        <f t="shared" si="1"/>
        <v>1.3632499999999999</v>
      </c>
      <c r="J26" s="10">
        <v>1.3865000000000001</v>
      </c>
      <c r="K26" s="10">
        <v>1.3859999999999999</v>
      </c>
      <c r="L26" s="10">
        <f t="shared" si="2"/>
        <v>1.38625</v>
      </c>
      <c r="M26" s="15">
        <v>66.86</v>
      </c>
    </row>
    <row r="27" spans="3:24" x14ac:dyDescent="0.3">
      <c r="E27" s="9">
        <v>20</v>
      </c>
      <c r="F27" s="9">
        <v>10</v>
      </c>
      <c r="G27" s="10">
        <v>1.3676999999999999</v>
      </c>
      <c r="H27" s="10">
        <v>1.3677999999999999</v>
      </c>
      <c r="I27" s="10">
        <f t="shared" si="1"/>
        <v>1.36775</v>
      </c>
      <c r="J27" s="10">
        <v>1.387</v>
      </c>
      <c r="K27" s="10">
        <v>1.387</v>
      </c>
      <c r="L27" s="10">
        <f t="shared" si="2"/>
        <v>1.387</v>
      </c>
      <c r="M27" s="15">
        <v>65.709999999999994</v>
      </c>
    </row>
    <row r="28" spans="3:24" x14ac:dyDescent="0.3">
      <c r="E28" s="9">
        <v>20</v>
      </c>
      <c r="F28" s="9">
        <v>14</v>
      </c>
      <c r="G28" s="10">
        <v>1.3729</v>
      </c>
      <c r="H28" s="10">
        <v>1.3729</v>
      </c>
      <c r="I28" s="10">
        <f t="shared" si="1"/>
        <v>1.3729</v>
      </c>
      <c r="J28" s="10">
        <v>1.3885000000000001</v>
      </c>
      <c r="K28" s="10">
        <v>1.3885000000000001</v>
      </c>
      <c r="L28" s="10">
        <f t="shared" si="2"/>
        <v>1.3885000000000001</v>
      </c>
      <c r="M28" s="15">
        <v>65.37</v>
      </c>
    </row>
    <row r="29" spans="3:24" x14ac:dyDescent="0.3">
      <c r="E29" s="9">
        <v>20</v>
      </c>
      <c r="F29" s="9">
        <v>19</v>
      </c>
      <c r="G29" s="10">
        <v>1.3794999999999999</v>
      </c>
      <c r="H29" s="10">
        <v>1.3792</v>
      </c>
      <c r="I29" s="10">
        <f t="shared" si="1"/>
        <v>1.3793500000000001</v>
      </c>
      <c r="J29" s="10">
        <v>1.3895999999999999</v>
      </c>
      <c r="K29" s="10">
        <v>1.3895999999999999</v>
      </c>
      <c r="L29" s="10">
        <f t="shared" si="2"/>
        <v>1.3895999999999999</v>
      </c>
      <c r="M29" s="15">
        <v>64.77</v>
      </c>
    </row>
    <row r="30" spans="3:24" x14ac:dyDescent="0.3">
      <c r="E30" s="9">
        <v>0</v>
      </c>
      <c r="F30" s="9">
        <v>20</v>
      </c>
      <c r="G30" s="10">
        <v>1.4125000000000001</v>
      </c>
      <c r="H30" s="10">
        <v>1.4126000000000001</v>
      </c>
      <c r="I30" s="10">
        <f>AVERAGE(G30:H30)</f>
        <v>1.41255</v>
      </c>
      <c r="J30" s="10">
        <v>1.4125000000000001</v>
      </c>
      <c r="K30" s="10">
        <v>1.4127000000000001</v>
      </c>
      <c r="L30" s="10">
        <f>AVERAGE(J30:K30)</f>
        <v>1.4126000000000001</v>
      </c>
      <c r="M30" s="15">
        <v>79.62</v>
      </c>
    </row>
    <row r="31" spans="3:24" x14ac:dyDescent="0.3">
      <c r="E31" s="9">
        <v>0.2</v>
      </c>
      <c r="F31" s="9">
        <v>20</v>
      </c>
      <c r="G31" s="10">
        <v>1.413</v>
      </c>
      <c r="H31" s="10">
        <v>1.413</v>
      </c>
      <c r="I31" s="10">
        <f t="shared" ref="I31:I37" si="3">AVERAGE(G31:H31)</f>
        <v>1.413</v>
      </c>
      <c r="J31" s="10">
        <v>1.3912</v>
      </c>
      <c r="K31" s="10">
        <v>1.3912</v>
      </c>
      <c r="L31" s="10">
        <f t="shared" ref="L31:L37" si="4">AVERAGE(J31:K31)</f>
        <v>1.3912</v>
      </c>
      <c r="M31" s="15">
        <v>77.319999999999993</v>
      </c>
    </row>
    <row r="32" spans="3:24" x14ac:dyDescent="0.3">
      <c r="C32" s="9">
        <v>3</v>
      </c>
      <c r="E32" s="9">
        <v>0.4</v>
      </c>
      <c r="F32" s="9">
        <v>20</v>
      </c>
      <c r="G32" s="10">
        <v>1.4129</v>
      </c>
      <c r="H32" s="10">
        <v>1.413</v>
      </c>
      <c r="I32" s="10">
        <f t="shared" si="3"/>
        <v>1.4129499999999999</v>
      </c>
      <c r="J32" s="10">
        <v>1.3905000000000001</v>
      </c>
      <c r="K32" s="10">
        <v>1.391</v>
      </c>
      <c r="L32" s="10">
        <f t="shared" si="4"/>
        <v>1.3907500000000002</v>
      </c>
      <c r="M32" s="15">
        <v>73.989999999999995</v>
      </c>
    </row>
    <row r="33" spans="5:17" x14ac:dyDescent="0.3">
      <c r="E33" s="9">
        <v>0.9</v>
      </c>
      <c r="F33" s="9">
        <v>20</v>
      </c>
      <c r="G33" s="10">
        <v>1.4105000000000001</v>
      </c>
      <c r="H33" s="10">
        <v>1.411</v>
      </c>
      <c r="I33" s="10">
        <f t="shared" si="3"/>
        <v>1.4107500000000002</v>
      </c>
      <c r="J33" s="10">
        <v>1.3906000000000001</v>
      </c>
      <c r="K33" s="10">
        <v>1.3907</v>
      </c>
      <c r="L33" s="10">
        <f t="shared" si="4"/>
        <v>1.3906499999999999</v>
      </c>
      <c r="M33" s="15">
        <v>67.489999999999995</v>
      </c>
    </row>
    <row r="34" spans="5:17" x14ac:dyDescent="0.3">
      <c r="E34" s="9">
        <v>1.4</v>
      </c>
      <c r="F34" s="9">
        <v>20</v>
      </c>
      <c r="G34" s="10">
        <v>1.41</v>
      </c>
      <c r="H34" s="10">
        <v>1.4101999999999999</v>
      </c>
      <c r="I34" s="10">
        <f t="shared" si="3"/>
        <v>1.4100999999999999</v>
      </c>
      <c r="J34" s="10">
        <v>1.3905000000000001</v>
      </c>
      <c r="K34" s="10">
        <v>1.3906000000000001</v>
      </c>
      <c r="L34" s="10">
        <f t="shared" si="4"/>
        <v>1.3905500000000002</v>
      </c>
      <c r="M34" s="15">
        <v>64.94</v>
      </c>
    </row>
    <row r="35" spans="5:17" x14ac:dyDescent="0.3">
      <c r="E35" s="9">
        <v>3.4</v>
      </c>
      <c r="F35" s="9">
        <v>20</v>
      </c>
      <c r="G35" s="10">
        <v>1.4119999999999999</v>
      </c>
      <c r="H35" s="10">
        <v>1.4125000000000001</v>
      </c>
      <c r="I35" s="10">
        <f t="shared" si="3"/>
        <v>1.41225</v>
      </c>
      <c r="J35" s="10">
        <v>1.3905000000000001</v>
      </c>
      <c r="K35" s="10">
        <v>1.3906000000000001</v>
      </c>
      <c r="L35" s="10">
        <f t="shared" si="4"/>
        <v>1.3905500000000002</v>
      </c>
      <c r="M35" s="15">
        <v>64.510000000000005</v>
      </c>
    </row>
    <row r="36" spans="5:17" x14ac:dyDescent="0.3">
      <c r="E36" s="9">
        <v>8.4</v>
      </c>
      <c r="F36" s="9">
        <v>20</v>
      </c>
      <c r="G36" s="10">
        <v>1.39</v>
      </c>
      <c r="H36" s="10">
        <v>1.39</v>
      </c>
      <c r="I36" s="10">
        <f t="shared" si="3"/>
        <v>1.39</v>
      </c>
      <c r="J36" s="10">
        <v>1.3896999999999999</v>
      </c>
      <c r="K36" s="10">
        <v>1.39</v>
      </c>
      <c r="L36" s="10">
        <f t="shared" si="4"/>
        <v>1.38985</v>
      </c>
      <c r="M36" s="15">
        <v>64.34</v>
      </c>
    </row>
    <row r="37" spans="5:17" x14ac:dyDescent="0.3">
      <c r="E37" s="9">
        <v>13.4</v>
      </c>
      <c r="F37" s="9">
        <v>20</v>
      </c>
      <c r="G37" s="10">
        <v>1.3825000000000001</v>
      </c>
      <c r="H37" s="10">
        <v>1.3824000000000001</v>
      </c>
      <c r="I37" s="10">
        <f t="shared" si="3"/>
        <v>1.38245</v>
      </c>
      <c r="J37" s="10">
        <v>1.39</v>
      </c>
      <c r="K37" s="10">
        <v>1.3902000000000001</v>
      </c>
      <c r="L37" s="10">
        <f t="shared" si="4"/>
        <v>1.3900999999999999</v>
      </c>
      <c r="M37" s="15">
        <v>64.31</v>
      </c>
    </row>
    <row r="43" spans="5:17" x14ac:dyDescent="0.3">
      <c r="F43" s="9" t="s">
        <v>20</v>
      </c>
      <c r="G43" s="16" t="s">
        <v>13</v>
      </c>
      <c r="H43" s="9" t="s">
        <v>21</v>
      </c>
      <c r="I43" s="9" t="s">
        <v>23</v>
      </c>
      <c r="J43" s="9" t="s">
        <v>22</v>
      </c>
      <c r="K43" s="9" t="s">
        <v>29</v>
      </c>
      <c r="L43" s="9" t="s">
        <v>24</v>
      </c>
      <c r="M43" s="9" t="s">
        <v>26</v>
      </c>
      <c r="N43" s="9" t="s">
        <v>25</v>
      </c>
      <c r="O43" s="9" t="s">
        <v>27</v>
      </c>
      <c r="P43" s="9" t="s">
        <v>28</v>
      </c>
      <c r="Q43" s="9" t="s">
        <v>33</v>
      </c>
    </row>
    <row r="44" spans="5:17" x14ac:dyDescent="0.3">
      <c r="F44" s="9">
        <v>1</v>
      </c>
      <c r="G44" s="9">
        <v>8</v>
      </c>
      <c r="H44" s="10">
        <v>28.616499999999998</v>
      </c>
      <c r="I44" s="10">
        <v>29.387599999999999</v>
      </c>
      <c r="J44" s="10">
        <v>35.571300000000001</v>
      </c>
      <c r="K44" s="10">
        <f>(I44-H44)/(J44-H44)</f>
        <v>0.1108730660838558</v>
      </c>
      <c r="L44" s="10">
        <f>(J44-I44)/(12*6+1*12)</f>
        <v>7.3615476190476217E-2</v>
      </c>
      <c r="M44" s="10">
        <v>1.4046000000000001</v>
      </c>
      <c r="N44" s="10">
        <v>1.4048</v>
      </c>
      <c r="O44" s="10">
        <v>1.4047000000000001</v>
      </c>
      <c r="P44" s="10">
        <f>AVERAGE(M44:O44)</f>
        <v>1.4047000000000001</v>
      </c>
      <c r="Q44" s="9" t="s">
        <v>34</v>
      </c>
    </row>
    <row r="45" spans="5:17" x14ac:dyDescent="0.3">
      <c r="F45" s="9">
        <v>2</v>
      </c>
      <c r="G45" s="9">
        <v>7</v>
      </c>
      <c r="H45" s="10">
        <v>28.901800000000001</v>
      </c>
      <c r="I45" s="10">
        <v>30.491800000000001</v>
      </c>
      <c r="J45" s="10">
        <v>35.865699999999997</v>
      </c>
      <c r="K45" s="10">
        <f t="shared" ref="K45:K51" si="5">(I45-H45)/(J45-H45)</f>
        <v>0.22832033774178276</v>
      </c>
      <c r="L45" s="10">
        <f t="shared" ref="L45:L51" si="6">(J45-I45)/(12*6+1*12)</f>
        <v>6.3974999999999949E-2</v>
      </c>
      <c r="M45" s="10">
        <v>1.3963000000000001</v>
      </c>
      <c r="N45" s="10">
        <v>1.3965000000000001</v>
      </c>
      <c r="O45" s="10">
        <v>1.3962000000000001</v>
      </c>
      <c r="P45" s="10">
        <f t="shared" ref="P45:P51" si="7">AVERAGE(M45:O45)</f>
        <v>1.3963333333333334</v>
      </c>
      <c r="Q45" s="18">
        <f>P44-P45</f>
        <v>8.3666666666666334E-3</v>
      </c>
    </row>
    <row r="46" spans="5:17" x14ac:dyDescent="0.3">
      <c r="F46" s="9">
        <v>3</v>
      </c>
      <c r="G46" s="9">
        <v>6</v>
      </c>
      <c r="H46" s="10">
        <v>33.380299999999998</v>
      </c>
      <c r="I46" s="10">
        <v>35.862000000000002</v>
      </c>
      <c r="J46" s="10">
        <v>40.502000000000002</v>
      </c>
      <c r="K46" s="10">
        <f t="shared" si="5"/>
        <v>0.34847016863951052</v>
      </c>
      <c r="L46" s="10">
        <f t="shared" si="6"/>
        <v>5.5238095238095246E-2</v>
      </c>
      <c r="M46" s="10">
        <v>1.3878999999999999</v>
      </c>
      <c r="N46" s="10">
        <v>1.3877999999999999</v>
      </c>
      <c r="O46" s="10">
        <v>1.3879999999999999</v>
      </c>
      <c r="P46" s="10">
        <f t="shared" si="7"/>
        <v>1.3878999999999999</v>
      </c>
      <c r="Q46" s="18">
        <f t="shared" ref="Q46:Q51" si="8">P45-P46</f>
        <v>8.4333333333335148E-3</v>
      </c>
    </row>
    <row r="47" spans="5:17" x14ac:dyDescent="0.3">
      <c r="F47" s="9">
        <v>4</v>
      </c>
      <c r="G47" s="9">
        <v>5</v>
      </c>
      <c r="H47" s="10">
        <v>35.5137</v>
      </c>
      <c r="I47" s="10">
        <v>38.650599999999997</v>
      </c>
      <c r="J47" s="10">
        <v>42.501199999999997</v>
      </c>
      <c r="K47" s="10">
        <f t="shared" si="5"/>
        <v>0.4489302325581393</v>
      </c>
      <c r="L47" s="10">
        <f t="shared" si="6"/>
        <v>4.5840476190476188E-2</v>
      </c>
      <c r="M47" s="10">
        <v>1.381</v>
      </c>
      <c r="N47" s="10">
        <v>1.3808</v>
      </c>
      <c r="O47" s="10">
        <v>1.3809</v>
      </c>
      <c r="P47" s="10">
        <f t="shared" si="7"/>
        <v>1.3808999999999998</v>
      </c>
      <c r="Q47" s="18">
        <f t="shared" si="8"/>
        <v>7.0000000000001172E-3</v>
      </c>
    </row>
    <row r="48" spans="5:17" x14ac:dyDescent="0.3">
      <c r="F48" s="9">
        <v>5</v>
      </c>
      <c r="G48" s="9">
        <v>4</v>
      </c>
      <c r="H48" s="10">
        <v>27.340299999999999</v>
      </c>
      <c r="I48" s="10">
        <v>31.245799999999999</v>
      </c>
      <c r="J48" s="10">
        <v>34.341999999999999</v>
      </c>
      <c r="K48" s="10">
        <f t="shared" si="5"/>
        <v>0.55779310738820576</v>
      </c>
      <c r="L48" s="10">
        <f t="shared" si="6"/>
        <v>3.6859523809523807E-2</v>
      </c>
      <c r="M48" s="10">
        <v>1.3732</v>
      </c>
      <c r="N48" s="10">
        <v>1.3732</v>
      </c>
      <c r="O48" s="10">
        <v>1.3734999999999999</v>
      </c>
      <c r="P48" s="10">
        <f t="shared" si="7"/>
        <v>1.3732999999999997</v>
      </c>
      <c r="Q48" s="18">
        <f t="shared" si="8"/>
        <v>7.6000000000000512E-3</v>
      </c>
    </row>
    <row r="49" spans="6:17" x14ac:dyDescent="0.3">
      <c r="F49" s="9">
        <v>6</v>
      </c>
      <c r="G49" s="9">
        <v>3</v>
      </c>
      <c r="H49" s="10">
        <v>32.665700000000001</v>
      </c>
      <c r="I49" s="10">
        <v>37.389899999999997</v>
      </c>
      <c r="J49" s="10">
        <v>39.690399999999997</v>
      </c>
      <c r="K49" s="10">
        <f t="shared" si="5"/>
        <v>0.67251270516890382</v>
      </c>
      <c r="L49" s="10">
        <f t="shared" si="6"/>
        <v>2.7386904761904758E-2</v>
      </c>
      <c r="M49" s="10">
        <v>1.367</v>
      </c>
      <c r="N49" s="10">
        <v>1.367</v>
      </c>
      <c r="O49" s="10">
        <v>1.3671</v>
      </c>
      <c r="P49" s="10">
        <f t="shared" si="7"/>
        <v>1.3670333333333333</v>
      </c>
      <c r="Q49" s="18">
        <f t="shared" si="8"/>
        <v>6.2666666666664206E-3</v>
      </c>
    </row>
    <row r="50" spans="6:17" x14ac:dyDescent="0.3">
      <c r="F50" s="9">
        <v>7</v>
      </c>
      <c r="G50" s="9">
        <v>2</v>
      </c>
      <c r="H50" s="10">
        <v>32.015999999999998</v>
      </c>
      <c r="I50" s="10">
        <v>37.417200000000001</v>
      </c>
      <c r="J50" s="10">
        <v>38.958799999999997</v>
      </c>
      <c r="K50" s="10">
        <f t="shared" si="5"/>
        <v>0.77795702022238922</v>
      </c>
      <c r="L50" s="10">
        <f t="shared" si="6"/>
        <v>1.8352380952380898E-2</v>
      </c>
      <c r="M50" s="10">
        <v>1.361</v>
      </c>
      <c r="N50" s="10">
        <v>1.3611</v>
      </c>
      <c r="O50" s="10">
        <v>1.361</v>
      </c>
      <c r="P50" s="10">
        <f t="shared" si="7"/>
        <v>1.3610333333333333</v>
      </c>
      <c r="Q50" s="18">
        <f t="shared" si="8"/>
        <v>6.0000000000000053E-3</v>
      </c>
    </row>
    <row r="51" spans="6:17" x14ac:dyDescent="0.3">
      <c r="F51" s="9">
        <v>8</v>
      </c>
      <c r="G51" s="9">
        <v>1</v>
      </c>
      <c r="H51" s="10">
        <v>32.245800000000003</v>
      </c>
      <c r="I51" s="10">
        <v>38.528199999999998</v>
      </c>
      <c r="J51" s="10">
        <v>39.296700000000001</v>
      </c>
      <c r="K51" s="10">
        <f t="shared" si="5"/>
        <v>0.8910068218241638</v>
      </c>
      <c r="L51" s="10">
        <f t="shared" si="6"/>
        <v>9.1488095238095608E-3</v>
      </c>
      <c r="M51" s="10">
        <v>1.3594999999999999</v>
      </c>
      <c r="N51" s="10">
        <v>1.3593999999999999</v>
      </c>
      <c r="O51" s="10">
        <v>1.3595999999999999</v>
      </c>
      <c r="P51" s="10">
        <f t="shared" si="7"/>
        <v>1.3594999999999999</v>
      </c>
      <c r="Q51" s="18">
        <f t="shared" si="8"/>
        <v>1.5333333333333865E-3</v>
      </c>
    </row>
    <row r="58" spans="6:17" x14ac:dyDescent="0.3">
      <c r="G58" s="9" t="s">
        <v>32</v>
      </c>
      <c r="H58" s="9" t="s">
        <v>35</v>
      </c>
      <c r="I58" s="9" t="s">
        <v>36</v>
      </c>
      <c r="J58" s="9" t="s">
        <v>32</v>
      </c>
      <c r="K58" s="9" t="s">
        <v>35</v>
      </c>
      <c r="L58" s="9" t="s">
        <v>36</v>
      </c>
    </row>
    <row r="59" spans="6:17" x14ac:dyDescent="0.3">
      <c r="G59" s="15">
        <v>76.95</v>
      </c>
      <c r="H59" s="14">
        <v>0.99795999999999996</v>
      </c>
      <c r="I59" s="14">
        <v>0.99592000000000003</v>
      </c>
      <c r="J59" s="15">
        <v>64.31</v>
      </c>
      <c r="K59" s="14">
        <v>0.42499999999999999</v>
      </c>
      <c r="L59" s="14">
        <v>0.31230000000000002</v>
      </c>
    </row>
    <row r="60" spans="6:17" x14ac:dyDescent="0.3">
      <c r="G60" s="15">
        <v>73.900000000000006</v>
      </c>
      <c r="H60" s="14">
        <v>0.96262999999999999</v>
      </c>
      <c r="I60" s="14">
        <v>0.65954999999999997</v>
      </c>
      <c r="J60" s="15">
        <v>64.34</v>
      </c>
      <c r="K60" s="14">
        <v>0.31374000000000002</v>
      </c>
      <c r="L60" s="14">
        <v>0.31590000000000001</v>
      </c>
    </row>
    <row r="61" spans="6:17" x14ac:dyDescent="0.3">
      <c r="G61" s="15">
        <v>72.3</v>
      </c>
      <c r="H61" s="14">
        <v>0.92705000000000004</v>
      </c>
      <c r="I61" s="14">
        <v>0.52075000000000005</v>
      </c>
      <c r="J61" s="15">
        <v>64.510000000000005</v>
      </c>
      <c r="K61" s="14">
        <v>1.321E-2</v>
      </c>
      <c r="L61" s="14">
        <v>0.30584</v>
      </c>
    </row>
    <row r="62" spans="6:17" x14ac:dyDescent="0.3">
      <c r="G62" s="15">
        <v>68.930000000000007</v>
      </c>
      <c r="H62" s="14">
        <v>0.85428000000000004</v>
      </c>
      <c r="I62" s="14">
        <v>0.46078999999999998</v>
      </c>
      <c r="J62" s="15">
        <v>64.94</v>
      </c>
      <c r="K62" s="14">
        <v>4.0730000000000002E-2</v>
      </c>
      <c r="L62" s="14">
        <v>0.30584</v>
      </c>
    </row>
    <row r="63" spans="6:17" x14ac:dyDescent="0.3">
      <c r="G63" s="15">
        <v>66.86</v>
      </c>
      <c r="H63" s="14">
        <v>0.73714999999999997</v>
      </c>
      <c r="I63" s="14">
        <v>0.36831999999999998</v>
      </c>
      <c r="J63" s="15">
        <v>67.489999999999995</v>
      </c>
      <c r="K63" s="14">
        <v>3.2379999999999999E-2</v>
      </c>
      <c r="L63" s="14">
        <v>0.30441000000000001</v>
      </c>
    </row>
    <row r="64" spans="6:17" x14ac:dyDescent="0.3">
      <c r="G64" s="15">
        <v>65.709999999999994</v>
      </c>
      <c r="H64" s="14">
        <v>0.65954999999999997</v>
      </c>
      <c r="I64" s="14">
        <v>0.35730000000000001</v>
      </c>
      <c r="J64" s="15">
        <v>73.989999999999995</v>
      </c>
      <c r="K64" s="14">
        <v>4.3099999999999996E-3</v>
      </c>
      <c r="L64" s="14">
        <v>0.30298000000000003</v>
      </c>
    </row>
    <row r="65" spans="7:12" x14ac:dyDescent="0.3">
      <c r="G65" s="15">
        <v>65.37</v>
      </c>
      <c r="H65" s="14">
        <v>0.57433000000000001</v>
      </c>
      <c r="I65" s="14">
        <v>0.33540999999999999</v>
      </c>
      <c r="J65" s="15">
        <v>77.319999999999993</v>
      </c>
      <c r="K65" s="14">
        <v>3.6800000000000001E-3</v>
      </c>
      <c r="L65" s="14">
        <v>0.29654000000000003</v>
      </c>
    </row>
    <row r="66" spans="7:12" x14ac:dyDescent="0.3">
      <c r="G66" s="15">
        <v>64.77</v>
      </c>
      <c r="H66" s="14">
        <v>0.47233999999999998</v>
      </c>
      <c r="I66" s="14">
        <v>0.31950000000000001</v>
      </c>
      <c r="J66" s="15">
        <v>79.62</v>
      </c>
      <c r="K66" s="14">
        <v>9.3900000000000008E-3</v>
      </c>
      <c r="L66" s="14">
        <v>8.7600000000000004E-3</v>
      </c>
    </row>
    <row r="67" spans="7:12" x14ac:dyDescent="0.3">
      <c r="G67" s="15">
        <v>64.31</v>
      </c>
      <c r="H67" s="14">
        <v>0.42499999999999999</v>
      </c>
      <c r="I67" s="14">
        <v>0.31230000000000002</v>
      </c>
    </row>
    <row r="68" spans="7:12" x14ac:dyDescent="0.3">
      <c r="G68" s="15">
        <v>64.34</v>
      </c>
      <c r="H68" s="14">
        <v>0.31374000000000002</v>
      </c>
      <c r="I68" s="14">
        <v>0.31590000000000001</v>
      </c>
    </row>
    <row r="69" spans="7:12" x14ac:dyDescent="0.3">
      <c r="G69" s="15">
        <v>64.510000000000005</v>
      </c>
      <c r="H69" s="14">
        <v>1.321E-2</v>
      </c>
      <c r="I69" s="14">
        <v>0.30584</v>
      </c>
    </row>
    <row r="70" spans="7:12" x14ac:dyDescent="0.3">
      <c r="G70" s="15">
        <v>64.94</v>
      </c>
      <c r="H70" s="14">
        <v>4.0730000000000002E-2</v>
      </c>
      <c r="I70" s="14">
        <v>0.30584</v>
      </c>
    </row>
    <row r="71" spans="7:12" x14ac:dyDescent="0.3">
      <c r="G71" s="15">
        <v>67.489999999999995</v>
      </c>
      <c r="H71" s="14">
        <v>3.2379999999999999E-2</v>
      </c>
      <c r="I71" s="14">
        <v>0.30441000000000001</v>
      </c>
    </row>
    <row r="72" spans="7:12" x14ac:dyDescent="0.3">
      <c r="G72" s="15">
        <v>73.989999999999995</v>
      </c>
      <c r="H72" s="14">
        <v>4.3099999999999996E-3</v>
      </c>
      <c r="I72" s="14">
        <v>0.30298000000000003</v>
      </c>
    </row>
    <row r="73" spans="7:12" x14ac:dyDescent="0.3">
      <c r="G73" s="15">
        <v>77.319999999999993</v>
      </c>
      <c r="H73" s="14">
        <v>3.6800000000000001E-3</v>
      </c>
      <c r="I73" s="14">
        <v>0.29654000000000003</v>
      </c>
    </row>
    <row r="74" spans="7:12" x14ac:dyDescent="0.3">
      <c r="G74" s="15">
        <v>79.62</v>
      </c>
      <c r="H74" s="14">
        <v>9.3900000000000008E-3</v>
      </c>
      <c r="I74" s="14">
        <v>8.7600000000000004E-3</v>
      </c>
    </row>
  </sheetData>
  <sortState xmlns:xlrd2="http://schemas.microsoft.com/office/spreadsheetml/2017/richdata2" ref="G67:I74">
    <sortCondition ref="G67:G7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GAQ H</dc:creator>
  <cp:lastModifiedBy>GAQ H</cp:lastModifiedBy>
  <dcterms:created xsi:type="dcterms:W3CDTF">2015-06-05T18:19:34Z</dcterms:created>
  <dcterms:modified xsi:type="dcterms:W3CDTF">2023-11-13T11:39:58Z</dcterms:modified>
</cp:coreProperties>
</file>