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86131\Desktop\"/>
    </mc:Choice>
  </mc:AlternateContent>
  <xr:revisionPtr revIDLastSave="0" documentId="13_ncr:1_{71C648B8-71CB-47BF-AA1C-AFDCFB350237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F41" i="1"/>
  <c r="G41" i="1"/>
  <c r="F40" i="1"/>
  <c r="G40" i="1" s="1"/>
  <c r="E40" i="1"/>
  <c r="F39" i="1"/>
  <c r="G39" i="1" s="1"/>
  <c r="E39" i="1"/>
  <c r="F38" i="1"/>
  <c r="G38" i="1" s="1"/>
  <c r="E38" i="1"/>
  <c r="F37" i="1"/>
  <c r="G37" i="1" s="1"/>
  <c r="E37" i="1"/>
  <c r="F36" i="1"/>
  <c r="G36" i="1" s="1"/>
  <c r="E36" i="1"/>
  <c r="F35" i="1"/>
  <c r="G35" i="1" s="1"/>
  <c r="E35" i="1"/>
  <c r="F34" i="1"/>
  <c r="G34" i="1" s="1"/>
  <c r="E34" i="1"/>
  <c r="F33" i="1"/>
  <c r="G33" i="1" s="1"/>
  <c r="E33" i="1"/>
  <c r="F32" i="1"/>
  <c r="G32" i="1" s="1"/>
  <c r="E32" i="1"/>
  <c r="F31" i="1"/>
  <c r="G31" i="1" s="1"/>
  <c r="E31" i="1"/>
  <c r="F24" i="1"/>
  <c r="G24" i="1" s="1"/>
  <c r="E24" i="1"/>
  <c r="F23" i="1"/>
  <c r="G23" i="1" s="1"/>
  <c r="E23" i="1"/>
  <c r="F22" i="1"/>
  <c r="G22" i="1" s="1"/>
  <c r="E22" i="1"/>
  <c r="F21" i="1"/>
  <c r="G21" i="1" s="1"/>
  <c r="E21" i="1"/>
  <c r="F20" i="1"/>
  <c r="G20" i="1" s="1"/>
  <c r="E20" i="1"/>
  <c r="F19" i="1"/>
  <c r="G19" i="1" s="1"/>
  <c r="E19" i="1"/>
  <c r="F18" i="1"/>
  <c r="G18" i="1" s="1"/>
  <c r="E18" i="1"/>
  <c r="F17" i="1"/>
  <c r="G17" i="1" s="1"/>
  <c r="E17" i="1"/>
  <c r="F16" i="1"/>
  <c r="G16" i="1" s="1"/>
  <c r="E16" i="1"/>
  <c r="G2" i="1"/>
  <c r="F2" i="1"/>
  <c r="E2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3" i="1"/>
  <c r="G3" i="1" s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<sst xmlns="http://schemas.openxmlformats.org/spreadsheetml/2006/main" count="15" uniqueCount="5">
  <si>
    <t>p/kPa</t>
    <phoneticPr fontId="1" type="noConversion"/>
  </si>
  <si>
    <t>T/$\degree C$</t>
    <phoneticPr fontId="1" type="noConversion"/>
  </si>
  <si>
    <t>$\ln(p/p^o)$</t>
    <phoneticPr fontId="1" type="noConversion"/>
  </si>
  <si>
    <t>T/K</t>
    <phoneticPr fontId="1" type="noConversion"/>
  </si>
  <si>
    <t>$T^{-1}/K^{-1}$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</si>
</sst>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2" formatCode="0.0000"/>
    <numFmt numFmtId="187" formatCode="0.00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41"/>
  <sheetViews>
    <sheetView tabSelected="1" topLeftCell="A15" workbookViewId="0">
      <selection activeCell="G31" sqref="G31:G41"/>
    </sheetView>
  </sheetViews>
  <sheetFormatPr defaultRowHeight="14" x14ac:dyDescent="0.3"/>
  <cols>
    <col min="3" max="3" width="12.1640625" customWidth="1"/>
    <col min="4" max="4" width="14.1640625" customWidth="1"/>
    <col min="5" max="5" width="15.4140625" customWidth="1"/>
    <col min="7" max="7" width="17.58203125" customWidth="1"/>
  </cols>
  <sheetData>
    <row r="1" spans="3:7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3:7" x14ac:dyDescent="0.3">
      <c r="C2" s="1">
        <v>101.92</v>
      </c>
      <c r="D2" s="1">
        <v>76.680000000000007</v>
      </c>
      <c r="E2" s="3">
        <f>LN(C2/101.325)</f>
        <v>5.8550193094810202E-3</v>
      </c>
      <c r="F2" s="2">
        <f>D2+273.15</f>
        <v>349.83</v>
      </c>
      <c r="G2" s="4">
        <f>1/F2</f>
        <v>2.8585312866249322E-3</v>
      </c>
    </row>
    <row r="3" spans="3:7" x14ac:dyDescent="0.3">
      <c r="C3" s="2">
        <v>91.97</v>
      </c>
      <c r="D3" s="2">
        <v>73.41</v>
      </c>
      <c r="E3" s="3">
        <f>LN(C3/101.325)</f>
        <v>-9.687073559976607E-2</v>
      </c>
      <c r="F3" s="2">
        <f>D3+273.15</f>
        <v>346.55999999999995</v>
      </c>
      <c r="G3" s="4">
        <f>1/F3</f>
        <v>2.8855032317636202E-3</v>
      </c>
    </row>
    <row r="4" spans="3:7" x14ac:dyDescent="0.3">
      <c r="C4" s="2">
        <v>81.7</v>
      </c>
      <c r="D4" s="2">
        <v>71.849999999999994</v>
      </c>
      <c r="E4" s="3">
        <f t="shared" ref="E4:E11" si="0">LN(C4/101.325)</f>
        <v>-0.21527917064841506</v>
      </c>
      <c r="F4" s="2">
        <f t="shared" ref="F4:F11" si="1">D4+273.15</f>
        <v>345</v>
      </c>
      <c r="G4" s="4">
        <f t="shared" ref="G4:G11" si="2">1/F4</f>
        <v>2.8985507246376812E-3</v>
      </c>
    </row>
    <row r="5" spans="3:7" x14ac:dyDescent="0.3">
      <c r="C5" s="2">
        <v>82.54</v>
      </c>
      <c r="D5" s="2">
        <v>69.91</v>
      </c>
      <c r="E5" s="3">
        <f t="shared" si="0"/>
        <v>-0.20505014818993644</v>
      </c>
      <c r="F5" s="2">
        <f t="shared" si="1"/>
        <v>343.05999999999995</v>
      </c>
      <c r="G5" s="4">
        <f t="shared" si="2"/>
        <v>2.9149419926543466E-3</v>
      </c>
    </row>
    <row r="6" spans="3:7" x14ac:dyDescent="0.3">
      <c r="C6" s="2">
        <v>78.12</v>
      </c>
      <c r="D6" s="2">
        <v>68.209999999999994</v>
      </c>
      <c r="E6" s="3">
        <f t="shared" si="0"/>
        <v>-0.26008706650589403</v>
      </c>
      <c r="F6" s="2">
        <f t="shared" si="1"/>
        <v>341.35999999999996</v>
      </c>
      <c r="G6" s="4">
        <f t="shared" si="2"/>
        <v>2.9294586360440592E-3</v>
      </c>
    </row>
    <row r="7" spans="3:7" x14ac:dyDescent="0.3">
      <c r="C7" s="2">
        <v>73.31</v>
      </c>
      <c r="D7" s="2">
        <v>66.239999999999995</v>
      </c>
      <c r="E7" s="3">
        <f t="shared" si="0"/>
        <v>-0.32363614727887702</v>
      </c>
      <c r="F7" s="2">
        <f t="shared" si="1"/>
        <v>339.39</v>
      </c>
      <c r="G7" s="4">
        <f t="shared" si="2"/>
        <v>2.9464627714428831E-3</v>
      </c>
    </row>
    <row r="8" spans="3:7" x14ac:dyDescent="0.3">
      <c r="C8" s="2">
        <v>68.260000000000005</v>
      </c>
      <c r="D8" s="2">
        <v>64.11</v>
      </c>
      <c r="E8" s="3">
        <f t="shared" si="0"/>
        <v>-0.3950092290358112</v>
      </c>
      <c r="F8" s="2">
        <f t="shared" si="1"/>
        <v>337.26</v>
      </c>
      <c r="G8" s="4">
        <f t="shared" si="2"/>
        <v>2.9650714582221431E-3</v>
      </c>
    </row>
    <row r="9" spans="3:7" x14ac:dyDescent="0.3">
      <c r="C9" s="2">
        <v>62.76</v>
      </c>
      <c r="D9" s="2">
        <v>61.61</v>
      </c>
      <c r="E9" s="3">
        <f t="shared" si="0"/>
        <v>-0.47901524464954054</v>
      </c>
      <c r="F9" s="2">
        <f t="shared" si="1"/>
        <v>334.76</v>
      </c>
      <c r="G9" s="4">
        <f t="shared" si="2"/>
        <v>2.9872147209941452E-3</v>
      </c>
    </row>
    <row r="10" spans="3:7" x14ac:dyDescent="0.3">
      <c r="C10" s="2">
        <v>57.4</v>
      </c>
      <c r="D10" s="2">
        <v>59.02</v>
      </c>
      <c r="E10" s="3">
        <f t="shared" si="0"/>
        <v>-0.56828886918885158</v>
      </c>
      <c r="F10" s="2">
        <f t="shared" si="1"/>
        <v>332.16999999999996</v>
      </c>
      <c r="G10" s="4">
        <f t="shared" si="2"/>
        <v>3.0105066682722705E-3</v>
      </c>
    </row>
    <row r="11" spans="3:7" x14ac:dyDescent="0.3">
      <c r="C11" s="2">
        <v>50.14</v>
      </c>
      <c r="D11" s="2">
        <v>55.14</v>
      </c>
      <c r="E11" s="3">
        <f t="shared" si="0"/>
        <v>-0.70351407978422487</v>
      </c>
      <c r="F11" s="2">
        <f t="shared" si="1"/>
        <v>328.28999999999996</v>
      </c>
      <c r="G11" s="4">
        <f t="shared" si="2"/>
        <v>3.046087300862043E-3</v>
      </c>
    </row>
    <row r="15" spans="3:7" x14ac:dyDescent="0.3">
      <c r="C15" s="1" t="s">
        <v>0</v>
      </c>
      <c r="D15" s="1" t="s">
        <v>1</v>
      </c>
      <c r="E15" s="1" t="s">
        <v>2</v>
      </c>
      <c r="F15" s="1" t="s">
        <v>3</v>
      </c>
      <c r="G15" s="1" t="s">
        <v>4</v>
      </c>
    </row>
    <row r="16" spans="3:7" x14ac:dyDescent="0.3">
      <c r="C16" s="1">
        <v>51</v>
      </c>
      <c r="D16" s="1">
        <v>80.2</v>
      </c>
      <c r="E16" s="3">
        <f>LN(C16/101.325)</f>
        <v>-0.68650753979004653</v>
      </c>
      <c r="F16" s="2">
        <f>D16+273.15</f>
        <v>353.34999999999997</v>
      </c>
      <c r="G16" s="4">
        <f>1/F16</f>
        <v>2.8300551860761286E-3</v>
      </c>
    </row>
    <row r="17" spans="3:7" x14ac:dyDescent="0.3">
      <c r="C17" s="2">
        <v>56.75</v>
      </c>
      <c r="D17" s="2">
        <v>83.07</v>
      </c>
      <c r="E17" s="3">
        <f>LN(C17/101.325)</f>
        <v>-0.57967751615286034</v>
      </c>
      <c r="F17" s="2">
        <f>D17+273.15</f>
        <v>356.21999999999997</v>
      </c>
      <c r="G17" s="4">
        <f>1/F17</f>
        <v>2.807253944191792E-3</v>
      </c>
    </row>
    <row r="18" spans="3:7" x14ac:dyDescent="0.3">
      <c r="C18" s="2">
        <v>64.28</v>
      </c>
      <c r="D18" s="2">
        <v>86.34</v>
      </c>
      <c r="E18" s="3">
        <f t="shared" ref="E18:E25" si="3">LN(C18/101.325)</f>
        <v>-0.45508463164506041</v>
      </c>
      <c r="F18" s="2">
        <f t="shared" ref="F18:F25" si="4">D18+273.15</f>
        <v>359.49</v>
      </c>
      <c r="G18" s="4">
        <f t="shared" ref="G18:G25" si="5">1/F18</f>
        <v>2.7817185457175444E-3</v>
      </c>
    </row>
    <row r="19" spans="3:7" x14ac:dyDescent="0.3">
      <c r="C19" s="2">
        <v>77.040000000000006</v>
      </c>
      <c r="D19" s="2">
        <v>90.93</v>
      </c>
      <c r="E19" s="3">
        <f t="shared" si="3"/>
        <v>-0.27400840502450208</v>
      </c>
      <c r="F19" s="2">
        <f t="shared" si="4"/>
        <v>364.08</v>
      </c>
      <c r="G19" s="4">
        <f t="shared" si="5"/>
        <v>2.7466490881125028E-3</v>
      </c>
    </row>
    <row r="20" spans="3:7" x14ac:dyDescent="0.3">
      <c r="C20" s="2">
        <v>82.71</v>
      </c>
      <c r="D20" s="2">
        <v>92.95</v>
      </c>
      <c r="E20" s="3">
        <f t="shared" si="3"/>
        <v>-0.20299265881055722</v>
      </c>
      <c r="F20" s="2">
        <f t="shared" si="4"/>
        <v>366.09999999999997</v>
      </c>
      <c r="G20" s="4">
        <f t="shared" si="5"/>
        <v>2.7314941272876267E-3</v>
      </c>
    </row>
    <row r="21" spans="3:7" x14ac:dyDescent="0.3">
      <c r="C21" s="2">
        <v>84.17</v>
      </c>
      <c r="D21" s="2">
        <v>93.46</v>
      </c>
      <c r="E21" s="3">
        <f t="shared" si="3"/>
        <v>-0.18549460929088754</v>
      </c>
      <c r="F21" s="2">
        <f t="shared" si="4"/>
        <v>366.60999999999996</v>
      </c>
      <c r="G21" s="4">
        <f t="shared" si="5"/>
        <v>2.7276942800250953E-3</v>
      </c>
    </row>
    <row r="22" spans="3:7" x14ac:dyDescent="0.3">
      <c r="C22" s="2">
        <v>91.22</v>
      </c>
      <c r="D22" s="2">
        <v>95.49</v>
      </c>
      <c r="E22" s="3">
        <f t="shared" si="3"/>
        <v>-0.10505900123081785</v>
      </c>
      <c r="F22" s="2">
        <f t="shared" si="4"/>
        <v>368.64</v>
      </c>
      <c r="G22" s="4">
        <f t="shared" si="5"/>
        <v>2.712673611111111E-3</v>
      </c>
    </row>
    <row r="23" spans="3:7" x14ac:dyDescent="0.3">
      <c r="C23" s="2">
        <v>95.59</v>
      </c>
      <c r="D23" s="2">
        <v>96.81</v>
      </c>
      <c r="E23" s="3">
        <f t="shared" si="3"/>
        <v>-5.8264960438701059E-2</v>
      </c>
      <c r="F23" s="2">
        <f t="shared" si="4"/>
        <v>369.96</v>
      </c>
      <c r="G23" s="4">
        <f t="shared" si="5"/>
        <v>2.7029949183695538E-3</v>
      </c>
    </row>
    <row r="24" spans="3:7" x14ac:dyDescent="0.3">
      <c r="C24" s="2">
        <v>101.8</v>
      </c>
      <c r="D24" s="2">
        <v>98.59</v>
      </c>
      <c r="E24" s="3">
        <f t="shared" si="3"/>
        <v>4.6769316020500865E-3</v>
      </c>
      <c r="F24" s="2">
        <f t="shared" si="4"/>
        <v>371.74</v>
      </c>
      <c r="G24" s="4">
        <f t="shared" si="5"/>
        <v>2.6900521870124282E-3</v>
      </c>
    </row>
    <row r="25" spans="3:7" x14ac:dyDescent="0.3">
      <c r="C25" s="2"/>
      <c r="D25" s="2"/>
      <c r="E25" s="3"/>
      <c r="F25" s="2"/>
      <c r="G25" s="4"/>
    </row>
    <row r="30" spans="3:7" x14ac:dyDescent="0.3">
      <c r="C30" s="1" t="s">
        <v>0</v>
      </c>
      <c r="D30" s="1" t="s">
        <v>1</v>
      </c>
      <c r="E30" s="1" t="s">
        <v>2</v>
      </c>
      <c r="F30" s="1" t="s">
        <v>3</v>
      </c>
      <c r="G30" s="1" t="s">
        <v>4</v>
      </c>
    </row>
    <row r="31" spans="3:7" x14ac:dyDescent="0.3">
      <c r="C31" s="1">
        <v>50.55</v>
      </c>
      <c r="D31" s="1">
        <v>82.03</v>
      </c>
      <c r="E31" s="3">
        <f>LN(C31/101.325)</f>
        <v>-0.69537022704789198</v>
      </c>
      <c r="F31" s="2">
        <f>D31+273.15</f>
        <v>355.17999999999995</v>
      </c>
      <c r="G31" s="4">
        <f>1/F31</f>
        <v>2.8154738442479873E-3</v>
      </c>
    </row>
    <row r="32" spans="3:7" x14ac:dyDescent="0.3">
      <c r="C32" s="2">
        <v>54.75</v>
      </c>
      <c r="D32" s="2">
        <v>84.22</v>
      </c>
      <c r="E32" s="3">
        <f>LN(C32/101.325)</f>
        <v>-0.61555580381776209</v>
      </c>
      <c r="F32" s="2">
        <f>D32+273.15</f>
        <v>357.37</v>
      </c>
      <c r="G32" s="4">
        <f>1/F32</f>
        <v>2.7982203318689313E-3</v>
      </c>
    </row>
    <row r="33" spans="3:7" x14ac:dyDescent="0.3">
      <c r="C33" s="2">
        <v>59.6</v>
      </c>
      <c r="D33" s="2">
        <v>86.39</v>
      </c>
      <c r="E33" s="3">
        <f t="shared" ref="E33:E41" si="6">LN(C33/101.325)</f>
        <v>-0.53067759844306805</v>
      </c>
      <c r="F33" s="2">
        <f t="shared" ref="F33:F41" si="7">D33+273.15</f>
        <v>359.53999999999996</v>
      </c>
      <c r="G33" s="4">
        <f t="shared" ref="G33:G41" si="8">1/F33</f>
        <v>2.7813317016187355E-3</v>
      </c>
    </row>
    <row r="34" spans="3:7" x14ac:dyDescent="0.3">
      <c r="C34" s="2">
        <v>65.180000000000007</v>
      </c>
      <c r="D34" s="2">
        <v>88.77</v>
      </c>
      <c r="E34" s="3">
        <f t="shared" si="6"/>
        <v>-0.44118049910495666</v>
      </c>
      <c r="F34" s="2">
        <f t="shared" si="7"/>
        <v>361.91999999999996</v>
      </c>
      <c r="G34" s="4">
        <f t="shared" si="8"/>
        <v>2.7630415561450045E-3</v>
      </c>
    </row>
    <row r="35" spans="3:7" x14ac:dyDescent="0.3">
      <c r="C35" s="2">
        <v>69.66</v>
      </c>
      <c r="D35" s="2">
        <v>90.49</v>
      </c>
      <c r="E35" s="3">
        <f t="shared" si="6"/>
        <v>-0.37470690757651726</v>
      </c>
      <c r="F35" s="2">
        <f t="shared" si="7"/>
        <v>363.64</v>
      </c>
      <c r="G35" s="4">
        <f t="shared" si="8"/>
        <v>2.7499725002749975E-3</v>
      </c>
    </row>
    <row r="36" spans="3:7" x14ac:dyDescent="0.3">
      <c r="C36" s="2">
        <v>74.73</v>
      </c>
      <c r="D36" s="2">
        <v>92.4</v>
      </c>
      <c r="E36" s="3">
        <f t="shared" si="6"/>
        <v>-0.30445155457217354</v>
      </c>
      <c r="F36" s="2">
        <f t="shared" si="7"/>
        <v>365.54999999999995</v>
      </c>
      <c r="G36" s="4">
        <f t="shared" si="8"/>
        <v>2.7356038845575163E-3</v>
      </c>
    </row>
    <row r="37" spans="3:7" x14ac:dyDescent="0.3">
      <c r="C37" s="2">
        <v>79.28</v>
      </c>
      <c r="D37" s="2">
        <v>93.94</v>
      </c>
      <c r="E37" s="3">
        <f t="shared" si="6"/>
        <v>-0.24534728249263976</v>
      </c>
      <c r="F37" s="2">
        <f t="shared" si="7"/>
        <v>367.09</v>
      </c>
      <c r="G37" s="4">
        <f t="shared" si="8"/>
        <v>2.7241275981366971E-3</v>
      </c>
    </row>
    <row r="38" spans="3:7" x14ac:dyDescent="0.3">
      <c r="C38" s="2">
        <v>84.8</v>
      </c>
      <c r="D38" s="2">
        <v>95.74</v>
      </c>
      <c r="E38" s="3">
        <f t="shared" si="6"/>
        <v>-0.17803762971651493</v>
      </c>
      <c r="F38" s="2">
        <f t="shared" si="7"/>
        <v>368.89</v>
      </c>
      <c r="G38" s="4">
        <f t="shared" si="8"/>
        <v>2.7108352083276858E-3</v>
      </c>
    </row>
    <row r="39" spans="3:7" x14ac:dyDescent="0.3">
      <c r="C39" s="2">
        <v>89.46</v>
      </c>
      <c r="D39" s="2">
        <v>97.21</v>
      </c>
      <c r="E39" s="3">
        <f t="shared" si="6"/>
        <v>-0.12454157450967031</v>
      </c>
      <c r="F39" s="2">
        <f t="shared" si="7"/>
        <v>370.35999999999996</v>
      </c>
      <c r="G39" s="4">
        <f t="shared" si="8"/>
        <v>2.7000756021168595E-3</v>
      </c>
    </row>
    <row r="40" spans="3:7" x14ac:dyDescent="0.3">
      <c r="C40" s="2">
        <v>94.42</v>
      </c>
      <c r="D40" s="2">
        <v>98.67</v>
      </c>
      <c r="E40" s="3">
        <f t="shared" si="6"/>
        <v>-7.0580257396231597E-2</v>
      </c>
      <c r="F40" s="2">
        <f t="shared" si="7"/>
        <v>371.82</v>
      </c>
      <c r="G40" s="4">
        <f t="shared" si="8"/>
        <v>2.6894734011080629E-3</v>
      </c>
    </row>
    <row r="41" spans="3:7" x14ac:dyDescent="0.3">
      <c r="C41" s="2">
        <v>101.73</v>
      </c>
      <c r="D41" s="2">
        <v>100.64</v>
      </c>
      <c r="E41" s="3">
        <f t="shared" si="6"/>
        <v>3.9890722912846229E-3</v>
      </c>
      <c r="F41" s="2">
        <f t="shared" si="7"/>
        <v>373.78999999999996</v>
      </c>
      <c r="G41" s="4">
        <f t="shared" si="8"/>
        <v>2.6752989646593008E-3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GAQ H</dc:creator>
  <cp:lastModifiedBy>GAQ H</cp:lastModifiedBy>
  <dcterms:created xsi:type="dcterms:W3CDTF">2015-06-05T18:19:34Z</dcterms:created>
  <dcterms:modified xsi:type="dcterms:W3CDTF">2023-11-20T02:19:35Z</dcterms:modified>
</cp:coreProperties>
</file>