
<file path=[Content_Types].xml><?xml version="1.0" encoding="utf-8"?>
<Types xmlns="http://schemas.openxmlformats.org/package/2006/content-types">
  <Default Extension="xml" ContentType="application/xml"/>
  <Default Extension="rels" ContentType="application/vnd.openxmlformats-package.relationships+xml"/>
  <Override PartName="/xl/charts/style5.xml" ContentType="application/vnd.ms-office.chartstyle+xml"/>
  <Override PartName="/xl/charts/colors3.xml" ContentType="application/vnd.ms-office.chartcolorstyle+xml"/>
  <Override PartName="/xl/charts/style3.xml" ContentType="application/vnd.ms-office.chartstyle+xml"/>
  <Override PartName="/xl/worksheets/sheet6.xml" ContentType="application/vnd.openxmlformats-officedocument.spreadsheetml.worksheet+xml"/>
  <Override PartName="/xl/worksheets/sheet4.xml" ContentType="application/vnd.openxmlformats-officedocument.spreadsheetml.worksheet+xml"/>
  <Override PartName="/xl/charts/colors2.xml" ContentType="application/vnd.ms-office.chartcolorstyle+xml"/>
  <Override PartName="/xl/worksheets/sheet8.xml" ContentType="application/vnd.openxmlformats-officedocument.spreadsheetml.worksheet+xml"/>
  <Override PartName="/xl/charts/style2.xml" ContentType="application/vnd.ms-office.chartstyle+xml"/>
  <Override PartName="/xl/worksheets/sheet1.xml" ContentType="application/vnd.openxmlformats-officedocument.spreadsheetml.worksheet+xml"/>
  <Override PartName="/xl/charts/style4.xml" ContentType="application/vnd.ms-office.chartstyle+xml"/>
  <Override PartName="/xl/charts/chart3.xml" ContentType="application/vnd.openxmlformats-officedocument.drawingml.chart+xml"/>
  <Override PartName="/xl/worksheets/sheet2.xml" ContentType="application/vnd.openxmlformats-officedocument.spreadsheetml.worksheet+xml"/>
  <Override PartName="/xl/charts/chart4.xml" ContentType="application/vnd.openxmlformats-officedocument.drawingml.chart+xml"/>
  <Override PartName="/xl/drawings/drawing1.xml" ContentType="application/vnd.openxmlformats-officedocument.drawing+xml"/>
  <Override PartName="/xl/charts/style6.xml" ContentType="application/vnd.ms-office.chartstyle+xml"/>
  <Override PartName="/xl/charts/colors5.xml" ContentType="application/vnd.ms-office.chartcolorstyle+xml"/>
  <Override PartName="/xl/charts/chart1.xml" ContentType="application/vnd.openxmlformats-officedocument.drawingml.chart+xml"/>
  <Override PartName="/xl/charts/colors4.xml" ContentType="application/vnd.ms-office.chartcolorstyle+xml"/>
  <Override PartName="/xl/charts/chart6.xml" ContentType="application/vnd.openxmlformats-officedocument.drawingml.chart+xml"/>
  <Override PartName="/xl/worksheets/sheet3.xml" ContentType="application/vnd.openxmlformats-officedocument.spreadsheetml.worksheet+xml"/>
  <Override PartName="/xl/styles.xml" ContentType="application/vnd.openxmlformats-officedocument.spreadsheetml.styles+xml"/>
  <Override PartName="/xl/worksheets/sheet5.xml" ContentType="application/vnd.openxmlformats-officedocument.spreadsheetml.worksheet+xml"/>
  <Override PartName="/xl/charts/colors6.xml" ContentType="application/vnd.ms-office.chartcolorstyle+xml"/>
  <Override PartName="/docProps/app.xml" ContentType="application/vnd.openxmlformats-officedocument.extended-properties+xml"/>
  <Override PartName="/xl/charts/chart2.xml" ContentType="application/vnd.openxmlformats-officedocument.drawingml.chart+xml"/>
  <Override PartName="/docProps/core.xml" ContentType="application/vnd.openxmlformats-package.core-properties+xml"/>
  <Override PartName="/xl/worksheets/sheet7.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charts/chart5.xml" ContentType="application/vnd.openxmlformats-officedocument.drawingml.chart+xml"/>
  <Override PartName="/xl/charts/colors1.xml" ContentType="application/vnd.ms-office.chartcolorstyle+xml"/>
  <Override PartName="/xl/charts/style1.xml" ContentType="application/vnd.ms-office.chartstyle+xml"/>
  <Override PartName="/xl/theme/theme1.xml" ContentType="application/vnd.openxmlformats-officedocument.theme+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1" Type="http://schemas.openxmlformats.org/package/2006/relationships/metadata/core-properties" Target="docProps/core.xml" /><Relationship Id="rId0"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workbookPr/>
  <bookViews>
    <workbookView activeTab="0"/>
  </bookViews>
  <sheets>
    <sheet name="卡牌" sheetId="1" r:id="rId3"/>
    <sheet name="能力" sheetId="2" r:id="rId4"/>
    <sheet name="遗物" sheetId="3" r:id="rId5"/>
    <sheet name="角色" sheetId="4" r:id="rId6"/>
    <sheet name="药水" sheetId="5" r:id="rId7"/>
    <sheet name="关键词" sheetId="6" r:id="rId8"/>
    <sheet name="bug" sheetId="7" r:id="rId9"/>
    <sheet name="说明" sheetId="8" r:id="rId10"/>
  </sheets>
  <calcPr calcId="144525"/>
</workbook>
</file>

<file path=xl/sharedStrings.xml><?xml version="1.0" encoding="utf-8"?>
<sst xmlns="http://schemas.openxmlformats.org/spreadsheetml/2006/main" count="290" uniqueCount="290">
  <si>
    <t/>
  </si>
  <si>
    <t>药水</t>
  </si>
  <si>
    <t>ID</t>
  </si>
  <si>
    <t>名称</t>
  </si>
  <si>
    <t>稀有度</t>
  </si>
  <si>
    <t>描述</t>
  </si>
  <si>
    <t>备注</t>
  </si>
  <si>
    <t>已实现</t>
  </si>
  <si>
    <t>BrandPotion</t>
  </si>
  <si>
    <t>烙印药水</t>
  </si>
  <si>
    <t>普通</t>
  </si>
  <si>
    <t>从随机3张 烙印 牌中选一张加入本场战斗，第一次使用消耗0 [E] 。</t>
  </si>
  <si>
    <t>无。</t>
  </si>
  <si>
    <t>√</t>
  </si>
  <si>
    <t>BeDragonPotion</t>
  </si>
  <si>
    <t>化龙药水</t>
  </si>
  <si>
    <t>选择变成一个化龙形态。</t>
  </si>
  <si>
    <t>IceDevilPotion</t>
  </si>
  <si>
    <t>冰魔药水</t>
  </si>
  <si>
    <t>稀有</t>
  </si>
  <si>
    <t>对所有敌人造成本次战斗中已 消耗 牌的数量的伤害。</t>
  </si>
  <si>
    <t>bug</t>
  </si>
  <si>
    <t>等级</t>
  </si>
  <si>
    <t>已修复</t>
  </si>
  <si>
    <t>卡牌暴怒烈焰在商店和牌组中数值显示异常。</t>
  </si>
  <si>
    <t>一般</t>
  </si>
  <si>
    <t>被白龙形态复制的烙印牌会显示两个烙印。</t>
  </si>
  <si>
    <t>次要</t>
  </si>
  <si>
    <t>烙印能力的描述有时不显示。</t>
  </si>
  <si>
    <t>能力发动时没有闪烁效果。</t>
  </si>
  <si>
    <t>卡牌使徒降临关键词错位。</t>
  </si>
  <si>
    <t>烙印消耗指向牌后，如果有敌人被消灭，则烙印有可能不会触发。</t>
  </si>
  <si>
    <t>重要</t>
  </si>
  <si>
    <t>卡牌剑之烙印被打出后有时导致游戏崩溃。</t>
  </si>
  <si>
    <t>致命</t>
  </si>
  <si>
    <t>卡牌王之烙印只能保留一个回合。</t>
  </si>
  <si>
    <t>复制后添加了新的关键字的牌，在卡牌升级后关键字消失。</t>
  </si>
  <si>
    <t>灰烬烙印在上回合没触发烙印时会出现问题。</t>
  </si>
  <si>
    <t>卡牌暴怒烈焰虚弱状态下数值显示异常。</t>
  </si>
  <si>
    <t>符号说明</t>
  </si>
  <si>
    <t>这些符号由空格分隔开。</t>
  </si>
  <si>
    <t>NL</t>
  </si>
  <si>
    <t>换行。</t>
  </si>
  <si>
    <t>[E]</t>
  </si>
  <si>
    <t>游戏中能量的图标。</t>
  </si>
  <si>
    <t xml:space="preserve"> 关键词 </t>
  </si>
  <si>
    <t>被空格隔开的关键词，在游戏中会高亮显示，并载入相应的提示文本。</t>
  </si>
  <si>
    <t>!D!</t>
  </si>
  <si>
    <t>卡牌的显示伤害。</t>
  </si>
  <si>
    <t>!B!</t>
  </si>
  <si>
    <t>卡牌的显示格挡。</t>
  </si>
  <si>
    <t>!M!</t>
  </si>
  <si>
    <t>卡牌的某个显示数值。</t>
  </si>
  <si>
    <t>#y</t>
  </si>
  <si>
    <t>以黄色高亮显示关键词。</t>
  </si>
  <si>
    <t>#b</t>
  </si>
  <si>
    <t>以蓝色高亮显示关键词。</t>
  </si>
  <si>
    <t>遗物</t>
  </si>
  <si>
    <t>放大后描述</t>
  </si>
  <si>
    <t>图像</t>
  </si>
  <si>
    <t>AbyssSeal</t>
  </si>
  <si>
    <t>深渊之印</t>
  </si>
  <si>
    <t>每场战斗开始时随机进入黑龙或白龙形态。</t>
  </si>
  <si>
    <t>起始遗物。</t>
  </si>
  <si>
    <t>最初刻下的烙印，赐予王子化龙之力。</t>
  </si>
  <si>
    <t>AbyssApostles</t>
  </si>
  <si>
    <t>深渊的使徒像</t>
  </si>
  <si>
    <t>将本回合结束时因为烙印消耗的前三张牌的带有消耗和虚无的复制加入到下回合的手牌中。</t>
  </si>
  <si>
    <t>Boss遗物。</t>
  </si>
  <si>
    <t>一座暗黑色的雕像，眼睛深邃而闪烁着若有所思的光芒。触摸它时会感受到来自深渊的寒意，仿佛能听到龙的低语。</t>
  </si>
  <si>
    <t>BrandedCyclone</t>
  </si>
  <si>
    <t>烙印的气旋</t>
  </si>
  <si>
    <t>每回合第一次使用烙印抽一张牌。</t>
  </si>
  <si>
    <t>一件护身符，散发着微弱的光芒。当触摸这个护身符时，你能感受到一股涌动的能量。</t>
  </si>
  <si>
    <t>AbyssDragon</t>
  </si>
  <si>
    <t>深渊之龙</t>
  </si>
  <si>
    <t>替换深渊之印。每场战斗开始时选择变成一个化龙形态。每回合开始时，如果上个回合有至少6张牌被烙印消耗，就随机进入一个化龙形态。</t>
  </si>
  <si>
    <t>Boss遗物，替换初始遗物。</t>
  </si>
  <si>
    <t>一个庞大的龙的雕像，让人感到无比的压迫力和神秘。</t>
  </si>
  <si>
    <t>BrandFate</t>
  </si>
  <si>
    <t>烙印的命数</t>
  </si>
  <si>
    <t>在篝火处休息时，可以选择给一张卡牌添加反烙印。</t>
  </si>
  <si>
    <t>它的表面有着细微的符文纹路，看起来仿佛在不断地闪耀着。佩戴它时，你能感受到内部蕴含的龙之力量。</t>
  </si>
  <si>
    <t>角色</t>
  </si>
  <si>
    <t>DragonPrince</t>
  </si>
  <si>
    <t>深渊龙王子</t>
  </si>
  <si>
    <t>每回合能量</t>
  </si>
  <si>
    <t>最大HP</t>
  </si>
  <si>
    <t>初始金钱</t>
  </si>
  <si>
    <t>抽牌数</t>
  </si>
  <si>
    <t>初始牌组</t>
  </si>
  <si>
    <t>打击*4</t>
  </si>
  <si>
    <t>防御*4</t>
  </si>
  <si>
    <t>化龙</t>
  </si>
  <si>
    <t>战斗怒吼</t>
  </si>
  <si>
    <t>咆哮</t>
  </si>
  <si>
    <t>烙印唤醒</t>
  </si>
  <si>
    <t>初始遗物</t>
  </si>
  <si>
    <t>来自深渊的龙王子。 NL 借用刻下的烙印之力进行战斗。</t>
  </si>
  <si>
    <t>关键词</t>
  </si>
  <si>
    <t>描述文本</t>
  </si>
  <si>
    <t>烙印</t>
  </si>
  <si>
    <t>打出时，随机消耗抽牌堆中的一张牌，并在回合结束时将其打出。</t>
  </si>
  <si>
    <t>选择一种形态进行变换。</t>
  </si>
  <si>
    <t>临时烙印</t>
  </si>
  <si>
    <t>仅限本回合。打出时，随机消耗抽牌堆中的一张牌，并在回合结束时将其打出。</t>
  </si>
  <si>
    <t>反烙印</t>
  </si>
  <si>
    <t>不会因为烙印被消耗，也不会被刻上烙印。</t>
  </si>
  <si>
    <t xml:space="preserve"> </t>
  </si>
  <si>
    <t>卡牌</t>
  </si>
  <si>
    <t>类型分布</t>
  </si>
  <si>
    <t>费用分布</t>
  </si>
  <si>
    <t>稀有度分布</t>
  </si>
  <si>
    <t>类型</t>
  </si>
  <si>
    <t>费用</t>
  </si>
  <si>
    <t>目标</t>
  </si>
  <si>
    <t>升级</t>
  </si>
  <si>
    <t>攻击</t>
  </si>
  <si>
    <t>技能</t>
  </si>
  <si>
    <t>能力</t>
  </si>
  <si>
    <t>总计</t>
  </si>
  <si>
    <t>&gt;3</t>
  </si>
  <si>
    <t>X</t>
  </si>
  <si>
    <t>常见</t>
  </si>
  <si>
    <t>不常见</t>
  </si>
  <si>
    <t>Strike_DK</t>
  </si>
  <si>
    <t>打击</t>
  </si>
  <si>
    <t>起始</t>
  </si>
  <si>
    <t>敌人</t>
  </si>
  <si>
    <t>造成6点伤害。</t>
  </si>
  <si>
    <t>加3伤害</t>
  </si>
  <si>
    <t>实际</t>
  </si>
  <si>
    <t>Defend_DK</t>
  </si>
  <si>
    <t>防御</t>
  </si>
  <si>
    <t>自身</t>
  </si>
  <si>
    <t>获得5点格挡。</t>
  </si>
  <si>
    <t>加3格挡</t>
  </si>
  <si>
    <t>实际占比</t>
  </si>
  <si>
    <t>BeDragon</t>
  </si>
  <si>
    <t>选择转变形态。 NL 化龙。</t>
  </si>
  <si>
    <t>减1费用</t>
  </si>
  <si>
    <t>参考值</t>
  </si>
  <si>
    <t>BattleRage</t>
  </si>
  <si>
    <t>敌人和自身</t>
  </si>
  <si>
    <t>造成8点伤害。 NL 获得8点格挡。 NL 烙印。</t>
  </si>
  <si>
    <t>加4伤害；加4格挡</t>
  </si>
  <si>
    <t>参考占比</t>
  </si>
  <si>
    <t>BrandAwaken</t>
  </si>
  <si>
    <t>无</t>
  </si>
  <si>
    <t>触发烙印。 NL 烙印。</t>
  </si>
  <si>
    <t>使用后加1能量</t>
  </si>
  <si>
    <t>进度</t>
  </si>
  <si>
    <t>AbyssForm</t>
  </si>
  <si>
    <t>深渊形态</t>
  </si>
  <si>
    <t>每回合第一次使用烙印牌将触发一次化龙。</t>
  </si>
  <si>
    <t>DragonScale</t>
  </si>
  <si>
    <t>龙鳞</t>
  </si>
  <si>
    <t>获得14点格挡。 NL 如果被 消耗 ，则再获得8点格挡。</t>
  </si>
  <si>
    <t>加4格挡；加4消耗后格挡</t>
  </si>
  <si>
    <t>Sweeping</t>
  </si>
  <si>
    <t>横扫</t>
  </si>
  <si>
    <t>全部敌人</t>
  </si>
  <si>
    <t>对所有敌人造成7点伤害。 NL 如果被 消耗 ，则再造成7点伤害。</t>
  </si>
  <si>
    <t>加4伤害；加4消耗后伤害</t>
  </si>
  <si>
    <t>WhiteRealm</t>
  </si>
  <si>
    <t>白界之力</t>
  </si>
  <si>
    <t>回合结束时被烙印消耗的牌多触发一次。 NL 消耗。</t>
  </si>
  <si>
    <t>FuriousFlames</t>
  </si>
  <si>
    <t>暴怒烈焰</t>
  </si>
  <si>
    <t>造成20点伤害。 NL 本次战斗每触发一次 烙印 ，增加3点伤害。</t>
  </si>
  <si>
    <t>BrandProtector</t>
  </si>
  <si>
    <t>烙印护体</t>
  </si>
  <si>
    <t>回合结束时，本回合每有一张牌因为烙印被消耗则获得2点护甲。</t>
  </si>
  <si>
    <t>加1效果</t>
  </si>
  <si>
    <t>WhiteBrand</t>
  </si>
  <si>
    <t>白色烙印</t>
  </si>
  <si>
    <t>每次化身白龙时，获得3点力量。</t>
  </si>
  <si>
    <t>BlackBrand</t>
  </si>
  <si>
    <t>黑色烙印</t>
  </si>
  <si>
    <t>每次化身黑龙时，就获得1点多层护甲。</t>
  </si>
  <si>
    <t>PhantomDragon</t>
  </si>
  <si>
    <t>幻影之龙</t>
  </si>
  <si>
    <t>本局战斗中，化身成龙后使用的第一张牌费用为0。</t>
  </si>
  <si>
    <t>增加固有</t>
  </si>
  <si>
    <t>KingsBrand</t>
  </si>
  <si>
    <t>王之烙印</t>
  </si>
  <si>
    <t>获得一层人工制品，使所有敌人失去1点力量。化龙后弃牌堆的这张牌会回到手牌。 NL 保留。 NL 烙印。</t>
  </si>
  <si>
    <t>Judgement</t>
  </si>
  <si>
    <t>审判</t>
  </si>
  <si>
    <t>造成14点伤害。 NL 被 消耗 后，将另一张审判加入抽牌堆中。</t>
  </si>
  <si>
    <t xml:space="preserve">加4伤害；将升级后的牌加入
</t>
  </si>
  <si>
    <t>Banish</t>
  </si>
  <si>
    <t>追放</t>
  </si>
  <si>
    <t>如果处于化龙状态，则将烙印改为可以选择一张抽牌堆里的卡牌。 NL 烙印。</t>
  </si>
  <si>
    <t>Convict</t>
  </si>
  <si>
    <t>断罪</t>
  </si>
  <si>
    <t>造成12点伤害。如果这张牌被消耗，就对所有敌人造成12点伤害。</t>
  </si>
  <si>
    <t>加4伤害</t>
  </si>
  <si>
    <t>ApostlesComing</t>
  </si>
  <si>
    <t>使徒降临</t>
  </si>
  <si>
    <t>获得等同于本回合已经获得的护甲值一半数值的临时力量。 NL （获得X点临时力量） NL 化龙。</t>
  </si>
  <si>
    <t>RebornScale</t>
  </si>
  <si>
    <t>再生鳞甲</t>
  </si>
  <si>
    <t>获得8点格挡。 NL 被 消耗 后，将另一张再生鳞甲加入抽牌堆中。</t>
  </si>
  <si>
    <t>加4格挡；将升级后的牌加入</t>
  </si>
  <si>
    <t>FusionBrand</t>
  </si>
  <si>
    <t>融合烙印</t>
  </si>
  <si>
    <t>在上回合消耗烙印牌后，获得相应数量的 [E] 并抽取同样数量的牌。 NL 被烙印 消耗 后，将另一张融合烙印加入弃牌堆中。</t>
  </si>
  <si>
    <t>MourningBrand</t>
  </si>
  <si>
    <t>悲恸烙印</t>
  </si>
  <si>
    <t>造成6点伤害。 NL 如果上个回合结束时有牌被烙印消耗，就从抽牌堆抽2张牌。</t>
  </si>
  <si>
    <t>加3伤害；多抽1张</t>
  </si>
  <si>
    <t>Trample</t>
  </si>
  <si>
    <t>践踏</t>
  </si>
  <si>
    <t>造成3点伤害。 NL 如果处于白龙形态就再获得1点力量，如果处于黑龙形态就再获得 [E] 。</t>
  </si>
  <si>
    <t>CrimsonBrand</t>
  </si>
  <si>
    <t>赤红烙印</t>
  </si>
  <si>
    <t>随机抽取一张烙印牌。如果抽牌堆不足10张牌，就再抽2张牌；如果不足5张，获得 [E] [E] 。被烙印 消耗 后，将另一张赤红烙印加入弃牌堆。</t>
  </si>
  <si>
    <t>多抽1张；多获得1点能量；将升级后的牌加入</t>
  </si>
  <si>
    <t>SwordBrand</t>
  </si>
  <si>
    <t>剑之烙印</t>
  </si>
  <si>
    <t>随机使1张手牌获得临时烙印。 NL 如果这张牌被烙印消耗，将另一张剑之烙印加入弃牌堆。 NL 烙印。</t>
  </si>
  <si>
    <t>使2张手牌仅限本回合获得烙印；将升级后的牌加入</t>
  </si>
  <si>
    <t>ColdAirflow</t>
  </si>
  <si>
    <t>极寒气流</t>
  </si>
  <si>
    <t>所有敌人</t>
  </si>
  <si>
    <t>对所有敌人造成12点伤害，并使他们失去1点临时力量。被 消耗 后，首先摧毁所有敌人的护甲。</t>
  </si>
  <si>
    <t>加6伤害；改为失去2点临时力量</t>
  </si>
  <si>
    <t>SeparateBrand</t>
  </si>
  <si>
    <t>分离烙印</t>
  </si>
  <si>
    <t>造成16点伤害。 NL 如果上回合因烙印消耗的牌超过4张，再造成2次伤害。被烙印 消耗 后，将另一张分离烙印加入弃牌堆。 NL 烙印。</t>
  </si>
  <si>
    <t>加8伤害；将升级后的牌加入</t>
  </si>
  <si>
    <t>Bite</t>
  </si>
  <si>
    <t>撕咬</t>
  </si>
  <si>
    <t>造成9点伤害，并使目标失去1点临时力量。</t>
  </si>
  <si>
    <t>AshBrand</t>
  </si>
  <si>
    <t>灰烬烙印</t>
  </si>
  <si>
    <t>每回合开始时，随机将上一回合的一张因 烙印 消耗 的牌的具有 消耗 和 虚无 的复制加入手牌。</t>
  </si>
  <si>
    <t>Roar</t>
  </si>
  <si>
    <t>造成3点伤害。 NL 被 烙印 消耗 后将另一张咆哮加入抽牌堆。</t>
  </si>
  <si>
    <t xml:space="preserve">加2伤害；将升级后的牌加入
</t>
  </si>
  <si>
    <t>IceDevilBrand</t>
  </si>
  <si>
    <t>冰魔烙印</t>
  </si>
  <si>
    <t>对所有敌人造成等同于本回合使用的 烙印 牌乘以X的伤害（造成!D!伤害）。 NL 反烙印。</t>
  </si>
  <si>
    <t>X+1</t>
  </si>
  <si>
    <t>SurefireBrand</t>
  </si>
  <si>
    <t>神炎烙印</t>
  </si>
  <si>
    <t>使所有手牌获得 烙印 ， 虚无 和 消耗 。回合结束时将本回合 消耗 的牌的复制加入抽牌堆。 NL 反烙印。 NL 消耗。</t>
  </si>
  <si>
    <t>Puncture</t>
  </si>
  <si>
    <t>穿刺</t>
  </si>
  <si>
    <t>造成7点伤害。 NL 如果被 消耗 则先摧毁目标的护甲。</t>
  </si>
  <si>
    <t>LavaImpact</t>
  </si>
  <si>
    <t>熔岩冲击</t>
  </si>
  <si>
    <t>造成已 消耗 牌的数量的伤害X次。NL 反烙印。 NL 消耗。</t>
  </si>
  <si>
    <t>BlackDragon</t>
  </si>
  <si>
    <t>黑龙形态</t>
  </si>
  <si>
    <t>化身黑龙，获得10点护甲，并随机使一张手牌获得 消耗 和 烙印 。</t>
  </si>
  <si>
    <t>见下。</t>
  </si>
  <si>
    <t>WhiteDragon</t>
  </si>
  <si>
    <t>白龙形态</t>
  </si>
  <si>
    <t>化身白龙，复制一张手牌并使其获得 烙印 。</t>
  </si>
  <si>
    <t>一回合中进入一种形态后就不能再进入另一种形态。形态会在下一回合开始时结束。已经有烙印的牌不能被复制。如果化龙黑龙失败，则加一费；如果化龙白龙失败，则抽一张牌。无法打出的牌不会被刻上烙印。</t>
  </si>
  <si>
    <t>Brand</t>
  </si>
  <si>
    <t>随机 消耗 抽牌堆的一张牌，并在回合结束时打出。</t>
  </si>
  <si>
    <t>消耗烙印牌或者化龙牌后，回合结束时不会触发烙印的效果。如果消耗的是单体指向的牌，则在回合结束时随机指向一个敌人。如果抽牌堆中没有牌，则不会消耗任何牌，回合结束时也什么都不发生。</t>
  </si>
  <si>
    <t>AbyssFormPower</t>
  </si>
  <si>
    <t>每回合第一次使用 烙印 牌将触发一次化龙。</t>
  </si>
  <si>
    <t>化龙将由玩家选择进入黑龙或白龙形态。</t>
  </si>
  <si>
    <t>WhiteRealmPower</t>
  </si>
  <si>
    <t>回合结束时被 烙印 消耗 的牌多触发一次，持续X个回合。</t>
  </si>
  <si>
    <t>能力可叠加，X等于能力的叠加层数。</t>
  </si>
  <si>
    <t>BrandProtectorPower</t>
  </si>
  <si>
    <t>回合结束时，本回合每有一张牌因为 烙印 被 消耗 则获得X点护甲。</t>
  </si>
  <si>
    <t>同上。</t>
  </si>
  <si>
    <t>WhiteBrandPower</t>
  </si>
  <si>
    <t>每次化身白龙时，获得X点 力量 。</t>
  </si>
  <si>
    <t>BlackBrandPower</t>
  </si>
  <si>
    <t>每次化身黑龙时，获得X点 多层护甲 。</t>
  </si>
  <si>
    <t>NextCardFreePower</t>
  </si>
  <si>
    <t>幻象</t>
  </si>
  <si>
    <t>你打出的下X张牌将 消耗 0点能量。</t>
  </si>
  <si>
    <t>PhantomDragonPower</t>
  </si>
  <si>
    <t>幻象之龙</t>
  </si>
  <si>
    <t>本局战斗中，化身成龙后使用的前X张牌费用为0。</t>
  </si>
  <si>
    <t>AshBrandPower</t>
  </si>
  <si>
    <t>每回合开始时，随机将上一回合的X张因 烙印 消耗 的牌的具有 消耗 和 虚无 的复制加入手牌。</t>
  </si>
  <si>
    <t>SurefirePower</t>
  </si>
  <si>
    <t>回合结束时将本回合 消耗 的牌的复制加入抽牌堆。</t>
  </si>
  <si>
    <t>不可叠加。</t>
  </si>
  <si>
    <r>
      <rPr>
        <rFont val="Helvetica Neue, Helvetica, PingFang SC, Microsoft YaHei, Source Han Sans SC, Noto Sans CJK SC, WenQuanYi Micro Hei, sans-serif"/>
        <b val="false"/>
        <i val="false"/>
        <strike val="false"/>
        <color rgb="FF000000"/>
        <sz val="11"/>
        <u val="none"/>
      </rPr>
      <t>Github地址：</t>
    </r>
    <r>
      <rPr>
        <rFont val="Helvetica Neue, Helvetica, PingFang SC, Microsoft YaHei, Source Han Sans SC, Noto Sans CJK SC, WenQuanYi Micro Hei, sans-serif"/>
        <b val="false"/>
        <i val="false"/>
        <strike val="false"/>
        <color rgb="FF175CEB"/>
        <sz val="11"/>
        <u/>
      </rPr>
      <t>https://github.com/HGBAN/DragonKnight</t>
    </r>
  </si>
</sst>
</file>

<file path=xl/styles.xml><?xml version="1.0" encoding="utf-8"?>
<styleSheet xmlns="http://schemas.openxmlformats.org/spreadsheetml/2006/main">
  <numFmts count="0"/>
  <fonts count="9">
    <font>
      <name val="宋体"/>
      <charset val="134"/>
      <color theme="1"/>
      <sz val="11"/>
      <scheme val="minor"/>
    </font>
    <font>
      <name val="等线"/>
      <color rgb="FF175CEB"/>
      <sz val="10"/>
      <u/>
      <scheme val="minor"/>
    </font>
    <font>
      <charset val="134"/>
      <color theme="1"/>
      <sz val="11"/>
      <scheme val="minor"/>
    </font>
    <font>
      <color theme="1"/>
      <sz val="11"/>
    </font>
    <font>
      <name val="宋体"/>
      <charset val="134"/>
      <color theme="1"/>
      <sz val="11"/>
      <scheme val="minor"/>
    </font>
    <font>
      <name val="宋体"/>
      <charset val="0"/>
      <color rgb="FF800080"/>
      <sz val="11"/>
      <u/>
      <scheme val="minor"/>
    </font>
    <font>
      <name val="宋体"/>
      <charset val="0"/>
      <color rgb="FF0000FF"/>
      <sz val="11"/>
      <u/>
      <scheme val="minor"/>
    </font>
    <font>
      <name val="宋体"/>
      <color rgb="FF0000FF"/>
      <sz val="11"/>
      <u/>
    </font>
    <font/>
  </fonts>
  <fills count="4">
    <fill>
      <patternFill patternType="none"/>
    </fill>
    <fill>
      <patternFill patternType="gray125"/>
    </fill>
    <fill>
      <patternFill patternType="none"/>
    </fill>
    <fill>
      <patternFill patternType="none"/>
    </fill>
  </fills>
  <borders count="9">
    <border>
      <left/>
      <right/>
      <top/>
      <bottom/>
      <diagonal/>
    </border>
    <border>
      <left/>
      <top/>
      <bottom/>
      <diagonal/>
    </border>
    <border>
      <top/>
      <bottom/>
    </border>
    <border/>
    <border>
      <left/>
      <right/>
      <top/>
      <bottom/>
      <diagonal/>
    </border>
    <border>
      <left/>
      <top/>
      <bottom/>
    </border>
    <border>
      <left/>
      <top/>
      <bottom/>
    </border>
    <border/>
    <border>
      <left/>
      <right/>
      <top/>
      <bottom/>
    </border>
  </borders>
  <cellStyleXfs>
    <xf numFmtId="0" fontId="4" fillId="2" borderId="4" xfId="0">
      <alignment vertical="center"/>
    </xf>
    <xf numFmtId="43" fontId="4" fillId="2" borderId="4" xfId="0">
      <alignment vertical="center"/>
    </xf>
    <xf numFmtId="44" fontId="4" fillId="2" borderId="4" xfId="0">
      <alignment vertical="center"/>
    </xf>
    <xf numFmtId="0" fontId="4" fillId="2" borderId="4" xfId="0">
      <alignment vertical="center"/>
    </xf>
    <xf numFmtId="41" fontId="4" fillId="2" borderId="4" xfId="0">
      <alignment vertical="center"/>
    </xf>
    <xf numFmtId="42" fontId="4" fillId="2" borderId="4" xfId="0">
      <alignment vertical="center"/>
    </xf>
    <xf numFmtId="0" fontId="6" fillId="2" borderId="4" xfId="0">
      <alignment vertical="center"/>
    </xf>
    <xf numFmtId="0" fontId="5" fillId="2" borderId="4" xfId="0">
      <alignment vertical="center"/>
    </xf>
    <xf numFmtId="0" fontId="4" fillId="0" borderId="0" xfId="0">
      <alignment vertical="center"/>
    </xf>
    <xf numFmtId="0" fontId="0" fillId="2" borderId="4" xfId="0">
      <alignment vertical="center"/>
    </xf>
    <xf numFmtId="0" fontId="0" fillId="2" borderId="4" xfId="0">
      <alignment vertical="center"/>
    </xf>
    <xf numFmtId="0" fontId="0" fillId="2" borderId="4" xfId="0">
      <alignment vertical="center"/>
    </xf>
    <xf numFmtId="0" fontId="0" fillId="2" borderId="4" xfId="0">
      <alignment vertical="center"/>
    </xf>
    <xf numFmtId="0" fontId="0" fillId="2" borderId="4" xfId="0">
      <alignment vertical="center"/>
    </xf>
    <xf numFmtId="0" fontId="0" fillId="2" borderId="4" xfId="0">
      <alignment vertical="center"/>
    </xf>
    <xf numFmtId="0" fontId="0" fillId="2" borderId="4"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2" borderId="4" xfId="0">
      <alignment vertical="center"/>
    </xf>
    <xf numFmtId="0" fontId="0" fillId="2" borderId="4"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cellStyleXfs>
  <cellXfs count="30">
    <xf numFmtId="0" fontId="0" fillId="0" borderId="0" xfId="0">
      <alignment vertical="center"/>
    </xf>
    <xf numFmtId="0" fontId="1" fillId="0" borderId="0" xfId="0">
      <alignment vertical="center"/>
    </xf>
    <xf fontId="0" fillId="0" borderId="0" xfId="0"/>
    <xf numFmtId="0" fontId="2" fillId="2" borderId="1" xfId="0">
      <alignment horizontal="center" vertical="center"/>
    </xf>
    <xf fontId="0" fillId="0" borderId="2" xfId="0"/>
    <xf numFmtId="0" fontId="3" fillId="2" borderId="2" xfId="0">
      <alignment horizontal="center" vertical="center"/>
    </xf>
    <xf fontId="0" fillId="0" borderId="3" xfId="0"/>
    <xf numFmtId="0" fontId="2" fillId="2" borderId="4" xfId="0">
      <alignment horizontal="left" vertical="top" wrapText="true"/>
    </xf>
    <xf numFmtId="0" fontId="4" fillId="2" borderId="4" xfId="0">
      <alignment horizontal="left" vertical="top" wrapText="true"/>
    </xf>
    <xf numFmtId="0" fontId="3" fillId="2" borderId="5" xfId="0">
      <alignment horizontal="center" vertical="center"/>
    </xf>
    <xf numFmtId="0" fontId="3" fillId="2" borderId="6" xfId="0">
      <alignment horizontal="center" vertical="center"/>
    </xf>
    <xf fontId="0" fillId="0" borderId="7" xfId="0"/>
    <xf numFmtId="0" fontId="4" fillId="3" borderId="4" xfId="0">
      <alignment horizontal="left" vertical="top" wrapText="true"/>
    </xf>
    <xf numFmtId="0" fontId="5" fillId="2" borderId="4" xfId="0">
      <alignment horizontal="left" vertical="top" wrapText="true"/>
    </xf>
    <xf numFmtId="0" fontId="6" fillId="2" borderId="4" xfId="0">
      <alignment vertical="center"/>
    </xf>
    <xf numFmtId="0" fontId="7" fillId="2" borderId="8" xfId="0">
      <alignment vertical="center"/>
    </xf>
    <xf numFmtId="0" fontId="7" fillId="3" borderId="8" xfId="0">
      <alignment vertical="center"/>
    </xf>
    <xf numFmtId="0" fontId="7" fillId="2" borderId="0" xfId="0">
      <alignment vertical="center"/>
    </xf>
    <xf numFmtId="0" fontId="2" fillId="3" borderId="4" xfId="0">
      <alignment horizontal="left" vertical="top" wrapText="true"/>
    </xf>
    <xf numFmtId="0" fontId="2" fillId="2" borderId="4" xfId="0">
      <alignment horizontal="center" vertical="center"/>
    </xf>
    <xf numFmtId="0" fontId="4" fillId="2" borderId="4" xfId="0">
      <alignment horizontal="center" vertical="center"/>
    </xf>
    <xf fontId="8" fillId="0" borderId="0" xfId="0"/>
    <xf numFmtId="49" fontId="4" fillId="2" borderId="4" xfId="0">
      <alignment vertical="center"/>
    </xf>
    <xf numFmtId="0" fontId="3" fillId="2" borderId="0" xfId="0">
      <alignment horizontal="left" vertical="top" wrapText="true"/>
    </xf>
    <xf numFmtId="9" fontId="0" fillId="0" borderId="0" xfId="0"/>
    <xf fontId="0" fillId="0" borderId="0" xfId="0">
      <alignment vertical="center" wrapText="true"/>
    </xf>
    <xf numFmtId="0" fontId="3" fillId="2" borderId="8" xfId="0">
      <alignment horizontal="left" vertical="top" wrapText="true"/>
    </xf>
    <xf fontId="0" fillId="0" borderId="0" xfId="0">
      <alignment horizontal="right" vertical="center" wrapText="true"/>
    </xf>
    <xf fontId="8" fillId="0" borderId="0" xfId="0">
      <alignment vertical="center" wrapText="true"/>
    </xf>
    <xf fontId="0" fillId="0" borderId="0" xfId="0">
      <alignment horizontal="right" vertical="center"/>
    </xf>
  </cellXfs>
</styleSheet>
</file>

<file path=xl/_rels/workbook.xml.rels><?xml version="1.0" encoding="UTF-8" standalone="yes"?><Relationships xmlns="http://schemas.openxmlformats.org/package/2006/relationships"><Relationship Id="rId9" Type="http://schemas.openxmlformats.org/officeDocument/2006/relationships/worksheet" Target="worksheets/sheet7.xml" /><Relationship Id="rId1" Type="http://schemas.openxmlformats.org/officeDocument/2006/relationships/theme" Target="theme/theme1.xml" /><Relationship Id="rId2" Type="http://schemas.openxmlformats.org/officeDocument/2006/relationships/styles" Target="styles.xml" /><Relationship Id="rId0" Type="http://schemas.openxmlformats.org/officeDocument/2006/relationships/sharedStrings" Target="sharedStrings.xml" /><Relationship Id="rId4" Type="http://schemas.openxmlformats.org/officeDocument/2006/relationships/worksheet" Target="worksheets/sheet2.xml" /><Relationship Id="rId7" Type="http://schemas.openxmlformats.org/officeDocument/2006/relationships/worksheet" Target="worksheets/sheet5.xml" /><Relationship Id="rId3" Type="http://schemas.openxmlformats.org/officeDocument/2006/relationships/worksheet" Target="worksheets/sheet1.xml" /><Relationship Id="rId10" Type="http://schemas.openxmlformats.org/officeDocument/2006/relationships/worksheet" Target="worksheets/sheet8.xml" /><Relationship Id="rId5" Type="http://schemas.openxmlformats.org/officeDocument/2006/relationships/worksheet" Target="worksheets/sheet3.xml" /><Relationship Id="rId6" Type="http://schemas.openxmlformats.org/officeDocument/2006/relationships/worksheet" Target="worksheets/sheet4.xml" /><Relationship Id="rId8" Type="http://schemas.openxmlformats.org/officeDocument/2006/relationships/worksheet" Target="worksheets/sheet6.xml" /></Relationships>
</file>

<file path=xl/charts/_rels/chart1.xml.rels><?xml version="1.0" encoding="UTF-8" standalone="yes"?><Relationships xmlns="http://schemas.openxmlformats.org/package/2006/relationships"><Relationship Id="rId1" Type="http://schemas.microsoft.com/office/2011/relationships/chartColorStyle" Target="colors1.xml" /><Relationship Id="rId0" Type="http://schemas.microsoft.com/office/2011/relationships/chartStyle" Target="style1.xml" /></Relationships>
</file>

<file path=xl/charts/_rels/chart2.xml.rels><?xml version="1.0" encoding="UTF-8" standalone="yes"?><Relationships xmlns="http://schemas.openxmlformats.org/package/2006/relationships"><Relationship Id="rId1" Type="http://schemas.microsoft.com/office/2011/relationships/chartColorStyle" Target="colors2.xml" /><Relationship Id="rId0" Type="http://schemas.microsoft.com/office/2011/relationships/chartStyle" Target="style2.xml" /></Relationships>
</file>

<file path=xl/charts/_rels/chart3.xml.rels><?xml version="1.0" encoding="UTF-8" standalone="yes"?><Relationships xmlns="http://schemas.openxmlformats.org/package/2006/relationships"><Relationship Id="rId1" Type="http://schemas.microsoft.com/office/2011/relationships/chartColorStyle" Target="colors3.xml" /><Relationship Id="rId0" Type="http://schemas.microsoft.com/office/2011/relationships/chartStyle" Target="style3.xml" /></Relationships>
</file>

<file path=xl/charts/_rels/chart4.xml.rels><?xml version="1.0" encoding="UTF-8" standalone="yes"?><Relationships xmlns="http://schemas.openxmlformats.org/package/2006/relationships"><Relationship Id="rId1" Type="http://schemas.microsoft.com/office/2011/relationships/chartColorStyle" Target="colors4.xml" /><Relationship Id="rId0" Type="http://schemas.microsoft.com/office/2011/relationships/chartStyle" Target="style4.xml" /></Relationships>
</file>

<file path=xl/charts/_rels/chart5.xml.rels><?xml version="1.0" encoding="UTF-8" standalone="yes"?><Relationships xmlns="http://schemas.openxmlformats.org/package/2006/relationships"><Relationship Id="rId1" Type="http://schemas.microsoft.com/office/2011/relationships/chartColorStyle" Target="colors5.xml" /><Relationship Id="rId0" Type="http://schemas.microsoft.com/office/2011/relationships/chartStyle" Target="style5.xml" /></Relationships>
</file>

<file path=xl/charts/_rels/chart6.xml.rels><?xml version="1.0" encoding="UTF-8" standalone="yes"?><Relationships xmlns="http://schemas.openxmlformats.org/package/2006/relationships"><Relationship Id="rId1" Type="http://schemas.microsoft.com/office/2011/relationships/chartColorStyle" Target="colors6.xml" /><Relationship Id="rId0" Type="http://schemas.microsoft.com/office/2011/relationships/chartStyle" Target="style6.xml" /></Relationships>
</file>

<file path=xl/charts/chart1.xml><?xml version="1.0" encoding="utf-8"?>
<c:chartSpace xmlns:c="http://schemas.openxmlformats.org/drawingml/2006/chart" xmlns:a="http://schemas.openxmlformats.org/drawingml/2006/main">
  <c:chart>
    <c:title>
      <c:tx>
        <c:rich>
          <a:bodyPr anchorCtr="false"/>
          <a:p>
            <a:pPr lvl="0" algn="l">
              <a:lnSpc>
                <a:spcPts val="1680"/>
              </a:lnSpc>
              <a:defRPr sz="1600" b="false" i="false">
                <a:solidFill>
                  <a:srgbClr val="000000"/>
                </a:solidFill>
              </a:defRPr>
            </a:pPr>
            <a:r>
              <a:rPr b="false" i="false"/>
              <a:t>图表标题</a:t>
            </a:r>
          </a:p>
        </c:rich>
      </c:tx>
    </c:title>
    <c:plotArea>
      <c:pieChart>
        <c:varyColors val="false"/>
        <c:ser>
          <c:idx val="0"/>
          <c:order val="0"/>
          <c:spPr/>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1"/>
              </a:solidFill>
              <a:ln>
                <a:solidFill>
                  <a:schemeClr val="bg1"/>
                </a:solidFill>
                <a:headEnd/>
                <a:tailEnd/>
              </a:ln>
            </c:spPr>
          </c:dPt>
          <c:dLbls>
            <c:numFmt formatCode="General" sourceLinked="true"/>
            <c:txPr>
              <a:bodyPr anchorCtr="false"/>
              <a:p>
                <a:pPr lvl="0" algn="l">
                  <a:lnSpc>
                    <a:spcPts val="1680"/>
                  </a:lnSpc>
                  <a:defRPr b="false" i="false"/>
                </a:pPr>
              </a:p>
            </c:txPr>
            <c:dLblPos/>
            <c:showLegendKey val="false"/>
            <c:showVal val="false"/>
            <c:showCatName val="false"/>
            <c:showSerName val="false"/>
            <c:showPercent val="false"/>
            <c:showBubbleSize val="false"/>
            <c:showLeaderLines val="false"/>
          </c:dLbls>
          <c:cat>
            <c:strRef>
              <c:f>'卡牌'!$M$2:$O$2</c:f>
              <c:strCache>
                <c:ptCount val="3"/>
              </c:strCache>
            </c:strRef>
          </c:cat>
          <c:val>
            <c:numRef>
              <c:f>'卡牌'!$M$3:$O$3</c:f>
              <c:numCache>
                <c:ptCount val="3"/>
              </c:numCache>
            </c:numRef>
          </c:val>
        </c:ser>
        <c:dLbls>
          <c:numFmt formatCode="General" sourceLinked="true"/>
          <c:txPr>
            <a:bodyPr anchorCtr="false"/>
            <a:p>
              <a:pPr lvl="0" algn="l">
                <a:lnSpc>
                  <a:spcPts val="1680"/>
                </a:lnSpc>
                <a:defRPr b="false" i="false"/>
              </a:pPr>
            </a:p>
          </c:txPr>
          <c:dLblPos/>
          <c:showLegendKey val="false"/>
          <c:showVal val="false"/>
          <c:showCatName val="false"/>
          <c:showSerName val="false"/>
          <c:showPercent val="false"/>
          <c:showBubbleSize val="false"/>
          <c:showLeaderLines/>
        </c:dLbls>
        <c:firstSliceAng/>
      </c:pieChart>
    </c:plotArea>
    <c:legend>
      <c:legendPos val="b"/>
      <c:overlay val="false"/>
      <c:txPr>
        <a:bodyPr anchorCtr="false"/>
        <a:p>
          <a:pPr lvl="0" algn="l">
            <a:lnSpc>
              <a:spcPts val="1680"/>
            </a:lnSpc>
            <a:defRPr b="false" i="false"/>
          </a:pPr>
        </a:p>
      </c:txPr>
    </c:legend>
    <c:plotVisOnly/>
    <c:dispBlanksAs val="gap"/>
  </c:chart>
  <c:spPr>
    <a:solidFill>
      <a:schemeClr val="bg1"/>
    </a:solidFill>
    <a:ln w="9525">
      <a:solidFill>
        <a:schemeClr val="tx1">
          <a:lumMod val="15000"/>
          <a:lumOff val="85000"/>
        </a:schemeClr>
      </a:solidFill>
      <a:headEnd/>
      <a:tailEnd/>
    </a:ln>
  </c:spPr>
  <c:txPr>
    <a:bodyPr anchorCtr="false"/>
    <a:p>
      <a:pPr lvl="0" algn="l">
        <a:lnSpc>
          <a:spcPts val="1680"/>
        </a:lnSpc>
        <a:defRPr b="false" i="false"/>
      </a:pPr>
    </a:p>
  </c:txPr>
</c:chartSpace>
</file>

<file path=xl/charts/chart2.xml><?xml version="1.0" encoding="utf-8"?>
<c:chartSpace xmlns:c="http://schemas.openxmlformats.org/drawingml/2006/chart" xmlns:a="http://schemas.openxmlformats.org/drawingml/2006/main">
  <c:chart>
    <c:title>
      <c:tx>
        <c:rich>
          <a:bodyPr anchorCtr="false"/>
          <a:p>
            <a:pPr lvl="0" algn="l">
              <a:lnSpc>
                <a:spcPts val="1680"/>
              </a:lnSpc>
              <a:defRPr sz="1600" b="false" i="false">
                <a:latin typeface="Helvetica Neue, Helvetica, PingFang SC, Microsoft YaHei, Source Han Sans SC, Noto Sans CJK SC, WenQuanYi Micro Hei, sans-serif"/>
                <a:ea typeface="Helvetica Neue, Helvetica, PingFang SC, Microsoft YaHei, Source Han Sans SC, Noto Sans CJK SC, WenQuanYi Micro Hei, sans-serif"/>
              </a:defRPr>
            </a:pPr>
            <a:r>
              <a:rPr b="false" i="false"/>
              <a:t>稀有度分布</a:t>
            </a:r>
          </a:p>
        </c:rich>
      </c:tx>
    </c:title>
    <c:plotArea>
      <c:pieChart>
        <c:varyColors val="false"/>
        <c:ser>
          <c:idx val="0"/>
          <c:order val="0"/>
          <c:spPr/>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1"/>
              </a:solidFill>
              <a:ln>
                <a:solidFill>
                  <a:schemeClr val="bg1"/>
                </a:solidFill>
                <a:headEnd/>
                <a:tailEnd/>
              </a:ln>
            </c:spPr>
          </c:dPt>
          <c:dLbls>
            <c:numFmt formatCode="General" sourceLinked="true"/>
            <c:txPr>
              <a:bodyPr anchorCtr="false"/>
              <a:p>
                <a:pPr lvl="0" algn="l">
                  <a:lnSpc>
                    <a:spcPts val="1680"/>
                  </a:lnSpc>
                  <a:defRPr b="false" i="false"/>
                </a:pPr>
              </a:p>
            </c:txPr>
            <c:dLblPos/>
            <c:showLegendKey val="false"/>
            <c:showVal val="false"/>
            <c:showCatName val="false"/>
            <c:showSerName val="false"/>
            <c:showPercent val="false"/>
            <c:showBubbleSize val="false"/>
            <c:showLeaderLines val="false"/>
          </c:dLbls>
          <c:cat>
            <c:strRef>
              <c:f>'卡牌'!$Y$2:$AA$2</c:f>
              <c:strCache>
                <c:ptCount val="3"/>
              </c:strCache>
            </c:strRef>
          </c:cat>
          <c:val>
            <c:numRef>
              <c:f>'卡牌'!$Y$3:$AA$3</c:f>
              <c:numCache>
                <c:ptCount val="3"/>
              </c:numCache>
            </c:numRef>
          </c:val>
        </c:ser>
        <c:dLbls>
          <c:numFmt formatCode="General" sourceLinked="true"/>
          <c:txPr>
            <a:bodyPr anchorCtr="false"/>
            <a:p>
              <a:pPr lvl="0" algn="l">
                <a:lnSpc>
                  <a:spcPts val="1680"/>
                </a:lnSpc>
                <a:defRPr b="false" i="false"/>
              </a:pPr>
            </a:p>
          </c:txPr>
          <c:dLblPos/>
          <c:showLegendKey val="false"/>
          <c:showVal val="false"/>
          <c:showCatName val="false"/>
          <c:showSerName val="false"/>
          <c:showPercent val="false"/>
          <c:showBubbleSize val="false"/>
          <c:showLeaderLines/>
        </c:dLbls>
        <c:firstSliceAng/>
      </c:pieChart>
    </c:plotArea>
    <c:legend>
      <c:legendPos val="b"/>
      <c:overlay val="false"/>
      <c:txPr>
        <a:bodyPr anchorCtr="false"/>
        <a:p>
          <a:pPr lvl="0" algn="l">
            <a:lnSpc>
              <a:spcPts val="1680"/>
            </a:lnSpc>
            <a:defRPr b="false" i="false"/>
          </a:pPr>
        </a:p>
      </c:txPr>
    </c:legend>
    <c:plotVisOnly/>
    <c:dispBlanksAs val="gap"/>
  </c:chart>
  <c:spPr>
    <a:solidFill>
      <a:schemeClr val="bg1"/>
    </a:solidFill>
    <a:ln w="9525">
      <a:solidFill>
        <a:schemeClr val="tx1">
          <a:lumMod val="15000"/>
          <a:lumOff val="85000"/>
        </a:schemeClr>
      </a:solidFill>
      <a:headEnd/>
      <a:tailEnd/>
    </a:ln>
  </c:spPr>
  <c:txPr>
    <a:bodyPr anchorCtr="false"/>
    <a:p>
      <a:pPr lvl="0" algn="l">
        <a:lnSpc>
          <a:spcPts val="1680"/>
        </a:lnSpc>
        <a:defRPr b="false" i="false"/>
      </a:pPr>
    </a:p>
  </c:txPr>
</c:chartSpace>
</file>

<file path=xl/charts/chart3.xml><?xml version="1.0" encoding="utf-8"?>
<c:chartSpace xmlns:c="http://schemas.openxmlformats.org/drawingml/2006/chart" xmlns:a="http://schemas.openxmlformats.org/drawingml/2006/main">
  <c:chart>
    <c:title>
      <c:tx>
        <c:rich>
          <a:bodyPr/>
          <a:p>
            <a:pPr>
              <a:defRPr b="false" i="false"/>
            </a:pPr>
            <a:r>
              <a:t>稀有度分布（参考）</a:t>
            </a:r>
          </a:p>
        </c:rich>
      </c:tx>
    </c:title>
    <c:plotArea>
      <c:pieChart>
        <c:ser>
          <c:idx val="0"/>
          <c:order val="0"/>
          <c:spPr/>
          <c:dPt>
            <c:idx val="0"/>
            <c:spPr>
              <a:solidFill>
                <a:schemeClr val="accent1"/>
              </a:solidFill>
            </c:spPr>
          </c:dPt>
          <c:dPt>
            <c:idx val="1"/>
            <c:spPr>
              <a:solidFill>
                <a:schemeClr val="accent2"/>
              </a:solidFill>
            </c:spPr>
          </c:dPt>
          <c:dPt>
            <c:idx val="2"/>
            <c:spPr>
              <a:solidFill>
                <a:schemeClr val="accent3"/>
              </a:solidFill>
            </c:spPr>
          </c:dPt>
          <c:cat>
            <c:strRef>
              <c:f>'卡牌'!$Y$2:$AA$2</c:f>
            </c:strRef>
          </c:cat>
          <c:val>
            <c:numRef>
              <c:f>'卡牌'!$Y$5:$AA$5</c:f>
            </c:numRef>
          </c:val>
        </c:ser>
      </c:pieChart>
    </c:plotArea>
    <c:legend>
      <c:legendPos val="b"/>
      <c:overlay val="false"/>
      <c:txPr>
        <a:bodyPr/>
        <a:p>
          <a:pPr>
            <a:defRPr b="false" i="false"/>
          </a:pPr>
        </a:p>
      </c:txPr>
    </c:legend>
    <c:plotVisOnly/>
    <c:dispBlanksAs val="zero"/>
  </c:chart>
  <c:spPr>
    <a:solidFill>
      <a:schemeClr val="bg1"/>
    </a:solidFill>
  </c:spPr>
</c:chartSpace>
</file>

<file path=xl/charts/chart4.xml><?xml version="1.0" encoding="utf-8"?>
<c:chartSpace xmlns:c="http://schemas.openxmlformats.org/drawingml/2006/chart" xmlns:a="http://schemas.openxmlformats.org/drawingml/2006/main">
  <c:chart>
    <c:title>
      <c:tx>
        <c:rich>
          <a:bodyPr/>
          <a:p>
            <a:pPr>
              <a:defRPr b="false" i="false"/>
            </a:pPr>
            <a:r>
              <a:t>费用分布（参考）</a:t>
            </a:r>
          </a:p>
        </c:rich>
      </c:tx>
    </c:title>
    <c:plotArea>
      <c:pieChart>
        <c:ser>
          <c:idx val="0"/>
          <c:order val="0"/>
          <c:spPr/>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cat>
            <c:strRef>
              <c:f>'卡牌'!$R$2:$W$2</c:f>
            </c:strRef>
          </c:cat>
          <c:val>
            <c:numRef>
              <c:f>'卡牌'!$R$5:$W$5</c:f>
            </c:numRef>
          </c:val>
        </c:ser>
      </c:pieChart>
    </c:plotArea>
    <c:legend>
      <c:legendPos val="b"/>
      <c:overlay val="false"/>
      <c:txPr>
        <a:bodyPr/>
        <a:p>
          <a:pPr>
            <a:defRPr b="false" i="false"/>
          </a:pPr>
        </a:p>
      </c:txPr>
    </c:legend>
    <c:plotVisOnly/>
    <c:dispBlanksAs val="zero"/>
  </c:chart>
  <c:spPr>
    <a:solidFill>
      <a:schemeClr val="bg1"/>
    </a:solidFill>
  </c:spPr>
</c:chartSpace>
</file>

<file path=xl/charts/chart5.xml><?xml version="1.0" encoding="utf-8"?>
<c:chartSpace xmlns:c="http://schemas.openxmlformats.org/drawingml/2006/chart" xmlns:a="http://schemas.openxmlformats.org/drawingml/2006/main">
  <c:chart>
    <c:title>
      <c:tx>
        <c:rich>
          <a:bodyPr anchorCtr="false"/>
          <a:p>
            <a:pPr lvl="0" algn="l">
              <a:lnSpc>
                <a:spcPts val="1680"/>
              </a:lnSpc>
              <a:defRPr sz="1600" b="false" i="false">
                <a:latin typeface="Helvetica Neue, Helvetica, PingFang SC, Microsoft YaHei, Source Han Sans SC, Noto Sans CJK SC, WenQuanYi Micro Hei, sans-serif"/>
                <a:ea typeface="Helvetica Neue, Helvetica, PingFang SC, Microsoft YaHei, Source Han Sans SC, Noto Sans CJK SC, WenQuanYi Micro Hei, sans-serif"/>
              </a:defRPr>
            </a:pPr>
            <a:r>
              <a:rPr b="false" i="false"/>
              <a:t>费用分布</a:t>
            </a:r>
          </a:p>
        </c:rich>
      </c:tx>
    </c:title>
    <c:plotArea>
      <c:pieChart>
        <c:varyColors val="false"/>
        <c:ser>
          <c:idx val="0"/>
          <c:order val="0"/>
          <c:spPr/>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dPt>
            <c:idx val="6"/>
            <c:spPr>
              <a:solidFill>
                <a:schemeClr val="accent1"/>
              </a:solidFill>
              <a:ln>
                <a:solidFill>
                  <a:schemeClr val="bg1"/>
                </a:solidFill>
                <a:headEnd/>
                <a:tailEnd/>
              </a:ln>
            </c:spPr>
          </c:dPt>
          <c:dLbls>
            <c:numFmt formatCode="General" sourceLinked="true"/>
            <c:txPr>
              <a:bodyPr anchorCtr="false"/>
              <a:p>
                <a:pPr lvl="0" algn="l">
                  <a:lnSpc>
                    <a:spcPts val="1680"/>
                  </a:lnSpc>
                  <a:defRPr b="false" i="false"/>
                </a:pPr>
              </a:p>
            </c:txPr>
            <c:dLblPos/>
            <c:showLegendKey val="false"/>
            <c:showVal val="false"/>
            <c:showCatName val="false"/>
            <c:showSerName val="false"/>
            <c:showPercent val="false"/>
            <c:showBubbleSize val="false"/>
            <c:showLeaderLines val="false"/>
          </c:dLbls>
          <c:cat>
            <c:strRef>
              <c:f>'卡牌'!$R$2:$W$2</c:f>
              <c:strCache>
                <c:ptCount val="6"/>
              </c:strCache>
            </c:strRef>
          </c:cat>
          <c:val>
            <c:numRef>
              <c:f>'卡牌'!$R$3:$W$3</c:f>
              <c:numCache>
                <c:ptCount val="6"/>
              </c:numCache>
            </c:numRef>
          </c:val>
        </c:ser>
        <c:dLbls>
          <c:numFmt formatCode="General" sourceLinked="true"/>
          <c:txPr>
            <a:bodyPr anchorCtr="false"/>
            <a:p>
              <a:pPr lvl="0" algn="l">
                <a:lnSpc>
                  <a:spcPts val="1680"/>
                </a:lnSpc>
                <a:defRPr b="false" i="false"/>
              </a:pPr>
            </a:p>
          </c:txPr>
          <c:dLblPos/>
          <c:showLegendKey val="false"/>
          <c:showVal val="false"/>
          <c:showCatName val="false"/>
          <c:showSerName val="false"/>
          <c:showPercent val="false"/>
          <c:showBubbleSize val="false"/>
          <c:showLeaderLines/>
        </c:dLbls>
        <c:firstSliceAng/>
      </c:pieChart>
    </c:plotArea>
    <c:legend>
      <c:legendPos val="b"/>
      <c:overlay val="false"/>
      <c:txPr>
        <a:bodyPr anchorCtr="false"/>
        <a:p>
          <a:pPr lvl="0" algn="l">
            <a:lnSpc>
              <a:spcPts val="1680"/>
            </a:lnSpc>
            <a:defRPr b="false" i="false"/>
          </a:pPr>
        </a:p>
      </c:txPr>
    </c:legend>
    <c:plotVisOnly/>
    <c:dispBlanksAs val="gap"/>
  </c:chart>
  <c:spPr>
    <a:solidFill>
      <a:schemeClr val="bg1"/>
    </a:solidFill>
    <a:ln w="9525">
      <a:solidFill>
        <a:schemeClr val="tx1">
          <a:lumMod val="15000"/>
          <a:lumOff val="85000"/>
        </a:schemeClr>
      </a:solidFill>
      <a:headEnd/>
      <a:tailEnd/>
    </a:ln>
  </c:spPr>
  <c:txPr>
    <a:bodyPr anchorCtr="false"/>
    <a:p>
      <a:pPr lvl="0" algn="l">
        <a:lnSpc>
          <a:spcPts val="1680"/>
        </a:lnSpc>
        <a:defRPr b="false" i="false"/>
      </a:pPr>
    </a:p>
  </c:txPr>
</c:chartSpace>
</file>

<file path=xl/charts/chart6.xml><?xml version="1.0" encoding="utf-8"?>
<c:chartSpace xmlns:c="http://schemas.openxmlformats.org/drawingml/2006/chart" xmlns:a="http://schemas.openxmlformats.org/drawingml/2006/main">
  <c:chart>
    <c:title>
      <c:tx>
        <c:rich>
          <a:bodyPr/>
          <a:p>
            <a:pPr>
              <a:defRPr b="false" i="false"/>
            </a:pPr>
            <a:r>
              <a:t>类型分布（参考）</a:t>
            </a:r>
          </a:p>
        </c:rich>
      </c:tx>
    </c:title>
    <c:plotArea>
      <c:pieChart>
        <c:ser>
          <c:idx val="0"/>
          <c:order val="0"/>
          <c:spPr/>
          <c:dPt>
            <c:idx val="0"/>
            <c:spPr>
              <a:solidFill>
                <a:schemeClr val="accent1"/>
              </a:solidFill>
            </c:spPr>
          </c:dPt>
          <c:dPt>
            <c:idx val="1"/>
            <c:spPr>
              <a:solidFill>
                <a:schemeClr val="accent2"/>
              </a:solidFill>
            </c:spPr>
          </c:dPt>
          <c:dPt>
            <c:idx val="2"/>
            <c:spPr>
              <a:solidFill>
                <a:schemeClr val="accent3"/>
              </a:solidFill>
            </c:spPr>
          </c:dPt>
          <c:cat>
            <c:strRef>
              <c:f>'卡牌'!$M$2:$O$2</c:f>
            </c:strRef>
          </c:cat>
          <c:val>
            <c:numRef>
              <c:f>'卡牌'!$M$5:$O$5</c:f>
            </c:numRef>
          </c:val>
        </c:ser>
      </c:pieChart>
    </c:plotArea>
    <c:legend>
      <c:legendPos val="b"/>
      <c:overlay val="false"/>
      <c:txPr>
        <a:bodyPr/>
        <a:p>
          <a:pPr>
            <a:defRPr b="false" i="false"/>
          </a:pPr>
        </a:p>
      </c:txPr>
    </c:legend>
    <c:plotVisOnly/>
    <c:dispBlanksAs val="zero"/>
  </c:chart>
  <c:spPr>
    <a:solidFill>
      <a:schemeClr val="bg1"/>
    </a:solidFill>
  </c:sp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a:solidFill>
          <a:schemeClr val="tx1">
            <a:lumMod val="15000"/>
            <a:lumOff val="85000"/>
          </a:schemeClr>
        </a:solidFill>
        <a:round/>
        <a:headEnd/>
        <a:tailEnd/>
      </a:ln>
    </cs:spPr>
    <cs:defRPr sz="900" kern="1200"/>
  </cs:categoryAxis>
  <cs:chartArea mods="allowNoFillOverride allowNoLineOverride">
    <cs:lnRef idx="0"/>
    <cs:fillRef idx="0"/>
    <cs:effectRef idx="0"/>
    <cs:fontRef idx="minor">
      <a:schemeClr val="tx1"/>
    </cs:fontRef>
    <cs:spPr>
      <a:solidFill>
        <a:schemeClr val="bg1"/>
      </a:solidFill>
      <a:ln w="9525">
        <a:solidFill>
          <a:schemeClr val="tx1">
            <a:lumMod val="15000"/>
            <a:lumOff val="85000"/>
          </a:schemeClr>
        </a:solidFill>
        <a:round/>
        <a:headEnd/>
        <a:tailE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headEnd/>
        <a:tailEnd/>
      </a:ln>
    </cs:spPr>
    <cs:defRPr sz="1000" kern="1200"/>
    <cs:bodyPr rot="0" spcFirstLastPara="true" vertOverflow="clip" horzOverflow="clip" vert="horz" wrap="square" lIns="36576" tIns="18288" rIns="36576" bIns="18288" anchor="ctr" anchorCtr="true">
      <a:spAutoFit/>
    </cs:bodyPr>
  </cs:dataLabelCallout>
  <cs:dataPoint>
    <cs:lnRef idx="0">
      <cs:styleClr val="auto"/>
    </cs:lnRef>
    <cs:fillRef idx="1">
      <cs:styleClr val="auto"/>
    </cs:fillRef>
    <cs:effectRef idx="0"/>
    <cs:fontRef idx="minor">
      <a:schemeClr val="dk1"/>
    </cs:fontRef>
    <cs:spPr>
      <a:ln>
        <a:solidFill>
          <a:schemeClr val="bg1"/>
        </a:solidFill>
        <a:headEnd/>
        <a:tailEnd/>
      </a:ln>
    </cs:spPr>
  </cs:dataPoint>
  <cs:dataPoint3D>
    <cs:lnRef idx="0"/>
    <cs:fillRef idx="1">
      <cs:styleClr val="auto"/>
    </cs:fillRef>
    <cs:effectRef idx="0"/>
    <cs:fontRef idx="minor">
      <a:schemeClr val="tx1"/>
    </cs:fontRef>
    <cs:spPr>
      <a:ln w="28575">
        <a:solidFill>
          <a:schemeClr val="lt1"/>
        </a:solidFill>
        <a:headEnd/>
        <a:tailEnd/>
      </a:ln>
    </cs:spPr>
  </cs:dataPoint3D>
  <cs:dataPointLine>
    <cs:lnRef idx="0">
      <cs:styleClr val="auto"/>
    </cs:lnRef>
    <cs:fillRef idx="0"/>
    <cs:effectRef idx="0"/>
    <cs:fontRef idx="minor">
      <a:schemeClr val="tx1"/>
    </cs:fontRef>
    <cs:spPr>
      <a:ln w="28575">
        <a:solidFill>
          <a:schemeClr val="phClr"/>
        </a:solidFill>
        <a:round/>
        <a:headEnd/>
        <a:tailEnd/>
      </a:ln>
    </cs:spPr>
  </cs:dataPointLine>
  <cs:dataPointMarker>
    <cs:lnRef idx="0">
      <cs:styleClr val="auto"/>
    </cs:lnRef>
    <cs:fillRef idx="1">
      <cs:styleClr val="auto"/>
    </cs:fillRef>
    <cs:effectRef idx="0"/>
    <cs:fontRef idx="minor">
      <a:schemeClr val="tx1"/>
    </cs:fontRef>
    <cs:spPr>
      <a:ln w="9525">
        <a:solidFill>
          <a:schemeClr val="phClr"/>
        </a:solidFill>
        <a:headEnd/>
        <a:tailEnd/>
      </a:ln>
    </cs:spPr>
  </cs:dataPointMarker>
  <cs:dataPointMarkerLayout symbol="circle" size="5"/>
  <cs:dataPointWireframe>
    <cs:lnRef idx="0">
      <cs:styleClr val="auto"/>
    </cs:lnRef>
    <cs:fillRef idx="0"/>
    <cs:effectRef idx="0"/>
    <cs:fontRef idx="minor">
      <a:schemeClr val="tx1"/>
    </cs:fontRef>
    <cs:spPr>
      <a:ln w="9525">
        <a:solidFill>
          <a:schemeClr val="phClr"/>
        </a:solidFill>
        <a:round/>
        <a:headEnd/>
        <a:tailEnd/>
      </a:ln>
    </cs:spPr>
  </cs:dataPointWireframe>
  <cs:dataTable>
    <cs:lnRef idx="0"/>
    <cs:fillRef idx="0"/>
    <cs:effectRef idx="0"/>
    <cs:fontRef idx="minor">
      <a:schemeClr val="tx1">
        <a:lumMod val="65000"/>
        <a:lumOff val="35000"/>
      </a:schemeClr>
    </cs:fontRef>
    <cs:spPr>
      <a:noFill/>
      <a:ln w="9525">
        <a:solidFill>
          <a:schemeClr val="tx1">
            <a:lumMod val="15000"/>
            <a:lumOff val="85000"/>
          </a:schemeClr>
        </a:solidFill>
        <a:round/>
        <a:headEnd/>
        <a:tailEnd/>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round/>
        <a:headEnd/>
        <a:tailEnd/>
      </a:ln>
    </cs:spPr>
  </cs:downBar>
  <cs:dropLine>
    <cs:lnRef idx="0"/>
    <cs:fillRef idx="0"/>
    <cs:effectRef idx="0"/>
    <cs:fontRef idx="minor">
      <a:schemeClr val="tx1"/>
    </cs:fontRef>
    <cs:spPr>
      <a:ln w="9525">
        <a:solidFill>
          <a:schemeClr val="tx1">
            <a:lumMod val="35000"/>
            <a:lumOff val="65000"/>
          </a:schemeClr>
        </a:solidFill>
        <a:round/>
        <a:headEnd/>
        <a:tailEnd/>
      </a:ln>
    </cs:spPr>
  </cs:dropLine>
  <cs:errorBar>
    <cs:lnRef idx="0"/>
    <cs:fillRef idx="0"/>
    <cs:effectRef idx="0"/>
    <cs:fontRef idx="minor">
      <a:schemeClr val="tx1"/>
    </cs:fontRef>
    <cs:spPr>
      <a:ln w="9525">
        <a:solidFill>
          <a:schemeClr val="tx1">
            <a:lumMod val="65000"/>
            <a:lumOff val="35000"/>
          </a:schemeClr>
        </a:solidFill>
        <a:round/>
        <a:headEnd/>
        <a:tailEnd/>
      </a:ln>
    </cs:spPr>
  </cs:errorBar>
  <cs:floor>
    <cs:lnRef idx="0"/>
    <cs:fillRef idx="0"/>
    <cs:effectRef idx="0"/>
    <cs:fontRef idx="minor">
      <a:schemeClr val="tx1"/>
    </cs:fontRef>
    <cs:spPr>
      <a:noFill/>
      <a:ln>
        <a:noFill/>
        <a:headEnd/>
        <a:tailEnd/>
      </a:ln>
    </cs:spPr>
  </cs:floor>
  <cs:gridlineMajor>
    <cs:lnRef idx="0"/>
    <cs:fillRef idx="0"/>
    <cs:effectRef idx="0"/>
    <cs:fontRef idx="minor">
      <a:schemeClr val="tx1"/>
    </cs:fontRef>
    <cs:spPr>
      <a:ln w="9525">
        <a:solidFill>
          <a:schemeClr val="bg1">
            <a:lumMod val="90200"/>
          </a:schemeClr>
        </a:solidFill>
        <a:round/>
        <a:headEnd/>
        <a:tailEnd/>
      </a:ln>
    </cs:spPr>
  </cs:gridlineMajor>
  <cs:gridlineMinor>
    <cs:lnRef idx="0"/>
    <cs:fillRef idx="0"/>
    <cs:effectRef idx="0"/>
    <cs:fontRef idx="minor">
      <a:schemeClr val="tx1"/>
    </cs:fontRef>
    <cs:spPr>
      <a:ln w="9525">
        <a:solidFill>
          <a:schemeClr val="tx1">
            <a:lumMod val="5000"/>
            <a:lumOff val="95000"/>
          </a:schemeClr>
        </a:solidFill>
        <a:round/>
        <a:headEnd/>
        <a:tailEnd/>
      </a:ln>
    </cs:spPr>
  </cs:gridlineMinor>
  <cs:hiLoLine>
    <cs:lnRef idx="0"/>
    <cs:fillRef idx="0"/>
    <cs:effectRef idx="0"/>
    <cs:fontRef idx="minor">
      <a:schemeClr val="tx1"/>
    </cs:fontRef>
    <cs:spPr>
      <a:ln w="9525">
        <a:solidFill>
          <a:schemeClr val="tx1">
            <a:lumMod val="50000"/>
            <a:lumOff val="50000"/>
          </a:schemeClr>
        </a:solidFill>
        <a:round/>
        <a:headEnd/>
        <a:tailEnd/>
      </a:ln>
    </cs:spPr>
  </cs:hiLoLine>
  <cs:leaderLine>
    <cs:lnRef idx="0"/>
    <cs:fillRef idx="0"/>
    <cs:effectRef idx="0"/>
    <cs:fontRef idx="minor">
      <a:schemeClr val="tx1"/>
    </cs:fontRef>
    <cs:spPr>
      <a:ln w="9525">
        <a:solidFill>
          <a:schemeClr val="tx1">
            <a:lumMod val="35000"/>
            <a:lumOff val="65000"/>
          </a:schemeClr>
        </a:solidFill>
        <a:round/>
        <a:headEnd/>
        <a:tailE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a:solidFill>
          <a:schemeClr val="tx1">
            <a:lumMod val="35000"/>
            <a:lumOff val="65000"/>
          </a:schemeClr>
        </a:solidFill>
        <a:round/>
        <a:headEnd/>
        <a:tailEnd/>
      </a:ln>
    </cs:spPr>
  </cs:seriesLine>
  <cs:title>
    <cs:lnRef idx="0"/>
    <cs:fillRef idx="0"/>
    <cs:effectRef idx="0"/>
    <cs:fontRef idx="minor">
      <a:schemeClr val="dk1">
        <a:lumMod val="75000"/>
        <a:lumOff val="25000"/>
      </a:schemeClr>
    </cs:fontRef>
    <cs:defRPr sz="1400" b="true" kern="1200" baseline="0"/>
  </cs:title>
  <cs:trendline>
    <cs:lnRef idx="0">
      <cs:styleClr val="auto"/>
    </cs:lnRef>
    <cs:fillRef idx="0"/>
    <cs:effectRef idx="0"/>
    <cs:fontRef idx="minor">
      <a:schemeClr val="tx1"/>
    </cs:fontRef>
    <cs:spPr>
      <a:ln w="19050">
        <a:solidFill>
          <a:schemeClr val="phClr"/>
        </a:solidFill>
        <a:prstDash val="sysDot"/>
        <a:headEnd/>
        <a:tailE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round/>
        <a:headEnd/>
        <a:tailE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headEnd/>
        <a:tailEnd/>
      </a:ln>
    </cs:spPr>
  </cs:wall>
</cs:chartStyle>
</file>

<file path=xl/charts/style2.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a:solidFill>
          <a:schemeClr val="tx1">
            <a:lumMod val="15000"/>
            <a:lumOff val="85000"/>
          </a:schemeClr>
        </a:solidFill>
        <a:round/>
        <a:headEnd/>
        <a:tailEnd/>
      </a:ln>
    </cs:spPr>
    <cs:defRPr sz="900" kern="1200"/>
  </cs:categoryAxis>
  <cs:chartArea mods="allowNoFillOverride allowNoLineOverride">
    <cs:lnRef idx="0"/>
    <cs:fillRef idx="0"/>
    <cs:effectRef idx="0"/>
    <cs:fontRef idx="minor">
      <a:schemeClr val="tx1"/>
    </cs:fontRef>
    <cs:spPr>
      <a:solidFill>
        <a:schemeClr val="bg1"/>
      </a:solidFill>
      <a:ln w="9525">
        <a:solidFill>
          <a:schemeClr val="tx1">
            <a:lumMod val="15000"/>
            <a:lumOff val="85000"/>
          </a:schemeClr>
        </a:solidFill>
        <a:round/>
        <a:headEnd/>
        <a:tailE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headEnd/>
        <a:tailEnd/>
      </a:ln>
    </cs:spPr>
    <cs:defRPr sz="1000" kern="1200"/>
    <cs:bodyPr rot="0" spcFirstLastPara="true" vertOverflow="clip" horzOverflow="clip" vert="horz" wrap="square" lIns="36576" tIns="18288" rIns="36576" bIns="18288" anchor="ctr" anchorCtr="true">
      <a:spAutoFit/>
    </cs:bodyPr>
  </cs:dataLabelCallout>
  <cs:dataPoint>
    <cs:lnRef idx="0">
      <cs:styleClr val="auto"/>
    </cs:lnRef>
    <cs:fillRef idx="1">
      <cs:styleClr val="auto"/>
    </cs:fillRef>
    <cs:effectRef idx="0"/>
    <cs:fontRef idx="minor">
      <a:schemeClr val="dk1"/>
    </cs:fontRef>
    <cs:spPr>
      <a:ln>
        <a:solidFill>
          <a:schemeClr val="bg1"/>
        </a:solidFill>
        <a:headEnd/>
        <a:tailEnd/>
      </a:ln>
    </cs:spPr>
  </cs:dataPoint>
  <cs:dataPoint3D>
    <cs:lnRef idx="0"/>
    <cs:fillRef idx="1">
      <cs:styleClr val="auto"/>
    </cs:fillRef>
    <cs:effectRef idx="0"/>
    <cs:fontRef idx="minor">
      <a:schemeClr val="tx1"/>
    </cs:fontRef>
    <cs:spPr>
      <a:ln w="28575">
        <a:solidFill>
          <a:schemeClr val="lt1"/>
        </a:solidFill>
        <a:headEnd/>
        <a:tailEnd/>
      </a:ln>
    </cs:spPr>
  </cs:dataPoint3D>
  <cs:dataPointLine>
    <cs:lnRef idx="0">
      <cs:styleClr val="auto"/>
    </cs:lnRef>
    <cs:fillRef idx="0"/>
    <cs:effectRef idx="0"/>
    <cs:fontRef idx="minor">
      <a:schemeClr val="tx1"/>
    </cs:fontRef>
    <cs:spPr>
      <a:ln w="28575">
        <a:solidFill>
          <a:schemeClr val="phClr"/>
        </a:solidFill>
        <a:round/>
        <a:headEnd/>
        <a:tailEnd/>
      </a:ln>
    </cs:spPr>
  </cs:dataPointLine>
  <cs:dataPointMarker>
    <cs:lnRef idx="0">
      <cs:styleClr val="auto"/>
    </cs:lnRef>
    <cs:fillRef idx="1">
      <cs:styleClr val="auto"/>
    </cs:fillRef>
    <cs:effectRef idx="0"/>
    <cs:fontRef idx="minor">
      <a:schemeClr val="tx1"/>
    </cs:fontRef>
    <cs:spPr>
      <a:ln w="9525">
        <a:solidFill>
          <a:schemeClr val="phClr"/>
        </a:solidFill>
        <a:headEnd/>
        <a:tailEnd/>
      </a:ln>
    </cs:spPr>
  </cs:dataPointMarker>
  <cs:dataPointMarkerLayout symbol="circle" size="5"/>
  <cs:dataPointWireframe>
    <cs:lnRef idx="0">
      <cs:styleClr val="auto"/>
    </cs:lnRef>
    <cs:fillRef idx="0"/>
    <cs:effectRef idx="0"/>
    <cs:fontRef idx="minor">
      <a:schemeClr val="tx1"/>
    </cs:fontRef>
    <cs:spPr>
      <a:ln w="9525">
        <a:solidFill>
          <a:schemeClr val="phClr"/>
        </a:solidFill>
        <a:round/>
        <a:headEnd/>
        <a:tailEnd/>
      </a:ln>
    </cs:spPr>
  </cs:dataPointWireframe>
  <cs:dataTable>
    <cs:lnRef idx="0"/>
    <cs:fillRef idx="0"/>
    <cs:effectRef idx="0"/>
    <cs:fontRef idx="minor">
      <a:schemeClr val="tx1">
        <a:lumMod val="65000"/>
        <a:lumOff val="35000"/>
      </a:schemeClr>
    </cs:fontRef>
    <cs:spPr>
      <a:noFill/>
      <a:ln w="9525">
        <a:solidFill>
          <a:schemeClr val="tx1">
            <a:lumMod val="15000"/>
            <a:lumOff val="85000"/>
          </a:schemeClr>
        </a:solidFill>
        <a:round/>
        <a:headEnd/>
        <a:tailEnd/>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round/>
        <a:headEnd/>
        <a:tailEnd/>
      </a:ln>
    </cs:spPr>
  </cs:downBar>
  <cs:dropLine>
    <cs:lnRef idx="0"/>
    <cs:fillRef idx="0"/>
    <cs:effectRef idx="0"/>
    <cs:fontRef idx="minor">
      <a:schemeClr val="tx1"/>
    </cs:fontRef>
    <cs:spPr>
      <a:ln w="9525">
        <a:solidFill>
          <a:schemeClr val="tx1">
            <a:lumMod val="35000"/>
            <a:lumOff val="65000"/>
          </a:schemeClr>
        </a:solidFill>
        <a:round/>
        <a:headEnd/>
        <a:tailEnd/>
      </a:ln>
    </cs:spPr>
  </cs:dropLine>
  <cs:errorBar>
    <cs:lnRef idx="0"/>
    <cs:fillRef idx="0"/>
    <cs:effectRef idx="0"/>
    <cs:fontRef idx="minor">
      <a:schemeClr val="tx1"/>
    </cs:fontRef>
    <cs:spPr>
      <a:ln w="9525">
        <a:solidFill>
          <a:schemeClr val="tx1">
            <a:lumMod val="65000"/>
            <a:lumOff val="35000"/>
          </a:schemeClr>
        </a:solidFill>
        <a:round/>
        <a:headEnd/>
        <a:tailEnd/>
      </a:ln>
    </cs:spPr>
  </cs:errorBar>
  <cs:floor>
    <cs:lnRef idx="0"/>
    <cs:fillRef idx="0"/>
    <cs:effectRef idx="0"/>
    <cs:fontRef idx="minor">
      <a:schemeClr val="tx1"/>
    </cs:fontRef>
    <cs:spPr>
      <a:noFill/>
      <a:ln>
        <a:noFill/>
        <a:headEnd/>
        <a:tailEnd/>
      </a:ln>
    </cs:spPr>
  </cs:floor>
  <cs:gridlineMajor>
    <cs:lnRef idx="0"/>
    <cs:fillRef idx="0"/>
    <cs:effectRef idx="0"/>
    <cs:fontRef idx="minor">
      <a:schemeClr val="tx1"/>
    </cs:fontRef>
    <cs:spPr>
      <a:ln w="9525">
        <a:solidFill>
          <a:schemeClr val="bg1">
            <a:lumMod val="90200"/>
          </a:schemeClr>
        </a:solidFill>
        <a:round/>
        <a:headEnd/>
        <a:tailEnd/>
      </a:ln>
    </cs:spPr>
  </cs:gridlineMajor>
  <cs:gridlineMinor>
    <cs:lnRef idx="0"/>
    <cs:fillRef idx="0"/>
    <cs:effectRef idx="0"/>
    <cs:fontRef idx="minor">
      <a:schemeClr val="tx1"/>
    </cs:fontRef>
    <cs:spPr>
      <a:ln w="9525">
        <a:solidFill>
          <a:schemeClr val="tx1">
            <a:lumMod val="5000"/>
            <a:lumOff val="95000"/>
          </a:schemeClr>
        </a:solidFill>
        <a:round/>
        <a:headEnd/>
        <a:tailEnd/>
      </a:ln>
    </cs:spPr>
  </cs:gridlineMinor>
  <cs:hiLoLine>
    <cs:lnRef idx="0"/>
    <cs:fillRef idx="0"/>
    <cs:effectRef idx="0"/>
    <cs:fontRef idx="minor">
      <a:schemeClr val="tx1"/>
    </cs:fontRef>
    <cs:spPr>
      <a:ln w="9525">
        <a:solidFill>
          <a:schemeClr val="tx1">
            <a:lumMod val="50000"/>
            <a:lumOff val="50000"/>
          </a:schemeClr>
        </a:solidFill>
        <a:round/>
        <a:headEnd/>
        <a:tailEnd/>
      </a:ln>
    </cs:spPr>
  </cs:hiLoLine>
  <cs:leaderLine>
    <cs:lnRef idx="0"/>
    <cs:fillRef idx="0"/>
    <cs:effectRef idx="0"/>
    <cs:fontRef idx="minor">
      <a:schemeClr val="tx1"/>
    </cs:fontRef>
    <cs:spPr>
      <a:ln w="9525">
        <a:solidFill>
          <a:schemeClr val="tx1">
            <a:lumMod val="35000"/>
            <a:lumOff val="65000"/>
          </a:schemeClr>
        </a:solidFill>
        <a:round/>
        <a:headEnd/>
        <a:tailE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a:solidFill>
          <a:schemeClr val="tx1">
            <a:lumMod val="35000"/>
            <a:lumOff val="65000"/>
          </a:schemeClr>
        </a:solidFill>
        <a:round/>
        <a:headEnd/>
        <a:tailEnd/>
      </a:ln>
    </cs:spPr>
  </cs:seriesLine>
  <cs:title>
    <cs:lnRef idx="0"/>
    <cs:fillRef idx="0"/>
    <cs:effectRef idx="0"/>
    <cs:fontRef idx="minor">
      <a:schemeClr val="dk1">
        <a:lumMod val="75000"/>
        <a:lumOff val="25000"/>
      </a:schemeClr>
    </cs:fontRef>
    <cs:defRPr sz="1400" b="true" kern="1200" baseline="0"/>
  </cs:title>
  <cs:trendline>
    <cs:lnRef idx="0">
      <cs:styleClr val="auto"/>
    </cs:lnRef>
    <cs:fillRef idx="0"/>
    <cs:effectRef idx="0"/>
    <cs:fontRef idx="minor">
      <a:schemeClr val="tx1"/>
    </cs:fontRef>
    <cs:spPr>
      <a:ln w="19050">
        <a:solidFill>
          <a:schemeClr val="phClr"/>
        </a:solidFill>
        <a:prstDash val="sysDot"/>
        <a:headEnd/>
        <a:tailE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round/>
        <a:headEnd/>
        <a:tailE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headEnd/>
        <a:tailEnd/>
      </a:ln>
    </cs:spPr>
  </cs:wall>
</cs:chartStyle>
</file>

<file path=xl/charts/style3.xml><?xml version="1.0" encoding="utf-8"?>
<cs:chartStyle xmlns:cs="http://schemas.microsoft.com/office/drawing/2012/chartStyle" xmlns:a="http://schemas.openxmlformats.org/drawingml/2006/main" id="1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true"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false"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true"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false"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a:solidFill>
          <a:schemeClr val="tx1">
            <a:lumMod val="15000"/>
            <a:lumOff val="85000"/>
          </a:schemeClr>
        </a:solidFill>
        <a:round/>
        <a:headEnd/>
        <a:tailEnd/>
      </a:ln>
    </cs:spPr>
    <cs:defRPr sz="900" kern="1200"/>
  </cs:categoryAxis>
  <cs:chartArea mods="allowNoFillOverride allowNoLineOverride">
    <cs:lnRef idx="0"/>
    <cs:fillRef idx="0"/>
    <cs:effectRef idx="0"/>
    <cs:fontRef idx="minor">
      <a:schemeClr val="tx1"/>
    </cs:fontRef>
    <cs:spPr>
      <a:solidFill>
        <a:schemeClr val="bg1"/>
      </a:solidFill>
      <a:ln w="9525">
        <a:solidFill>
          <a:schemeClr val="tx1">
            <a:lumMod val="15000"/>
            <a:lumOff val="85000"/>
          </a:schemeClr>
        </a:solidFill>
        <a:round/>
        <a:headEnd/>
        <a:tailE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headEnd/>
        <a:tailEnd/>
      </a:ln>
    </cs:spPr>
    <cs:defRPr sz="1000" kern="1200"/>
    <cs:bodyPr rot="0" spcFirstLastPara="true" vertOverflow="clip" horzOverflow="clip" vert="horz" wrap="square" lIns="36576" tIns="18288" rIns="36576" bIns="18288" anchor="ctr" anchorCtr="true">
      <a:spAutoFit/>
    </cs:bodyPr>
  </cs:dataLabelCallout>
  <cs:dataPoint>
    <cs:lnRef idx="0">
      <cs:styleClr val="auto"/>
    </cs:lnRef>
    <cs:fillRef idx="1">
      <cs:styleClr val="auto"/>
    </cs:fillRef>
    <cs:effectRef idx="0"/>
    <cs:fontRef idx="minor">
      <a:schemeClr val="dk1"/>
    </cs:fontRef>
    <cs:spPr>
      <a:ln>
        <a:solidFill>
          <a:schemeClr val="bg1"/>
        </a:solidFill>
        <a:headEnd/>
        <a:tailEnd/>
      </a:ln>
    </cs:spPr>
  </cs:dataPoint>
  <cs:dataPoint3D>
    <cs:lnRef idx="0"/>
    <cs:fillRef idx="1">
      <cs:styleClr val="auto"/>
    </cs:fillRef>
    <cs:effectRef idx="0"/>
    <cs:fontRef idx="minor">
      <a:schemeClr val="tx1"/>
    </cs:fontRef>
    <cs:spPr>
      <a:ln w="28575">
        <a:solidFill>
          <a:schemeClr val="lt1"/>
        </a:solidFill>
        <a:headEnd/>
        <a:tailEnd/>
      </a:ln>
    </cs:spPr>
  </cs:dataPoint3D>
  <cs:dataPointLine>
    <cs:lnRef idx="0">
      <cs:styleClr val="auto"/>
    </cs:lnRef>
    <cs:fillRef idx="0"/>
    <cs:effectRef idx="0"/>
    <cs:fontRef idx="minor">
      <a:schemeClr val="tx1"/>
    </cs:fontRef>
    <cs:spPr>
      <a:ln w="28575">
        <a:solidFill>
          <a:schemeClr val="phClr"/>
        </a:solidFill>
        <a:round/>
        <a:headEnd/>
        <a:tailEnd/>
      </a:ln>
    </cs:spPr>
  </cs:dataPointLine>
  <cs:dataPointMarker>
    <cs:lnRef idx="0">
      <cs:styleClr val="auto"/>
    </cs:lnRef>
    <cs:fillRef idx="1">
      <cs:styleClr val="auto"/>
    </cs:fillRef>
    <cs:effectRef idx="0"/>
    <cs:fontRef idx="minor">
      <a:schemeClr val="tx1"/>
    </cs:fontRef>
    <cs:spPr>
      <a:ln w="9525">
        <a:solidFill>
          <a:schemeClr val="phClr"/>
        </a:solidFill>
        <a:headEnd/>
        <a:tailEnd/>
      </a:ln>
    </cs:spPr>
  </cs:dataPointMarker>
  <cs:dataPointMarkerLayout symbol="circle" size="5"/>
  <cs:dataPointWireframe>
    <cs:lnRef idx="0">
      <cs:styleClr val="auto"/>
    </cs:lnRef>
    <cs:fillRef idx="0"/>
    <cs:effectRef idx="0"/>
    <cs:fontRef idx="minor">
      <a:schemeClr val="tx1"/>
    </cs:fontRef>
    <cs:spPr>
      <a:ln w="9525">
        <a:solidFill>
          <a:schemeClr val="phClr"/>
        </a:solidFill>
        <a:round/>
        <a:headEnd/>
        <a:tailEnd/>
      </a:ln>
    </cs:spPr>
  </cs:dataPointWireframe>
  <cs:dataTable>
    <cs:lnRef idx="0"/>
    <cs:fillRef idx="0"/>
    <cs:effectRef idx="0"/>
    <cs:fontRef idx="minor">
      <a:schemeClr val="tx1">
        <a:lumMod val="65000"/>
        <a:lumOff val="35000"/>
      </a:schemeClr>
    </cs:fontRef>
    <cs:spPr>
      <a:noFill/>
      <a:ln w="9525">
        <a:solidFill>
          <a:schemeClr val="tx1">
            <a:lumMod val="15000"/>
            <a:lumOff val="85000"/>
          </a:schemeClr>
        </a:solidFill>
        <a:round/>
        <a:headEnd/>
        <a:tailEnd/>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round/>
        <a:headEnd/>
        <a:tailEnd/>
      </a:ln>
    </cs:spPr>
  </cs:downBar>
  <cs:dropLine>
    <cs:lnRef idx="0"/>
    <cs:fillRef idx="0"/>
    <cs:effectRef idx="0"/>
    <cs:fontRef idx="minor">
      <a:schemeClr val="tx1"/>
    </cs:fontRef>
    <cs:spPr>
      <a:ln w="9525">
        <a:solidFill>
          <a:schemeClr val="tx1">
            <a:lumMod val="35000"/>
            <a:lumOff val="65000"/>
          </a:schemeClr>
        </a:solidFill>
        <a:round/>
        <a:headEnd/>
        <a:tailEnd/>
      </a:ln>
    </cs:spPr>
  </cs:dropLine>
  <cs:errorBar>
    <cs:lnRef idx="0"/>
    <cs:fillRef idx="0"/>
    <cs:effectRef idx="0"/>
    <cs:fontRef idx="minor">
      <a:schemeClr val="tx1"/>
    </cs:fontRef>
    <cs:spPr>
      <a:ln w="9525">
        <a:solidFill>
          <a:schemeClr val="tx1">
            <a:lumMod val="65000"/>
            <a:lumOff val="35000"/>
          </a:schemeClr>
        </a:solidFill>
        <a:round/>
        <a:headEnd/>
        <a:tailEnd/>
      </a:ln>
    </cs:spPr>
  </cs:errorBar>
  <cs:floor>
    <cs:lnRef idx="0"/>
    <cs:fillRef idx="0"/>
    <cs:effectRef idx="0"/>
    <cs:fontRef idx="minor">
      <a:schemeClr val="tx1"/>
    </cs:fontRef>
    <cs:spPr>
      <a:noFill/>
      <a:ln>
        <a:noFill/>
        <a:headEnd/>
        <a:tailEnd/>
      </a:ln>
    </cs:spPr>
  </cs:floor>
  <cs:gridlineMajor>
    <cs:lnRef idx="0"/>
    <cs:fillRef idx="0"/>
    <cs:effectRef idx="0"/>
    <cs:fontRef idx="minor">
      <a:schemeClr val="tx1"/>
    </cs:fontRef>
    <cs:spPr>
      <a:ln w="9525">
        <a:solidFill>
          <a:schemeClr val="bg1">
            <a:lumMod val="90200"/>
          </a:schemeClr>
        </a:solidFill>
        <a:round/>
        <a:headEnd/>
        <a:tailEnd/>
      </a:ln>
    </cs:spPr>
  </cs:gridlineMajor>
  <cs:gridlineMinor>
    <cs:lnRef idx="0"/>
    <cs:fillRef idx="0"/>
    <cs:effectRef idx="0"/>
    <cs:fontRef idx="minor">
      <a:schemeClr val="tx1"/>
    </cs:fontRef>
    <cs:spPr>
      <a:ln w="9525">
        <a:solidFill>
          <a:schemeClr val="tx1">
            <a:lumMod val="5000"/>
            <a:lumOff val="95000"/>
          </a:schemeClr>
        </a:solidFill>
        <a:round/>
        <a:headEnd/>
        <a:tailEnd/>
      </a:ln>
    </cs:spPr>
  </cs:gridlineMinor>
  <cs:hiLoLine>
    <cs:lnRef idx="0"/>
    <cs:fillRef idx="0"/>
    <cs:effectRef idx="0"/>
    <cs:fontRef idx="minor">
      <a:schemeClr val="tx1"/>
    </cs:fontRef>
    <cs:spPr>
      <a:ln w="9525">
        <a:solidFill>
          <a:schemeClr val="tx1">
            <a:lumMod val="50000"/>
            <a:lumOff val="50000"/>
          </a:schemeClr>
        </a:solidFill>
        <a:round/>
        <a:headEnd/>
        <a:tailEnd/>
      </a:ln>
    </cs:spPr>
  </cs:hiLoLine>
  <cs:leaderLine>
    <cs:lnRef idx="0"/>
    <cs:fillRef idx="0"/>
    <cs:effectRef idx="0"/>
    <cs:fontRef idx="minor">
      <a:schemeClr val="tx1"/>
    </cs:fontRef>
    <cs:spPr>
      <a:ln w="9525">
        <a:solidFill>
          <a:schemeClr val="tx1">
            <a:lumMod val="35000"/>
            <a:lumOff val="65000"/>
          </a:schemeClr>
        </a:solidFill>
        <a:round/>
        <a:headEnd/>
        <a:tailE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a:solidFill>
          <a:schemeClr val="tx1">
            <a:lumMod val="35000"/>
            <a:lumOff val="65000"/>
          </a:schemeClr>
        </a:solidFill>
        <a:round/>
        <a:headEnd/>
        <a:tailEnd/>
      </a:ln>
    </cs:spPr>
  </cs:seriesLine>
  <cs:title>
    <cs:lnRef idx="0"/>
    <cs:fillRef idx="0"/>
    <cs:effectRef idx="0"/>
    <cs:fontRef idx="minor">
      <a:schemeClr val="dk1">
        <a:lumMod val="75000"/>
        <a:lumOff val="25000"/>
      </a:schemeClr>
    </cs:fontRef>
    <cs:defRPr sz="1400" b="true" kern="1200" baseline="0"/>
  </cs:title>
  <cs:trendline>
    <cs:lnRef idx="0">
      <cs:styleClr val="auto"/>
    </cs:lnRef>
    <cs:fillRef idx="0"/>
    <cs:effectRef idx="0"/>
    <cs:fontRef idx="minor">
      <a:schemeClr val="tx1"/>
    </cs:fontRef>
    <cs:spPr>
      <a:ln w="19050">
        <a:solidFill>
          <a:schemeClr val="phClr"/>
        </a:solidFill>
        <a:prstDash val="sysDot"/>
        <a:headEnd/>
        <a:tailE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round/>
        <a:headEnd/>
        <a:tailE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headEnd/>
        <a:tailEnd/>
      </a:ln>
    </cs:spPr>
  </cs:wall>
</cs:chartStyle>
</file>

<file path=xl/charts/style6.xml><?xml version="1.0" encoding="utf-8"?>
<cs:chartStyle xmlns:cs="http://schemas.microsoft.com/office/drawing/2012/chartStyle" xmlns:a="http://schemas.openxmlformats.org/drawingml/2006/main" id="1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true"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false"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Relationships xmlns="http://schemas.openxmlformats.org/package/2006/relationships"><Relationship Id="rId5" Type="http://schemas.openxmlformats.org/officeDocument/2006/relationships/chart" Target="../charts/chart6.xml" /><Relationship Id="rId0" Type="http://schemas.openxmlformats.org/officeDocument/2006/relationships/chart" Target="../charts/chart1.xml" /><Relationship Id="rId4" Type="http://schemas.openxmlformats.org/officeDocument/2006/relationships/chart" Target="../charts/chart5.xml" /><Relationship Id="rId1" Type="http://schemas.openxmlformats.org/officeDocument/2006/relationships/chart" Target="../charts/chart2.xml" /><Relationship Id="rId3" Type="http://schemas.openxmlformats.org/officeDocument/2006/relationships/chart" Target="../charts/chart4.xml" /><Relationship Id="rId2" Type="http://schemas.openxmlformats.org/officeDocument/2006/relationships/chart" Target="../charts/chart3.xml" /></Relationships>
</file>

<file path=xl/drawings/drawing1.xml><?xml version="1.0" encoding="utf-8"?>
<xdr:wsDr xmlns:c="http://schemas.openxmlformats.org/drawingml/2006/chart" xmlns:a="http://schemas.openxmlformats.org/drawingml/2006/main" xmlns:xdr="http://schemas.openxmlformats.org/drawingml/2006/spreadsheetDrawing" xmlns:r="http://schemas.openxmlformats.org/officeDocument/2006/relationships">
  <xdr:oneCellAnchor>
    <xdr:from>
      <xdr:col>11</xdr:col>
      <xdr:colOff>628650</xdr:colOff>
      <xdr:row>8</xdr:row>
      <xdr:rowOff>323850</xdr:rowOff>
    </xdr:from>
    <xdr:ext cx="2562225" cy="1971675"/>
    <xdr:graphicFrame>
      <xdr:nvGraphicFramePr>
        <xdr:cNvPr id="1" name=""/>
        <xdr:cNvGraphicFramePr/>
      </xdr:nvGraphicFramePr>
      <xdr:xfrm/>
      <a:graphic>
        <a:graphicData uri="http://schemas.openxmlformats.org/drawingml/2006/chart">
          <c:chart r:id="rId0"/>
        </a:graphicData>
      </a:graphic>
    </xdr:graphicFrame>
    <xdr:clientData/>
  </xdr:oneCellAnchor>
  <xdr:oneCellAnchor>
    <xdr:from>
      <xdr:col>23</xdr:col>
      <xdr:colOff>476250</xdr:colOff>
      <xdr:row>9</xdr:row>
      <xdr:rowOff>38100</xdr:rowOff>
    </xdr:from>
    <xdr:ext cx="2552700" cy="1895475"/>
    <xdr:graphicFrame>
      <xdr:nvGraphicFramePr>
        <xdr:cNvPr id="2" name=""/>
        <xdr:cNvGraphicFramePr/>
      </xdr:nvGraphicFramePr>
      <xdr:xfrm/>
      <a:graphic>
        <a:graphicData uri="http://schemas.openxmlformats.org/drawingml/2006/chart">
          <c:chart r:id="rId1"/>
        </a:graphicData>
      </a:graphic>
    </xdr:graphicFrame>
    <xdr:clientData/>
  </xdr:oneCellAnchor>
  <xdr:oneCellAnchor>
    <xdr:from>
      <xdr:col>23</xdr:col>
      <xdr:colOff>485775</xdr:colOff>
      <xdr:row>13</xdr:row>
      <xdr:rowOff>371475</xdr:rowOff>
    </xdr:from>
    <xdr:ext cx="2581275" cy="1933575"/>
    <xdr:graphicFrame>
      <xdr:nvGraphicFramePr>
        <xdr:cNvPr id="3" name=""/>
        <xdr:cNvGraphicFramePr/>
      </xdr:nvGraphicFramePr>
      <xdr:xfrm/>
      <a:graphic>
        <a:graphicData uri="http://schemas.openxmlformats.org/drawingml/2006/chart">
          <c:chart r:id="rId2"/>
        </a:graphicData>
      </a:graphic>
    </xdr:graphicFrame>
    <xdr:clientData/>
  </xdr:oneCellAnchor>
  <xdr:oneCellAnchor>
    <xdr:from>
      <xdr:col>17</xdr:col>
      <xdr:colOff>628650</xdr:colOff>
      <xdr:row>13</xdr:row>
      <xdr:rowOff>238125</xdr:rowOff>
    </xdr:from>
    <xdr:ext cx="2781300" cy="1933575"/>
    <xdr:graphicFrame>
      <xdr:nvGraphicFramePr>
        <xdr:cNvPr id="4" name=""/>
        <xdr:cNvGraphicFramePr/>
      </xdr:nvGraphicFramePr>
      <xdr:xfrm/>
      <a:graphic>
        <a:graphicData uri="http://schemas.openxmlformats.org/drawingml/2006/chart">
          <c:chart r:id="rId3"/>
        </a:graphicData>
      </a:graphic>
    </xdr:graphicFrame>
    <xdr:clientData/>
  </xdr:oneCellAnchor>
  <xdr:oneCellAnchor>
    <xdr:from>
      <xdr:col>18</xdr:col>
      <xdr:colOff>57150</xdr:colOff>
      <xdr:row>8</xdr:row>
      <xdr:rowOff>361950</xdr:rowOff>
    </xdr:from>
    <xdr:ext cx="2714625" cy="1933575"/>
    <xdr:graphicFrame>
      <xdr:nvGraphicFramePr>
        <xdr:cNvPr id="5" name=""/>
        <xdr:cNvGraphicFramePr/>
      </xdr:nvGraphicFramePr>
      <xdr:xfrm/>
      <a:graphic>
        <a:graphicData uri="http://schemas.openxmlformats.org/drawingml/2006/chart">
          <c:chart r:id="rId4"/>
        </a:graphicData>
      </a:graphic>
    </xdr:graphicFrame>
    <xdr:clientData/>
  </xdr:oneCellAnchor>
  <xdr:oneCellAnchor>
    <xdr:from>
      <xdr:col>11</xdr:col>
      <xdr:colOff>571500</xdr:colOff>
      <xdr:row>13</xdr:row>
      <xdr:rowOff>133350</xdr:rowOff>
    </xdr:from>
    <xdr:ext cx="2619375" cy="1914525"/>
    <xdr:graphicFrame>
      <xdr:nvGraphicFramePr>
        <xdr:cNvPr id="6" name=""/>
        <xdr:cNvGraphicFramePr/>
      </xdr:nvGraphicFramePr>
      <xdr:xfrm/>
      <a:graphic>
        <a:graphicData uri="http://schemas.openxmlformats.org/drawingml/2006/chart">
          <c:chart r:id="rId5"/>
        </a:graphicData>
      </a:graphic>
    </xdr:graphicFrame>
    <xdr:clientData/>
  </xdr:one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false"/>
        </a:gradFill>
        <a:gradFill>
          <a:gsLst>
            <a:gs pos="0">
              <a:schemeClr val="phClr">
                <a:hueOff val="-2520000"/>
              </a:schemeClr>
            </a:gs>
            <a:gs pos="100000">
              <a:schemeClr val="phClr"/>
            </a:gs>
          </a:gsLst>
          <a:lin ang="2700000" scaled="false"/>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true"/>
          </a:gradFill>
          <a:prstDash val="solid"/>
          <a:miter lim="800000"/>
        </a:ln>
      </a:lnStyleLst>
      <a:effectStyleLst>
        <a:effectStyle>
          <a:effectLst>
            <a:outerShdw blurRad="101600" dist="50800" dir="5400000" algn="ctr" rotWithShape="false">
              <a:schemeClr val="phClr">
                <a:alpha val="60000"/>
              </a:schemeClr>
            </a:outerShdw>
          </a:effectLst>
        </a:effectStyle>
        <a:effectStyle>
          <a:effectLst>
            <a:reflection stA="50000" endA="300" endPos="40000" dist="25400" dir="5400000" sy="-100000" algn="bl" rotWithShape="fals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Relationships xmlns="http://schemas.openxmlformats.org/package/2006/relationships"><Relationship Id="rId0" Type="http://schemas.openxmlformats.org/officeDocument/2006/relationships/drawing" Target="../drawings/drawing1.xml" /></Relationships>
</file>

<file path=xl/worksheets/_rels/sheet8.xml.rels><?xml version="1.0" encoding="UTF-8" standalone="yes"?><Relationships xmlns="http://schemas.openxmlformats.org/package/2006/relationships"><Relationship Id="rId0" Type="http://schemas.openxmlformats.org/officeDocument/2006/relationships/hyperlink" Target="https://github.com/HGBAN/DragonKnight" TargetMode="External"/></Relationships>
</file>

<file path=xl/worksheets/sheet1.xml><?xml version="1.0" encoding="utf-8"?>
<worksheet xmlns:r="http://schemas.openxmlformats.org/officeDocument/2006/relationships" xmlns="http://schemas.openxmlformats.org/spreadsheetml/2006/main">
  <sheetPr/>
  <dimension ref="X36"/>
  <sheetViews>
    <sheetView showGridLines="true" workbookViewId="0">
      <selection activeCell="A4" sqref="A4"/>
    </sheetView>
  </sheetViews>
  <sheetFormatPr defaultColWidth="9" defaultRowHeight="14.4"/>
  <cols>
    <col min="1" max="1" width="15.2222" customWidth="true"/>
    <col min="4" max="4" width="4.70312" customWidth="true"/>
    <col min="6" max="6" width="11.8889" customWidth="true"/>
    <col min="7" max="7" width="22.7778" customWidth="true"/>
    <col min="8" max="8" width="15.2222" customWidth="true"/>
    <col min="9" max="9" width="6.49219" customWidth="true"/>
    <col min="10" max="10" width="4.70312" customWidth="true"/>
    <col min="13" max="13" width="10.3008" customWidth="true"/>
    <col min="25" max="25" width="9.22222" customWidth="true"/>
  </cols>
  <sheetData>
    <row r="1" spans="1:27">
      <c r="A1" s="3" t="s">
        <v>109</v>
      </c>
      <c r="B1" s="4" t="s"/>
      <c r="C1" s="4" t="s"/>
      <c r="D1" s="4" t="s"/>
      <c r="E1" s="4" t="s"/>
      <c r="F1" s="4" t="s"/>
      <c r="G1" s="4" t="s"/>
      <c r="H1" s="4" t="s"/>
      <c r="I1" s="11" t="s"/>
      <c r="J1" s="6" t="s"/>
      <c r="M1" s="19" t="s">
        <v>110</v>
      </c>
      <c r="N1" s="20" t="s"/>
      <c r="O1" s="20" t="s"/>
      <c r="P1" s="20" t="s"/>
      <c r="R1" s="19" t="s">
        <v>111</v>
      </c>
      <c r="S1" s="20" t="s"/>
      <c r="T1" s="20" t="s"/>
      <c r="U1" s="20" t="s"/>
      <c r="V1" s="20" t="s"/>
      <c r="W1" s="20" t="s"/>
      <c r="X1" s="21" t="s"/>
      <c r="Y1" s="19" t="s">
        <v>112</v>
      </c>
      <c r="Z1" s="20" t="s"/>
      <c r="AA1" s="20" t="s"/>
    </row>
    <row r="2" spans="1:27">
      <c r="A2" t="s">
        <v>2</v>
      </c>
      <c r="B2" t="s">
        <v>3</v>
      </c>
      <c r="C2" t="s">
        <v>113</v>
      </c>
      <c r="D2" t="s">
        <v>114</v>
      </c>
      <c r="E2" t="s">
        <v>4</v>
      </c>
      <c r="F2" t="s">
        <v>115</v>
      </c>
      <c r="G2" t="s">
        <v>5</v>
      </c>
      <c r="H2" t="s">
        <v>116</v>
      </c>
      <c r="I2" t="s">
        <v>7</v>
      </c>
      <c r="J2" t="s">
        <v>59</v>
      </c>
      <c r="M2" t="s">
        <v>117</v>
      </c>
      <c r="N2" t="s">
        <v>118</v>
      </c>
      <c r="O2" t="s">
        <v>119</v>
      </c>
      <c r="P2" t="s">
        <v>120</v>
      </c>
      <c r="R2" s="22">
        <v>0</v>
      </c>
      <c r="S2" s="22">
        <v>1</v>
      </c>
      <c r="T2" s="22">
        <v>2</v>
      </c>
      <c r="U2" s="22">
        <v>3</v>
      </c>
      <c r="V2" t="s">
        <v>121</v>
      </c>
      <c r="W2" t="s">
        <v>122</v>
      </c>
      <c r="Y2" t="s">
        <v>123</v>
      </c>
      <c r="Z2" t="s">
        <v>124</v>
      </c>
      <c r="AA2" t="s">
        <v>19</v>
      </c>
    </row>
    <row r="3" spans="1:27">
      <c r="A3" t="s">
        <v>125</v>
      </c>
      <c r="B3" t="s">
        <v>126</v>
      </c>
      <c r="C3" t="s">
        <v>117</v>
      </c>
      <c r="D3">
        <v>1</v>
      </c>
      <c r="E3" t="s">
        <v>127</v>
      </c>
      <c r="F3" t="s">
        <v>128</v>
      </c>
      <c r="G3" s="7" t="s">
        <v>129</v>
      </c>
      <c r="H3" s="7" t="s">
        <v>130</v>
      </c>
      <c r="I3" s="23" t="s">
        <v>13</v>
      </c>
      <c r="J3" s="23" t="s">
        <v>13</v>
      </c>
      <c r="L3" t="s">
        <v>131</v>
      </c>
      <c r="M3">
        <f>=COUNTIF($C$3:$C$51,"攻击")</f>
        <v>15</v>
      </c>
      <c r="N3">
        <f>=COUNTIF($C$3:$C$51,"技能")</f>
        <v>13</v>
      </c>
      <c r="O3">
        <f>=COUNTIF($C$3:$C$51,"能力")</f>
        <v>6</v>
      </c>
      <c r="P3">
        <f>=SUM(M3:O3)</f>
        <v>34</v>
      </c>
      <c r="R3">
        <f>=COUNTIF($D$3:$D$51,"0")</f>
        <v>2</v>
      </c>
      <c r="S3">
        <f>=COUNTIF($D$3:$D$51,"1")</f>
        <v>16</v>
      </c>
      <c r="T3">
        <f>=COUNTIF($D$3:$D$51,"2")</f>
        <v>10</v>
      </c>
      <c r="U3">
        <f>=COUNTIF($D$3:$D$51,"3")</f>
        <v>4</v>
      </c>
      <c r="V3">
        <f>=COUNTIF($D$3:$D$51,"&gt;3")</f>
        <v>0</v>
      </c>
      <c r="W3">
        <f>=COUNTIF($D$3:$D$51,"X")</f>
        <v>2</v>
      </c>
      <c r="Y3">
        <f>=COUNTIF($E$3:$E$51,"常见")</f>
        <v>8</v>
      </c>
      <c r="Z3">
        <f>=COUNTIF($E$3:$E$51,"不常见")</f>
        <v>12</v>
      </c>
      <c r="AA3">
        <f>=COUNTIF($E$3:$E$51,"稀有")</f>
        <v>8</v>
      </c>
    </row>
    <row r="4" spans="1:27">
      <c r="A4" t="s">
        <v>132</v>
      </c>
      <c r="B4" t="s">
        <v>133</v>
      </c>
      <c r="C4" t="s">
        <v>118</v>
      </c>
      <c r="D4">
        <v>1</v>
      </c>
      <c r="E4" t="s">
        <v>127</v>
      </c>
      <c r="F4" t="s">
        <v>134</v>
      </c>
      <c r="G4" s="7" t="s">
        <v>135</v>
      </c>
      <c r="H4" s="7" t="s">
        <v>136</v>
      </c>
      <c r="I4" s="23" t="s">
        <v>13</v>
      </c>
      <c r="J4" s="23" t="s">
        <v>13</v>
      </c>
      <c r="L4" t="s">
        <v>137</v>
      </c>
      <c r="M4" s="24">
        <f>=(M3/$P$3)</f>
        <v>0.441176470588235</v>
      </c>
      <c r="N4" s="24">
        <f>=(N3/$P$3)</f>
        <v>0.382352941176471</v>
      </c>
      <c r="O4" s="24">
        <f>=(O3/$P$3)</f>
        <v>0.176470588235294</v>
      </c>
      <c r="R4" s="24">
        <f>=R3/SUM($R$3:$W$3)</f>
        <v>0.058823529411765</v>
      </c>
      <c r="S4" s="24">
        <f>=S3/SUM($R$3:$W$3)</f>
        <v>0.470588235294118</v>
      </c>
      <c r="T4" s="24">
        <f>=T3/SUM($R$3:$W$3)</f>
        <v>0.294117647058824</v>
      </c>
      <c r="U4" s="24">
        <f>=U3/SUM($R$3:$W$3)</f>
        <v>0.117647058823529</v>
      </c>
      <c r="V4" s="24">
        <f>=V3/SUM($R$3:$W$3)</f>
        <v>0</v>
      </c>
      <c r="W4" s="24">
        <f>=W3/SUM($R$3:$W$3)</f>
        <v>0.058823529411765</v>
      </c>
      <c r="Y4" s="24">
        <f>=Y3/SUM($Y$3:$AA$3)</f>
        <v>0.285714285714286</v>
      </c>
      <c r="Z4" s="24">
        <f>=Z3/SUM($Y$3:$AA$3)</f>
        <v>0.428571428571429</v>
      </c>
      <c r="AA4" s="24">
        <f>=AA3/SUM($Y$3:$AA$3)</f>
        <v>0.285714285714286</v>
      </c>
    </row>
    <row r="5" spans="1:27">
      <c r="A5" t="s">
        <v>138</v>
      </c>
      <c r="B5" t="s">
        <v>93</v>
      </c>
      <c r="C5" t="s">
        <v>118</v>
      </c>
      <c r="D5">
        <v>1</v>
      </c>
      <c r="E5" t="s">
        <v>127</v>
      </c>
      <c r="F5" t="s">
        <v>134</v>
      </c>
      <c r="G5" s="7" t="s">
        <v>139</v>
      </c>
      <c r="H5" s="7" t="s">
        <v>140</v>
      </c>
      <c r="I5" s="23" t="s">
        <v>13</v>
      </c>
      <c r="J5" s="23" t="s">
        <v>13</v>
      </c>
      <c r="L5" t="s">
        <v>141</v>
      </c>
      <c r="M5">
        <v>28</v>
      </c>
      <c r="N5">
        <v>34</v>
      </c>
      <c r="O5">
        <v>13</v>
      </c>
      <c r="P5">
        <f>=SUM(M5:O5)</f>
        <v>75</v>
      </c>
      <c r="R5">
        <v>11</v>
      </c>
      <c r="S5">
        <v>41</v>
      </c>
      <c r="T5">
        <v>13</v>
      </c>
      <c r="U5">
        <v>3</v>
      </c>
      <c r="V5">
        <v>1</v>
      </c>
      <c r="W5">
        <v>2</v>
      </c>
      <c r="Y5">
        <v>19</v>
      </c>
      <c r="Z5">
        <v>35</v>
      </c>
      <c r="AA5">
        <v>17</v>
      </c>
    </row>
    <row r="6" spans="1:27">
      <c r="A6" t="s">
        <v>142</v>
      </c>
      <c r="B6" t="s">
        <v>94</v>
      </c>
      <c r="C6" t="s">
        <v>117</v>
      </c>
      <c r="D6">
        <v>2</v>
      </c>
      <c r="E6" t="s">
        <v>127</v>
      </c>
      <c r="F6" t="s">
        <v>143</v>
      </c>
      <c r="G6" s="7" t="s">
        <v>144</v>
      </c>
      <c r="H6" s="7" t="s">
        <v>145</v>
      </c>
      <c r="I6" s="23" t="s">
        <v>13</v>
      </c>
      <c r="J6" s="23" t="s">
        <v>13</v>
      </c>
      <c r="L6" t="s">
        <v>146</v>
      </c>
      <c r="M6" s="24">
        <f>=(M5/$P$5)</f>
        <v>0.373333333333333</v>
      </c>
      <c r="N6" s="24">
        <f>=(N5/$P$5)</f>
        <v>0.453333333333333</v>
      </c>
      <c r="O6" s="24">
        <f>=(O5/$P$5)</f>
        <v>0.173333333333333</v>
      </c>
      <c r="R6" s="24">
        <f>=R5/SUM($R$5:$W$5)</f>
        <v>0.154929577464789</v>
      </c>
      <c r="S6" s="24">
        <f>=S5/SUM($R$5:$W$5)</f>
        <v>0.577464788732394</v>
      </c>
      <c r="T6" s="24">
        <f>=T5/SUM($R$5:$W$5)</f>
        <v>0.183098591549296</v>
      </c>
      <c r="U6" s="24">
        <f>=U5/SUM($R$5:$W$5)</f>
        <v>0.042253521126761</v>
      </c>
      <c r="V6" s="24">
        <f>=V5/SUM($R$5:$W$5)</f>
        <v>0.014084507042254</v>
      </c>
      <c r="W6" s="24">
        <f>=W5/SUM($R$5:$W$5)</f>
        <v>0.028169014084507</v>
      </c>
      <c r="Y6" s="24">
        <f>=Y5/SUM($Y$5:$AA$5)</f>
        <v>0.267605633802817</v>
      </c>
      <c r="Z6" s="24">
        <f>=Z5/SUM($Y$5:$AA$5)</f>
        <v>0.492957746478873</v>
      </c>
      <c r="AA6" s="24">
        <f>=AA5/SUM($Y$5:$AA$5)</f>
        <v>0.23943661971831</v>
      </c>
    </row>
    <row r="7" spans="1:27" ht="28.8" customHeight="true">
      <c r="A7" t="s">
        <v>147</v>
      </c>
      <c r="B7" t="s">
        <v>96</v>
      </c>
      <c r="C7" t="s">
        <v>118</v>
      </c>
      <c r="D7">
        <v>1</v>
      </c>
      <c r="E7" t="s">
        <v>127</v>
      </c>
      <c r="F7" t="s">
        <v>148</v>
      </c>
      <c r="G7" s="7" t="s">
        <v>149</v>
      </c>
      <c r="H7" s="7" t="s">
        <v>150</v>
      </c>
      <c r="I7" s="23" t="s">
        <v>13</v>
      </c>
      <c r="J7" s="23" t="s">
        <v>13</v>
      </c>
      <c r="K7" s="25" t="s"/>
      <c r="L7" t="s">
        <v>151</v>
      </c>
      <c r="M7" s="24">
        <f>=MIN(1,(M3/M5))</f>
        <v>0.535714285714286</v>
      </c>
      <c r="N7" s="24">
        <f>=MIN(1,(N3/N5))</f>
        <v>0.382352941176471</v>
      </c>
      <c r="O7" s="24">
        <f>=MIN(1,(O3/O5))</f>
        <v>0.461538461538462</v>
      </c>
      <c r="P7" s="24">
        <f>=MIN(1,(P3/P5))</f>
        <v>0.453333333333333</v>
      </c>
      <c r="R7" s="24">
        <f>=MIN(1,(R3/R5))</f>
        <v>0.181818181818182</v>
      </c>
      <c r="S7" s="24">
        <f>=MIN(1,(S3/S5))</f>
        <v>0.390243902439024</v>
      </c>
      <c r="T7" s="24">
        <f>=MIN(1,(T3/T5))</f>
        <v>0.769230769230769</v>
      </c>
      <c r="U7" s="24">
        <f>=MIN(1,(U3/U5))</f>
        <v>1</v>
      </c>
      <c r="V7" s="24">
        <f>=MIN(1,(V3/V5))</f>
        <v>0</v>
      </c>
      <c r="W7" s="24">
        <f>=MIN(1,(W3/W5))</f>
        <v>1</v>
      </c>
      <c r="Y7" s="24">
        <f>=MIN(1,(Y3/Y5))</f>
        <v>0.421052631578947</v>
      </c>
      <c r="Z7" s="24">
        <f>=MIN(1,(Z3/Z5))</f>
        <v>0.342857142857143</v>
      </c>
      <c r="AA7" s="24">
        <f>=MIN(1,(AA3/AA5))</f>
        <v>0.470588235294118</v>
      </c>
    </row>
    <row r="8" spans="1:10">
      <c r="A8" t="s">
        <v>152</v>
      </c>
      <c r="B8" t="s">
        <v>153</v>
      </c>
      <c r="C8" t="s">
        <v>119</v>
      </c>
      <c r="D8">
        <v>3</v>
      </c>
      <c r="E8" t="s">
        <v>19</v>
      </c>
      <c r="F8" t="s">
        <v>134</v>
      </c>
      <c r="G8" s="7" t="s">
        <v>154</v>
      </c>
      <c r="H8" s="7" t="s">
        <v>140</v>
      </c>
      <c r="I8" s="23" t="s">
        <v>13</v>
      </c>
      <c r="J8" s="23" t="s">
        <v>13</v>
      </c>
    </row>
    <row r="9" spans="1:10" ht="28.8" customHeight="true">
      <c r="A9" t="s">
        <v>155</v>
      </c>
      <c r="B9" t="s">
        <v>156</v>
      </c>
      <c r="C9" t="s">
        <v>118</v>
      </c>
      <c r="D9">
        <v>2</v>
      </c>
      <c r="E9" t="s">
        <v>123</v>
      </c>
      <c r="F9" t="s">
        <v>134</v>
      </c>
      <c r="G9" s="7" t="s">
        <v>157</v>
      </c>
      <c r="H9" s="7" t="s">
        <v>158</v>
      </c>
      <c r="I9" s="23" t="s">
        <v>13</v>
      </c>
      <c r="J9" s="23" t="s">
        <v>13</v>
      </c>
    </row>
    <row r="10" spans="1:10" ht="43.2" customHeight="true">
      <c r="A10" t="s">
        <v>159</v>
      </c>
      <c r="B10" t="s">
        <v>160</v>
      </c>
      <c r="C10" t="s">
        <v>117</v>
      </c>
      <c r="D10">
        <v>1</v>
      </c>
      <c r="E10" t="s">
        <v>123</v>
      </c>
      <c r="F10" t="s">
        <v>161</v>
      </c>
      <c r="G10" s="7" t="s">
        <v>162</v>
      </c>
      <c r="H10" s="7" t="s">
        <v>163</v>
      </c>
      <c r="I10" s="23" t="s">
        <v>13</v>
      </c>
      <c r="J10" s="23" t="s">
        <v>13</v>
      </c>
    </row>
    <row r="11" spans="1:10" ht="43.2" customHeight="true">
      <c r="A11" t="s">
        <v>164</v>
      </c>
      <c r="B11" t="s">
        <v>165</v>
      </c>
      <c r="C11" t="s">
        <v>118</v>
      </c>
      <c r="D11">
        <v>2</v>
      </c>
      <c r="E11" t="s">
        <v>19</v>
      </c>
      <c r="F11" t="s">
        <v>134</v>
      </c>
      <c r="G11" s="7" t="s">
        <v>166</v>
      </c>
      <c r="H11" s="7" t="s">
        <v>140</v>
      </c>
      <c r="I11" s="23" t="s">
        <v>13</v>
      </c>
      <c r="J11" s="23" t="s">
        <v>13</v>
      </c>
    </row>
    <row r="12" spans="1:10" ht="43.2" customHeight="true">
      <c r="A12" t="s">
        <v>167</v>
      </c>
      <c r="B12" t="s">
        <v>168</v>
      </c>
      <c r="C12" t="s">
        <v>117</v>
      </c>
      <c r="D12">
        <v>3</v>
      </c>
      <c r="E12" t="s">
        <v>124</v>
      </c>
      <c r="F12" t="s">
        <v>128</v>
      </c>
      <c r="G12" s="7" t="s">
        <v>169</v>
      </c>
      <c r="H12" s="7" t="s">
        <v>140</v>
      </c>
      <c r="I12" s="23" t="s">
        <v>13</v>
      </c>
      <c r="J12" s="23" t="s">
        <v>13</v>
      </c>
    </row>
    <row r="13" spans="1:10" ht="43.2" customHeight="true">
      <c r="A13" t="s">
        <v>170</v>
      </c>
      <c r="B13" t="s">
        <v>171</v>
      </c>
      <c r="C13" t="s">
        <v>119</v>
      </c>
      <c r="D13">
        <v>2</v>
      </c>
      <c r="E13" t="s">
        <v>123</v>
      </c>
      <c r="F13" t="s">
        <v>134</v>
      </c>
      <c r="G13" s="7" t="s">
        <v>172</v>
      </c>
      <c r="H13" s="7" t="s">
        <v>173</v>
      </c>
      <c r="I13" s="23" t="s">
        <v>13</v>
      </c>
      <c r="J13" s="23" t="s">
        <v>13</v>
      </c>
    </row>
    <row r="14" spans="1:10" ht="43.2" customHeight="true">
      <c r="A14" t="s">
        <v>174</v>
      </c>
      <c r="B14" t="s">
        <v>175</v>
      </c>
      <c r="C14" t="s">
        <v>119</v>
      </c>
      <c r="D14">
        <v>1</v>
      </c>
      <c r="E14" t="s">
        <v>124</v>
      </c>
      <c r="F14" t="s">
        <v>134</v>
      </c>
      <c r="G14" s="7" t="s">
        <v>176</v>
      </c>
      <c r="H14" s="7" t="s">
        <v>173</v>
      </c>
      <c r="I14" s="23" t="s">
        <v>13</v>
      </c>
      <c r="J14" s="23" t="s">
        <v>13</v>
      </c>
    </row>
    <row r="15" spans="1:10" ht="28.8" customHeight="true">
      <c r="A15" t="s">
        <v>177</v>
      </c>
      <c r="B15" t="s">
        <v>178</v>
      </c>
      <c r="C15" t="s">
        <v>119</v>
      </c>
      <c r="D15">
        <v>1</v>
      </c>
      <c r="E15" t="s">
        <v>124</v>
      </c>
      <c r="F15" t="s">
        <v>134</v>
      </c>
      <c r="G15" s="7" t="s">
        <v>179</v>
      </c>
      <c r="H15" s="7" t="s">
        <v>173</v>
      </c>
      <c r="I15" s="23" t="s">
        <v>13</v>
      </c>
      <c r="J15" s="23" t="s">
        <v>13</v>
      </c>
    </row>
    <row r="16" spans="1:10" ht="28.8" customHeight="true">
      <c r="A16" t="s">
        <v>180</v>
      </c>
      <c r="B16" t="s">
        <v>181</v>
      </c>
      <c r="C16" t="s">
        <v>119</v>
      </c>
      <c r="D16">
        <v>3</v>
      </c>
      <c r="E16" t="s">
        <v>19</v>
      </c>
      <c r="F16" t="s">
        <v>134</v>
      </c>
      <c r="G16" s="7" t="s">
        <v>182</v>
      </c>
      <c r="H16" s="7" t="s">
        <v>183</v>
      </c>
      <c r="I16" s="23" t="s">
        <v>13</v>
      </c>
      <c r="J16" s="23" t="s">
        <v>13</v>
      </c>
    </row>
    <row r="17" spans="1:10" ht="43.2" customHeight="true">
      <c r="A17" t="s">
        <v>184</v>
      </c>
      <c r="B17" t="s">
        <v>185</v>
      </c>
      <c r="C17" t="s">
        <v>118</v>
      </c>
      <c r="D17">
        <v>1</v>
      </c>
      <c r="E17" t="s">
        <v>19</v>
      </c>
      <c r="F17" t="s">
        <v>134</v>
      </c>
      <c r="G17" s="26" t="s">
        <v>186</v>
      </c>
      <c r="H17" s="26" t="s">
        <v>140</v>
      </c>
      <c r="I17" s="23" t="s">
        <v>13</v>
      </c>
      <c r="J17" s="23" t="s">
        <v>13</v>
      </c>
    </row>
    <row r="18" spans="1:10">
      <c r="A18" t="s">
        <v>187</v>
      </c>
      <c r="B18" t="s">
        <v>188</v>
      </c>
      <c r="C18" t="s">
        <v>117</v>
      </c>
      <c r="D18">
        <v>2</v>
      </c>
      <c r="E18" t="s">
        <v>123</v>
      </c>
      <c r="F18" t="s">
        <v>128</v>
      </c>
      <c r="G18" s="26" t="s">
        <v>189</v>
      </c>
      <c r="H18" s="26" t="s">
        <v>190</v>
      </c>
      <c r="I18" s="23" t="s">
        <v>13</v>
      </c>
      <c r="J18" s="23" t="s">
        <v>13</v>
      </c>
    </row>
    <row r="19" spans="1:10">
      <c r="A19" t="s">
        <v>191</v>
      </c>
      <c r="B19" t="s">
        <v>192</v>
      </c>
      <c r="C19" t="s">
        <v>118</v>
      </c>
      <c r="D19">
        <v>2</v>
      </c>
      <c r="E19" t="s">
        <v>124</v>
      </c>
      <c r="F19" t="s">
        <v>148</v>
      </c>
      <c r="G19" s="26" t="s">
        <v>193</v>
      </c>
      <c r="H19" s="26" t="s">
        <v>140</v>
      </c>
      <c r="I19" s="23" t="s">
        <v>13</v>
      </c>
      <c r="J19" s="23" t="s">
        <v>13</v>
      </c>
    </row>
    <row r="20" spans="1:10">
      <c r="A20" t="s">
        <v>194</v>
      </c>
      <c r="B20" t="s">
        <v>195</v>
      </c>
      <c r="C20" t="s">
        <v>117</v>
      </c>
      <c r="D20">
        <v>2</v>
      </c>
      <c r="E20" t="s">
        <v>123</v>
      </c>
      <c r="F20" t="s">
        <v>128</v>
      </c>
      <c r="G20" s="26" t="s">
        <v>196</v>
      </c>
      <c r="H20" s="26" t="s">
        <v>197</v>
      </c>
      <c r="I20" s="23" t="s">
        <v>13</v>
      </c>
      <c r="J20" s="23" t="s">
        <v>13</v>
      </c>
    </row>
    <row r="21" spans="1:11">
      <c r="A21" t="s">
        <v>198</v>
      </c>
      <c r="B21" t="s">
        <v>199</v>
      </c>
      <c r="C21" t="s">
        <v>118</v>
      </c>
      <c r="D21">
        <v>1</v>
      </c>
      <c r="E21" t="s">
        <v>124</v>
      </c>
      <c r="F21" t="s">
        <v>134</v>
      </c>
      <c r="G21" s="26" t="s">
        <v>200</v>
      </c>
      <c r="H21" s="26" t="s">
        <v>140</v>
      </c>
      <c r="I21" s="23" t="s">
        <v>13</v>
      </c>
      <c r="J21" s="23" t="s">
        <v>13</v>
      </c>
      <c r="K21" s="25" t="s"/>
    </row>
    <row r="22" spans="1:10">
      <c r="A22" t="s">
        <v>201</v>
      </c>
      <c r="B22" t="s">
        <v>202</v>
      </c>
      <c r="C22" t="s">
        <v>118</v>
      </c>
      <c r="D22">
        <v>1</v>
      </c>
      <c r="E22" t="s">
        <v>123</v>
      </c>
      <c r="F22" t="s">
        <v>134</v>
      </c>
      <c r="G22" s="26" t="s">
        <v>203</v>
      </c>
      <c r="H22" s="26" t="s">
        <v>204</v>
      </c>
      <c r="I22" s="23" t="s">
        <v>13</v>
      </c>
      <c r="J22" s="23" t="s">
        <v>13</v>
      </c>
    </row>
    <row r="23" spans="1:10">
      <c r="A23" t="s">
        <v>205</v>
      </c>
      <c r="B23" t="s">
        <v>206</v>
      </c>
      <c r="C23" t="s">
        <v>118</v>
      </c>
      <c r="D23">
        <v>3</v>
      </c>
      <c r="E23" t="s">
        <v>19</v>
      </c>
      <c r="F23" t="s">
        <v>134</v>
      </c>
      <c r="G23" s="26" t="s">
        <v>207</v>
      </c>
      <c r="H23" s="26" t="s">
        <v>140</v>
      </c>
      <c r="I23" s="23" t="s">
        <v>13</v>
      </c>
      <c r="J23" s="23" t="s">
        <v>13</v>
      </c>
    </row>
    <row r="24" spans="1:10">
      <c r="A24" t="s">
        <v>208</v>
      </c>
      <c r="B24" t="s">
        <v>209</v>
      </c>
      <c r="C24" t="s">
        <v>117</v>
      </c>
      <c r="D24">
        <v>1</v>
      </c>
      <c r="E24" t="s">
        <v>124</v>
      </c>
      <c r="F24" t="s">
        <v>128</v>
      </c>
      <c r="G24" s="26" t="s">
        <v>210</v>
      </c>
      <c r="H24" s="26" t="s">
        <v>211</v>
      </c>
      <c r="I24" s="23" t="s">
        <v>13</v>
      </c>
      <c r="J24" s="23" t="s">
        <v>13</v>
      </c>
    </row>
    <row r="25" spans="1:10">
      <c r="A25" t="s">
        <v>212</v>
      </c>
      <c r="B25" t="s">
        <v>213</v>
      </c>
      <c r="C25" t="s">
        <v>117</v>
      </c>
      <c r="D25">
        <v>0</v>
      </c>
      <c r="E25" t="s">
        <v>124</v>
      </c>
      <c r="F25" t="s">
        <v>143</v>
      </c>
      <c r="G25" s="26" t="s">
        <v>214</v>
      </c>
      <c r="H25" s="26" t="s">
        <v>130</v>
      </c>
      <c r="I25" s="23" t="s">
        <v>13</v>
      </c>
      <c r="J25" s="23" t="s">
        <v>13</v>
      </c>
    </row>
    <row r="26" spans="1:10">
      <c r="A26" t="s">
        <v>215</v>
      </c>
      <c r="B26" t="s">
        <v>216</v>
      </c>
      <c r="C26" t="s">
        <v>118</v>
      </c>
      <c r="D26">
        <v>2</v>
      </c>
      <c r="E26" t="s">
        <v>124</v>
      </c>
      <c r="F26" t="s">
        <v>134</v>
      </c>
      <c r="G26" s="26" t="s">
        <v>217</v>
      </c>
      <c r="H26" s="26" t="s">
        <v>218</v>
      </c>
      <c r="I26" s="23" t="s">
        <v>13</v>
      </c>
      <c r="J26" s="23" t="s">
        <v>13</v>
      </c>
    </row>
    <row r="27" spans="1:10">
      <c r="A27" t="s">
        <v>219</v>
      </c>
      <c r="B27" t="s">
        <v>220</v>
      </c>
      <c r="C27" t="s">
        <v>118</v>
      </c>
      <c r="D27">
        <v>1</v>
      </c>
      <c r="E27" t="s">
        <v>124</v>
      </c>
      <c r="F27" t="s">
        <v>134</v>
      </c>
      <c r="G27" s="26" t="s">
        <v>221</v>
      </c>
      <c r="H27" s="26" t="s">
        <v>222</v>
      </c>
      <c r="I27" s="23" t="s">
        <v>13</v>
      </c>
      <c r="J27" s="23" t="s">
        <v>13</v>
      </c>
    </row>
    <row r="28" spans="1:10">
      <c r="A28" t="s">
        <v>223</v>
      </c>
      <c r="B28" t="s">
        <v>224</v>
      </c>
      <c r="C28" t="s">
        <v>117</v>
      </c>
      <c r="D28">
        <v>2</v>
      </c>
      <c r="E28" t="s">
        <v>124</v>
      </c>
      <c r="F28" t="s">
        <v>225</v>
      </c>
      <c r="G28" s="26" t="s">
        <v>226</v>
      </c>
      <c r="H28" s="26" t="s">
        <v>227</v>
      </c>
      <c r="I28" s="23" t="s">
        <v>13</v>
      </c>
      <c r="J28" s="23" t="s">
        <v>13</v>
      </c>
    </row>
    <row r="29" spans="1:10">
      <c r="A29" t="s">
        <v>228</v>
      </c>
      <c r="B29" t="s">
        <v>229</v>
      </c>
      <c r="C29" t="s">
        <v>117</v>
      </c>
      <c r="D29">
        <v>2</v>
      </c>
      <c r="E29" t="s">
        <v>19</v>
      </c>
      <c r="F29" t="s">
        <v>128</v>
      </c>
      <c r="G29" s="26" t="s">
        <v>230</v>
      </c>
      <c r="H29" s="26" t="s">
        <v>231</v>
      </c>
      <c r="I29" s="23" t="s">
        <v>13</v>
      </c>
      <c r="J29" s="23" t="s">
        <v>13</v>
      </c>
    </row>
    <row r="30" spans="1:10">
      <c r="A30" t="s">
        <v>232</v>
      </c>
      <c r="B30" t="s">
        <v>233</v>
      </c>
      <c r="C30" t="s">
        <v>117</v>
      </c>
      <c r="D30">
        <v>1</v>
      </c>
      <c r="E30" t="s">
        <v>123</v>
      </c>
      <c r="F30" t="s">
        <v>128</v>
      </c>
      <c r="G30" s="26" t="s">
        <v>234</v>
      </c>
      <c r="H30" s="26" t="s">
        <v>227</v>
      </c>
      <c r="I30" s="23" t="s">
        <v>13</v>
      </c>
      <c r="J30" s="23" t="s">
        <v>13</v>
      </c>
    </row>
    <row r="31" spans="1:10">
      <c r="A31" t="s">
        <v>235</v>
      </c>
      <c r="B31" t="s">
        <v>236</v>
      </c>
      <c r="C31" t="s">
        <v>119</v>
      </c>
      <c r="D31">
        <v>1</v>
      </c>
      <c r="E31" t="s">
        <v>19</v>
      </c>
      <c r="F31" t="s">
        <v>134</v>
      </c>
      <c r="G31" s="26" t="s">
        <v>237</v>
      </c>
      <c r="H31" s="26" t="s">
        <v>183</v>
      </c>
      <c r="I31" s="23" t="s">
        <v>13</v>
      </c>
      <c r="J31" s="23" t="s">
        <v>13</v>
      </c>
    </row>
    <row r="32" spans="1:10">
      <c r="A32" t="s">
        <v>238</v>
      </c>
      <c r="B32" t="s">
        <v>95</v>
      </c>
      <c r="C32" t="s">
        <v>117</v>
      </c>
      <c r="D32">
        <v>0</v>
      </c>
      <c r="E32" t="s">
        <v>127</v>
      </c>
      <c r="F32" t="s">
        <v>128</v>
      </c>
      <c r="G32" s="25" t="s">
        <v>239</v>
      </c>
      <c r="H32" s="25" t="s">
        <v>240</v>
      </c>
      <c r="I32" s="23" t="s">
        <v>13</v>
      </c>
      <c r="J32" s="23" t="s">
        <v>13</v>
      </c>
    </row>
    <row r="33" spans="1:10">
      <c r="A33" t="s">
        <v>241</v>
      </c>
      <c r="B33" t="s">
        <v>242</v>
      </c>
      <c r="C33" t="s">
        <v>117</v>
      </c>
      <c r="D33" s="27" t="s">
        <v>122</v>
      </c>
      <c r="E33" t="s">
        <v>124</v>
      </c>
      <c r="F33" t="s">
        <v>225</v>
      </c>
      <c r="G33" s="28" t="s">
        <v>243</v>
      </c>
      <c r="H33" s="21" t="s">
        <v>244</v>
      </c>
      <c r="I33" s="23" t="s">
        <v>13</v>
      </c>
      <c r="J33" s="23" t="s">
        <v>13</v>
      </c>
    </row>
    <row r="34" spans="1:10">
      <c r="A34" t="s">
        <v>245</v>
      </c>
      <c r="B34" t="s">
        <v>246</v>
      </c>
      <c r="C34" t="s">
        <v>118</v>
      </c>
      <c r="D34">
        <v>1</v>
      </c>
      <c r="E34" t="s">
        <v>19</v>
      </c>
      <c r="F34" t="s">
        <v>134</v>
      </c>
      <c r="G34" s="28" t="s">
        <v>247</v>
      </c>
      <c r="H34" s="21" t="s">
        <v>140</v>
      </c>
      <c r="I34" s="23" t="s">
        <v>13</v>
      </c>
      <c r="J34" s="23" t="s">
        <v>13</v>
      </c>
    </row>
    <row r="35" spans="1:10">
      <c r="A35" t="s">
        <v>248</v>
      </c>
      <c r="B35" t="s">
        <v>249</v>
      </c>
      <c r="C35" t="s">
        <v>117</v>
      </c>
      <c r="D35">
        <v>1</v>
      </c>
      <c r="E35" t="s">
        <v>123</v>
      </c>
      <c r="F35" t="s">
        <v>128</v>
      </c>
      <c r="G35" s="28" t="s">
        <v>250</v>
      </c>
      <c r="H35" s="21" t="s">
        <v>130</v>
      </c>
      <c r="I35" s="23" t="s">
        <v>13</v>
      </c>
      <c r="J35" s="23" t="s">
        <v>13</v>
      </c>
    </row>
    <row r="36" spans="1:10">
      <c r="A36" t="s">
        <v>251</v>
      </c>
      <c r="B36" t="s">
        <v>252</v>
      </c>
      <c r="C36" t="s">
        <v>117</v>
      </c>
      <c r="D36" s="29" t="s">
        <v>122</v>
      </c>
      <c r="E36" t="s">
        <v>124</v>
      </c>
      <c r="F36" t="s">
        <v>128</v>
      </c>
      <c r="G36" s="25" t="s">
        <v>253</v>
      </c>
      <c r="H36" t="s">
        <v>244</v>
      </c>
      <c r="I36" s="23" t="s">
        <v>13</v>
      </c>
      <c r="J36" s="23" t="s">
        <v>13</v>
      </c>
    </row>
  </sheetData>
  <mergeCells count="4">
    <mergeCell ref="M1:P1"/>
    <mergeCell ref="R1:W1"/>
    <mergeCell ref="Y1:AA1"/>
    <mergeCell ref="A1:J1"/>
  </mergeCells>
  <conditionalFormatting sqref="M7:P7 R7:W7 Y7:AA7">
    <cfRule type="dataBar" priority="1">
      <dataBar minLength="0" maxLength="100" showValue="true">
        <cfvo type="num" val="0"/>
        <cfvo type="num" val="1"/>
        <color rgb="FFFACAC8"/>
      </dataBar>
    </cfRule>
  </conditionalFormatting>
  <drawing r:id="rId0"/>
</worksheet>
</file>

<file path=xl/worksheets/sheet2.xml><?xml version="1.0" encoding="utf-8"?>
<worksheet xmlns="http://schemas.openxmlformats.org/spreadsheetml/2006/main">
  <sheetPr/>
  <dimension ref="E27"/>
  <sheetViews>
    <sheetView showGridLines="true" workbookViewId="0">
      <selection activeCell="D16" sqref="D16"/>
    </sheetView>
  </sheetViews>
  <sheetFormatPr defaultColWidth="9" defaultRowHeight="14.4" outlineLevelCol="3"/>
  <cols>
    <col min="1" max="1" width="22" customWidth="true"/>
    <col min="3" max="3" width="34.4444" customWidth="true"/>
    <col min="4" max="4" width="44.6667" customWidth="true"/>
  </cols>
  <sheetData>
    <row r="1" spans="1:6">
      <c r="A1" s="3" t="s">
        <v>119</v>
      </c>
      <c r="B1" s="4" t="s"/>
      <c r="C1" s="4" t="s"/>
      <c r="D1" s="4" t="s"/>
      <c r="E1" s="11" t="s"/>
      <c r="F1" s="6" t="s"/>
    </row>
    <row r="2" spans="1:6">
      <c r="A2" t="s">
        <v>2</v>
      </c>
      <c r="B2" t="s">
        <v>3</v>
      </c>
      <c r="C2" t="s">
        <v>5</v>
      </c>
      <c r="D2" t="s">
        <v>6</v>
      </c>
      <c r="E2" t="s">
        <v>7</v>
      </c>
      <c r="F2" t="s">
        <v>59</v>
      </c>
    </row>
    <row r="3" spans="1:6" ht="28.8" customHeight="true">
      <c r="A3" t="s">
        <v>254</v>
      </c>
      <c r="B3" t="s">
        <v>255</v>
      </c>
      <c r="C3" s="7" t="s">
        <v>256</v>
      </c>
      <c r="D3" s="7" t="s">
        <v>257</v>
      </c>
      <c r="E3" t="s">
        <v>13</v>
      </c>
      <c r="F3" t="s">
        <v>13</v>
      </c>
    </row>
    <row r="4" spans="1:6" ht="28.8" customHeight="true">
      <c r="A4" t="s">
        <v>258</v>
      </c>
      <c r="B4" t="s">
        <v>259</v>
      </c>
      <c r="C4" s="7" t="s">
        <v>260</v>
      </c>
      <c r="D4" s="7" t="s">
        <v>261</v>
      </c>
      <c r="E4" t="s">
        <v>13</v>
      </c>
      <c r="F4" t="s">
        <v>13</v>
      </c>
    </row>
    <row r="5" spans="1:6" ht="57.6" customHeight="true">
      <c r="A5" t="s">
        <v>262</v>
      </c>
      <c r="B5" t="s">
        <v>101</v>
      </c>
      <c r="C5" s="7" t="s">
        <v>263</v>
      </c>
      <c r="D5" s="7" t="s">
        <v>264</v>
      </c>
      <c r="E5" t="s">
        <v>13</v>
      </c>
      <c r="F5" t="s">
        <v>13</v>
      </c>
    </row>
    <row r="6" spans="1:6" ht="28.8" customHeight="true">
      <c r="A6" t="s">
        <v>265</v>
      </c>
      <c r="B6" t="s">
        <v>153</v>
      </c>
      <c r="C6" s="7" t="s">
        <v>266</v>
      </c>
      <c r="D6" s="7" t="s">
        <v>267</v>
      </c>
      <c r="E6" t="s">
        <v>13</v>
      </c>
      <c r="F6" t="s">
        <v>13</v>
      </c>
    </row>
    <row r="7" spans="1:6" ht="28.8" customHeight="true">
      <c r="A7" t="s">
        <v>268</v>
      </c>
      <c r="B7" t="s">
        <v>165</v>
      </c>
      <c r="C7" s="7" t="s">
        <v>269</v>
      </c>
      <c r="D7" s="7" t="s">
        <v>270</v>
      </c>
      <c r="E7" t="s">
        <v>13</v>
      </c>
      <c r="F7" t="s">
        <v>13</v>
      </c>
    </row>
    <row r="8" spans="1:6" ht="28.8" customHeight="true">
      <c r="A8" t="s">
        <v>271</v>
      </c>
      <c r="B8" t="s">
        <v>171</v>
      </c>
      <c r="C8" s="7" t="s">
        <v>272</v>
      </c>
      <c r="D8" s="7" t="s">
        <v>273</v>
      </c>
      <c r="E8" t="s">
        <v>13</v>
      </c>
      <c r="F8" t="s">
        <v>13</v>
      </c>
    </row>
    <row r="9" spans="1:6">
      <c r="A9" t="s">
        <v>274</v>
      </c>
      <c r="B9" t="s">
        <v>175</v>
      </c>
      <c r="C9" s="7" t="s">
        <v>275</v>
      </c>
      <c r="D9" s="7" t="s">
        <v>273</v>
      </c>
      <c r="E9" t="s">
        <v>13</v>
      </c>
      <c r="F9" t="s">
        <v>13</v>
      </c>
    </row>
    <row r="10" spans="1:6">
      <c r="A10" t="s">
        <v>276</v>
      </c>
      <c r="B10" t="s">
        <v>178</v>
      </c>
      <c r="C10" s="7" t="s">
        <v>277</v>
      </c>
      <c r="D10" s="7" t="s">
        <v>273</v>
      </c>
      <c r="E10" t="s">
        <v>13</v>
      </c>
      <c r="F10" t="s">
        <v>13</v>
      </c>
    </row>
    <row r="11" spans="1:6">
      <c r="A11" t="s">
        <v>278</v>
      </c>
      <c r="B11" t="s">
        <v>279</v>
      </c>
      <c r="C11" s="7" t="s">
        <v>280</v>
      </c>
      <c r="D11" s="7" t="s">
        <v>273</v>
      </c>
      <c r="E11" t="s">
        <v>13</v>
      </c>
      <c r="F11" t="s">
        <v>13</v>
      </c>
    </row>
    <row r="12" spans="1:6" ht="28.8" customHeight="true">
      <c r="A12" t="s">
        <v>281</v>
      </c>
      <c r="B12" t="s">
        <v>282</v>
      </c>
      <c r="C12" s="7" t="s">
        <v>283</v>
      </c>
      <c r="D12" s="7" t="s">
        <v>273</v>
      </c>
      <c r="E12" t="s">
        <v>13</v>
      </c>
      <c r="F12" t="s">
        <v>13</v>
      </c>
    </row>
    <row r="13" spans="1:6">
      <c r="A13" t="s">
        <v>284</v>
      </c>
      <c r="B13" t="s">
        <v>236</v>
      </c>
      <c r="C13" s="7" t="s">
        <v>285</v>
      </c>
      <c r="D13" s="7" t="s">
        <v>273</v>
      </c>
      <c r="E13" t="s">
        <v>13</v>
      </c>
      <c r="F13" t="s">
        <v>13</v>
      </c>
    </row>
    <row r="14" spans="1:5">
      <c r="A14" t="s">
        <v>286</v>
      </c>
      <c r="B14" t="s">
        <v>246</v>
      </c>
      <c r="C14" s="7" t="s">
        <v>287</v>
      </c>
      <c r="D14" s="7" t="s">
        <v>288</v>
      </c>
      <c r="E14" t="s">
        <v>13</v>
      </c>
    </row>
    <row r="15" spans="3:4">
      <c r="C15" s="8" t="s"/>
      <c r="D15" s="8" t="s"/>
    </row>
    <row r="16" spans="3:4">
      <c r="C16" s="8" t="s"/>
      <c r="D16" s="8" t="s"/>
    </row>
    <row r="17" spans="3:4">
      <c r="C17" s="8" t="s"/>
      <c r="D17" s="8" t="s"/>
    </row>
    <row r="18" spans="3:4">
      <c r="C18" s="8" t="s"/>
      <c r="D18" s="8" t="s"/>
    </row>
    <row r="19" spans="3:4">
      <c r="C19" s="8" t="s"/>
      <c r="D19" s="8" t="s"/>
    </row>
    <row r="20" spans="3:4">
      <c r="C20" s="8" t="s"/>
      <c r="D20" s="8" t="s"/>
    </row>
    <row r="21" spans="3:4">
      <c r="C21" s="8" t="s"/>
      <c r="D21" s="8" t="s"/>
    </row>
    <row r="22" spans="3:4">
      <c r="C22" s="8" t="s"/>
      <c r="D22" s="8" t="s"/>
    </row>
    <row r="23" spans="3:4">
      <c r="C23" s="8" t="s"/>
      <c r="D23" s="8" t="s"/>
    </row>
    <row r="24" spans="3:4">
      <c r="C24" s="8" t="s"/>
      <c r="D24" s="8" t="s"/>
    </row>
    <row r="25" spans="3:4">
      <c r="C25" s="8" t="s"/>
      <c r="D25" s="8" t="s"/>
    </row>
    <row r="26" spans="3:4">
      <c r="C26" s="8" t="s"/>
      <c r="D26" s="8" t="s"/>
    </row>
    <row r="27" spans="3:4">
      <c r="C27" s="8" t="s"/>
      <c r="D27" s="8" t="s"/>
    </row>
  </sheetData>
  <mergeCells count="1">
    <mergeCell ref="A1:F1"/>
  </mergeCells>
</worksheet>
</file>

<file path=xl/worksheets/sheet3.xml><?xml version="1.0" encoding="utf-8"?>
<worksheet xmlns="http://schemas.openxmlformats.org/spreadsheetml/2006/main">
  <sheetPr/>
  <dimension ref="F28"/>
  <sheetViews>
    <sheetView showGridLines="true" workbookViewId="0">
      <selection activeCell="A3" sqref="A3"/>
    </sheetView>
  </sheetViews>
  <sheetFormatPr defaultColWidth="9" defaultRowHeight="14.4" outlineLevelCol="4"/>
  <cols>
    <col min="1" max="1" width="15.2222" customWidth="true"/>
    <col min="2" max="2" width="14.1111" customWidth="true"/>
    <col min="3" max="3" width="36.2222" customWidth="true"/>
    <col min="4" max="4" width="37" customWidth="true"/>
    <col min="5" max="5" width="28.8203" customWidth="true"/>
  </cols>
  <sheetData>
    <row r="1" spans="1:7">
      <c r="A1" s="3" t="s">
        <v>57</v>
      </c>
      <c r="B1" s="4" t="s"/>
      <c r="C1" s="4" t="s"/>
      <c r="D1" s="4" t="s"/>
      <c r="E1" s="4" t="s"/>
      <c r="F1" s="11" t="s"/>
      <c r="G1" s="6" t="s"/>
    </row>
    <row r="2" spans="1:7">
      <c r="A2" t="s">
        <v>2</v>
      </c>
      <c r="B2" t="s">
        <v>3</v>
      </c>
      <c r="C2" t="s">
        <v>5</v>
      </c>
      <c r="D2" t="s">
        <v>6</v>
      </c>
      <c r="E2" t="s">
        <v>58</v>
      </c>
      <c r="F2" t="s">
        <v>7</v>
      </c>
      <c r="G2" t="s">
        <v>59</v>
      </c>
    </row>
    <row r="3" spans="1:7" ht="28.8" customHeight="true">
      <c r="A3" t="s">
        <v>60</v>
      </c>
      <c r="B3" t="s">
        <v>61</v>
      </c>
      <c r="C3" s="7" t="s">
        <v>62</v>
      </c>
      <c r="D3" s="7" t="s">
        <v>63</v>
      </c>
      <c r="E3" s="7" t="s">
        <v>64</v>
      </c>
      <c r="F3" t="s">
        <v>13</v>
      </c>
      <c r="G3" t="s">
        <v>13</v>
      </c>
    </row>
    <row r="4" spans="1:7" ht="43.2" customHeight="true">
      <c r="A4" t="s">
        <v>65</v>
      </c>
      <c r="B4" t="s">
        <v>66</v>
      </c>
      <c r="C4" s="7" t="s">
        <v>67</v>
      </c>
      <c r="D4" s="7" t="s">
        <v>68</v>
      </c>
      <c r="E4" s="7" t="s">
        <v>69</v>
      </c>
      <c r="F4" t="s">
        <v>13</v>
      </c>
      <c r="G4" t="s">
        <v>13</v>
      </c>
    </row>
    <row r="5" spans="1:7">
      <c r="A5" t="s">
        <v>70</v>
      </c>
      <c r="B5" t="s">
        <v>71</v>
      </c>
      <c r="C5" s="7" t="s">
        <v>72</v>
      </c>
      <c r="D5" s="7" t="s">
        <v>12</v>
      </c>
      <c r="E5" s="7" t="s">
        <v>73</v>
      </c>
      <c r="F5" t="s">
        <v>13</v>
      </c>
      <c r="G5" t="s">
        <v>13</v>
      </c>
    </row>
    <row r="6" spans="1:7">
      <c r="A6" t="s">
        <v>74</v>
      </c>
      <c r="B6" t="s">
        <v>75</v>
      </c>
      <c r="C6" s="7" t="s">
        <v>76</v>
      </c>
      <c r="D6" s="7" t="s">
        <v>77</v>
      </c>
      <c r="E6" s="7" t="s">
        <v>78</v>
      </c>
      <c r="F6" t="s">
        <v>13</v>
      </c>
      <c r="G6" t="s">
        <v>13</v>
      </c>
    </row>
    <row r="7" spans="1:7">
      <c r="A7" t="s">
        <v>79</v>
      </c>
      <c r="B7" t="s">
        <v>80</v>
      </c>
      <c r="C7" s="7" t="s">
        <v>81</v>
      </c>
      <c r="D7" s="7" t="s">
        <v>12</v>
      </c>
      <c r="E7" s="7" t="s">
        <v>82</v>
      </c>
      <c r="F7" t="s">
        <v>13</v>
      </c>
      <c r="G7" t="s">
        <v>13</v>
      </c>
    </row>
    <row r="8" spans="3:5">
      <c r="C8" s="12" t="s"/>
      <c r="D8" s="8" t="s"/>
      <c r="E8" s="8" t="s"/>
    </row>
    <row r="9" spans="3:5">
      <c r="C9" s="8" t="s"/>
      <c r="D9" s="8" t="s"/>
      <c r="E9" s="8" t="s"/>
    </row>
    <row r="10" spans="3:5">
      <c r="C10" s="8" t="s"/>
      <c r="D10" s="8" t="s"/>
      <c r="E10" s="8" t="s"/>
    </row>
    <row r="11" spans="3:5">
      <c r="C11" s="8" t="s"/>
      <c r="D11" s="8" t="s"/>
      <c r="E11" s="8" t="s"/>
    </row>
    <row r="12" spans="3:5">
      <c r="C12" s="8" t="s"/>
      <c r="D12" s="8" t="s"/>
      <c r="E12" s="8" t="s"/>
    </row>
    <row r="13" spans="3:5">
      <c r="C13" s="8" t="s"/>
      <c r="D13" s="8" t="s"/>
      <c r="E13" s="8" t="s"/>
    </row>
    <row r="14" spans="3:5">
      <c r="C14" s="8" t="s"/>
      <c r="D14" s="8" t="s"/>
      <c r="E14" s="8" t="s"/>
    </row>
    <row r="15" spans="3:5">
      <c r="C15" s="8" t="s"/>
      <c r="D15" s="8" t="s"/>
      <c r="E15" s="8" t="s"/>
    </row>
    <row r="16" spans="3:5">
      <c r="C16" s="8" t="s"/>
      <c r="D16" s="8" t="s"/>
      <c r="E16" s="8" t="s"/>
    </row>
    <row r="17" spans="3:5">
      <c r="C17" s="8" t="s"/>
      <c r="D17" s="8" t="s"/>
      <c r="E17" s="8" t="s"/>
    </row>
    <row r="18" spans="3:5">
      <c r="C18" s="8" t="s"/>
      <c r="D18" s="8" t="s"/>
      <c r="E18" s="8" t="s"/>
    </row>
    <row r="19" spans="3:5">
      <c r="C19" s="8" t="s"/>
      <c r="D19" s="8" t="s"/>
      <c r="E19" s="8" t="s"/>
    </row>
    <row r="20" spans="3:5">
      <c r="C20" s="8" t="s"/>
      <c r="D20" s="8" t="s"/>
      <c r="E20" s="8" t="s"/>
    </row>
    <row r="21" spans="3:5">
      <c r="C21" s="8" t="s"/>
      <c r="D21" s="8" t="s"/>
      <c r="E21" s="8" t="s"/>
    </row>
    <row r="22" spans="3:5">
      <c r="C22" s="8" t="s"/>
      <c r="D22" s="8" t="s"/>
      <c r="E22" s="8" t="s"/>
    </row>
    <row r="23" spans="3:5">
      <c r="C23" s="8" t="s"/>
      <c r="D23" s="8" t="s"/>
      <c r="E23" s="8" t="s"/>
    </row>
    <row r="24" spans="3:5">
      <c r="C24" s="8" t="s"/>
      <c r="D24" s="8" t="s"/>
      <c r="E24" s="8" t="s"/>
    </row>
    <row r="25" spans="3:5">
      <c r="C25" s="8" t="s"/>
      <c r="D25" s="8" t="s"/>
      <c r="E25" s="8" t="s"/>
    </row>
    <row r="26" spans="3:5">
      <c r="C26" s="8" t="s"/>
      <c r="D26" s="8" t="s"/>
      <c r="E26" s="8" t="s"/>
    </row>
    <row r="27" spans="3:5">
      <c r="C27" s="8" t="s"/>
      <c r="D27" s="8" t="s"/>
      <c r="E27" s="8" t="s"/>
    </row>
    <row r="28" spans="3:4">
      <c r="C28" s="8" t="s"/>
      <c r="D28" s="8" t="s"/>
    </row>
  </sheetData>
  <mergeCells count="1">
    <mergeCell ref="A1:G1"/>
  </mergeCells>
</worksheet>
</file>

<file path=xl/worksheets/sheet4.xml><?xml version="1.0" encoding="utf-8"?>
<worksheet xmlns="http://schemas.openxmlformats.org/spreadsheetml/2006/main">
  <sheetPr/>
  <dimension ref="J10"/>
  <sheetViews>
    <sheetView showGridLines="true" tabSelected="true" workbookViewId="0">
      <selection activeCell="E19" sqref="E19"/>
    </sheetView>
  </sheetViews>
  <sheetFormatPr defaultColWidth="8.88889" defaultRowHeight="14.4"/>
  <cols>
    <col min="1" max="1" width="14.1111" customWidth="true"/>
    <col min="2" max="2" width="19.1111" customWidth="true"/>
    <col min="3" max="3" width="6.74219" customWidth="true"/>
    <col min="4" max="4" width="4.78125" customWidth="true"/>
    <col min="7" max="7" width="8.46094" customWidth="true"/>
    <col min="8" max="9" width="26.2222" customWidth="true"/>
  </cols>
  <sheetData>
    <row r="1" spans="1:1">
      <c r="A1" t="s">
        <v>83</v>
      </c>
    </row>
    <row r="2" spans="1:2">
      <c r="A2" t="s">
        <v>2</v>
      </c>
      <c r="B2" t="s">
        <v>84</v>
      </c>
    </row>
    <row r="3" spans="1:9">
      <c r="A3" t="s">
        <v>3</v>
      </c>
      <c r="B3" t="s">
        <v>85</v>
      </c>
      <c r="G3" s="8" t="s"/>
      <c r="H3" s="8" t="s"/>
      <c r="I3" s="8" t="s"/>
    </row>
    <row r="4" spans="1:2">
      <c r="A4" t="s">
        <v>86</v>
      </c>
      <c r="B4">
        <v>3</v>
      </c>
    </row>
    <row r="5" spans="1:2">
      <c r="A5" t="s">
        <v>87</v>
      </c>
      <c r="B5">
        <v>80</v>
      </c>
    </row>
    <row r="6" spans="1:2">
      <c r="A6" t="s">
        <v>88</v>
      </c>
      <c r="B6">
        <v>99</v>
      </c>
    </row>
    <row r="7" spans="1:2">
      <c r="A7" t="s">
        <v>89</v>
      </c>
      <c r="B7">
        <v>5</v>
      </c>
    </row>
    <row r="8" spans="1:7">
      <c r="A8" t="s">
        <v>90</v>
      </c>
      <c r="B8" s="13" t="s">
        <v>91</v>
      </c>
      <c r="C8" s="14" t="s">
        <v>92</v>
      </c>
      <c r="D8" s="15" t="s">
        <v>93</v>
      </c>
      <c r="E8" s="15" t="s">
        <v>94</v>
      </c>
      <c r="F8" s="16" t="s">
        <v>95</v>
      </c>
      <c r="G8" s="17" t="s">
        <v>96</v>
      </c>
    </row>
    <row r="9" spans="1:2">
      <c r="A9" t="s">
        <v>97</v>
      </c>
      <c r="B9" s="13" t="s">
        <v>61</v>
      </c>
    </row>
    <row r="10" spans="1:2" ht="28.8" customHeight="true">
      <c r="A10" t="s">
        <v>5</v>
      </c>
      <c r="B10" s="18" t="s">
        <v>98</v>
      </c>
    </row>
  </sheetData>
  <hyperlinks>
    <hyperlink ref="B8" location="'卡牌'!A3" display="打击*5"/>
    <hyperlink ref="C8" location="'卡牌'!A7" display="防御*4"/>
    <hyperlink ref="D8" location="'卡牌'!A7"/>
    <hyperlink ref="E8" location="'卡牌'!A7"/>
    <hyperlink ref="F8" location="'卡牌'!A7"/>
    <hyperlink ref="G8" location="'卡牌'!A7"/>
    <hyperlink ref="B9" location="'遗物'!A3" display="深渊之印"/>
  </hyperlinks>
</worksheet>
</file>

<file path=xl/worksheets/sheet5.xml><?xml version="1.0" encoding="utf-8"?>
<worksheet xmlns="http://schemas.openxmlformats.org/spreadsheetml/2006/main">
  <sheetPr/>
  <dimension ref="E29"/>
  <sheetViews>
    <sheetView showGridLines="true" workbookViewId="0">
      <selection activeCell="D3" sqref="D3"/>
    </sheetView>
  </sheetViews>
  <sheetFormatPr defaultColWidth="8.88889" defaultRowHeight="14.4" outlineLevelCol="3"/>
  <cols>
    <col min="1" max="1" width="14.3008" customWidth="true"/>
    <col min="4" max="5" width="42.4444" customWidth="true"/>
  </cols>
  <sheetData>
    <row r="1" spans="1:6">
      <c r="A1" s="3" t="s">
        <v>1</v>
      </c>
      <c r="B1" s="4" t="s"/>
      <c r="C1" s="5" t="s"/>
      <c r="D1" s="4" t="s"/>
      <c r="E1" s="4" t="s"/>
      <c r="F1" s="6" t="s"/>
    </row>
    <row r="2" spans="1:6">
      <c r="A2" t="s">
        <v>2</v>
      </c>
      <c r="B2" t="s">
        <v>3</v>
      </c>
      <c r="C2" t="s">
        <v>4</v>
      </c>
      <c r="D2" t="s">
        <v>5</v>
      </c>
      <c r="E2" t="s">
        <v>6</v>
      </c>
      <c r="F2" t="s">
        <v>7</v>
      </c>
    </row>
    <row r="3" spans="1:6" ht="28.8" customHeight="true">
      <c r="A3" t="s">
        <v>8</v>
      </c>
      <c r="B3" t="s">
        <v>9</v>
      </c>
      <c r="C3" t="s">
        <v>10</v>
      </c>
      <c r="D3" s="7" t="s">
        <v>11</v>
      </c>
      <c r="E3" s="7" t="s">
        <v>12</v>
      </c>
      <c r="F3" t="s">
        <v>13</v>
      </c>
    </row>
    <row r="4" spans="1:6">
      <c r="A4" t="s">
        <v>14</v>
      </c>
      <c r="B4" t="s">
        <v>15</v>
      </c>
      <c r="C4" t="s">
        <v>10</v>
      </c>
      <c r="D4" s="7" t="s">
        <v>16</v>
      </c>
      <c r="E4" s="7" t="s">
        <v>12</v>
      </c>
      <c r="F4" t="s">
        <v>13</v>
      </c>
    </row>
    <row r="5" spans="1:6">
      <c r="A5" t="s">
        <v>17</v>
      </c>
      <c r="B5" t="s">
        <v>18</v>
      </c>
      <c r="C5" t="s">
        <v>19</v>
      </c>
      <c r="D5" s="7" t="s">
        <v>20</v>
      </c>
      <c r="E5" s="7" t="s">
        <v>12</v>
      </c>
      <c r="F5" t="s">
        <v>13</v>
      </c>
    </row>
    <row r="6" spans="4:5">
      <c r="D6" s="8" t="s"/>
      <c r="E6" s="8" t="s"/>
    </row>
    <row r="7" spans="4:5">
      <c r="D7" s="8" t="s"/>
      <c r="E7" s="8" t="s"/>
    </row>
    <row r="8" spans="4:5">
      <c r="D8" s="8" t="s"/>
      <c r="E8" s="8" t="s"/>
    </row>
    <row r="9" spans="4:5">
      <c r="D9" s="8" t="s"/>
      <c r="E9" s="8" t="s"/>
    </row>
    <row r="10" spans="4:5">
      <c r="D10" s="8" t="s"/>
      <c r="E10" s="8" t="s"/>
    </row>
    <row r="11" spans="4:5">
      <c r="D11" s="8" t="s"/>
      <c r="E11" s="8" t="s"/>
    </row>
    <row r="12" spans="4:5">
      <c r="D12" s="8" t="s"/>
      <c r="E12" s="8" t="s"/>
    </row>
    <row r="13" spans="4:5">
      <c r="D13" s="8" t="s"/>
      <c r="E13" s="8" t="s"/>
    </row>
    <row r="14" spans="4:5">
      <c r="D14" s="8" t="s"/>
      <c r="E14" s="8" t="s"/>
    </row>
    <row r="15" spans="4:5">
      <c r="D15" s="8" t="s"/>
      <c r="E15" s="8" t="s"/>
    </row>
    <row r="16" spans="4:5">
      <c r="D16" s="8" t="s"/>
      <c r="E16" s="8" t="s"/>
    </row>
    <row r="17" spans="4:5">
      <c r="D17" s="8" t="s"/>
      <c r="E17" s="8" t="s"/>
    </row>
    <row r="18" spans="4:5">
      <c r="D18" s="8" t="s"/>
      <c r="E18" s="8" t="s"/>
    </row>
    <row r="19" spans="4:5">
      <c r="D19" s="8" t="s"/>
      <c r="E19" s="8" t="s"/>
    </row>
    <row r="20" spans="4:5">
      <c r="D20" s="8" t="s"/>
      <c r="E20" s="8" t="s"/>
    </row>
    <row r="21" spans="4:5">
      <c r="D21" s="8" t="s"/>
      <c r="E21" s="8" t="s"/>
    </row>
    <row r="22" spans="4:5">
      <c r="D22" s="8" t="s"/>
      <c r="E22" s="8" t="s"/>
    </row>
    <row r="23" spans="4:5">
      <c r="D23" s="8" t="s"/>
      <c r="E23" s="8" t="s"/>
    </row>
    <row r="24" spans="4:5">
      <c r="D24" s="8" t="s"/>
      <c r="E24" s="8" t="s"/>
    </row>
    <row r="25" spans="4:5">
      <c r="D25" s="8" t="s"/>
      <c r="E25" s="8" t="s"/>
    </row>
    <row r="26" spans="4:5">
      <c r="D26" s="8" t="s"/>
      <c r="E26" s="8" t="s"/>
    </row>
    <row r="27" spans="4:5">
      <c r="D27" s="8" t="s"/>
      <c r="E27" s="8" t="s"/>
    </row>
    <row r="28" spans="4:5">
      <c r="D28" s="8" t="s"/>
      <c r="E28" s="8" t="s"/>
    </row>
    <row r="29" spans="4:5">
      <c r="D29" s="8" t="s"/>
      <c r="E29" s="8" t="s"/>
    </row>
  </sheetData>
  <mergeCells count="1">
    <mergeCell ref="A1:F1"/>
  </mergeCells>
</worksheet>
</file>

<file path=xl/worksheets/sheet6.xml><?xml version="1.0" encoding="utf-8"?>
<worksheet xmlns="http://schemas.openxmlformats.org/spreadsheetml/2006/main">
  <sheetPr/>
  <dimension ref="C27"/>
  <sheetViews>
    <sheetView showGridLines="true" workbookViewId="0">
      <selection activeCell="B17" sqref="B17"/>
    </sheetView>
  </sheetViews>
  <sheetFormatPr defaultColWidth="8.88889" defaultRowHeight="14.4" outlineLevelCol="1"/>
  <cols>
    <col min="2" max="2" width="36.0625" customWidth="true"/>
  </cols>
  <sheetData>
    <row r="1" spans="1:1">
      <c r="A1" s="9" t="s">
        <v>99</v>
      </c>
    </row>
    <row r="2" spans="1:2">
      <c r="A2" t="s">
        <v>3</v>
      </c>
      <c r="B2" t="s">
        <v>100</v>
      </c>
    </row>
    <row r="3" spans="1:2" ht="28.8" customHeight="true">
      <c r="A3" t="s">
        <v>101</v>
      </c>
      <c r="B3" s="7" t="s">
        <v>102</v>
      </c>
    </row>
    <row r="4" spans="1:2">
      <c r="A4" t="s">
        <v>93</v>
      </c>
      <c r="B4" s="7" t="s">
        <v>103</v>
      </c>
    </row>
    <row r="5" spans="1:2">
      <c r="A5" t="s">
        <v>104</v>
      </c>
      <c r="B5" s="7" t="s">
        <v>105</v>
      </c>
    </row>
    <row r="6" spans="1:2">
      <c r="A6" t="s">
        <v>106</v>
      </c>
      <c r="B6" s="7" t="s">
        <v>107</v>
      </c>
    </row>
    <row r="7" spans="2:2">
      <c r="B7" s="7" t="s"/>
    </row>
    <row r="8" spans="2:2">
      <c r="B8" s="8" t="s"/>
    </row>
    <row r="9" spans="2:2">
      <c r="B9" s="8" t="s"/>
    </row>
    <row r="10" spans="2:2">
      <c r="B10" s="8" t="s"/>
    </row>
    <row r="11" spans="2:2">
      <c r="B11" s="8" t="s"/>
    </row>
    <row r="12" spans="2:2">
      <c r="B12" s="8" t="s"/>
    </row>
    <row r="13" spans="2:3">
      <c r="B13" s="8" t="s"/>
      <c r="C13" t="s">
        <v>108</v>
      </c>
    </row>
    <row r="14" spans="2:2">
      <c r="B14" s="8" t="s"/>
    </row>
    <row r="15" spans="2:2">
      <c r="B15" s="8" t="s"/>
    </row>
    <row r="16" spans="2:2">
      <c r="B16" s="8" t="s"/>
    </row>
    <row r="17" spans="2:2">
      <c r="B17" s="8" t="s"/>
    </row>
    <row r="18" spans="2:2">
      <c r="B18" s="8" t="s"/>
    </row>
    <row r="19" spans="2:2">
      <c r="B19" s="8" t="s"/>
    </row>
    <row r="20" spans="2:2">
      <c r="B20" s="8" t="s"/>
    </row>
    <row r="21" spans="2:2">
      <c r="B21" s="8" t="s"/>
    </row>
    <row r="22" spans="2:2">
      <c r="B22" s="8" t="s"/>
    </row>
    <row r="23" spans="2:2">
      <c r="B23" s="8" t="s"/>
    </row>
    <row r="24" spans="2:2">
      <c r="B24" s="8" t="s"/>
    </row>
    <row r="25" spans="2:2">
      <c r="B25" s="8" t="s"/>
    </row>
    <row r="26" spans="2:2">
      <c r="B26" s="8" t="s"/>
    </row>
    <row r="27" spans="2:2">
      <c r="B27" s="8" t="s"/>
    </row>
  </sheetData>
  <mergeCells count="1">
    <mergeCell ref="A1:B1"/>
  </mergeCells>
</worksheet>
</file>

<file path=xl/worksheets/sheet7.xml><?xml version="1.0" encoding="utf-8"?>
<worksheet xmlns="http://schemas.openxmlformats.org/spreadsheetml/2006/main">
  <sheetPr codeName="bug">
    <tabColor/>
  </sheetPr>
  <dimension ref="C13"/>
  <sheetViews>
    <sheetView showGridLines="true" workbookViewId="0"/>
  </sheetViews>
  <cols>
    <col min="1" max="1" width="53.7227" customWidth="true"/>
  </cols>
  <sheetData>
    <row r="1" spans="1:3">
      <c r="A1" s="9" t="s">
        <v>21</v>
      </c>
      <c r="C1" s="10" t="s"/>
    </row>
    <row r="2" spans="1:3">
      <c r="A2" t="s">
        <v>5</v>
      </c>
      <c r="B2" t="s">
        <v>22</v>
      </c>
      <c r="C2" t="s">
        <v>23</v>
      </c>
    </row>
    <row r="3" spans="1:3">
      <c r="A3" t="s">
        <v>24</v>
      </c>
      <c r="B3" t="s">
        <v>25</v>
      </c>
      <c r="C3" t="s">
        <v>13</v>
      </c>
    </row>
    <row r="4" spans="1:3">
      <c r="A4" t="s">
        <v>26</v>
      </c>
      <c r="B4" t="s">
        <v>27</v>
      </c>
      <c r="C4" t="s">
        <v>13</v>
      </c>
    </row>
    <row r="5" spans="1:3">
      <c r="A5" t="s">
        <v>28</v>
      </c>
      <c r="B5" t="s">
        <v>25</v>
      </c>
      <c r="C5" t="s">
        <v>13</v>
      </c>
    </row>
    <row r="6" spans="1:3">
      <c r="A6" t="s">
        <v>29</v>
      </c>
      <c r="B6" t="s">
        <v>27</v>
      </c>
      <c r="C6" t="s">
        <v>13</v>
      </c>
    </row>
    <row r="7" spans="1:3">
      <c r="A7" t="s">
        <v>30</v>
      </c>
      <c r="B7" t="s">
        <v>27</v>
      </c>
      <c r="C7" t="s">
        <v>13</v>
      </c>
    </row>
    <row r="8" spans="1:3">
      <c r="A8" t="s">
        <v>31</v>
      </c>
      <c r="B8" t="s">
        <v>32</v>
      </c>
      <c r="C8" t="s">
        <v>13</v>
      </c>
    </row>
    <row r="9" spans="1:3">
      <c r="A9" t="s">
        <v>33</v>
      </c>
      <c r="B9" t="s">
        <v>34</v>
      </c>
      <c r="C9" t="s">
        <v>13</v>
      </c>
    </row>
    <row r="10" spans="1:3">
      <c r="A10" t="s">
        <v>35</v>
      </c>
      <c r="B10" t="s">
        <v>32</v>
      </c>
      <c r="C10" t="s">
        <v>13</v>
      </c>
    </row>
    <row r="11" spans="1:3">
      <c r="A11" t="s">
        <v>36</v>
      </c>
      <c r="B11" t="s">
        <v>32</v>
      </c>
      <c r="C11" t="s">
        <v>13</v>
      </c>
    </row>
    <row r="12" spans="1:3">
      <c r="A12" t="s">
        <v>37</v>
      </c>
      <c r="B12" t="s">
        <v>32</v>
      </c>
      <c r="C12" t="s">
        <v>13</v>
      </c>
    </row>
    <row r="13" spans="1:3">
      <c r="A13" t="s">
        <v>38</v>
      </c>
      <c r="B13" t="s">
        <v>32</v>
      </c>
      <c r="C13" t="s">
        <v>13</v>
      </c>
    </row>
  </sheetData>
  <mergeCells count="1">
    <mergeCell ref="A1:C1"/>
  </mergeCells>
</worksheet>
</file>

<file path=xl/worksheets/sheet8.xml><?xml version="1.0" encoding="utf-8"?>
<worksheet xmlns:r="http://schemas.openxmlformats.org/officeDocument/2006/relationships" xmlns="http://schemas.openxmlformats.org/spreadsheetml/2006/main">
  <sheetPr/>
  <dimension ref="C27"/>
  <sheetViews>
    <sheetView showGridLines="true" workbookViewId="0">
      <selection activeCell="B18" sqref="B18"/>
    </sheetView>
  </sheetViews>
  <sheetFormatPr defaultColWidth="8.88889" defaultRowHeight="14.4" outlineLevelCol="1"/>
  <cols>
    <col min="2" max="2" width="35.7778" customWidth="true"/>
    <col min="4" max="4" width="44.3711" customWidth="true"/>
  </cols>
  <sheetData>
    <row r="1" spans="1:4">
      <c r="A1" t="s">
        <v>39</v>
      </c>
      <c r="B1" s="7" t="s">
        <v>40</v>
      </c>
      <c r="D1" t="s">
        <v>289</v>
      </c>
    </row>
    <row r="2" spans="1:2">
      <c r="A2" t="s">
        <v>41</v>
      </c>
      <c r="B2" s="7" t="s">
        <v>42</v>
      </c>
    </row>
    <row r="3" spans="1:2">
      <c r="A3" t="s">
        <v>43</v>
      </c>
      <c r="B3" s="7" t="s">
        <v>44</v>
      </c>
    </row>
    <row r="4" spans="1:2" ht="28.8" customHeight="true">
      <c r="A4" t="s">
        <v>45</v>
      </c>
      <c r="B4" s="7" t="s">
        <v>46</v>
      </c>
    </row>
    <row r="5" spans="1:2">
      <c r="A5" t="s">
        <v>47</v>
      </c>
      <c r="B5" s="7" t="s">
        <v>48</v>
      </c>
    </row>
    <row r="6" spans="1:2">
      <c r="A6" t="s">
        <v>49</v>
      </c>
      <c r="B6" s="7" t="s">
        <v>50</v>
      </c>
    </row>
    <row r="7" spans="1:2">
      <c r="A7" t="s">
        <v>51</v>
      </c>
      <c r="B7" t="s">
        <v>52</v>
      </c>
    </row>
    <row r="8" spans="1:2">
      <c r="A8" t="s">
        <v>53</v>
      </c>
      <c r="B8" s="7" t="s">
        <v>54</v>
      </c>
    </row>
    <row r="9" spans="1:2">
      <c r="A9" t="s">
        <v>55</v>
      </c>
      <c r="B9" s="7" t="s">
        <v>56</v>
      </c>
    </row>
    <row r="10" spans="2:2">
      <c r="B10" s="8" t="s"/>
    </row>
    <row r="11" spans="2:2">
      <c r="B11" s="8" t="s"/>
    </row>
    <row r="12" spans="2:2">
      <c r="B12" s="8" t="s"/>
    </row>
    <row r="13" spans="2:2">
      <c r="B13" s="8" t="s"/>
    </row>
    <row r="14" spans="2:2">
      <c r="B14" s="8" t="s"/>
    </row>
    <row r="15" spans="2:2">
      <c r="B15" s="8" t="s"/>
    </row>
    <row r="16" spans="2:2">
      <c r="B16" s="8" t="s"/>
    </row>
    <row r="17" spans="2:2">
      <c r="B17" s="8" t="s"/>
    </row>
    <row r="18" spans="2:2">
      <c r="B18" s="8" t="s"/>
    </row>
    <row r="19" spans="2:2">
      <c r="B19" s="8" t="s"/>
    </row>
    <row r="20" spans="2:2">
      <c r="B20" s="8" t="s"/>
    </row>
    <row r="21" spans="2:2">
      <c r="B21" s="8" t="s"/>
    </row>
    <row r="22" spans="2:2">
      <c r="B22" s="8" t="s"/>
    </row>
    <row r="23" spans="2:2">
      <c r="B23" s="8" t="s"/>
    </row>
    <row r="24" spans="2:2">
      <c r="B24" s="8" t="s"/>
    </row>
    <row r="25" spans="2:2">
      <c r="B25" s="8" t="s"/>
    </row>
    <row r="26" spans="2:2">
      <c r="B26" s="8" t="s"/>
    </row>
    <row r="27" spans="2:2">
      <c r="B27" s="8" t="s"/>
    </row>
  </sheetData>
  <hyperlinks>
    <hyperlink ref="D1" r:id="rId0"/>
  </hyperlinks>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cp="http://schemas.openxmlformats.org/package/2006/metadata/core-properties" xmlns:dcmitype="http://purl.org/dc/dcmitype/" xmlns:dc="http://purl.org/dc/elements/1.1/" xmlns:dcterms="http://purl.org/dc/terms/">
  <dcterms:created xsi:type="dcterms:W3CDTF">2024-01-15T11:27:06Z</dcterms:created>
  <dcterms:modified xsi:type="dcterms:W3CDTF">2024-01-15T11:27:06Z</dcterms:modified>
</cp:coreProperties>
</file>