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288" windowHeight="9324" activeTab="3"/>
  </bookViews>
  <sheets>
    <sheet name="卡牌" sheetId="1" r:id="rId1"/>
    <sheet name="能力" sheetId="2" r:id="rId2"/>
    <sheet name="遗物" sheetId="3" r:id="rId3"/>
    <sheet name="角色" sheetId="7" r:id="rId4"/>
    <sheet name="药水" sheetId="4" r:id="rId5"/>
    <sheet name="关键词" sheetId="6" r:id="rId6"/>
    <sheet name="说明" sheetId="5" r:id="rId7"/>
  </sheets>
  <calcPr calcId="144525"/>
</workbook>
</file>

<file path=xl/sharedStrings.xml><?xml version="1.0" encoding="utf-8"?>
<sst xmlns="http://schemas.openxmlformats.org/spreadsheetml/2006/main" count="225" uniqueCount="152">
  <si>
    <t>卡牌</t>
  </si>
  <si>
    <t>类型分布</t>
  </si>
  <si>
    <t>费用分布</t>
  </si>
  <si>
    <t>稀有度分布</t>
  </si>
  <si>
    <t>ID</t>
  </si>
  <si>
    <t>名称</t>
  </si>
  <si>
    <t>类型</t>
  </si>
  <si>
    <t>费用</t>
  </si>
  <si>
    <t>稀有度</t>
  </si>
  <si>
    <t>目标</t>
  </si>
  <si>
    <t>描述</t>
  </si>
  <si>
    <t>升级</t>
  </si>
  <si>
    <t>攻击</t>
  </si>
  <si>
    <t>技能</t>
  </si>
  <si>
    <t>能力</t>
  </si>
  <si>
    <t>总计</t>
  </si>
  <si>
    <t>&gt;3</t>
  </si>
  <si>
    <t>X</t>
  </si>
  <si>
    <t>常见</t>
  </si>
  <si>
    <t>不常见</t>
  </si>
  <si>
    <t>稀有</t>
  </si>
  <si>
    <t>Strike_DK</t>
  </si>
  <si>
    <t>打击</t>
  </si>
  <si>
    <t>起始</t>
  </si>
  <si>
    <t>敌人</t>
  </si>
  <si>
    <t>造成6点伤害。</t>
  </si>
  <si>
    <t>加3伤害</t>
  </si>
  <si>
    <t>Defend_DK</t>
  </si>
  <si>
    <t>防御</t>
  </si>
  <si>
    <t>自身</t>
  </si>
  <si>
    <t>获得5点格挡。</t>
  </si>
  <si>
    <t>加3格挡</t>
  </si>
  <si>
    <t>BeDragon</t>
  </si>
  <si>
    <t>化龙</t>
  </si>
  <si>
    <t>选择转变形态。 NL 化龙</t>
  </si>
  <si>
    <t>减1费用</t>
  </si>
  <si>
    <t>BattleRage</t>
  </si>
  <si>
    <t>战斗怒吼</t>
  </si>
  <si>
    <t>敌人和自身</t>
  </si>
  <si>
    <t>造成8点伤害。 NL 获得8点格挡。 NL 烙印</t>
  </si>
  <si>
    <t>加4伤害；加4格挡</t>
  </si>
  <si>
    <t>BrandAwaken</t>
  </si>
  <si>
    <t>烙印唤醒</t>
  </si>
  <si>
    <t>无</t>
  </si>
  <si>
    <t>触发烙印。 NL 烙印</t>
  </si>
  <si>
    <t>使用后加一费用</t>
  </si>
  <si>
    <t>AbyssForm</t>
  </si>
  <si>
    <t>深渊形态</t>
  </si>
  <si>
    <t>每回合第一次使用烙印牌将触发一次化龙。</t>
  </si>
  <si>
    <t>DragonScale</t>
  </si>
  <si>
    <t>龙鳞</t>
  </si>
  <si>
    <t>获得14点格挡。 NL 如果被 消耗 ，则再获得8点格挡。</t>
  </si>
  <si>
    <t>加4格挡；加4消耗后格挡</t>
  </si>
  <si>
    <t>Sweeping</t>
  </si>
  <si>
    <t>横扫</t>
  </si>
  <si>
    <t>全部敌人</t>
  </si>
  <si>
    <t>对所有敌人造成7点伤害。 NL 如果被 消耗 ，则再造成7点伤害。</t>
  </si>
  <si>
    <t>加4伤害；加4消耗后伤害</t>
  </si>
  <si>
    <t>WhiteRealm</t>
  </si>
  <si>
    <t>白界之力</t>
  </si>
  <si>
    <t>本回合结束时被烙印消耗的牌多触发一次。 NL 消耗</t>
  </si>
  <si>
    <t>FuriousFlames</t>
  </si>
  <si>
    <t>暴怒烈焰</t>
  </si>
  <si>
    <t>造成20点伤害。 NL 本次战斗每触发一次 烙印 ，增加5点伤害。</t>
  </si>
  <si>
    <t>BrandProtector</t>
  </si>
  <si>
    <t>烙印护体</t>
  </si>
  <si>
    <t>回合结束时，本回合每有一张牌因为烙印被消耗则获得2点护甲。</t>
  </si>
  <si>
    <t>加1效果护甲</t>
  </si>
  <si>
    <t>WhiteBrand</t>
  </si>
  <si>
    <t>白色烙印</t>
  </si>
  <si>
    <t>每次化身白龙时，获得3点力量。</t>
  </si>
  <si>
    <t>加1效果力量</t>
  </si>
  <si>
    <t>BlackBrand</t>
  </si>
  <si>
    <t>黑色烙印</t>
  </si>
  <si>
    <t>每次化身黑龙时，就获得3点多层护甲。</t>
  </si>
  <si>
    <t>加2效果</t>
  </si>
  <si>
    <t>PhantomDragon</t>
  </si>
  <si>
    <t>幻影之龙</t>
  </si>
  <si>
    <t>本局战斗中，化身成龙后使用的第一张牌费用为0。</t>
  </si>
  <si>
    <t>增加固有</t>
  </si>
  <si>
    <t>备注</t>
  </si>
  <si>
    <t>BlackDragon</t>
  </si>
  <si>
    <t>黑龙形态</t>
  </si>
  <si>
    <t>化身黑龙，获得10点护甲，并随机使一张手牌获得消耗和烙印。</t>
  </si>
  <si>
    <t>见下。</t>
  </si>
  <si>
    <t>WhiteDragon</t>
  </si>
  <si>
    <t>白龙形态</t>
  </si>
  <si>
    <t>化身白龙，使一张手牌获得烙印。</t>
  </si>
  <si>
    <t>一回合中进入一种形态后就不能再进入另一种形态。形态会在下一回合开始时结束。</t>
  </si>
  <si>
    <t>Brand</t>
  </si>
  <si>
    <t>烙印</t>
  </si>
  <si>
    <t>随机消耗抽牌堆的一张牌，并在回合结束时打出。</t>
  </si>
  <si>
    <t>消耗烙印牌后，回合结束时不会触发烙印的效果。如果消耗的是单体指向的牌，则在回合结束时随机指向一个敌人。如果抽牌堆中没有牌，则不会消耗任何牌，回合结束时也什么都不发生。</t>
  </si>
  <si>
    <t>AbyssFormPower</t>
  </si>
  <si>
    <t>化龙将由玩家选择进入黑龙或白龙形态。</t>
  </si>
  <si>
    <t>WhiteRealmPower</t>
  </si>
  <si>
    <t>本回合结束时被烙印消耗的牌多触发一次。</t>
  </si>
  <si>
    <t>无。</t>
  </si>
  <si>
    <t>BrandProtectorPower</t>
  </si>
  <si>
    <t>回合结束时，本回合每有一张牌因为烙印被消耗则获得X点护甲。</t>
  </si>
  <si>
    <t>能力可叠加，X等于能力的叠加层数。</t>
  </si>
  <si>
    <t>WhiteBrandPower</t>
  </si>
  <si>
    <t>每次化身白龙时，获得X点力量。</t>
  </si>
  <si>
    <t>同上。</t>
  </si>
  <si>
    <t>BlackBrandPower</t>
  </si>
  <si>
    <t>每次化身黑龙时，获得X点多层护甲。</t>
  </si>
  <si>
    <t>NextCardFreePower</t>
  </si>
  <si>
    <t>幻象</t>
  </si>
  <si>
    <t>你打出的下X张牌将消耗0点能量。</t>
  </si>
  <si>
    <t>PhantomDragonPower</t>
  </si>
  <si>
    <t>幻象之龙</t>
  </si>
  <si>
    <t>遗物</t>
  </si>
  <si>
    <t>放大后描述</t>
  </si>
  <si>
    <t>AbyssSeal</t>
  </si>
  <si>
    <t>深渊之印</t>
  </si>
  <si>
    <t>每场战斗开始时随机进入黑龙或白龙形态。</t>
  </si>
  <si>
    <t>起始遗物。</t>
  </si>
  <si>
    <t>暂无。</t>
  </si>
  <si>
    <t>AbyssApostles</t>
  </si>
  <si>
    <t>深渊的使徒像</t>
  </si>
  <si>
    <t>将本回合结束时因为烙印消耗的前三张牌的带有消耗和虚无的复制加入到下回合的手牌中。</t>
  </si>
  <si>
    <t>BrandedCyclone</t>
  </si>
  <si>
    <t>烙印的气旋</t>
  </si>
  <si>
    <t>每回合第一次使用烙印抽一张牌。</t>
  </si>
  <si>
    <t>角色</t>
  </si>
  <si>
    <t>DragonPrince</t>
  </si>
  <si>
    <t>深渊龙王子</t>
  </si>
  <si>
    <t>每回合能量</t>
  </si>
  <si>
    <t>最大HP</t>
  </si>
  <si>
    <t>初始金钱</t>
  </si>
  <si>
    <t>抽牌数</t>
  </si>
  <si>
    <t>初始牌组</t>
  </si>
  <si>
    <t>打击*5</t>
  </si>
  <si>
    <t>防御*4</t>
  </si>
  <si>
    <t>初始遗物</t>
  </si>
  <si>
    <t>深渊龙王子来自深渊之地...</t>
  </si>
  <si>
    <t>药水</t>
  </si>
  <si>
    <t>BrandPotion</t>
  </si>
  <si>
    <t>烙印药水</t>
  </si>
  <si>
    <t>从随机3张烙印牌中选一张加入本场战斗，第一次使用消耗0 [E] 。</t>
  </si>
  <si>
    <t>关键词</t>
  </si>
  <si>
    <t>描述文本</t>
  </si>
  <si>
    <t>打出时，随机消耗抽牌堆中的一张牌，并在回合结束时将其打出。</t>
  </si>
  <si>
    <t>选择一种形态进行变换。</t>
  </si>
  <si>
    <t>符号说明</t>
  </si>
  <si>
    <t>这些符号由空格分隔开。</t>
  </si>
  <si>
    <t>NL</t>
  </si>
  <si>
    <t>换行。</t>
  </si>
  <si>
    <t>[E]</t>
  </si>
  <si>
    <t>游戏中能量的图标。</t>
  </si>
  <si>
    <t xml:space="preserve"> 关键词 </t>
  </si>
  <si>
    <t>被空格隔开的关键词，在游戏中会高亮显示，并载入相应的提示文本。</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</si>
</sst>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7">
    <xf numFmtId="0" fontId="0" fillId="0" borderId="0" xfId="0">
      <alignment vertical="center"/>
    </xf>
    <xf numFmtId="0" fontId="0" fillId="0" borderId="0" xfId="0" applyNumberFormat="1" applyAlignment="1">
      <alignment horizontal="left" vertical="top" wrapText="1"/>
    </xf>
    <xf numFmtId="0" fontId="0" fillId="0" borderId="0" xfId="0" applyAlignment="1">
      <alignment horizontal="center" vertical="center"/>
    </xf>
    <xf numFmtId="0" fontId="1" fillId="0" borderId="0" xfId="6" applyNumberFormat="1" applyFont="1" applyAlignment="1">
      <alignment horizontal="left" vertical="top" wrapText="1"/>
    </xf>
    <xf numFmtId="0" fontId="2" fillId="0" borderId="0" xfId="6">
      <alignment vertical="center"/>
    </xf>
    <xf numFmtId="0" fontId="0" fillId="0" borderId="0" xfId="0" applyAlignment="1">
      <alignment horizontal="center" vertical="center"/>
    </xf>
    <xf numFmtId="49"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dk1">
                    <a:lumMod val="75000"/>
                    <a:lumOff val="25000"/>
                  </a:schemeClr>
                </a:solidFill>
                <a:latin typeface="+mn-lt"/>
                <a:ea typeface="+mn-ea"/>
                <a:cs typeface="+mn-cs"/>
              </a:defRPr>
            </a:pPr>
            <a:r>
              <a:t>类型分布</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Lbls>
            <c:delete val="1"/>
          </c:dLbls>
          <c:cat>
            <c:strRef>
              <c:f>卡牌!$K$2:$M$2</c:f>
              <c:strCache>
                <c:ptCount val="3"/>
                <c:pt idx="0">
                  <c:v>攻击</c:v>
                </c:pt>
                <c:pt idx="1">
                  <c:v>技能</c:v>
                </c:pt>
                <c:pt idx="2">
                  <c:v>能力</c:v>
                </c:pt>
              </c:strCache>
            </c:strRef>
          </c:cat>
          <c:val>
            <c:numRef>
              <c:f>卡牌!$K$3:$M$3</c:f>
              <c:numCache>
                <c:formatCode>General</c:formatCode>
                <c:ptCount val="3"/>
                <c:pt idx="0">
                  <c:v>4</c:v>
                </c:pt>
                <c:pt idx="1">
                  <c:v>5</c:v>
                </c:pt>
                <c:pt idx="2">
                  <c:v>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dk1">
                    <a:lumMod val="75000"/>
                    <a:lumOff val="25000"/>
                  </a:schemeClr>
                </a:solidFill>
                <a:latin typeface="+mn-lt"/>
                <a:ea typeface="+mn-ea"/>
                <a:cs typeface="+mn-cs"/>
              </a:defRPr>
            </a:pPr>
            <a:r>
              <a:t>费用分布</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dLbls>
            <c:delete val="1"/>
          </c:dLbls>
          <c:cat>
            <c:strRef>
              <c:f>卡牌!$P$2:$U$2</c:f>
              <c:strCache>
                <c:ptCount val="6"/>
                <c:pt idx="0" c:formatCode="@">
                  <c:v>0</c:v>
                </c:pt>
                <c:pt idx="1" c:formatCode="@">
                  <c:v>1</c:v>
                </c:pt>
                <c:pt idx="2" c:formatCode="@">
                  <c:v>2</c:v>
                </c:pt>
                <c:pt idx="3" c:formatCode="@">
                  <c:v>3</c:v>
                </c:pt>
                <c:pt idx="4">
                  <c:v>&gt;3</c:v>
                </c:pt>
                <c:pt idx="5">
                  <c:v>X</c:v>
                </c:pt>
              </c:strCache>
            </c:strRef>
          </c:cat>
          <c:val>
            <c:numRef>
              <c:f>卡牌!$P$3:$U$3</c:f>
              <c:numCache>
                <c:formatCode>General</c:formatCode>
                <c:ptCount val="6"/>
                <c:pt idx="0">
                  <c:v>0</c:v>
                </c:pt>
                <c:pt idx="1">
                  <c:v>7</c:v>
                </c:pt>
                <c:pt idx="2">
                  <c:v>4</c:v>
                </c:pt>
                <c:pt idx="3">
                  <c:v>3</c:v>
                </c:pt>
                <c:pt idx="4">
                  <c:v>0</c:v>
                </c:pt>
                <c:pt idx="5">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1" i="0" u="none" strike="noStrike" kern="1200" baseline="0">
                <a:solidFill>
                  <a:schemeClr val="dk1">
                    <a:lumMod val="75000"/>
                    <a:lumOff val="25000"/>
                  </a:schemeClr>
                </a:solidFill>
                <a:latin typeface="+mn-lt"/>
                <a:ea typeface="+mn-ea"/>
                <a:cs typeface="+mn-cs"/>
              </a:defRPr>
            </a:pPr>
            <a:r>
              <a:t>稀有度分布</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Lbls>
            <c:delete val="1"/>
          </c:dLbls>
          <c:cat>
            <c:strRef>
              <c:f>卡牌!$W$2:$Y$2</c:f>
              <c:strCache>
                <c:ptCount val="3"/>
                <c:pt idx="0">
                  <c:v>常见</c:v>
                </c:pt>
                <c:pt idx="1">
                  <c:v>不常见</c:v>
                </c:pt>
                <c:pt idx="2">
                  <c:v>稀有</c:v>
                </c:pt>
              </c:strCache>
            </c:strRef>
          </c:cat>
          <c:val>
            <c:numRef>
              <c:f>卡牌!$W$3:$Y$3</c:f>
              <c:numCache>
                <c:formatCode>General</c:formatCode>
                <c:ptCount val="3"/>
                <c:pt idx="0">
                  <c:v>4</c:v>
                </c:pt>
                <c:pt idx="1">
                  <c:v>5</c:v>
                </c:pt>
                <c:pt idx="2">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551180</xdr:colOff>
      <xdr:row>3</xdr:row>
      <xdr:rowOff>93980</xdr:rowOff>
    </xdr:from>
    <xdr:to>
      <xdr:col>14</xdr:col>
      <xdr:colOff>21590</xdr:colOff>
      <xdr:row>9</xdr:row>
      <xdr:rowOff>247015</xdr:rowOff>
    </xdr:to>
    <xdr:graphicFrame>
      <xdr:nvGraphicFramePr>
        <xdr:cNvPr id="3" name="图表 2"/>
        <xdr:cNvGraphicFramePr/>
      </xdr:nvGraphicFramePr>
      <xdr:xfrm>
        <a:off x="8102600" y="642620"/>
        <a:ext cx="2556510" cy="19818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541020</xdr:colOff>
      <xdr:row>3</xdr:row>
      <xdr:rowOff>71120</xdr:rowOff>
    </xdr:from>
    <xdr:to>
      <xdr:col>20</xdr:col>
      <xdr:colOff>155575</xdr:colOff>
      <xdr:row>9</xdr:row>
      <xdr:rowOff>186055</xdr:rowOff>
    </xdr:to>
    <xdr:graphicFrame>
      <xdr:nvGraphicFramePr>
        <xdr:cNvPr id="4" name="图表 3"/>
        <xdr:cNvGraphicFramePr/>
      </xdr:nvGraphicFramePr>
      <xdr:xfrm>
        <a:off x="11795760" y="619760"/>
        <a:ext cx="2700655" cy="194373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452120</xdr:colOff>
      <xdr:row>3</xdr:row>
      <xdr:rowOff>55880</xdr:rowOff>
    </xdr:from>
    <xdr:to>
      <xdr:col>25</xdr:col>
      <xdr:colOff>530860</xdr:colOff>
      <xdr:row>9</xdr:row>
      <xdr:rowOff>132715</xdr:rowOff>
    </xdr:to>
    <xdr:graphicFrame>
      <xdr:nvGraphicFramePr>
        <xdr:cNvPr id="5" name="图表 4"/>
        <xdr:cNvGraphicFramePr/>
      </xdr:nvGraphicFramePr>
      <xdr:xfrm>
        <a:off x="15410180" y="604520"/>
        <a:ext cx="2562860" cy="190563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workbookViewId="0">
      <selection activeCell="A4" sqref="A4"/>
    </sheetView>
  </sheetViews>
  <sheetFormatPr defaultColWidth="9" defaultRowHeight="14.4"/>
  <cols>
    <col min="1" max="1" width="15.2222222222222" customWidth="1"/>
    <col min="6" max="6" width="11.8888888888889" customWidth="1"/>
    <col min="7" max="7" width="22.7777777777778" customWidth="1"/>
    <col min="8" max="8" width="15.2222222222222" customWidth="1"/>
    <col min="23" max="23" width="9.22222222222222" customWidth="1"/>
  </cols>
  <sheetData>
    <row r="1" spans="1:25">
      <c r="A1" s="5" t="s">
        <v>0</v>
      </c>
      <c r="B1" s="5"/>
      <c r="C1" s="5"/>
      <c r="D1" s="5"/>
      <c r="E1" s="5"/>
      <c r="F1" s="5"/>
      <c r="G1" s="5"/>
      <c r="H1" s="5"/>
      <c r="K1" s="5" t="s">
        <v>1</v>
      </c>
      <c r="L1" s="5"/>
      <c r="M1" s="5"/>
      <c r="N1" s="5"/>
      <c r="P1" s="5" t="s">
        <v>2</v>
      </c>
      <c r="Q1" s="5"/>
      <c r="R1" s="5"/>
      <c r="S1" s="5"/>
      <c r="T1" s="5"/>
      <c r="U1" s="5"/>
      <c r="W1" s="5" t="s">
        <v>3</v>
      </c>
      <c r="X1" s="5"/>
      <c r="Y1" s="5"/>
    </row>
    <row r="2" spans="1:25">
      <c r="A2" t="s">
        <v>4</v>
      </c>
      <c r="B2" t="s">
        <v>5</v>
      </c>
      <c r="C2" t="s">
        <v>6</v>
      </c>
      <c r="D2" t="s">
        <v>7</v>
      </c>
      <c r="E2" t="s">
        <v>8</v>
      </c>
      <c r="F2" t="s">
        <v>9</v>
      </c>
      <c r="G2" t="s">
        <v>10</v>
      </c>
      <c r="H2" t="s">
        <v>11</v>
      </c>
      <c r="K2" t="s">
        <v>12</v>
      </c>
      <c r="L2" t="s">
        <v>13</v>
      </c>
      <c r="M2" t="s">
        <v>14</v>
      </c>
      <c r="N2" t="s">
        <v>15</v>
      </c>
      <c r="P2" s="6">
        <v>0</v>
      </c>
      <c r="Q2" s="6">
        <v>1</v>
      </c>
      <c r="R2" s="6">
        <v>2</v>
      </c>
      <c r="S2" s="6">
        <v>3</v>
      </c>
      <c r="T2" t="s">
        <v>16</v>
      </c>
      <c r="U2" t="s">
        <v>17</v>
      </c>
      <c r="W2" t="s">
        <v>18</v>
      </c>
      <c r="X2" t="s">
        <v>19</v>
      </c>
      <c r="Y2" t="s">
        <v>20</v>
      </c>
    </row>
    <row r="3" spans="1:25">
      <c r="A3" t="s">
        <v>21</v>
      </c>
      <c r="B3" t="s">
        <v>22</v>
      </c>
      <c r="C3" t="s">
        <v>12</v>
      </c>
      <c r="D3">
        <v>1</v>
      </c>
      <c r="E3" t="s">
        <v>23</v>
      </c>
      <c r="F3" t="s">
        <v>24</v>
      </c>
      <c r="G3" s="1" t="s">
        <v>25</v>
      </c>
      <c r="H3" s="1" t="s">
        <v>26</v>
      </c>
      <c r="K3">
        <f>COUNTIF($C$3:$C$16,"攻击")</f>
        <v>4</v>
      </c>
      <c r="L3">
        <f>COUNTIF($C$3:$C$16,"技能")</f>
        <v>5</v>
      </c>
      <c r="M3">
        <f>COUNTIF($C$3:$C$16,"能力")</f>
        <v>5</v>
      </c>
      <c r="N3">
        <f>SUM(K3:M3)</f>
        <v>14</v>
      </c>
      <c r="P3">
        <f>COUNTIF($D$3:$D$16,"0")</f>
        <v>0</v>
      </c>
      <c r="Q3">
        <f>COUNTIF($D$3:$D$16,"1")</f>
        <v>7</v>
      </c>
      <c r="R3">
        <f>COUNTIF($D$3:$D$16,"2")</f>
        <v>4</v>
      </c>
      <c r="S3">
        <f>COUNTIF($D$3:$D$16,"3")</f>
        <v>3</v>
      </c>
      <c r="T3">
        <f>COUNTIF($D$3:$D$16,"&gt;3")</f>
        <v>0</v>
      </c>
      <c r="U3">
        <f>COUNTIF($D$3:$D$16,"X")</f>
        <v>0</v>
      </c>
      <c r="W3">
        <f>COUNTIF($E$3:$E$16,"常见")</f>
        <v>4</v>
      </c>
      <c r="X3">
        <f>COUNTIF($E$3:$E$16,"不常见")</f>
        <v>5</v>
      </c>
      <c r="Y3">
        <f>COUNTIF($E$3:$E$16,"稀有")</f>
        <v>3</v>
      </c>
    </row>
    <row r="4" spans="1:8">
      <c r="A4" t="s">
        <v>27</v>
      </c>
      <c r="B4" t="s">
        <v>28</v>
      </c>
      <c r="C4" t="s">
        <v>13</v>
      </c>
      <c r="D4">
        <v>1</v>
      </c>
      <c r="E4" t="s">
        <v>23</v>
      </c>
      <c r="F4" t="s">
        <v>29</v>
      </c>
      <c r="G4" s="1" t="s">
        <v>30</v>
      </c>
      <c r="H4" s="1" t="s">
        <v>31</v>
      </c>
    </row>
    <row r="5" spans="1:8">
      <c r="A5" t="s">
        <v>32</v>
      </c>
      <c r="B5" t="s">
        <v>33</v>
      </c>
      <c r="C5" t="s">
        <v>13</v>
      </c>
      <c r="D5">
        <v>1</v>
      </c>
      <c r="E5" t="s">
        <v>19</v>
      </c>
      <c r="F5" t="s">
        <v>29</v>
      </c>
      <c r="G5" s="1" t="s">
        <v>34</v>
      </c>
      <c r="H5" s="1" t="s">
        <v>35</v>
      </c>
    </row>
    <row r="6" ht="28.8" spans="1:8">
      <c r="A6" t="s">
        <v>36</v>
      </c>
      <c r="B6" t="s">
        <v>37</v>
      </c>
      <c r="C6" t="s">
        <v>12</v>
      </c>
      <c r="D6">
        <v>2</v>
      </c>
      <c r="E6" t="s">
        <v>19</v>
      </c>
      <c r="F6" t="s">
        <v>38</v>
      </c>
      <c r="G6" s="1" t="s">
        <v>39</v>
      </c>
      <c r="H6" s="1" t="s">
        <v>40</v>
      </c>
    </row>
    <row r="7" spans="1:8">
      <c r="A7" t="s">
        <v>41</v>
      </c>
      <c r="B7" t="s">
        <v>42</v>
      </c>
      <c r="C7" t="s">
        <v>13</v>
      </c>
      <c r="D7">
        <v>1</v>
      </c>
      <c r="E7" t="s">
        <v>18</v>
      </c>
      <c r="F7" t="s">
        <v>43</v>
      </c>
      <c r="G7" s="1" t="s">
        <v>44</v>
      </c>
      <c r="H7" s="1" t="s">
        <v>45</v>
      </c>
    </row>
    <row r="8" ht="28.8" spans="1:8">
      <c r="A8" t="s">
        <v>46</v>
      </c>
      <c r="B8" t="s">
        <v>47</v>
      </c>
      <c r="C8" t="s">
        <v>14</v>
      </c>
      <c r="D8">
        <v>3</v>
      </c>
      <c r="E8" t="s">
        <v>20</v>
      </c>
      <c r="F8" t="s">
        <v>29</v>
      </c>
      <c r="G8" s="1" t="s">
        <v>48</v>
      </c>
      <c r="H8" s="1" t="s">
        <v>35</v>
      </c>
    </row>
    <row r="9" ht="43.2" spans="1:8">
      <c r="A9" t="s">
        <v>49</v>
      </c>
      <c r="B9" t="s">
        <v>50</v>
      </c>
      <c r="C9" t="s">
        <v>13</v>
      </c>
      <c r="D9">
        <v>2</v>
      </c>
      <c r="E9" t="s">
        <v>18</v>
      </c>
      <c r="F9" t="s">
        <v>29</v>
      </c>
      <c r="G9" s="1" t="s">
        <v>51</v>
      </c>
      <c r="H9" s="1" t="s">
        <v>52</v>
      </c>
    </row>
    <row r="10" ht="43.2" spans="1:8">
      <c r="A10" t="s">
        <v>53</v>
      </c>
      <c r="B10" t="s">
        <v>54</v>
      </c>
      <c r="C10" t="s">
        <v>12</v>
      </c>
      <c r="D10">
        <v>1</v>
      </c>
      <c r="E10" t="s">
        <v>18</v>
      </c>
      <c r="F10" t="s">
        <v>55</v>
      </c>
      <c r="G10" s="1" t="s">
        <v>56</v>
      </c>
      <c r="H10" s="1" t="s">
        <v>57</v>
      </c>
    </row>
    <row r="11" ht="43.2" spans="1:8">
      <c r="A11" t="s">
        <v>58</v>
      </c>
      <c r="B11" t="s">
        <v>59</v>
      </c>
      <c r="C11" t="s">
        <v>13</v>
      </c>
      <c r="D11">
        <v>2</v>
      </c>
      <c r="E11" t="s">
        <v>20</v>
      </c>
      <c r="F11" t="s">
        <v>29</v>
      </c>
      <c r="G11" s="1" t="s">
        <v>60</v>
      </c>
      <c r="H11" s="1" t="s">
        <v>35</v>
      </c>
    </row>
    <row r="12" ht="43.2" spans="1:8">
      <c r="A12" t="s">
        <v>61</v>
      </c>
      <c r="B12" t="s">
        <v>62</v>
      </c>
      <c r="C12" t="s">
        <v>12</v>
      </c>
      <c r="D12">
        <v>3</v>
      </c>
      <c r="E12" t="s">
        <v>19</v>
      </c>
      <c r="F12" t="s">
        <v>24</v>
      </c>
      <c r="G12" s="1" t="s">
        <v>63</v>
      </c>
      <c r="H12" s="1" t="s">
        <v>35</v>
      </c>
    </row>
    <row r="13" ht="43.2" spans="1:8">
      <c r="A13" t="s">
        <v>64</v>
      </c>
      <c r="B13" t="s">
        <v>65</v>
      </c>
      <c r="C13" t="s">
        <v>14</v>
      </c>
      <c r="D13">
        <v>2</v>
      </c>
      <c r="E13" t="s">
        <v>18</v>
      </c>
      <c r="F13" t="s">
        <v>29</v>
      </c>
      <c r="G13" s="1" t="s">
        <v>66</v>
      </c>
      <c r="H13" s="1" t="s">
        <v>67</v>
      </c>
    </row>
    <row r="14" ht="28.8" spans="1:8">
      <c r="A14" t="s">
        <v>68</v>
      </c>
      <c r="B14" t="s">
        <v>69</v>
      </c>
      <c r="C14" t="s">
        <v>14</v>
      </c>
      <c r="D14">
        <v>1</v>
      </c>
      <c r="E14" t="s">
        <v>19</v>
      </c>
      <c r="F14" t="s">
        <v>29</v>
      </c>
      <c r="G14" s="1" t="s">
        <v>70</v>
      </c>
      <c r="H14" s="1" t="s">
        <v>71</v>
      </c>
    </row>
    <row r="15" ht="28.8" spans="1:8">
      <c r="A15" t="s">
        <v>72</v>
      </c>
      <c r="B15" t="s">
        <v>73</v>
      </c>
      <c r="C15" t="s">
        <v>14</v>
      </c>
      <c r="D15">
        <v>1</v>
      </c>
      <c r="E15" t="s">
        <v>19</v>
      </c>
      <c r="F15" t="s">
        <v>29</v>
      </c>
      <c r="G15" s="1" t="s">
        <v>74</v>
      </c>
      <c r="H15" s="1" t="s">
        <v>75</v>
      </c>
    </row>
    <row r="16" ht="43.2" spans="1:8">
      <c r="A16" t="s">
        <v>76</v>
      </c>
      <c r="B16" t="s">
        <v>77</v>
      </c>
      <c r="C16" t="s">
        <v>14</v>
      </c>
      <c r="D16">
        <v>3</v>
      </c>
      <c r="E16" t="s">
        <v>20</v>
      </c>
      <c r="F16" t="s">
        <v>29</v>
      </c>
      <c r="G16" s="1" t="s">
        <v>78</v>
      </c>
      <c r="H16" s="1" t="s">
        <v>79</v>
      </c>
    </row>
  </sheetData>
  <mergeCells count="4">
    <mergeCell ref="A1:H1"/>
    <mergeCell ref="K1:N1"/>
    <mergeCell ref="P1:U1"/>
    <mergeCell ref="W1:Y1"/>
  </mergeCell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workbookViewId="0">
      <selection activeCell="D16" sqref="D16"/>
    </sheetView>
  </sheetViews>
  <sheetFormatPr defaultColWidth="9" defaultRowHeight="14.4" outlineLevelCol="3"/>
  <cols>
    <col min="1" max="1" width="22" customWidth="1"/>
    <col min="3" max="3" width="34.4444444444444" customWidth="1"/>
    <col min="4" max="4" width="44.6666666666667" customWidth="1"/>
  </cols>
  <sheetData>
    <row r="1" spans="1:4">
      <c r="A1" s="2" t="s">
        <v>14</v>
      </c>
      <c r="B1" s="2"/>
      <c r="C1" s="2"/>
      <c r="D1" s="2"/>
    </row>
    <row r="2" spans="1:4">
      <c r="A2" t="s">
        <v>4</v>
      </c>
      <c r="B2" t="s">
        <v>5</v>
      </c>
      <c r="C2" t="s">
        <v>10</v>
      </c>
      <c r="D2" t="s">
        <v>80</v>
      </c>
    </row>
    <row r="3" ht="28.8" spans="1:4">
      <c r="A3" t="s">
        <v>81</v>
      </c>
      <c r="B3" t="s">
        <v>82</v>
      </c>
      <c r="C3" s="1" t="s">
        <v>83</v>
      </c>
      <c r="D3" s="1" t="s">
        <v>84</v>
      </c>
    </row>
    <row r="4" ht="28.8" spans="1:4">
      <c r="A4" t="s">
        <v>85</v>
      </c>
      <c r="B4" t="s">
        <v>86</v>
      </c>
      <c r="C4" s="1" t="s">
        <v>87</v>
      </c>
      <c r="D4" s="1" t="s">
        <v>88</v>
      </c>
    </row>
    <row r="5" ht="57.6" spans="1:4">
      <c r="A5" t="s">
        <v>89</v>
      </c>
      <c r="B5" t="s">
        <v>90</v>
      </c>
      <c r="C5" s="1" t="s">
        <v>91</v>
      </c>
      <c r="D5" s="1" t="s">
        <v>92</v>
      </c>
    </row>
    <row r="6" ht="28.8" spans="1:4">
      <c r="A6" t="s">
        <v>93</v>
      </c>
      <c r="B6" t="s">
        <v>47</v>
      </c>
      <c r="C6" s="1" t="s">
        <v>48</v>
      </c>
      <c r="D6" s="1" t="s">
        <v>94</v>
      </c>
    </row>
    <row r="7" ht="28.8" spans="1:4">
      <c r="A7" t="s">
        <v>95</v>
      </c>
      <c r="B7" t="s">
        <v>59</v>
      </c>
      <c r="C7" s="1" t="s">
        <v>96</v>
      </c>
      <c r="D7" s="1" t="s">
        <v>97</v>
      </c>
    </row>
    <row r="8" ht="28.8" spans="1:4">
      <c r="A8" t="s">
        <v>98</v>
      </c>
      <c r="B8" t="s">
        <v>65</v>
      </c>
      <c r="C8" s="1" t="s">
        <v>99</v>
      </c>
      <c r="D8" s="1" t="s">
        <v>100</v>
      </c>
    </row>
    <row r="9" spans="1:4">
      <c r="A9" t="s">
        <v>101</v>
      </c>
      <c r="B9" t="s">
        <v>69</v>
      </c>
      <c r="C9" s="1" t="s">
        <v>102</v>
      </c>
      <c r="D9" s="1" t="s">
        <v>103</v>
      </c>
    </row>
    <row r="10" spans="1:4">
      <c r="A10" t="s">
        <v>104</v>
      </c>
      <c r="B10" t="s">
        <v>73</v>
      </c>
      <c r="C10" s="1" t="s">
        <v>105</v>
      </c>
      <c r="D10" s="1" t="s">
        <v>103</v>
      </c>
    </row>
    <row r="11" spans="1:4">
      <c r="A11" t="s">
        <v>106</v>
      </c>
      <c r="B11" t="s">
        <v>107</v>
      </c>
      <c r="C11" s="1" t="s">
        <v>108</v>
      </c>
      <c r="D11" s="1" t="s">
        <v>103</v>
      </c>
    </row>
    <row r="12" ht="28.8" spans="1:4">
      <c r="A12" t="s">
        <v>109</v>
      </c>
      <c r="B12" t="s">
        <v>110</v>
      </c>
      <c r="C12" s="1" t="s">
        <v>78</v>
      </c>
      <c r="D12" s="1" t="s">
        <v>97</v>
      </c>
    </row>
    <row r="13" spans="3:4">
      <c r="C13" s="1"/>
      <c r="D13" s="1"/>
    </row>
    <row r="14" spans="3:4">
      <c r="C14" s="1"/>
      <c r="D14" s="1"/>
    </row>
    <row r="15" spans="3:4">
      <c r="C15" s="1"/>
      <c r="D15" s="1"/>
    </row>
    <row r="16" spans="3:4">
      <c r="C16" s="1"/>
      <c r="D16" s="1"/>
    </row>
    <row r="17" spans="3:4">
      <c r="C17" s="1"/>
      <c r="D17" s="1"/>
    </row>
    <row r="18" spans="3:4">
      <c r="C18" s="1"/>
      <c r="D18" s="1"/>
    </row>
    <row r="19" spans="3:4">
      <c r="C19" s="1"/>
      <c r="D19" s="1"/>
    </row>
    <row r="20" spans="3:4">
      <c r="C20" s="1"/>
      <c r="D20" s="1"/>
    </row>
    <row r="21" spans="3:4">
      <c r="C21" s="1"/>
      <c r="D21" s="1"/>
    </row>
    <row r="22" spans="3:4">
      <c r="C22" s="1"/>
      <c r="D22" s="1"/>
    </row>
    <row r="23" spans="3:4">
      <c r="C23" s="1"/>
      <c r="D23" s="1"/>
    </row>
    <row r="24" spans="3:4">
      <c r="C24" s="1"/>
      <c r="D24" s="1"/>
    </row>
    <row r="25" spans="3:4">
      <c r="C25" s="1"/>
      <c r="D25" s="1"/>
    </row>
    <row r="26" spans="3:4">
      <c r="C26" s="1"/>
      <c r="D26" s="1"/>
    </row>
    <row r="27" spans="3:4">
      <c r="C27" s="1"/>
      <c r="D27" s="1"/>
    </row>
  </sheetData>
  <mergeCells count="1">
    <mergeCell ref="A1:D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workbookViewId="0">
      <selection activeCell="A3" sqref="A3"/>
    </sheetView>
  </sheetViews>
  <sheetFormatPr defaultColWidth="9" defaultRowHeight="14.4" outlineLevelCol="4"/>
  <cols>
    <col min="1" max="1" width="15.2222222222222" customWidth="1"/>
    <col min="2" max="2" width="14.1111111111111" customWidth="1"/>
    <col min="3" max="3" width="36.2222222222222" customWidth="1"/>
    <col min="4" max="4" width="37" customWidth="1"/>
    <col min="5" max="5" width="11.8888888888889" customWidth="1"/>
  </cols>
  <sheetData>
    <row r="1" spans="1:5">
      <c r="A1" s="2" t="s">
        <v>111</v>
      </c>
      <c r="B1" s="2"/>
      <c r="C1" s="2"/>
      <c r="D1" s="2"/>
      <c r="E1" s="2"/>
    </row>
    <row r="2" spans="1:5">
      <c r="A2" t="s">
        <v>4</v>
      </c>
      <c r="B2" t="s">
        <v>5</v>
      </c>
      <c r="C2" t="s">
        <v>10</v>
      </c>
      <c r="D2" t="s">
        <v>80</v>
      </c>
      <c r="E2" t="s">
        <v>112</v>
      </c>
    </row>
    <row r="3" ht="28.8" spans="1:5">
      <c r="A3" t="s">
        <v>113</v>
      </c>
      <c r="B3" t="s">
        <v>114</v>
      </c>
      <c r="C3" s="1" t="s">
        <v>115</v>
      </c>
      <c r="D3" s="1" t="s">
        <v>116</v>
      </c>
      <c r="E3" s="1" t="s">
        <v>117</v>
      </c>
    </row>
    <row r="4" ht="43.2" spans="1:5">
      <c r="A4" t="s">
        <v>118</v>
      </c>
      <c r="B4" t="s">
        <v>119</v>
      </c>
      <c r="C4" s="1" t="s">
        <v>120</v>
      </c>
      <c r="D4" s="1" t="s">
        <v>97</v>
      </c>
      <c r="E4" s="1" t="s">
        <v>117</v>
      </c>
    </row>
    <row r="5" spans="1:5">
      <c r="A5" t="s">
        <v>121</v>
      </c>
      <c r="B5" t="s">
        <v>122</v>
      </c>
      <c r="C5" s="1" t="s">
        <v>123</v>
      </c>
      <c r="D5" s="1" t="s">
        <v>97</v>
      </c>
      <c r="E5" s="1" t="s">
        <v>117</v>
      </c>
    </row>
    <row r="6" spans="3:5">
      <c r="C6" s="1"/>
      <c r="D6" s="1"/>
      <c r="E6" s="1"/>
    </row>
    <row r="7" spans="3:5">
      <c r="C7" s="1"/>
      <c r="D7" s="1"/>
      <c r="E7" s="1"/>
    </row>
    <row r="8" spans="3:5">
      <c r="C8" s="1"/>
      <c r="D8" s="1"/>
      <c r="E8" s="1"/>
    </row>
    <row r="9" spans="3:5">
      <c r="C9" s="1"/>
      <c r="D9" s="1"/>
      <c r="E9" s="1"/>
    </row>
    <row r="10" spans="3:5">
      <c r="C10" s="1"/>
      <c r="D10" s="1"/>
      <c r="E10" s="1"/>
    </row>
    <row r="11" spans="3:5">
      <c r="C11" s="1"/>
      <c r="D11" s="1"/>
      <c r="E11" s="1"/>
    </row>
    <row r="12" spans="3:5">
      <c r="C12" s="1"/>
      <c r="D12" s="1"/>
      <c r="E12" s="1"/>
    </row>
    <row r="13" spans="3:5">
      <c r="C13" s="1"/>
      <c r="D13" s="1"/>
      <c r="E13" s="1"/>
    </row>
    <row r="14" spans="3:5">
      <c r="C14" s="1"/>
      <c r="D14" s="1"/>
      <c r="E14" s="1"/>
    </row>
    <row r="15" spans="3:5">
      <c r="C15" s="1"/>
      <c r="D15" s="1"/>
      <c r="E15" s="1"/>
    </row>
    <row r="16" spans="3:5">
      <c r="C16" s="1"/>
      <c r="D16" s="1"/>
      <c r="E16" s="1"/>
    </row>
    <row r="17" spans="3:5">
      <c r="C17" s="1"/>
      <c r="D17" s="1"/>
      <c r="E17" s="1"/>
    </row>
    <row r="18" spans="3:5">
      <c r="C18" s="1"/>
      <c r="D18" s="1"/>
      <c r="E18" s="1"/>
    </row>
    <row r="19" spans="3:5">
      <c r="C19" s="1"/>
      <c r="D19" s="1"/>
      <c r="E19" s="1"/>
    </row>
    <row r="20" spans="3:5">
      <c r="C20" s="1"/>
      <c r="D20" s="1"/>
      <c r="E20" s="1"/>
    </row>
    <row r="21" spans="3:5">
      <c r="C21" s="1"/>
      <c r="D21" s="1"/>
      <c r="E21" s="1"/>
    </row>
    <row r="22" spans="3:5">
      <c r="C22" s="1"/>
      <c r="D22" s="1"/>
      <c r="E22" s="1"/>
    </row>
    <row r="23" spans="3:5">
      <c r="C23" s="1"/>
      <c r="D23" s="1"/>
      <c r="E23" s="1"/>
    </row>
    <row r="24" spans="3:5">
      <c r="C24" s="1"/>
      <c r="D24" s="1"/>
      <c r="E24" s="1"/>
    </row>
    <row r="25" spans="3:5">
      <c r="C25" s="1"/>
      <c r="D25" s="1"/>
      <c r="E25" s="1"/>
    </row>
    <row r="26" spans="3:5">
      <c r="C26" s="1"/>
      <c r="D26" s="1"/>
      <c r="E26" s="1"/>
    </row>
    <row r="27" spans="3:5">
      <c r="C27" s="1"/>
      <c r="D27" s="1"/>
      <c r="E27" s="1"/>
    </row>
    <row r="28" spans="3:4">
      <c r="C28" s="1"/>
      <c r="D28" s="1"/>
    </row>
  </sheetData>
  <mergeCells count="1">
    <mergeCell ref="A1:E1"/>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abSelected="1" workbookViewId="0">
      <selection activeCell="E19" sqref="E19"/>
    </sheetView>
  </sheetViews>
  <sheetFormatPr defaultColWidth="8.88888888888889" defaultRowHeight="14.4"/>
  <cols>
    <col min="1" max="1" width="14.1111111111111" customWidth="1"/>
    <col min="2" max="2" width="19.1111111111111" customWidth="1"/>
    <col min="3" max="3" width="11.8888888888889" customWidth="1"/>
    <col min="7" max="7" width="19.4444444444444" customWidth="1"/>
    <col min="8" max="9" width="26.2222222222222" customWidth="1"/>
  </cols>
  <sheetData>
    <row r="1" spans="1:1">
      <c r="A1" t="s">
        <v>124</v>
      </c>
    </row>
    <row r="2" spans="1:2">
      <c r="A2" t="s">
        <v>4</v>
      </c>
      <c r="B2" t="s">
        <v>125</v>
      </c>
    </row>
    <row r="3" spans="1:9">
      <c r="A3" t="s">
        <v>5</v>
      </c>
      <c r="B3" t="s">
        <v>126</v>
      </c>
      <c r="C3"/>
      <c r="D3"/>
      <c r="E3"/>
      <c r="F3"/>
      <c r="G3" s="1"/>
      <c r="H3" s="1"/>
      <c r="I3" s="1"/>
    </row>
    <row r="4" spans="1:2">
      <c r="A4" t="s">
        <v>127</v>
      </c>
      <c r="B4">
        <v>3</v>
      </c>
    </row>
    <row r="5" spans="1:2">
      <c r="A5" t="s">
        <v>128</v>
      </c>
      <c r="B5">
        <v>80</v>
      </c>
    </row>
    <row r="6" spans="1:2">
      <c r="A6" t="s">
        <v>129</v>
      </c>
      <c r="B6">
        <v>99</v>
      </c>
    </row>
    <row r="7" spans="1:2">
      <c r="A7" t="s">
        <v>130</v>
      </c>
      <c r="B7">
        <v>5</v>
      </c>
    </row>
    <row r="8" spans="1:3">
      <c r="A8" t="s">
        <v>131</v>
      </c>
      <c r="B8" s="3" t="s">
        <v>132</v>
      </c>
      <c r="C8" s="4" t="s">
        <v>133</v>
      </c>
    </row>
    <row r="9" spans="1:2">
      <c r="A9" t="s">
        <v>134</v>
      </c>
      <c r="B9" s="3" t="s">
        <v>114</v>
      </c>
    </row>
    <row r="10" ht="28.8" spans="1:2">
      <c r="A10" t="s">
        <v>10</v>
      </c>
      <c r="B10" s="1" t="s">
        <v>135</v>
      </c>
    </row>
  </sheetData>
  <hyperlinks>
    <hyperlink ref="B8" location="卡牌!A3" display="打击*5"/>
    <hyperlink ref="C8" location="卡牌!A4" display="防御*4"/>
    <hyperlink ref="B9" location="遗物!A3" display="深渊之印"/>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workbookViewId="0">
      <selection activeCell="D3" sqref="D3"/>
    </sheetView>
  </sheetViews>
  <sheetFormatPr defaultColWidth="8.88888888888889" defaultRowHeight="14.4" outlineLevelCol="3"/>
  <cols>
    <col min="1" max="1" width="13" customWidth="1"/>
    <col min="3" max="4" width="42.4444444444444" customWidth="1"/>
  </cols>
  <sheetData>
    <row r="1" spans="1:4">
      <c r="A1" s="2" t="s">
        <v>136</v>
      </c>
      <c r="B1" s="2"/>
      <c r="C1" s="2"/>
      <c r="D1" s="2"/>
    </row>
    <row r="2" spans="1:4">
      <c r="A2" t="s">
        <v>4</v>
      </c>
      <c r="B2" t="s">
        <v>5</v>
      </c>
      <c r="C2" t="s">
        <v>10</v>
      </c>
      <c r="D2" t="s">
        <v>80</v>
      </c>
    </row>
    <row r="3" ht="28.8" spans="1:4">
      <c r="A3" t="s">
        <v>137</v>
      </c>
      <c r="B3" t="s">
        <v>138</v>
      </c>
      <c r="C3" s="1" t="s">
        <v>139</v>
      </c>
      <c r="D3" s="1" t="s">
        <v>97</v>
      </c>
    </row>
    <row r="4" spans="3:4">
      <c r="C4" s="1"/>
      <c r="D4" s="1"/>
    </row>
    <row r="5" spans="3:4">
      <c r="C5" s="1"/>
      <c r="D5" s="1"/>
    </row>
    <row r="6" spans="3:4">
      <c r="C6" s="1"/>
      <c r="D6" s="1"/>
    </row>
    <row r="7" spans="3:4">
      <c r="C7" s="1"/>
      <c r="D7" s="1"/>
    </row>
    <row r="8" spans="3:4">
      <c r="C8" s="1"/>
      <c r="D8" s="1"/>
    </row>
    <row r="9" spans="3:4">
      <c r="C9" s="1"/>
      <c r="D9" s="1"/>
    </row>
    <row r="10" spans="3:4">
      <c r="C10" s="1"/>
      <c r="D10" s="1"/>
    </row>
    <row r="11" spans="3:4">
      <c r="C11" s="1"/>
      <c r="D11" s="1"/>
    </row>
    <row r="12" spans="3:4">
      <c r="C12" s="1"/>
      <c r="D12" s="1"/>
    </row>
    <row r="13" spans="3:4">
      <c r="C13" s="1"/>
      <c r="D13" s="1"/>
    </row>
    <row r="14" spans="3:4">
      <c r="C14" s="1"/>
      <c r="D14" s="1"/>
    </row>
    <row r="15" spans="3:4">
      <c r="C15" s="1"/>
      <c r="D15" s="1"/>
    </row>
    <row r="16" spans="3:4">
      <c r="C16" s="1"/>
      <c r="D16" s="1"/>
    </row>
    <row r="17" spans="3:4">
      <c r="C17" s="1"/>
      <c r="D17" s="1"/>
    </row>
    <row r="18" spans="3:4">
      <c r="C18" s="1"/>
      <c r="D18" s="1"/>
    </row>
    <row r="19" spans="3:4">
      <c r="C19" s="1"/>
      <c r="D19" s="1"/>
    </row>
    <row r="20" spans="3:4">
      <c r="C20" s="1"/>
      <c r="D20" s="1"/>
    </row>
    <row r="21" spans="3:4">
      <c r="C21" s="1"/>
      <c r="D21" s="1"/>
    </row>
    <row r="22" spans="3:4">
      <c r="C22" s="1"/>
      <c r="D22" s="1"/>
    </row>
    <row r="23" spans="3:4">
      <c r="C23" s="1"/>
      <c r="D23" s="1"/>
    </row>
    <row r="24" spans="3:4">
      <c r="C24" s="1"/>
      <c r="D24" s="1"/>
    </row>
    <row r="25" spans="3:4">
      <c r="C25" s="1"/>
      <c r="D25" s="1"/>
    </row>
    <row r="26" spans="3:4">
      <c r="C26" s="1"/>
      <c r="D26" s="1"/>
    </row>
    <row r="27" spans="3:4">
      <c r="C27" s="1"/>
      <c r="D27" s="1"/>
    </row>
    <row r="28" spans="3:4">
      <c r="C28" s="1"/>
      <c r="D28" s="1"/>
    </row>
    <row r="29" spans="3:4">
      <c r="C29" s="1"/>
      <c r="D29" s="1"/>
    </row>
  </sheetData>
  <mergeCells count="1">
    <mergeCell ref="A1:D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workbookViewId="0">
      <selection activeCell="B17" sqref="B17"/>
    </sheetView>
  </sheetViews>
  <sheetFormatPr defaultColWidth="8.88888888888889" defaultRowHeight="14.4" outlineLevelCol="1"/>
  <cols>
    <col min="2" max="2" width="34.3333333333333" customWidth="1"/>
  </cols>
  <sheetData>
    <row r="1" spans="1:1">
      <c r="A1" t="s">
        <v>140</v>
      </c>
    </row>
    <row r="2" spans="1:2">
      <c r="A2" t="s">
        <v>5</v>
      </c>
      <c r="B2" t="s">
        <v>141</v>
      </c>
    </row>
    <row r="3" ht="28.8" spans="1:2">
      <c r="A3" t="s">
        <v>90</v>
      </c>
      <c r="B3" s="1" t="s">
        <v>142</v>
      </c>
    </row>
    <row r="4" spans="1:2">
      <c r="A4" t="s">
        <v>33</v>
      </c>
      <c r="B4" s="1" t="s">
        <v>143</v>
      </c>
    </row>
    <row r="5" spans="2:2">
      <c r="B5" s="1"/>
    </row>
    <row r="6" spans="2:2">
      <c r="B6" s="1"/>
    </row>
    <row r="7" spans="2:2">
      <c r="B7" s="1"/>
    </row>
    <row r="8" spans="2:2">
      <c r="B8" s="1"/>
    </row>
    <row r="9" spans="2:2">
      <c r="B9" s="1"/>
    </row>
    <row r="10" spans="2:2">
      <c r="B10" s="1"/>
    </row>
    <row r="11" spans="2:2">
      <c r="B11" s="1"/>
    </row>
    <row r="12" spans="2:2">
      <c r="B12" s="1"/>
    </row>
    <row r="13" spans="2:2">
      <c r="B13" s="1"/>
    </row>
    <row r="14" spans="2:2">
      <c r="B14" s="1"/>
    </row>
    <row r="15" spans="2:2">
      <c r="B15" s="1"/>
    </row>
    <row r="16" spans="2:2">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workbookViewId="0">
      <selection activeCell="B18" sqref="B18"/>
    </sheetView>
  </sheetViews>
  <sheetFormatPr defaultColWidth="8.88888888888889" defaultRowHeight="14.4" outlineLevelCol="1"/>
  <cols>
    <col min="2" max="2" width="35.7777777777778" customWidth="1"/>
  </cols>
  <sheetData>
    <row r="1" spans="1:2">
      <c r="A1" t="s">
        <v>144</v>
      </c>
      <c r="B1" s="1" t="s">
        <v>145</v>
      </c>
    </row>
    <row r="2" spans="1:2">
      <c r="A2" t="s">
        <v>146</v>
      </c>
      <c r="B2" s="1" t="s">
        <v>147</v>
      </c>
    </row>
    <row r="3" spans="1:2">
      <c r="A3" t="s">
        <v>148</v>
      </c>
      <c r="B3" s="1" t="s">
        <v>149</v>
      </c>
    </row>
    <row r="4" ht="28.8" spans="1:2">
      <c r="A4" t="s">
        <v>150</v>
      </c>
      <c r="B4" s="1" t="s">
        <v>151</v>
      </c>
    </row>
    <row r="5" spans="2:2">
      <c r="B5" s="1"/>
    </row>
    <row r="6" spans="2:2">
      <c r="B6" s="1"/>
    </row>
    <row r="7" spans="2:2">
      <c r="B7" s="1"/>
    </row>
    <row r="8" spans="2:2">
      <c r="B8" s="1"/>
    </row>
    <row r="9" spans="2:2">
      <c r="B9" s="1"/>
    </row>
    <row r="10" spans="2:2">
      <c r="B10" s="1"/>
    </row>
    <row r="11" spans="2:2">
      <c r="B11" s="1"/>
    </row>
    <row r="12" spans="2:2">
      <c r="B12" s="1"/>
    </row>
    <row r="13" spans="2:2">
      <c r="B13" s="1"/>
    </row>
    <row r="14" spans="2:2">
      <c r="B14" s="1"/>
    </row>
    <row r="15" spans="2:2">
      <c r="B15" s="1"/>
    </row>
    <row r="16" spans="2:2">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卡牌</vt:lpstr>
      <vt:lpstr>能力</vt:lpstr>
      <vt:lpstr>遗物</vt:lpstr>
      <vt:lpstr>角色</vt:lpstr>
      <vt:lpstr>药水</vt:lpstr>
      <vt:lpstr>关键词</vt:lpstr>
      <vt:lpstr>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lsh</cp:lastModifiedBy>
  <dcterms:created xsi:type="dcterms:W3CDTF">2023-05-12T11:15:00Z</dcterms:created>
  <dcterms:modified xsi:type="dcterms:W3CDTF">2023-11-20T10:12:09Z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2052-12.1.0.15398</vt:lpwstr>
  </property>
</Properties>
</file>