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szlo\MOnash\Lecture notes\Excel-challenge\"/>
    </mc:Choice>
  </mc:AlternateContent>
  <xr:revisionPtr revIDLastSave="0" documentId="13_ncr:1_{B0919AFF-96FB-432D-9635-88E3298C579E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Crowdfunding" sheetId="1" r:id="rId1"/>
    <sheet name="Pivot parent category" sheetId="2" r:id="rId2"/>
    <sheet name="Pivot subcategory" sheetId="3" r:id="rId3"/>
    <sheet name="Pivot date created" sheetId="4" r:id="rId4"/>
    <sheet name="BonusGoal" sheetId="6" r:id="rId5"/>
    <sheet name="Bonus stats" sheetId="7" r:id="rId6"/>
    <sheet name="Bonus stat xcheck" sheetId="9" r:id="rId7"/>
  </sheets>
  <definedNames>
    <definedName name="_xlnm._FilterDatabase" localSheetId="0" hidden="1">Crowdfunding!$A$1:$V$1</definedName>
  </definedNames>
  <calcPr calcId="191029"/>
  <pivotCaches>
    <pivotCache cacheId="5" r:id="rId8"/>
    <pivotCache cacheId="6" r:id="rId9"/>
    <pivotCache cacheId="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7" l="1"/>
  <c r="I7" i="7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4" i="1"/>
  <c r="J8" i="7"/>
  <c r="I8" i="7"/>
  <c r="J6" i="7"/>
  <c r="I6" i="7"/>
  <c r="J5" i="7"/>
  <c r="I5" i="7"/>
  <c r="J4" i="7"/>
  <c r="I4" i="7"/>
  <c r="J3" i="7"/>
  <c r="I3" i="7"/>
  <c r="U11" i="1" l="1"/>
  <c r="U12" i="1"/>
  <c r="U13" i="1"/>
  <c r="U14" i="1"/>
  <c r="U15" i="1"/>
  <c r="U18" i="1"/>
  <c r="U20" i="1"/>
  <c r="U25" i="1"/>
  <c r="U27" i="1"/>
  <c r="U29" i="1"/>
  <c r="U32" i="1"/>
  <c r="U33" i="1"/>
  <c r="U36" i="1"/>
  <c r="U38" i="1"/>
  <c r="U39" i="1"/>
  <c r="U40" i="1"/>
  <c r="U41" i="1"/>
  <c r="U42" i="1"/>
  <c r="U43" i="1"/>
  <c r="U44" i="1"/>
  <c r="U46" i="1"/>
  <c r="U47" i="1"/>
  <c r="U48" i="1"/>
  <c r="U49" i="1"/>
  <c r="U51" i="1"/>
  <c r="U52" i="1"/>
  <c r="U54" i="1"/>
  <c r="U55" i="1"/>
  <c r="U56" i="1"/>
  <c r="U57" i="1"/>
  <c r="U58" i="1"/>
  <c r="U59" i="1"/>
  <c r="U60" i="1"/>
  <c r="U61" i="1"/>
  <c r="U64" i="1"/>
  <c r="U65" i="1"/>
  <c r="U66" i="1"/>
  <c r="U67" i="1"/>
  <c r="U68" i="1"/>
  <c r="U70" i="1"/>
  <c r="U71" i="1"/>
  <c r="U73" i="1"/>
  <c r="U74" i="1"/>
  <c r="U75" i="1"/>
  <c r="U76" i="1"/>
  <c r="U77" i="1"/>
  <c r="U79" i="1"/>
  <c r="U80" i="1"/>
  <c r="U82" i="1"/>
  <c r="U84" i="1"/>
  <c r="U87" i="1"/>
  <c r="U88" i="1"/>
  <c r="U90" i="1"/>
  <c r="U91" i="1"/>
  <c r="U92" i="1"/>
  <c r="U96" i="1"/>
  <c r="U97" i="1"/>
  <c r="U99" i="1"/>
  <c r="U101" i="1"/>
  <c r="U102" i="1"/>
  <c r="U103" i="1"/>
  <c r="U104" i="1"/>
  <c r="U107" i="1"/>
  <c r="U108" i="1"/>
  <c r="U109" i="1"/>
  <c r="U110" i="1"/>
  <c r="U111" i="1"/>
  <c r="U114" i="1"/>
  <c r="U115" i="1"/>
  <c r="U116" i="1"/>
  <c r="U118" i="1"/>
  <c r="U119" i="1"/>
  <c r="U120" i="1"/>
  <c r="U121" i="1"/>
  <c r="U126" i="1"/>
  <c r="U127" i="1"/>
  <c r="U132" i="1"/>
  <c r="U134" i="1"/>
  <c r="U135" i="1"/>
  <c r="U137" i="1"/>
  <c r="U139" i="1"/>
  <c r="U140" i="1"/>
  <c r="U142" i="1"/>
  <c r="U144" i="1"/>
  <c r="U145" i="1"/>
  <c r="U146" i="1"/>
  <c r="U148" i="1"/>
  <c r="U149" i="1"/>
  <c r="U150" i="1"/>
  <c r="U151" i="1"/>
  <c r="U152" i="1"/>
  <c r="U159" i="1"/>
  <c r="U160" i="1"/>
  <c r="U162" i="1"/>
  <c r="U163" i="1"/>
  <c r="U164" i="1"/>
  <c r="U165" i="1"/>
  <c r="U168" i="1"/>
  <c r="U169" i="1"/>
  <c r="U173" i="1"/>
  <c r="U174" i="1"/>
  <c r="U176" i="1"/>
  <c r="U180" i="1"/>
  <c r="U183" i="1"/>
  <c r="U185" i="1"/>
  <c r="U186" i="1"/>
  <c r="U187" i="1"/>
  <c r="U190" i="1"/>
  <c r="U192" i="1"/>
  <c r="U193" i="1"/>
  <c r="U195" i="1"/>
  <c r="U196" i="1"/>
  <c r="U198" i="1"/>
  <c r="U201" i="1"/>
  <c r="U202" i="1"/>
  <c r="U203" i="1"/>
  <c r="U204" i="1"/>
  <c r="U207" i="1"/>
  <c r="U208" i="1"/>
  <c r="U209" i="1"/>
  <c r="U212" i="1"/>
  <c r="U214" i="1"/>
  <c r="U216" i="1"/>
  <c r="U220" i="1"/>
  <c r="U222" i="1"/>
  <c r="U224" i="1"/>
  <c r="U228" i="1"/>
  <c r="U232" i="1"/>
  <c r="U233" i="1"/>
  <c r="U234" i="1"/>
  <c r="U235" i="1"/>
  <c r="U236" i="1"/>
  <c r="U237" i="1"/>
  <c r="U239" i="1"/>
  <c r="U240" i="1"/>
  <c r="U241" i="1"/>
  <c r="U244" i="1"/>
  <c r="U245" i="1"/>
  <c r="U246" i="1"/>
  <c r="U247" i="1"/>
  <c r="U248" i="1"/>
  <c r="U250" i="1"/>
  <c r="U252" i="1"/>
  <c r="U253" i="1"/>
  <c r="U254" i="1"/>
  <c r="U256" i="1"/>
  <c r="U258" i="1"/>
  <c r="U259" i="1"/>
  <c r="U260" i="1"/>
  <c r="U261" i="1"/>
  <c r="U262" i="1"/>
  <c r="U264" i="1"/>
  <c r="U265" i="1"/>
  <c r="U267" i="1"/>
  <c r="U270" i="1"/>
  <c r="U271" i="1"/>
  <c r="U275" i="1"/>
  <c r="U276" i="1"/>
  <c r="U277" i="1"/>
  <c r="U278" i="1"/>
  <c r="U279" i="1"/>
  <c r="U280" i="1"/>
  <c r="U281" i="1"/>
  <c r="U282" i="1"/>
  <c r="U284" i="1"/>
  <c r="U285" i="1"/>
  <c r="U286" i="1"/>
  <c r="U287" i="1"/>
  <c r="U289" i="1"/>
  <c r="U290" i="1"/>
  <c r="U291" i="1"/>
  <c r="U293" i="1"/>
  <c r="U294" i="1"/>
  <c r="U295" i="1"/>
  <c r="U296" i="1"/>
  <c r="U298" i="1"/>
  <c r="U299" i="1"/>
  <c r="U300" i="1"/>
  <c r="U301" i="1"/>
  <c r="U302" i="1"/>
  <c r="U303" i="1"/>
  <c r="U305" i="1"/>
  <c r="U306" i="1"/>
  <c r="U307" i="1"/>
  <c r="U308" i="1"/>
  <c r="U311" i="1"/>
  <c r="U312" i="1"/>
  <c r="U313" i="1"/>
  <c r="U315" i="1"/>
  <c r="U316" i="1"/>
  <c r="U317" i="1"/>
  <c r="U318" i="1"/>
  <c r="U319" i="1"/>
  <c r="U320" i="1"/>
  <c r="U321" i="1"/>
  <c r="U325" i="1"/>
  <c r="U326" i="1"/>
  <c r="U327" i="1"/>
  <c r="U328" i="1"/>
  <c r="U329" i="1"/>
  <c r="U333" i="1"/>
  <c r="U335" i="1"/>
  <c r="U345" i="1"/>
  <c r="U348" i="1"/>
  <c r="U349" i="1"/>
  <c r="U352" i="1"/>
  <c r="U354" i="1"/>
  <c r="U356" i="1"/>
  <c r="U357" i="1"/>
  <c r="U358" i="1"/>
  <c r="U359" i="1"/>
  <c r="U360" i="1"/>
  <c r="U361" i="1"/>
  <c r="U363" i="1"/>
  <c r="U364" i="1"/>
  <c r="U365" i="1"/>
  <c r="U366" i="1"/>
  <c r="U367" i="1"/>
  <c r="U368" i="1"/>
  <c r="U369" i="1"/>
  <c r="U370" i="1"/>
  <c r="U371" i="1"/>
  <c r="U374" i="1"/>
  <c r="U377" i="1"/>
  <c r="U378" i="1"/>
  <c r="U381" i="1"/>
  <c r="U382" i="1"/>
  <c r="U383" i="1"/>
  <c r="U384" i="1"/>
  <c r="U385" i="1"/>
  <c r="U392" i="1"/>
  <c r="U396" i="1"/>
  <c r="U397" i="1"/>
  <c r="U399" i="1"/>
  <c r="U400" i="1"/>
  <c r="U402" i="1"/>
  <c r="U403" i="1"/>
  <c r="U404" i="1"/>
  <c r="U409" i="1"/>
  <c r="U410" i="1"/>
  <c r="U413" i="1"/>
  <c r="U414" i="1"/>
  <c r="U419" i="1"/>
  <c r="U422" i="1"/>
  <c r="U423" i="1"/>
  <c r="U424" i="1"/>
  <c r="U426" i="1"/>
  <c r="U427" i="1"/>
  <c r="U428" i="1"/>
  <c r="U432" i="1"/>
  <c r="U433" i="1"/>
  <c r="U434" i="1"/>
  <c r="U436" i="1"/>
  <c r="U438" i="1"/>
  <c r="U439" i="1"/>
  <c r="U440" i="1"/>
  <c r="U443" i="1"/>
  <c r="U444" i="1"/>
  <c r="U445" i="1"/>
  <c r="U446" i="1"/>
  <c r="U447" i="1"/>
  <c r="U448" i="1"/>
  <c r="U451" i="1"/>
  <c r="U452" i="1"/>
  <c r="U454" i="1"/>
  <c r="U456" i="1"/>
  <c r="U459" i="1"/>
  <c r="U461" i="1"/>
  <c r="U462" i="1"/>
  <c r="U467" i="1"/>
  <c r="U468" i="1"/>
  <c r="U469" i="1"/>
  <c r="U470" i="1"/>
  <c r="U471" i="1"/>
  <c r="U472" i="1"/>
  <c r="U473" i="1"/>
  <c r="U475" i="1"/>
  <c r="U476" i="1"/>
  <c r="U477" i="1"/>
  <c r="U479" i="1"/>
  <c r="U481" i="1"/>
  <c r="U482" i="1"/>
  <c r="U484" i="1"/>
  <c r="U488" i="1"/>
  <c r="U490" i="1"/>
  <c r="U491" i="1"/>
  <c r="U492" i="1"/>
  <c r="U495" i="1"/>
  <c r="U496" i="1"/>
  <c r="U497" i="1"/>
  <c r="U499" i="1"/>
  <c r="U502" i="1"/>
  <c r="U504" i="1"/>
  <c r="U506" i="1"/>
  <c r="U509" i="1"/>
  <c r="U512" i="1"/>
  <c r="U514" i="1"/>
  <c r="U515" i="1"/>
  <c r="U517" i="1"/>
  <c r="U519" i="1"/>
  <c r="U520" i="1"/>
  <c r="U522" i="1"/>
  <c r="U523" i="1"/>
  <c r="U525" i="1"/>
  <c r="U527" i="1"/>
  <c r="U528" i="1"/>
  <c r="U530" i="1"/>
  <c r="U531" i="1"/>
  <c r="U534" i="1"/>
  <c r="U537" i="1"/>
  <c r="U538" i="1"/>
  <c r="U541" i="1"/>
  <c r="U542" i="1"/>
  <c r="U546" i="1"/>
  <c r="U548" i="1"/>
  <c r="U549" i="1"/>
  <c r="U552" i="1"/>
  <c r="U554" i="1"/>
  <c r="U556" i="1"/>
  <c r="U557" i="1"/>
  <c r="U558" i="1"/>
  <c r="U559" i="1"/>
  <c r="U560" i="1"/>
  <c r="U563" i="1"/>
  <c r="U564" i="1"/>
  <c r="U565" i="1"/>
  <c r="U568" i="1"/>
  <c r="U569" i="1"/>
  <c r="U573" i="1"/>
  <c r="U574" i="1"/>
  <c r="U575" i="1"/>
  <c r="U576" i="1"/>
  <c r="U578" i="1"/>
  <c r="U579" i="1"/>
  <c r="U581" i="1"/>
  <c r="U582" i="1"/>
  <c r="U583" i="1"/>
  <c r="U584" i="1"/>
  <c r="U587" i="1"/>
  <c r="U588" i="1"/>
  <c r="U589" i="1"/>
  <c r="U591" i="1"/>
  <c r="U592" i="1"/>
  <c r="U593" i="1"/>
  <c r="U598" i="1"/>
  <c r="U602" i="1"/>
  <c r="U603" i="1"/>
  <c r="U605" i="1"/>
  <c r="U607" i="1"/>
  <c r="U608" i="1"/>
  <c r="U610" i="1"/>
  <c r="U613" i="1"/>
  <c r="U614" i="1"/>
  <c r="U615" i="1"/>
  <c r="U617" i="1"/>
  <c r="U618" i="1"/>
  <c r="U619" i="1"/>
  <c r="U622" i="1"/>
  <c r="U626" i="1"/>
  <c r="U627" i="1"/>
  <c r="U628" i="1"/>
  <c r="U629" i="1"/>
  <c r="U630" i="1"/>
  <c r="U632" i="1"/>
  <c r="U635" i="1"/>
  <c r="U639" i="1"/>
  <c r="U641" i="1"/>
  <c r="U643" i="1"/>
  <c r="U644" i="1"/>
  <c r="U649" i="1"/>
  <c r="U652" i="1"/>
  <c r="U655" i="1"/>
  <c r="U657" i="1"/>
  <c r="U662" i="1"/>
  <c r="U664" i="1"/>
  <c r="U667" i="1"/>
  <c r="U668" i="1"/>
  <c r="U669" i="1"/>
  <c r="U675" i="1"/>
  <c r="U677" i="1"/>
  <c r="U679" i="1"/>
  <c r="U681" i="1"/>
  <c r="U684" i="1"/>
  <c r="U685" i="1"/>
  <c r="U686" i="1"/>
  <c r="U688" i="1"/>
  <c r="U689" i="1"/>
  <c r="U690" i="1"/>
  <c r="U691" i="1"/>
  <c r="U692" i="1"/>
  <c r="U693" i="1"/>
  <c r="U694" i="1"/>
  <c r="U696" i="1"/>
  <c r="U697" i="1"/>
  <c r="U701" i="1"/>
  <c r="U702" i="1"/>
  <c r="U704" i="1"/>
  <c r="U706" i="1"/>
  <c r="U709" i="1"/>
  <c r="U710" i="1"/>
  <c r="U711" i="1"/>
  <c r="U712" i="1"/>
  <c r="U713" i="1"/>
  <c r="U714" i="1"/>
  <c r="U715" i="1"/>
  <c r="U718" i="1"/>
  <c r="U719" i="1"/>
  <c r="U720" i="1"/>
  <c r="U721" i="1"/>
  <c r="U722" i="1"/>
  <c r="U725" i="1"/>
  <c r="U726" i="1"/>
  <c r="U729" i="1"/>
  <c r="U730" i="1"/>
  <c r="U731" i="1"/>
  <c r="U733" i="1"/>
  <c r="U736" i="1"/>
  <c r="U738" i="1"/>
  <c r="U739" i="1"/>
  <c r="U742" i="1"/>
  <c r="U743" i="1"/>
  <c r="U744" i="1"/>
  <c r="U745" i="1"/>
  <c r="U746" i="1"/>
  <c r="U747" i="1"/>
  <c r="U749" i="1"/>
  <c r="U751" i="1"/>
  <c r="U752" i="1"/>
  <c r="U753" i="1"/>
  <c r="U754" i="1"/>
  <c r="U755" i="1"/>
  <c r="U757" i="1"/>
  <c r="U758" i="1"/>
  <c r="U759" i="1"/>
  <c r="U763" i="1"/>
  <c r="U764" i="1"/>
  <c r="U765" i="1"/>
  <c r="U766" i="1"/>
  <c r="U767" i="1"/>
  <c r="U770" i="1"/>
  <c r="U772" i="1"/>
  <c r="U773" i="1"/>
  <c r="U776" i="1"/>
  <c r="U777" i="1"/>
  <c r="U780" i="1"/>
  <c r="U782" i="1"/>
  <c r="U783" i="1"/>
  <c r="U784" i="1"/>
  <c r="U785" i="1"/>
  <c r="U787" i="1"/>
  <c r="U788" i="1"/>
  <c r="U790" i="1"/>
  <c r="U791" i="1"/>
  <c r="U793" i="1"/>
  <c r="U794" i="1"/>
  <c r="U795" i="1"/>
  <c r="U796" i="1"/>
  <c r="U797" i="1"/>
  <c r="U798" i="1"/>
  <c r="U799" i="1"/>
  <c r="U800" i="1"/>
  <c r="U802" i="1"/>
  <c r="U803" i="1"/>
  <c r="U804" i="1"/>
  <c r="U805" i="1"/>
  <c r="U806" i="1"/>
  <c r="U807" i="1"/>
  <c r="U808" i="1"/>
  <c r="U809" i="1"/>
  <c r="U810" i="1"/>
  <c r="U812" i="1"/>
  <c r="U815" i="1"/>
  <c r="U816" i="1"/>
  <c r="U817" i="1"/>
  <c r="U818" i="1"/>
  <c r="U820" i="1"/>
  <c r="U821" i="1"/>
  <c r="U822" i="1"/>
  <c r="U823" i="1"/>
  <c r="U825" i="1"/>
  <c r="U827" i="1"/>
  <c r="U828" i="1"/>
  <c r="U829" i="1"/>
  <c r="U830" i="1"/>
  <c r="U831" i="1"/>
  <c r="U835" i="1"/>
  <c r="U836" i="1"/>
  <c r="U838" i="1"/>
  <c r="U840" i="1"/>
  <c r="U841" i="1"/>
  <c r="U843" i="1"/>
  <c r="U844" i="1"/>
  <c r="U845" i="1"/>
  <c r="U846" i="1"/>
  <c r="U848" i="1"/>
  <c r="U849" i="1"/>
  <c r="U850" i="1"/>
  <c r="U851" i="1"/>
  <c r="U852" i="1"/>
  <c r="U853" i="1"/>
  <c r="U854" i="1"/>
  <c r="U858" i="1"/>
  <c r="U859" i="1"/>
  <c r="U860" i="1"/>
  <c r="U861" i="1"/>
  <c r="U862" i="1"/>
  <c r="U863" i="1"/>
  <c r="U864" i="1"/>
  <c r="U865" i="1"/>
  <c r="U866" i="1"/>
  <c r="U869" i="1"/>
  <c r="U870" i="1"/>
  <c r="U872" i="1"/>
  <c r="U874" i="1"/>
  <c r="U877" i="1"/>
  <c r="U878" i="1"/>
  <c r="U880" i="1"/>
  <c r="U881" i="1"/>
  <c r="U884" i="1"/>
  <c r="U885" i="1"/>
  <c r="U887" i="1"/>
  <c r="U889" i="1"/>
  <c r="U890" i="1"/>
  <c r="U891" i="1"/>
  <c r="U893" i="1"/>
  <c r="U894" i="1"/>
  <c r="U895" i="1"/>
  <c r="U896" i="1"/>
  <c r="U899" i="1"/>
  <c r="U901" i="1"/>
  <c r="U902" i="1"/>
  <c r="U903" i="1"/>
  <c r="U904" i="1"/>
  <c r="U906" i="1"/>
  <c r="U907" i="1"/>
  <c r="U908" i="1"/>
  <c r="U909" i="1"/>
  <c r="U911" i="1"/>
  <c r="U913" i="1"/>
  <c r="U914" i="1"/>
  <c r="U916" i="1"/>
  <c r="U918" i="1"/>
  <c r="U919" i="1"/>
  <c r="U920" i="1"/>
  <c r="U922" i="1"/>
  <c r="U925" i="1"/>
  <c r="U927" i="1"/>
  <c r="U928" i="1"/>
  <c r="U929" i="1"/>
  <c r="U931" i="1"/>
  <c r="U932" i="1"/>
  <c r="U933" i="1"/>
  <c r="U934" i="1"/>
  <c r="U936" i="1"/>
  <c r="U937" i="1"/>
  <c r="U940" i="1"/>
  <c r="U941" i="1"/>
  <c r="U942" i="1"/>
  <c r="U944" i="1"/>
  <c r="U945" i="1"/>
  <c r="U949" i="1"/>
  <c r="U950" i="1"/>
  <c r="U951" i="1"/>
  <c r="U952" i="1"/>
  <c r="U955" i="1"/>
  <c r="U957" i="1"/>
  <c r="U959" i="1"/>
  <c r="U960" i="1"/>
  <c r="U962" i="1"/>
  <c r="U963" i="1"/>
  <c r="U964" i="1"/>
  <c r="U965" i="1"/>
  <c r="U966" i="1"/>
  <c r="U967" i="1"/>
  <c r="U968" i="1"/>
  <c r="U970" i="1"/>
  <c r="U971" i="1"/>
  <c r="U973" i="1"/>
  <c r="U976" i="1"/>
  <c r="U977" i="1"/>
  <c r="U978" i="1"/>
  <c r="U979" i="1"/>
  <c r="U980" i="1"/>
  <c r="U983" i="1"/>
  <c r="U984" i="1"/>
  <c r="U986" i="1"/>
  <c r="U988" i="1"/>
  <c r="U989" i="1"/>
  <c r="U990" i="1"/>
  <c r="U991" i="1"/>
  <c r="U992" i="1"/>
  <c r="U993" i="1"/>
  <c r="U994" i="1"/>
  <c r="U995" i="1"/>
  <c r="U998" i="1"/>
  <c r="U999" i="1"/>
  <c r="U5" i="1"/>
  <c r="U6" i="1"/>
  <c r="U7" i="1"/>
  <c r="U8" i="1"/>
  <c r="U9" i="1"/>
  <c r="U2" i="1"/>
  <c r="U3" i="1"/>
  <c r="B6" i="6"/>
  <c r="B7" i="6" s="1"/>
  <c r="B8" i="6" s="1"/>
  <c r="B9" i="6" s="1"/>
  <c r="B10" i="6" s="1"/>
  <c r="B11" i="6" s="1"/>
  <c r="B12" i="6" s="1"/>
  <c r="B13" i="6" s="1"/>
  <c r="A6" i="6"/>
  <c r="A7" i="6" s="1"/>
  <c r="A8" i="6" s="1"/>
  <c r="A9" i="6" s="1"/>
  <c r="A10" i="6" s="1"/>
  <c r="A11" i="6" s="1"/>
  <c r="A12" i="6" s="1"/>
  <c r="A13" i="6" s="1"/>
  <c r="A14" i="6" s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U856" i="1" l="1"/>
  <c r="U645" i="1"/>
  <c r="U974" i="1"/>
  <c r="U917" i="1"/>
  <c r="U678" i="1"/>
  <c r="U646" i="1"/>
  <c r="U621" i="1"/>
  <c r="U485" i="1"/>
  <c r="U389" i="1"/>
  <c r="U341" i="1"/>
  <c r="U205" i="1"/>
  <c r="U158" i="1"/>
  <c r="U78" i="1"/>
  <c r="U1000" i="1"/>
  <c r="U981" i="1"/>
  <c r="U926" i="1"/>
  <c r="U789" i="1"/>
  <c r="U734" i="1"/>
  <c r="U606" i="1"/>
  <c r="U518" i="1"/>
  <c r="U493" i="1"/>
  <c r="U334" i="1"/>
  <c r="U238" i="1"/>
  <c r="U229" i="1"/>
  <c r="U213" i="1"/>
  <c r="U181" i="1"/>
  <c r="U22" i="1"/>
  <c r="U230" i="1"/>
  <c r="U837" i="1"/>
  <c r="U670" i="1"/>
  <c r="U590" i="1"/>
  <c r="U566" i="1"/>
  <c r="U398" i="1"/>
  <c r="U350" i="1"/>
  <c r="U310" i="1"/>
  <c r="U86" i="1"/>
  <c r="U982" i="1"/>
  <c r="U781" i="1"/>
  <c r="U437" i="1"/>
  <c r="U912" i="1"/>
  <c r="U814" i="1"/>
  <c r="U654" i="1"/>
  <c r="U526" i="1"/>
  <c r="U501" i="1"/>
  <c r="U406" i="1"/>
  <c r="U309" i="1"/>
  <c r="U269" i="1"/>
  <c r="U189" i="1"/>
  <c r="U373" i="1"/>
  <c r="U166" i="1"/>
  <c r="U997" i="1"/>
  <c r="U958" i="1"/>
  <c r="U813" i="1"/>
  <c r="U774" i="1"/>
  <c r="U653" i="1"/>
  <c r="U478" i="1"/>
  <c r="U453" i="1"/>
  <c r="U405" i="1"/>
  <c r="U94" i="1"/>
  <c r="U62" i="1"/>
  <c r="U886" i="1"/>
  <c r="U661" i="1"/>
  <c r="U494" i="1"/>
  <c r="U182" i="1"/>
  <c r="U910" i="1"/>
  <c r="U750" i="1"/>
  <c r="U741" i="1"/>
  <c r="U717" i="1"/>
  <c r="U638" i="1"/>
  <c r="U550" i="1"/>
  <c r="U430" i="1"/>
  <c r="U421" i="1"/>
  <c r="U221" i="1"/>
  <c r="U197" i="1"/>
  <c r="U30" i="1"/>
  <c r="U888" i="1"/>
  <c r="U637" i="1"/>
  <c r="U597" i="1"/>
  <c r="U533" i="1"/>
  <c r="U510" i="1"/>
  <c r="U486" i="1"/>
  <c r="U429" i="1"/>
  <c r="U390" i="1"/>
  <c r="U342" i="1"/>
  <c r="U206" i="1"/>
  <c r="U157" i="1"/>
  <c r="U141" i="1"/>
  <c r="U133" i="1"/>
  <c r="U125" i="1"/>
  <c r="U117" i="1"/>
  <c r="U93" i="1"/>
  <c r="U85" i="1"/>
  <c r="U69" i="1"/>
  <c r="U53" i="1"/>
  <c r="U45" i="1"/>
  <c r="U37" i="1"/>
  <c r="U21" i="1"/>
  <c r="U996" i="1"/>
  <c r="U972" i="1"/>
  <c r="U956" i="1"/>
  <c r="U948" i="1"/>
  <c r="U924" i="1"/>
  <c r="U900" i="1"/>
  <c r="U892" i="1"/>
  <c r="U876" i="1"/>
  <c r="U868" i="1"/>
  <c r="U756" i="1"/>
  <c r="U748" i="1"/>
  <c r="U740" i="1"/>
  <c r="U732" i="1"/>
  <c r="U724" i="1"/>
  <c r="U716" i="1"/>
  <c r="U708" i="1"/>
  <c r="U700" i="1"/>
  <c r="U676" i="1"/>
  <c r="U660" i="1"/>
  <c r="U636" i="1"/>
  <c r="U620" i="1"/>
  <c r="U612" i="1"/>
  <c r="U604" i="1"/>
  <c r="U596" i="1"/>
  <c r="U580" i="1"/>
  <c r="U572" i="1"/>
  <c r="U540" i="1"/>
  <c r="U532" i="1"/>
  <c r="U524" i="1"/>
  <c r="U516" i="1"/>
  <c r="U508" i="1"/>
  <c r="U500" i="1"/>
  <c r="U460" i="1"/>
  <c r="U420" i="1"/>
  <c r="U412" i="1"/>
  <c r="U388" i="1"/>
  <c r="U380" i="1"/>
  <c r="U372" i="1"/>
  <c r="U340" i="1"/>
  <c r="U332" i="1"/>
  <c r="U324" i="1"/>
  <c r="U292" i="1"/>
  <c r="U268" i="1"/>
  <c r="U188" i="1"/>
  <c r="U172" i="1"/>
  <c r="U156" i="1"/>
  <c r="U124" i="1"/>
  <c r="U100" i="1"/>
  <c r="U28" i="1"/>
  <c r="U987" i="1"/>
  <c r="U947" i="1"/>
  <c r="U939" i="1"/>
  <c r="U923" i="1"/>
  <c r="U915" i="1"/>
  <c r="U883" i="1"/>
  <c r="U875" i="1"/>
  <c r="U867" i="1"/>
  <c r="U819" i="1"/>
  <c r="U811" i="1"/>
  <c r="U779" i="1"/>
  <c r="U771" i="1"/>
  <c r="U723" i="1"/>
  <c r="U707" i="1"/>
  <c r="U699" i="1"/>
  <c r="U683" i="1"/>
  <c r="U659" i="1"/>
  <c r="U651" i="1"/>
  <c r="U611" i="1"/>
  <c r="U595" i="1"/>
  <c r="U571" i="1"/>
  <c r="U555" i="1"/>
  <c r="U547" i="1"/>
  <c r="U539" i="1"/>
  <c r="U507" i="1"/>
  <c r="U483" i="1"/>
  <c r="U435" i="1"/>
  <c r="U411" i="1"/>
  <c r="U395" i="1"/>
  <c r="U387" i="1"/>
  <c r="U379" i="1"/>
  <c r="U355" i="1"/>
  <c r="U347" i="1"/>
  <c r="U339" i="1"/>
  <c r="U331" i="1"/>
  <c r="U323" i="1"/>
  <c r="U283" i="1"/>
  <c r="U251" i="1"/>
  <c r="U243" i="1"/>
  <c r="U227" i="1"/>
  <c r="U219" i="1"/>
  <c r="U211" i="1"/>
  <c r="U179" i="1"/>
  <c r="U171" i="1"/>
  <c r="U155" i="1"/>
  <c r="U147" i="1"/>
  <c r="U131" i="1"/>
  <c r="U123" i="1"/>
  <c r="U83" i="1"/>
  <c r="U35" i="1"/>
  <c r="U19" i="1"/>
  <c r="U4" i="1"/>
  <c r="U954" i="1"/>
  <c r="U946" i="1"/>
  <c r="U938" i="1"/>
  <c r="U930" i="1"/>
  <c r="U898" i="1"/>
  <c r="U882" i="1"/>
  <c r="U842" i="1"/>
  <c r="U834" i="1"/>
  <c r="U826" i="1"/>
  <c r="U786" i="1"/>
  <c r="U778" i="1"/>
  <c r="U762" i="1"/>
  <c r="U698" i="1"/>
  <c r="U682" i="1"/>
  <c r="U674" i="1"/>
  <c r="U666" i="1"/>
  <c r="U658" i="1"/>
  <c r="U650" i="1"/>
  <c r="U642" i="1"/>
  <c r="U634" i="1"/>
  <c r="U594" i="1"/>
  <c r="U586" i="1"/>
  <c r="U570" i="1"/>
  <c r="U562" i="1"/>
  <c r="U498" i="1"/>
  <c r="U474" i="1"/>
  <c r="U466" i="1"/>
  <c r="U458" i="1"/>
  <c r="U450" i="1"/>
  <c r="U442" i="1"/>
  <c r="U418" i="1"/>
  <c r="U394" i="1"/>
  <c r="U386" i="1"/>
  <c r="U362" i="1"/>
  <c r="U346" i="1"/>
  <c r="U338" i="1"/>
  <c r="U330" i="1"/>
  <c r="U322" i="1"/>
  <c r="U314" i="1"/>
  <c r="U274" i="1"/>
  <c r="U266" i="1"/>
  <c r="U242" i="1"/>
  <c r="U226" i="1"/>
  <c r="U218" i="1"/>
  <c r="U210" i="1"/>
  <c r="U194" i="1"/>
  <c r="U178" i="1"/>
  <c r="U170" i="1"/>
  <c r="U154" i="1"/>
  <c r="U138" i="1"/>
  <c r="U130" i="1"/>
  <c r="U122" i="1"/>
  <c r="U106" i="1"/>
  <c r="U98" i="1"/>
  <c r="U50" i="1"/>
  <c r="U34" i="1"/>
  <c r="U26" i="1"/>
  <c r="U1001" i="1"/>
  <c r="U985" i="1"/>
  <c r="U969" i="1"/>
  <c r="U961" i="1"/>
  <c r="U953" i="1"/>
  <c r="U921" i="1"/>
  <c r="U905" i="1"/>
  <c r="U897" i="1"/>
  <c r="U873" i="1"/>
  <c r="U857" i="1"/>
  <c r="U833" i="1"/>
  <c r="U801" i="1"/>
  <c r="U769" i="1"/>
  <c r="U761" i="1"/>
  <c r="U737" i="1"/>
  <c r="U705" i="1"/>
  <c r="U673" i="1"/>
  <c r="U665" i="1"/>
  <c r="U633" i="1"/>
  <c r="U625" i="1"/>
  <c r="U609" i="1"/>
  <c r="U601" i="1"/>
  <c r="U585" i="1"/>
  <c r="U577" i="1"/>
  <c r="U561" i="1"/>
  <c r="U553" i="1"/>
  <c r="U545" i="1"/>
  <c r="U529" i="1"/>
  <c r="U521" i="1"/>
  <c r="U513" i="1"/>
  <c r="U505" i="1"/>
  <c r="U489" i="1"/>
  <c r="U465" i="1"/>
  <c r="U457" i="1"/>
  <c r="U449" i="1"/>
  <c r="U441" i="1"/>
  <c r="U425" i="1"/>
  <c r="U417" i="1"/>
  <c r="U401" i="1"/>
  <c r="U393" i="1"/>
  <c r="U353" i="1"/>
  <c r="U337" i="1"/>
  <c r="U297" i="1"/>
  <c r="U273" i="1"/>
  <c r="U257" i="1"/>
  <c r="U249" i="1"/>
  <c r="U225" i="1"/>
  <c r="U217" i="1"/>
  <c r="U177" i="1"/>
  <c r="U161" i="1"/>
  <c r="U153" i="1"/>
  <c r="U129" i="1"/>
  <c r="U113" i="1"/>
  <c r="U105" i="1"/>
  <c r="U89" i="1"/>
  <c r="U81" i="1"/>
  <c r="U17" i="1"/>
  <c r="U832" i="1"/>
  <c r="U824" i="1"/>
  <c r="U792" i="1"/>
  <c r="U768" i="1"/>
  <c r="U760" i="1"/>
  <c r="U728" i="1"/>
  <c r="U680" i="1"/>
  <c r="U672" i="1"/>
  <c r="U656" i="1"/>
  <c r="U648" i="1"/>
  <c r="U640" i="1"/>
  <c r="U624" i="1"/>
  <c r="U616" i="1"/>
  <c r="U600" i="1"/>
  <c r="U544" i="1"/>
  <c r="U536" i="1"/>
  <c r="U480" i="1"/>
  <c r="U464" i="1"/>
  <c r="U416" i="1"/>
  <c r="U408" i="1"/>
  <c r="U376" i="1"/>
  <c r="U344" i="1"/>
  <c r="U336" i="1"/>
  <c r="U304" i="1"/>
  <c r="U288" i="1"/>
  <c r="U272" i="1"/>
  <c r="U200" i="1"/>
  <c r="U184" i="1"/>
  <c r="U136" i="1"/>
  <c r="U128" i="1"/>
  <c r="U112" i="1"/>
  <c r="U72" i="1"/>
  <c r="U24" i="1"/>
  <c r="U16" i="1"/>
  <c r="F9" i="6" s="1"/>
  <c r="U10" i="1"/>
  <c r="U975" i="1"/>
  <c r="U943" i="1"/>
  <c r="U935" i="1"/>
  <c r="U879" i="1"/>
  <c r="U871" i="1"/>
  <c r="U855" i="1"/>
  <c r="U847" i="1"/>
  <c r="U839" i="1"/>
  <c r="U775" i="1"/>
  <c r="U735" i="1"/>
  <c r="U727" i="1"/>
  <c r="U703" i="1"/>
  <c r="U695" i="1"/>
  <c r="U687" i="1"/>
  <c r="U671" i="1"/>
  <c r="U663" i="1"/>
  <c r="U647" i="1"/>
  <c r="U631" i="1"/>
  <c r="U623" i="1"/>
  <c r="U599" i="1"/>
  <c r="U567" i="1"/>
  <c r="U551" i="1"/>
  <c r="U543" i="1"/>
  <c r="U535" i="1"/>
  <c r="U511" i="1"/>
  <c r="U503" i="1"/>
  <c r="U487" i="1"/>
  <c r="U463" i="1"/>
  <c r="U455" i="1"/>
  <c r="U431" i="1"/>
  <c r="U415" i="1"/>
  <c r="U407" i="1"/>
  <c r="U391" i="1"/>
  <c r="U375" i="1"/>
  <c r="U351" i="1"/>
  <c r="U343" i="1"/>
  <c r="U263" i="1"/>
  <c r="U255" i="1"/>
  <c r="U231" i="1"/>
  <c r="U223" i="1"/>
  <c r="U215" i="1"/>
  <c r="U199" i="1"/>
  <c r="U191" i="1"/>
  <c r="U175" i="1"/>
  <c r="U167" i="1"/>
  <c r="U143" i="1"/>
  <c r="U95" i="1"/>
  <c r="G9" i="6" s="1"/>
  <c r="U63" i="1"/>
  <c r="U31" i="1"/>
  <c r="U23" i="1"/>
  <c r="E14" i="6" l="1"/>
  <c r="E9" i="6"/>
  <c r="F11" i="6"/>
  <c r="E5" i="6"/>
  <c r="G4" i="6"/>
  <c r="E3" i="6"/>
  <c r="G7" i="6"/>
  <c r="E4" i="6"/>
  <c r="F8" i="6"/>
  <c r="E11" i="6"/>
  <c r="E10" i="6"/>
  <c r="E13" i="6"/>
  <c r="F4" i="6"/>
  <c r="F13" i="6"/>
  <c r="E8" i="6"/>
  <c r="G8" i="6"/>
  <c r="F12" i="6"/>
  <c r="F6" i="6"/>
  <c r="H9" i="6"/>
  <c r="K9" i="6" s="1"/>
  <c r="F7" i="6"/>
  <c r="E6" i="6"/>
  <c r="F10" i="6"/>
  <c r="G6" i="6"/>
  <c r="F14" i="6"/>
  <c r="E12" i="6"/>
  <c r="E7" i="6"/>
  <c r="F5" i="6"/>
  <c r="F3" i="6"/>
  <c r="G12" i="6"/>
  <c r="G3" i="6"/>
  <c r="G5" i="6"/>
  <c r="G13" i="6"/>
  <c r="G14" i="6"/>
  <c r="G11" i="6"/>
  <c r="G10" i="6"/>
  <c r="H5" i="6" l="1"/>
  <c r="I5" i="6" s="1"/>
  <c r="H10" i="6"/>
  <c r="I10" i="6" s="1"/>
  <c r="I9" i="6"/>
  <c r="H11" i="6"/>
  <c r="J11" i="6" s="1"/>
  <c r="H3" i="6"/>
  <c r="I3" i="6" s="1"/>
  <c r="H7" i="6"/>
  <c r="K7" i="6" s="1"/>
  <c r="J9" i="6"/>
  <c r="H12" i="6"/>
  <c r="I12" i="6" s="1"/>
  <c r="H14" i="6"/>
  <c r="I14" i="6" s="1"/>
  <c r="H4" i="6"/>
  <c r="H13" i="6"/>
  <c r="I13" i="6" s="1"/>
  <c r="H6" i="6"/>
  <c r="J6" i="6" s="1"/>
  <c r="H8" i="6"/>
  <c r="J8" i="6" s="1"/>
  <c r="J10" i="6" l="1"/>
  <c r="K11" i="6"/>
  <c r="K10" i="6"/>
  <c r="K3" i="6"/>
  <c r="K5" i="6"/>
  <c r="J5" i="6"/>
  <c r="J12" i="6"/>
  <c r="I11" i="6"/>
  <c r="J3" i="6"/>
  <c r="K14" i="6"/>
  <c r="J13" i="6"/>
  <c r="K13" i="6"/>
  <c r="I8" i="6"/>
  <c r="J14" i="6"/>
  <c r="J7" i="6"/>
  <c r="K8" i="6"/>
  <c r="K6" i="6"/>
  <c r="K12" i="6"/>
  <c r="I7" i="6"/>
  <c r="I6" i="6"/>
  <c r="I4" i="6"/>
  <c r="K4" i="6"/>
  <c r="J4" i="6"/>
</calcChain>
</file>

<file path=xl/sharedStrings.xml><?xml version="1.0" encoding="utf-8"?>
<sst xmlns="http://schemas.openxmlformats.org/spreadsheetml/2006/main" count="7102" uniqueCount="2124">
  <si>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</si>
  <si>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</si>
  <si>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</si>
  <si>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</si>
  <si>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</si>
  <si>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</si>
  <si>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</si>
  <si>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</si>
  <si>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</si>
  <si>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</si>
  <si>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</si>
  <si>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</si>
  <si>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</si>
  <si>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</si>
  <si>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</si>
  <si>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</si>
  <si>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</si>
  <si>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</si>
  <si>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</si>
  <si>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</si>
  <si>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</si>
  <si>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</si>
  <si>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</si>
  <si>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</si>
  <si>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</si>
  <si>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</si>
  <si>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</si>
  <si>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</si>
  <si>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</si>
  <si>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</si>
  <si>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</si>
  <si>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</si>
  <si>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</si>
  <si>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</si>
  <si>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</si>
  <si>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</si>
  <si>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</si>
  <si>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</si>
  <si>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</si>
  <si>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</si>
  <si>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</si>
  <si>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</si>
  <si>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</si>
  <si>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</si>
  <si>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</si>
  <si>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</si>
  <si>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</si>
  <si>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</si>
  <si>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</si>
  <si>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</si>
  <si>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</si>
  <si>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</si>
  <si>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</si>
  <si>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</si>
  <si>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</si>
  <si>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</si>
  <si>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</si>
  <si>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</si>
  <si>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</si>
  <si>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</si>
  <si>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</si>
  <si>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</si>
  <si>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</si>
  <si>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</si>
  <si>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</si>
  <si>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</si>
  <si>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</si>
  <si>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</si>
  <si>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</si>
  <si>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</si>
  <si>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</si>
  <si>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</si>
  <si>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</si>
  <si>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</si>
  <si>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</si>
  <si>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</si>
  <si>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</si>
  <si>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</si>
  <si>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</si>
  <si>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</si>
  <si>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</si>
  <si>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</si>
  <si>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</si>
  <si>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</si>
  <si>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</si>
  <si>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</si>
  <si>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</si>
  <si>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</si>
  <si>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</si>
  <si>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</si>
  <si>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</si>
  <si>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</si>
  <si>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</si>
  <si>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</si>
  <si>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</si>
  <si>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</si>
  <si>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</si>
  <si>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</si>
  <si>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</si>
  <si>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</si>
  <si>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</si>
  <si>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</si>
  <si>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</si>
  <si>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</si>
  <si>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</si>
  <si>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</si>
  <si>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</si>
  <si>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</si>
  <si>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</si>
  <si>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</si>
  <si>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</si>
  <si>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</si>
  <si>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</si>
  <si>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</si>
  <si>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</si>
  <si>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</si>
  <si>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</si>
  <si>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</si>
  <si>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</si>
  <si>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</si>
  <si>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</si>
  <si>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</si>
  <si>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</si>
  <si>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</si>
  <si>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</si>
  <si>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</si>
  <si>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</si>
  <si>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</si>
  <si>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</si>
  <si>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</si>
  <si>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</si>
  <si>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</si>
  <si>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</si>
  <si>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</si>
  <si>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</si>
  <si>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</si>
  <si>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</si>
  <si>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</si>
  <si>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</si>
  <si>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</si>
  <si>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</si>
  <si>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</si>
  <si>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</si>
  <si>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</si>
  <si>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</si>
  <si>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</si>
  <si>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</si>
  <si>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</si>
  <si>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</si>
  <si>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</si>
  <si>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</si>
  <si>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</si>
  <si>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</si>
  <si>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</si>
  <si>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</si>
  <si>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</si>
  <si>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</si>
  <si>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</si>
  <si>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</si>
  <si>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</si>
  <si>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</si>
  <si>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</si>
  <si>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</si>
  <si>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</si>
  <si>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</si>
  <si>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</si>
  <si>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</si>
  <si>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</si>
  <si>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</si>
  <si>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</si>
  <si>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</si>
  <si>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</si>
  <si>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</si>
  <si>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</si>
  <si>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</si>
  <si>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</si>
  <si>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</si>
  <si>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</si>
  <si>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</si>
  <si>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</si>
  <si>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</si>
  <si>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</si>
  <si>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</si>
  <si>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</si>
  <si>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</si>
  <si>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</si>
  <si>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</si>
  <si>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</si>
  <si>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</si>
  <si>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</si>
  <si>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</si>
  <si>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</si>
  <si>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</si>
  <si>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</si>
  <si>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</si>
  <si>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</si>
  <si>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</si>
  <si>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</si>
  <si>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</si>
  <si>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</si>
  <si>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</si>
  <si>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</si>
  <si>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</si>
  <si>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</si>
  <si>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</si>
  <si>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</si>
  <si>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</si>
  <si>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</si>
  <si>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</si>
  <si>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</si>
  <si>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</si>
  <si>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</si>
  <si>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</si>
  <si>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</si>
  <si>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</si>
  <si>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</si>
  <si>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</si>
  <si>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</si>
  <si>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</si>
  <si>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</si>
  <si>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</si>
  <si>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</si>
  <si>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</si>
  <si>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</si>
  <si>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</si>
  <si>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</si>
  <si>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</si>
  <si>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</si>
  <si>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</si>
  <si>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</si>
  <si>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</si>
  <si>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</si>
  <si>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</si>
  <si>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</si>
  <si>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</si>
  <si>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</si>
  <si>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</si>
  <si>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</si>
  <si>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</si>
  <si>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</si>
  <si>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</si>
  <si>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</si>
  <si>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</si>
  <si>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</si>
  <si>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</si>
  <si>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</si>
  <si>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</si>
  <si>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</si>
  <si>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</si>
  <si>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</si>
  <si>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</si>
  <si>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</si>
  <si>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</si>
  <si>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</si>
  <si>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</si>
  <si>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</si>
  <si>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</si>
  <si>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</si>
  <si>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</si>
  <si>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</si>
  <si>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</si>
  <si>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</si>
  <si>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</si>
  <si>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</si>
  <si>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</si>
  <si>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</si>
  <si>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</si>
  <si>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</si>
  <si>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</si>
  <si>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</si>
  <si>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</si>
  <si>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</si>
  <si>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</si>
  <si>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</si>
  <si>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</si>
  <si>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</si>
  <si>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</si>
  <si>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</si>
  <si>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</si>
  <si>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</si>
  <si>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</si>
  <si>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</si>
  <si>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</si>
  <si>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</si>
  <si>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</si>
  <si>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</si>
  <si>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</si>
  <si>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</si>
  <si>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</si>
  <si>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</si>
  <si>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</si>
  <si>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</si>
  <si>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</si>
  <si>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</si>
  <si>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</si>
  <si>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</si>
  <si>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</si>
  <si>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</si>
  <si>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</si>
  <si>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</si>
  <si>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</si>
  <si>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</si>
  <si>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</si>
  <si>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</si>
  <si>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</si>
  <si>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</si>
  <si>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</si>
  <si>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</si>
  <si>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</si>
  <si>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</si>
  <si>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</si>
  <si>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</si>
  <si>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</si>
  <si>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</si>
  <si>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</si>
  <si>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</si>
  <si>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</si>
  <si>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</si>
  <si>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</si>
  <si>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</si>
  <si>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</si>
  <si>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</si>
  <si>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</si>
  <si>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</si>
  <si>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</si>
  <si>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</si>
  <si>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</si>
  <si>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</si>
  <si>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</si>
  <si>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</si>
  <si>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</si>
  <si>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</si>
  <si>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</si>
  <si>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</si>
  <si>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</si>
  <si>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</si>
  <si>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</si>
  <si>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</si>
  <si>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</si>
  <si>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</si>
  <si>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</si>
  <si>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</si>
  <si>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</si>
  <si>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</si>
  <si>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</si>
  <si>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</si>
  <si>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</si>
  <si>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</si>
  <si>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</si>
  <si>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</si>
  <si>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</si>
  <si>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</si>
  <si>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</si>
  <si>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</si>
  <si>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</si>
  <si>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</si>
  <si>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</si>
  <si>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</si>
  <si>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</si>
  <si>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</si>
  <si>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</si>
  <si>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</si>
  <si>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</si>
  <si>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</si>
  <si>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</si>
  <si>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</si>
  <si>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</si>
  <si>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</si>
  <si>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</si>
  <si>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</si>
  <si>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</si>
  <si>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</si>
  <si>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</si>
  <si>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</si>
  <si>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</si>
  <si>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</si>
  <si>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</si>
  <si>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</si>
  <si>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</si>
  <si>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</si>
  <si>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</si>
  <si>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</si>
  <si>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</si>
  <si>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</si>
  <si>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</si>
  <si>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</si>
  <si>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</si>
  <si>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</si>
  <si>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</si>
  <si>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</si>
  <si>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</si>
  <si>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</si>
  <si>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</si>
  <si>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</si>
  <si>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</si>
  <si>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</si>
  <si>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</si>
  <si>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</si>
  <si>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</si>
  <si>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</si>
  <si>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</si>
  <si>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</si>
  <si>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</si>
  <si>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</si>
  <si>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</si>
  <si>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</si>
  <si>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</si>
  <si>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</si>
  <si>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</si>
  <si>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</si>
  <si>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</si>
  <si>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</si>
  <si>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</si>
  <si>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</si>
  <si>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</si>
  <si>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</si>
  <si>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</si>
  <si>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</si>
  <si>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</si>
  <si>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</si>
  <si>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</si>
  <si>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</si>
  <si>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</si>
  <si>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</si>
  <si>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</si>
  <si>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</si>
  <si>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</si>
  <si>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</si>
  <si>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</si>
  <si>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</si>
  <si>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</si>
  <si>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</si>
  <si>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</si>
  <si>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</si>
  <si>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</si>
  <si>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</si>
  <si>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</si>
  <si>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</si>
  <si>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</si>
  <si>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</si>
  <si>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</si>
  <si>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</si>
  <si>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</si>
  <si>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</si>
  <si>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</si>
  <si>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</si>
  <si>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</si>
  <si>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</si>
  <si>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</si>
  <si>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</si>
  <si>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</si>
  <si>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</si>
  <si>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</si>
  <si>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</si>
  <si>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</si>
  <si>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</si>
  <si>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</si>
  <si>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</si>
  <si>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</si>
  <si>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</si>
  <si>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</si>
  <si>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</si>
  <si>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</si>
  <si>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</si>
  <si>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</si>
  <si>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</si>
  <si>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</si>
  <si>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</si>
  <si>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</si>
  <si>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</si>
  <si>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</si>
  <si>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</si>
  <si>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</si>
  <si>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</si>
  <si>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</si>
  <si>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</si>
  <si>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</si>
  <si>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</si>
  <si>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</si>
  <si>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</si>
  <si>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</si>
  <si>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</si>
  <si>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</si>
  <si>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</si>
  <si>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</si>
  <si>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</si>
  <si>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</si>
  <si>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</si>
  <si>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</si>
  <si>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</si>
  <si>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</si>
  <si>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</si>
  <si>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</si>
  <si>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</si>
  <si>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</si>
  <si>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</si>
  <si>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</si>
  <si>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</si>
  <si>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</si>
  <si>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</si>
  <si>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</si>
  <si>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</si>
  <si>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</si>
  <si>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</si>
  <si>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</si>
  <si>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</si>
  <si>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</si>
  <si>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</si>
  <si>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</si>
  <si>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</si>
  <si>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</si>
  <si>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</si>
  <si>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</si>
  <si>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</si>
  <si>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</si>
  <si>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</si>
  <si>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</si>
  <si>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</si>
  <si>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</si>
  <si>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</si>
  <si>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</si>
  <si>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</si>
  <si>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</si>
  <si>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</si>
  <si>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</si>
  <si>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</si>
  <si>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</si>
  <si>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</si>
  <si>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</si>
  <si>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</si>
  <si>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</si>
  <si>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</si>
  <si>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</si>
  <si>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</si>
  <si>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</si>
  <si>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</si>
  <si>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</si>
  <si>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</si>
  <si>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</si>
  <si>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</si>
  <si>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</si>
  <si>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</si>
  <si>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</si>
  <si>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</si>
  <si>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</si>
  <si>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</si>
  <si>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</si>
  <si>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</si>
  <si>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</si>
  <si>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</si>
  <si>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</si>
  <si>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</si>
  <si>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</si>
  <si>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</si>
  <si>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</si>
  <si>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</si>
  <si>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</si>
  <si>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</si>
  <si>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</si>
  <si>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</si>
  <si>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</si>
  <si>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</si>
  <si>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</si>
  <si>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</si>
  <si>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</si>
  <si>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</si>
  <si>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</si>
  <si>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</si>
  <si>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</si>
  <si>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</si>
  <si>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</si>
  <si>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</si>
  <si>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</si>
  <si>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</si>
  <si>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</si>
  <si>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</si>
  <si>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</si>
  <si>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</si>
  <si>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</si>
  <si>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</si>
  <si>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</si>
  <si>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</si>
  <si>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</si>
  <si>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</si>
  <si>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</si>
  <si>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</si>
  <si>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</si>
  <si>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</si>
  <si>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</si>
  <si>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</si>
  <si>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</si>
  <si>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</si>
  <si>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</si>
  <si>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</si>
  <si>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</si>
  <si>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</si>
  <si>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</si>
  <si>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</si>
  <si>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</si>
  <si>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</si>
  <si>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</si>
  <si>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</si>
  <si>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</si>
  <si>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</si>
  <si>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</si>
  <si>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</si>
  <si>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</si>
  <si>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</si>
  <si>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</si>
  <si>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</si>
  <si>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</si>
  <si>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</si>
  <si>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</si>
  <si>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</si>
  <si>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</si>
  <si>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</si>
  <si>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</si>
  <si>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</si>
  <si>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</si>
  <si>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</si>
  <si>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</si>
  <si>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</si>
  <si>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</si>
  <si>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</si>
  <si>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</si>
  <si>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</si>
  <si>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</si>
  <si>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</si>
  <si>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</si>
  <si>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</si>
  <si>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</si>
  <si>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</si>
  <si>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</si>
  <si>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</si>
  <si>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</si>
  <si>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</si>
  <si>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</si>
  <si>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</si>
  <si>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</si>
  <si>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</si>
  <si>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</si>
  <si>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</si>
  <si>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</si>
  <si>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</si>
  <si>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</si>
  <si>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</si>
  <si>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</si>
  <si>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</si>
  <si>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</si>
  <si>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</si>
  <si>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</si>
  <si>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</si>
  <si>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</si>
  <si>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</si>
  <si>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</si>
  <si>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</si>
  <si>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</si>
  <si>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</si>
  <si>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</si>
  <si>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</si>
  <si>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</si>
  <si>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</si>
  <si>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</si>
  <si>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</si>
  <si>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</si>
  <si>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</si>
  <si>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</si>
  <si>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</si>
  <si>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</si>
  <si>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</si>
  <si>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</si>
  <si>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</si>
  <si>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</si>
  <si>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</si>
  <si>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</si>
  <si>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</si>
  <si>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</si>
  <si>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</si>
  <si>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</si>
  <si>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</si>
  <si>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</si>
  <si>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</si>
  <si>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</si>
  <si>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</si>
  <si>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</si>
  <si>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</si>
  <si>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</si>
  <si>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</si>
  <si>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</si>
  <si>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</si>
  <si>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</si>
  <si>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</si>
  <si>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</si>
  <si>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</si>
  <si>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</si>
  <si>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</si>
  <si>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</si>
  <si>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</si>
  <si>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</si>
  <si>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</si>
  <si>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</si>
  <si>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</si>
  <si>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</si>
  <si>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</si>
  <si>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</si>
  <si>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</si>
  <si>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</si>
  <si>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</si>
  <si>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</si>
  <si>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</si>
  <si>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</si>
  <si>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</si>
  <si>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</si>
  <si>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</si>
  <si>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</si>
  <si>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</si>
  <si>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</si>
  <si>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</si>
  <si>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</si>
  <si>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</si>
  <si>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</si>
  <si>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</si>
  <si>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</si>
  <si>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</si>
  <si>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</si>
  <si>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</si>
  <si>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</si>
  <si>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</si>
  <si>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</si>
  <si>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</si>
  <si>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</si>
  <si>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</si>
  <si>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</si>
  <si>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</si>
  <si>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</si>
  <si>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</si>
  <si>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</si>
  <si>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</si>
  <si>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</si>
  <si>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</si>
  <si>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</si>
  <si>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</si>
  <si>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</si>
  <si>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</si>
  <si>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</si>
  <si>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</si>
  <si>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</si>
  <si>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</si>
  <si>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</si>
  <si>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</si>
  <si>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</si>
  <si>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</si>
  <si>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</si>
  <si>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</si>
  <si>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</si>
  <si>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</si>
  <si>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</si>
  <si>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</si>
  <si>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</si>
  <si>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</si>
  <si>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</si>
  <si>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</si>
  <si>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</si>
  <si>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</si>
  <si>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</si>
  <si>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</si>
  <si>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</si>
  <si>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</si>
  <si>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</si>
  <si>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</si>
  <si>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</si>
  <si>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</si>
  <si>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</si>
  <si>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</si>
  <si>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</si>
  <si>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</si>
  <si>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</si>
  <si>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</si>
  <si>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</si>
  <si>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</si>
  <si>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</si>
  <si>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</si>
  <si>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</si>
  <si>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</si>
  <si>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</si>
  <si>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</si>
  <si>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</si>
  <si>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</si>
  <si>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</si>
  <si>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</si>
  <si>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</si>
  <si>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</si>
  <si>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</si>
  <si>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</si>
  <si>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</si>
  <si>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</si>
  <si>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</si>
  <si>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</si>
  <si>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</si>
  <si>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</si>
  <si>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</si>
  <si>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</si>
  <si>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</si>
  <si>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</si>
  <si>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</si>
  <si>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</si>
  <si>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</si>
  <si>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</si>
  <si>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</si>
  <si>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</si>
  <si>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</si>
  <si>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</si>
  <si>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</si>
  <si>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</si>
  <si>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</si>
  <si>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</si>
  <si>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</si>
  <si>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</si>
  <si>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</si>
  <si>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</si>
  <si>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</si>
  <si>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</si>
  <si>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</si>
  <si>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</si>
  <si>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</si>
  <si>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</si>
  <si>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</si>
  <si>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</si>
  <si>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</si>
  <si>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</si>
  <si>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</si>
  <si>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</si>
  <si>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</si>
  <si>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</si>
  <si>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</si>
  <si>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</si>
  <si>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</si>
  <si>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</si>
  <si>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</si>
  <si>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</si>
  <si>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</si>
  <si>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</si>
  <si>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</si>
  <si>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</si>
  <si>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</si>
  <si>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</si>
  <si>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</si>
  <si>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</si>
  <si>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</si>
  <si>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</si>
  <si>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</si>
  <si>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</si>
  <si>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</si>
  <si>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</si>
  <si>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</si>
  <si>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</si>
  <si>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</si>
  <si>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</si>
  <si>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</si>
  <si>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</si>
  <si>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</si>
  <si>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</si>
  <si>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</si>
  <si>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</si>
  <si>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</si>
  <si>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</si>
  <si>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</si>
  <si>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</si>
  <si>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</si>
  <si>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</si>
  <si>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</si>
  <si>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</si>
  <si>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</si>
  <si>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</si>
  <si>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</si>
  <si>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</si>
  <si>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</si>
  <si>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</si>
  <si>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</si>
  <si>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</si>
  <si>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</si>
  <si>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</si>
  <si>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</si>
  <si>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</si>
  <si>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</si>
  <si>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</si>
  <si>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</si>
  <si>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</si>
  <si>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</si>
  <si>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</si>
  <si>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</si>
  <si>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</si>
  <si>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</si>
  <si>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</si>
  <si>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</si>
  <si>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</si>
  <si>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</si>
  <si>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</si>
  <si>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</si>
  <si>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</si>
  <si>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</si>
  <si>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</si>
  <si>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</si>
  <si>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</si>
  <si>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</si>
  <si>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</si>
  <si>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</si>
  <si>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</si>
  <si>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</si>
  <si>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</si>
  <si>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</si>
  <si>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</si>
  <si>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</si>
  <si>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</si>
  <si>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</si>
  <si>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</si>
  <si>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</si>
  <si>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</si>
  <si>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</si>
  <si>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</si>
  <si>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</si>
  <si>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</si>
  <si>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</si>
  <si>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</si>
  <si>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</si>
  <si>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</si>
  <si>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</si>
  <si>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</si>
  <si>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</si>
  <si>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</si>
  <si>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</si>
  <si>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</si>
  <si>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</si>
  <si>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</si>
  <si>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</si>
  <si>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</si>
  <si>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</si>
  <si>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</si>
  <si>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</si>
  <si>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</si>
  <si>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</si>
  <si>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</si>
  <si>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</si>
  <si>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</si>
  <si>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</si>
  <si>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</si>
  <si>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</si>
  <si>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</si>
  <si>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</si>
  <si>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</si>
  <si>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</si>
  <si>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</si>
  <si>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</si>
  <si>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</si>
  <si>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</si>
  <si>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</si>
  <si>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</si>
  <si>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</si>
  <si>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</si>
  <si>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</si>
  <si>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</si>
  <si>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</si>
  <si>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</si>
  <si>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</si>
  <si>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</si>
  <si>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</si>
  <si>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</si>
  <si>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</si>
  <si>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</si>
  <si>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</si>
  <si>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</si>
  <si>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</si>
  <si>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</si>
  <si>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</si>
  <si>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</si>
  <si>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</si>
  <si>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</si>
  <si>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</si>
  <si>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</si>
  <si>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</si>
  <si>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</si>
  <si>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</si>
  <si>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</si>
  <si>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</si>
  <si>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</si>
  <si>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</si>
  <si>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</si>
  <si>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</si>
  <si>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</si>
  <si>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</si>
  <si>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</si>
  <si>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</si>
  <si>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</si>
  <si>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</si>
  <si>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</si>
  <si>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</si>
  <si>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</si>
  <si>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</si>
  <si>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</si>
  <si>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</si>
  <si>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</si>
  <si>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</si>
  <si>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</si>
  <si>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</si>
  <si>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</si>
  <si>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</si>
  <si>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</si>
  <si>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</si>
  <si>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</si>
  <si>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</si>
  <si>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</si>
  <si>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</si>
  <si>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</si>
  <si>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</si>
  <si>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</si>
  <si>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</si>
  <si>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</si>
  <si>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</si>
  <si>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</si>
  <si>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</si>
  <si>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</si>
  <si>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</si>
  <si>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</si>
  <si>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</si>
  <si>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</si>
  <si>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</si>
  <si>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</si>
  <si>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</si>
  <si>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</si>
  <si>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</si>
  <si>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</si>
  <si>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</si>
  <si>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</si>
  <si>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</si>
  <si>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</si>
  <si>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</si>
  <si>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</si>
  <si>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</si>
  <si>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</si>
  <si>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</si>
  <si>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</si>
  <si>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</si>
  <si>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</si>
  <si>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</si>
  <si>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</si>
  <si>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</si>
  <si>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</si>
  <si>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</si>
  <si>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</si>
  <si>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</si>
  <si>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</si>
  <si>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</si>
  <si>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</si>
  <si>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</si>
  <si>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</si>
  <si>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</si>
  <si>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</si>
  <si>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</si>
  <si>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</si>
  <si>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</si>
  <si>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</si>
  <si>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</si>
  <si>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</si>
  <si>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</si>
  <si>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</si>
  <si>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</si>
  <si>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</si>
  <si>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</si>
  <si>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</si>
  <si>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</si>
  <si>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</si>
  <si>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</si>
  <si>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</si>
  <si>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</si>
  <si>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</si>
  <si>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</si>
  <si>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</si>
  <si>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</si>
  <si>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</si>
  <si>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</si>
  <si>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</si>
  <si>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</si>
  <si>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</si>
  <si>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</si>
  <si>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</si>
  <si>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</si>
  <si>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</si>
  <si>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</si>
  <si>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</si>
  <si>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</si>
  <si>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</si>
  <si>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</si>
  <si>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</si>
  <si>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</si>
  <si>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</si>
  <si>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</si>
  <si>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</si>
  <si>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</si>
  <si>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</si>
  <si>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</si>
  <si>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</si>
  <si>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</si>
  <si>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</si>
  <si>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</si>
  <si>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</si>
  <si>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</si>
  <si>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</si>
  <si>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</si>
  <si>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</si>
  <si>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</si>
  <si>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</si>
  <si>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</si>
  <si>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</si>
  <si>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</si>
  <si>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</si>
  <si>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</si>
  <si>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</si>
  <si>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</si>
  <si>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</si>
  <si>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</si>
  <si>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</si>
  <si>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</si>
  <si>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</si>
  <si>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</si>
  <si>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</si>
  <si>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</si>
  <si>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</si>
  <si>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</si>
  <si>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</si>
  <si>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</si>
  <si>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</si>
  <si>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</si>
  <si>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</si>
  <si>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</si>
  <si>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</si>
  <si>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</si>
  <si>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</si>
  <si>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</si>
  <si>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</si>
  <si>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</si>
  <si>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</si>
  <si>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</si>
  <si>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</si>
  <si>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</si>
  <si>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</si>
  <si>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</si>
  <si>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</si>
  <si>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</si>
  <si>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</si>
  <si>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</si>
  <si>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</si>
  <si>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</si>
  <si>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</si>
  <si>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</si>
  <si>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</si>
  <si>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</si>
  <si>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</si>
  <si>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</si>
  <si>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</si>
  <si>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</si>
  <si>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</si>
  <si>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</si>
  <si>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</si>
  <si>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</si>
  <si>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</si>
  <si>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</si>
  <si>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</si>
  <si>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</si>
  <si>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</si>
  <si>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</si>
  <si>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</si>
  <si>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</si>
  <si>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</si>
  <si>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</si>
  <si>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</si>
  <si>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</si>
  <si>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</si>
  <si>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</si>
  <si>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</si>
  <si>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</si>
  <si>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</si>
  <si>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</si>
  <si>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</si>
  <si>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</si>
  <si>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</si>
  <si>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</si>
  <si>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</si>
  <si>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</si>
  <si>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</si>
  <si>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</si>
  <si>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</si>
  <si>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</si>
  <si>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</si>
  <si>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</si>
  <si>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</si>
  <si>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</si>
  <si>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</si>
  <si>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</si>
  <si>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</si>
  <si>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</si>
  <si>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</si>
  <si>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</si>
  <si>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</si>
  <si>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</si>
  <si>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</si>
  <si>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</si>
  <si>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</si>
  <si>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</si>
  <si>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</si>
  <si>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</si>
  <si>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</si>
  <si>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</si>
  <si>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</si>
  <si>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</si>
  <si>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</si>
  <si>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</si>
  <si>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</si>
  <si>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</si>
  <si>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</si>
  <si>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</si>
  <si>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</si>
  <si>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</si>
  <si>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</si>
  <si>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</si>
  <si>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</si>
  <si>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</si>
  <si>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</si>
  <si>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</si>
  <si>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</si>
  <si>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</si>
  <si>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</si>
  <si>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</si>
  <si>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</si>
  <si>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</si>
  <si>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</si>
  <si>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</si>
  <si>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</si>
  <si>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</si>
  <si>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</si>
  <si>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</si>
  <si>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</si>
  <si>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</si>
  <si>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</si>
  <si>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</si>
  <si>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</si>
  <si>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</si>
  <si>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</si>
  <si>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</si>
  <si>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</si>
  <si>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</si>
  <si>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</si>
  <si>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</si>
  <si>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</si>
  <si>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</si>
  <si>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</si>
  <si>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</si>
  <si>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</si>
  <si>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</si>
  <si>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</si>
  <si>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</si>
  <si>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</si>
  <si>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</si>
  <si>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</si>
  <si>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</si>
  <si>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</si>
  <si>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</si>
  <si>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</si>
  <si>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</si>
  <si>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</si>
  <si>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</si>
  <si>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</si>
  <si>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</si>
  <si>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</si>
  <si>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</si>
  <si>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</si>
  <si>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</si>
  <si>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</si>
  <si>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</si>
  <si>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</si>
  <si>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</si>
  <si>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</si>
  <si>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</si>
  <si>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</si>
  <si>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</si>
  <si>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</si>
  <si>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</si>
  <si>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</si>
  <si>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</si>
  <si>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</si>
  <si>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</si>
  <si>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</si>
  <si>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</si>
  <si>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</si>
  <si>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</si>
  <si>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</si>
  <si>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</si>
  <si>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</si>
  <si>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</si>
  <si>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</si>
  <si>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</si>
  <si>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</si>
  <si>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</si>
  <si>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</si>
  <si>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</si>
  <si>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</si>
  <si>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</si>
  <si>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</si>
  <si>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</si>
  <si>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</si>
  <si>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</si>
  <si>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</si>
  <si>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</si>
  <si>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</si>
  <si>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</si>
  <si>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</si>
  <si>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</si>
  <si>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</si>
  <si>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</si>
  <si>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</si>
  <si>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</si>
  <si>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</si>
  <si>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</si>
  <si>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</si>
  <si>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</si>
  <si>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</si>
  <si>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</si>
  <si>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</si>
  <si>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</si>
  <si>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</si>
  <si>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</si>
  <si>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</si>
  <si>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</si>
  <si>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</si>
  <si>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</si>
  <si>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</si>
  <si>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</si>
  <si>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</si>
  <si>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</si>
  <si>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</si>
  <si>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</si>
  <si>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</si>
  <si>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</si>
  <si>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</si>
  <si>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</si>
  <si>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</si>
  <si>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</si>
  <si>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</si>
  <si>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</si>
  <si>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</si>
  <si>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</si>
  <si>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</si>
  <si>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</si>
  <si>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</si>
  <si>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</si>
  <si>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</si>
  <si>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</si>
  <si>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</si>
  <si>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</si>
  <si>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</si>
  <si>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</si>
  <si>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</si>
  <si>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</si>
  <si>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</si>
  <si>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</si>
  <si>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</si>
  <si>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</si>
  <si>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</si>
  <si>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</si>
  <si>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</si>
  <si>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</si>
  <si>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</si>
  <si>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</si>
  <si>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</si>
  <si>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</si>
  <si>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</si>
  <si>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</si>
  <si>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</si>
  <si>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</si>
  <si>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</si>
  <si>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</si>
  <si>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</si>
  <si>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</si>
  <si>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</si>
  <si>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</si>
  <si>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</si>
  <si>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</si>
  <si>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</si>
  <si>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</si>
  <si>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</si>
  <si>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</si>
  <si>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</si>
  <si>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</si>
  <si>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</si>
  <si>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</si>
  <si>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</si>
  <si>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</si>
  <si>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</si>
  <si>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</si>
  <si>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</si>
  <si>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</si>
  <si>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</si>
  <si>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</si>
  <si>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</si>
  <si>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</si>
  <si>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</si>
  <si>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</si>
  <si>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</si>
  <si>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</si>
  <si>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</si>
  <si>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</si>
  <si>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</si>
  <si>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</si>
  <si>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</si>
  <si>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</si>
  <si>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</si>
  <si>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</si>
  <si>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</si>
  <si>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</si>
  <si>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</si>
  <si>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</si>
  <si>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</si>
  <si>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</si>
  <si>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</si>
  <si>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</si>
  <si>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</si>
  <si>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</si>
  <si>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</si>
  <si>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</si>
  <si>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</si>
  <si>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</si>
  <si>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</si>
  <si>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</si>
  <si>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</si>
  <si>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</si>
  <si>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</si>
  <si>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</si>
  <si>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</si>
  <si>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</si>
  <si>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</si>
  <si>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</si>
  <si>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</si>
  <si>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</si>
  <si>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</si>
  <si>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</si>
  <si>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</si>
  <si>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</si>
  <si>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</si>
  <si>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</si>
  <si>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</si>
  <si>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</si>
  <si>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</si>
  <si>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</si>
  <si>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</si>
  <si>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</si>
  <si>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</si>
  <si>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</si>
  <si>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</si>
  <si>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</si>
  <si>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</si>
  <si>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</si>
  <si>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</si>
  <si>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</si>
  <si>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</si>
  <si>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</si>
  <si>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</si>
  <si>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</si>
  <si>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</si>
  <si>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</si>
  <si>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</si>
  <si>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</si>
  <si>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</si>
  <si>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</si>
  <si>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</si>
  <si>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</si>
  <si>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</si>
  <si>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</si>
  <si>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</si>
  <si>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</si>
  <si>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</si>
  <si>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</si>
  <si>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</si>
  <si>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</si>
  <si>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</si>
  <si>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</si>
  <si>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</si>
  <si>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</si>
  <si>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</si>
  <si>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</si>
  <si>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</si>
  <si>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</si>
  <si>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</si>
  <si>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</si>
  <si>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</si>
  <si>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</si>
  <si>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</si>
  <si>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</si>
  <si>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</si>
  <si>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</si>
  <si>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</si>
  <si>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</si>
  <si>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</si>
  <si>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</si>
  <si>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</si>
  <si>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</si>
  <si>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</si>
  <si>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</si>
  <si>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</si>
  <si>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</si>
  <si>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</si>
  <si>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</si>
  <si>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</si>
  <si>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</si>
  <si>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</si>
  <si>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</si>
  <si>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</si>
  <si>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</si>
  <si>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</si>
  <si>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</si>
  <si>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</si>
  <si>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</si>
  <si>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</si>
  <si>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</si>
  <si>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</si>
  <si>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</si>
  <si>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</si>
  <si>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</si>
  <si>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</si>
  <si>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</si>
  <si>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</si>
  <si>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</si>
  <si>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</si>
  <si>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</si>
  <si>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</si>
  <si>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</si>
  <si>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</si>
  <si>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</si>
  <si>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</si>
  <si>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</si>
  <si>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</si>
  <si>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</si>
  <si>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</si>
  <si>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</si>
  <si>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</si>
  <si>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</si>
  <si>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</si>
  <si>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</si>
  <si>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</si>
  <si>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</si>
  <si>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</si>
  <si>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</si>
  <si>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</si>
  <si>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</si>
  <si>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</si>
  <si>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</si>
  <si>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</si>
  <si>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</si>
  <si>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</si>
  <si>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</si>
  <si>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</si>
  <si>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</si>
  <si>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</si>
  <si>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</si>
  <si>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</si>
  <si>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</si>
  <si>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</si>
  <si>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</si>
  <si>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</si>
  <si>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</si>
  <si>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</si>
  <si>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</si>
  <si>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</si>
  <si>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</si>
  <si>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</si>
  <si>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</si>
  <si>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</si>
  <si>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</si>
  <si>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</si>
  <si>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</si>
  <si>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</si>
  <si>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</si>
  <si>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</si>
  <si>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</si>
  <si>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</si>
  <si>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</si>
  <si>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</si>
  <si>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</si>
  <si>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</si>
  <si>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</si>
  <si>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</si>
  <si>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</si>
  <si>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</si>
  <si>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</si>
  <si>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</si>
  <si>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</si>
  <si>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</si>
  <si>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</si>
  <si>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</si>
  <si>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</si>
  <si>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</si>
  <si>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</si>
  <si>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</si>
  <si>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</si>
  <si>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</si>
  <si>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</si>
  <si>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</si>
  <si>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</si>
  <si>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</si>
  <si>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</si>
  <si>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</si>
  <si>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</si>
  <si>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</si>
  <si>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</si>
  <si>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</si>
  <si>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</si>
  <si>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</si>
  <si>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</si>
  <si>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</si>
  <si>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</si>
  <si>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</si>
  <si>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</si>
  <si>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</si>
  <si>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</si>
  <si>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</si>
  <si>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</si>
  <si>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</si>
  <si>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</si>
  <si>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</si>
  <si>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</si>
  <si>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</si>
  <si>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</si>
  <si>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</si>
  <si>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</si>
  <si>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</si>
  <si>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</si>
  <si>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</si>
  <si>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</si>
  <si>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</si>
  <si>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</si>
  <si>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</si>
  <si>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</si>
  <si>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</si>
  <si>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</si>
  <si>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</si>
  <si>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</si>
  <si>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</si>
  <si>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</si>
  <si>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</si>
  <si>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</si>
  <si>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</si>
  <si>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</si>
  <si>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</si>
  <si>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</si>
  <si>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</si>
  <si>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</si>
  <si>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</si>
  <si>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</si>
  <si>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</si>
  <si>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</si>
  <si>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</si>
  <si>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</si>
  <si>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</si>
  <si>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</si>
  <si>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</si>
  <si>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</si>
  <si>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</si>
  <si>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</si>
  <si>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</si>
  <si>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</si>
  <si>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</si>
  <si>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</si>
  <si>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</si>
  <si>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</si>
  <si>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</si>
  <si>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</si>
  <si>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</si>
  <si>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</si>
  <si>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</si>
  <si>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</si>
  <si>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</si>
  <si>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</si>
  <si>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</si>
  <si>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</si>
  <si>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</si>
  <si>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</si>
  <si>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</si>
  <si>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</si>
  <si>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</si>
  <si>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</si>
  <si>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</si>
  <si>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</si>
  <si>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</si>
  <si>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</si>
  <si>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</si>
  <si>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</si>
  <si>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</si>
  <si>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</si>
  <si>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</si>
  <si>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</si>
  <si>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</si>
  <si>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</si>
  <si>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</si>
  <si>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</si>
  <si>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</si>
  <si>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</si>
  <si>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</si>
  <si>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</si>
  <si>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</si>
  <si>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</si>
  <si>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</si>
  <si>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</si>
  <si>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</si>
  <si>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</si>
  <si>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</si>
  <si>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</si>
  <si>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</si>
  <si>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</si>
  <si>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</si>
  <si>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</si>
  <si>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</si>
  <si>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</si>
  <si>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</si>
  <si>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</si>
  <si>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</si>
  <si>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</si>
  <si>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</si>
  <si>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</si>
  <si>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</si>
  <si>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</si>
  <si>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</si>
  <si>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</si>
  <si>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</si>
  <si>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</si>
  <si>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</si>
  <si>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</si>
  <si>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</si>
  <si>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</si>
  <si>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</si>
  <si>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</si>
  <si>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</si>
  <si>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</si>
  <si>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</si>
  <si>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</si>
  <si>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</si>
  <si>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</si>
  <si>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</si>
  <si>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</si>
  <si>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</si>
  <si>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</si>
  <si>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</si>
  <si>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</si>
  <si>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</si>
  <si>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</si>
  <si>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</si>
  <si>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</si>
  <si>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</si>
  <si>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</si>
  <si>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</si>
  <si>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</si>
  <si>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</si>
  <si>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</si>
  <si>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</si>
  <si>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</si>
  <si>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</si>
  <si>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</si>
  <si>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</si>
  <si>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</si>
  <si>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</si>
  <si>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</si>
  <si>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</si>
  <si>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</si>
  <si>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</si>
  <si>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</si>
  <si>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</si>
  <si>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</si>
  <si>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</si>
  <si>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</si>
  <si>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</si>
  <si>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</si>
  <si>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</si>
  <si>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</si>
  <si>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</si>
  <si>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</si>
  <si>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</si>
  <si>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</si>
  <si>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</si>
  <si>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</si>
  <si>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</si>
  <si>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</si>
  <si>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</si>
  <si>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</si>
  <si>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</si>
  <si>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</si>
  <si>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</si>
  <si>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</si>
  <si>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</si>
  <si>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</si>
  <si>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</si>
  <si>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</si>
  <si>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</si>
  <si>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</si>
  <si>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</si>
  <si>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</si>
  <si>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</si>
  <si>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</si>
  <si>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</si>
  <si>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</si>
  <si>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</si>
  <si>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</si>
  <si>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</si>
  <si>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</si>
  <si>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</si>
  <si>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</si>
  <si>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</si>
  <si>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</si>
  <si>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</si>
  <si>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</si>
  <si>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</si>
  <si>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</si>
  <si>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</si>
  <si>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</si>
  <si>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</si>
  <si>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</si>
  <si>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</si>
  <si>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</si>
  <si>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</si>
  <si>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</si>
  <si>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</si>
  <si>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</si>
  <si>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</si>
  <si>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</si>
  <si>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</si>
  <si>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</si>
  <si>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</si>
  <si>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</si>
  <si>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</si>
  <si>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</si>
  <si>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</si>
  <si>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</si>
  <si>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</si>
  <si>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</si>
  <si>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</si>
  <si>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</si>
  <si>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</si>
  <si>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</si>
  <si>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</si>
  <si>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</si>
  <si>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</si>
  <si>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</si>
  <si>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</si>
  <si>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</si>
  <si>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</si>
  <si>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</si>
  <si>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</si>
  <si>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</si>
  <si>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</si>
  <si>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</si>
  <si>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</si>
  <si>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</si>
  <si>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</si>
  <si>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</si>
  <si>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</si>
  <si>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</si>
  <si>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</si>
  <si>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</si>
  <si>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</si>
  <si>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</si>
  <si>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</si>
  <si>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</si>
  <si>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</si>
  <si>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</si>
  <si>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</si>
  <si>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</si>
  <si>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</si>
  <si>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</si>
  <si>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</si>
  <si>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</si>
  <si>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</si>
  <si>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</si>
  <si>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</si>
  <si>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</si>
  <si>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</si>
  <si>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</si>
  <si>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</si>
  <si>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</si>
  <si>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</si>
  <si>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</si>
  <si>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</si>
  <si>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</si>
  <si>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</si>
  <si>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</si>
  <si>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</si>
  <si>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</si>
  <si>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</si>
  <si>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</si>
  <si>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</si>
  <si>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</si>
  <si>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</si>
  <si>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</si>
  <si>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</si>
  <si>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</si>
  <si>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</si>
  <si>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</si>
  <si>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</si>
  <si>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</si>
  <si>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</si>
  <si>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</si>
  <si>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</si>
  <si>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</si>
  <si>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</si>
  <si>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</si>
  <si>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</si>
  <si>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</si>
  <si>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</si>
  <si>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</si>
  <si>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</si>
  <si>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</si>
  <si>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</si>
  <si>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</si>
  <si>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</si>
  <si>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</si>
  <si>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</si>
  <si>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</si>
  <si>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</si>
  <si>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</si>
  <si>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</si>
  <si>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</si>
  <si>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</si>
  <si>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</si>
  <si>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</si>
  <si>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</si>
  <si>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</si>
  <si>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</si>
  <si>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</si>
  <si>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</si>
  <si>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</si>
  <si>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</si>
  <si>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</si>
  <si>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</si>
  <si>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</si>
  <si>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</si>
  <si>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</si>
  <si>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</si>
  <si>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</si>
  <si>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</si>
  <si>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</si>
  <si>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</si>
  <si>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</si>
  <si>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</si>
  <si>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</si>
  <si>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</si>
  <si>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</si>
  <si>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</si>
  <si>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</si>
  <si>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</si>
  <si>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</si>
  <si>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</si>
  <si>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</si>
  <si>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</si>
  <si>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</si>
  <si>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</si>
  <si>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</si>
  <si>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</si>
  <si>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</si>
  <si>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</si>
  <si>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</si>
  <si>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</si>
  <si>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</si>
  <si>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</si>
  <si>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</si>
  <si>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</si>
  <si>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</si>
  <si>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</si>
  <si>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</si>
  <si>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</si>
  <si>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</si>
  <si>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</si>
  <si>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</si>
  <si>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</si>
  <si>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</si>
  <si>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</si>
  <si>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</si>
  <si>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</si>
  <si>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</si>
  <si>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</si>
  <si>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</si>
  <si>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</si>
  <si>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</si>
  <si>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</si>
  <si>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</si>
  <si>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</si>
  <si>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</si>
  <si>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</si>
  <si>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</si>
  <si>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</si>
  <si>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</si>
  <si>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</si>
  <si>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</si>
  <si>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</si>
  <si>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</si>
  <si>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</si>
  <si>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</si>
  <si>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</si>
  <si>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</si>
  <si>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</si>
  <si>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</si>
  <si>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</si>
  <si>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</si>
  <si>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</si>
  <si>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</si>
  <si>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</si>
  <si>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</si>
  <si>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</si>
  <si>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</si>
  <si>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</si>
  <si>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</si>
  <si>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</si>
  <si>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</si>
  <si>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</si>
  <si>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</si>
  <si>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</si>
  <si>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</si>
  <si>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</si>
  <si>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</si>
  <si>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</si>
  <si>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</si>
  <si>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</si>
  <si>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</si>
  <si>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</si>
  <si>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</si>
  <si>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</si>
  <si>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</si>
  <si>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</si>
  <si>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</si>
  <si>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</si>
  <si>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</si>
  <si>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</si>
  <si>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</si>
  <si>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</si>
  <si>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</si>
  <si>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</si>
  <si>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</si>
  <si>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</si>
  <si>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</si>
  <si>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</si>
  <si>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</si>
  <si>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</si>
  <si>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</si>
  <si>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</si>
  <si>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</si>
  <si>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</si>
  <si>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</si>
  <si>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</si>
  <si>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</si>
  <si>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</si>
  <si>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</si>
  <si>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</si>
  <si>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</si>
  <si>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</si>
  <si>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</si>
  <si>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</si>
  <si>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</si>
  <si>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</si>
  <si>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</si>
  <si>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</si>
  <si>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</si>
  <si>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</si>
  <si>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</si>
  <si>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</si>
  <si>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</si>
  <si>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</si>
  <si>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</si>
  <si>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</si>
  <si>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</si>
  <si>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</si>
  <si>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</si>
  <si>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</si>
  <si>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</si>
  <si>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</si>
  <si>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</si>
  <si>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</si>
  <si>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</si>
  <si>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</si>
  <si>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</si>
  <si>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</si>
  <si>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</si>
  <si>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</si>
  <si>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</si>
  <si>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</si>
  <si>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</si>
  <si>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</si>
  <si>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</si>
  <si>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</si>
  <si>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</si>
  <si>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</si>
  <si>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</si>
  <si>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</si>
  <si>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</si>
  <si>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range - low</t>
  </si>
  <si>
    <t>range-high</t>
  </si>
  <si>
    <t>Successful</t>
  </si>
  <si>
    <t>Failed</t>
  </si>
  <si>
    <t>Bonus goal range</t>
  </si>
  <si>
    <t>Canceled</t>
  </si>
  <si>
    <t xml:space="preserve">Mean number of  backers </t>
  </si>
  <si>
    <t xml:space="preserve">Median number of  backers </t>
  </si>
  <si>
    <t xml:space="preserve">Minimum number of  backers </t>
  </si>
  <si>
    <t xml:space="preserve">Maximum number of  backers </t>
  </si>
  <si>
    <t>Average of backers_count</t>
  </si>
  <si>
    <t>Min of backers_count</t>
  </si>
  <si>
    <t>Max of backers_count</t>
  </si>
  <si>
    <t xml:space="preserve">Variance of number of  backers </t>
  </si>
  <si>
    <t xml:space="preserve">Standard deviation of number of  backers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</si>
  <si>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</si>
  <si>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</si>
  <si>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</si>
  <si>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</si>
  <si>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</si>
  <si>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</si>
  <si>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</si>
  <si>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</si>
  <si>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</si>
  <si>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Bonus goal range alternative (faster)</t>
  </si>
  <si>
    <t>lookup</t>
  </si>
  <si>
    <t>StdDev of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</si>
</sst>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0" xfId="0" applyBorder="1"/>
    <xf numFmtId="9" fontId="0" fillId="0" borderId="10" xfId="42" applyFont="1" applyBorder="1"/>
    <xf numFmtId="0" fontId="16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submission 20222-11-18.xlsx]Pivot parent category!PivotTable10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Number of Projects (outcome) vs Parent category</a:t>
            </a:r>
            <a:endParaRPr lang="en-AU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4-41D0-83B6-B96B8AFF6444}"/>
            </c:ext>
          </c:extLst>
        </c:ser>
        <c:ser>
          <c:idx val="1"/>
          <c:order val="1"/>
          <c:tx>
            <c:strRef>
              <c:f>'Pivot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4-41D0-83B6-B96B8AFF6444}"/>
            </c:ext>
          </c:extLst>
        </c:ser>
        <c:ser>
          <c:idx val="2"/>
          <c:order val="2"/>
          <c:tx>
            <c:strRef>
              <c:f>'Pivot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4-41D0-83B6-B96B8AFF6444}"/>
            </c:ext>
          </c:extLst>
        </c:ser>
        <c:ser>
          <c:idx val="3"/>
          <c:order val="3"/>
          <c:tx>
            <c:strRef>
              <c:f>'Pivot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1-4D82-9927-C71700248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886560"/>
        <c:axId val="299886144"/>
      </c:barChart>
      <c:catAx>
        <c:axId val="29988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Parent</a:t>
                </a:r>
                <a:r>
                  <a:rPr lang="en-AU" baseline="0"/>
                  <a:t> Category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86144"/>
        <c:crosses val="autoZero"/>
        <c:auto val="1"/>
        <c:lblAlgn val="ctr"/>
        <c:lblOffset val="100"/>
        <c:noMultiLvlLbl val="0"/>
      </c:catAx>
      <c:valAx>
        <c:axId val="2998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submission 20222-11-18.xlsx]Pivot subcategory!PivotTable10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/>
              <a:t>Projects </a:t>
            </a:r>
            <a:r>
              <a:rPr lang="en-AU" sz="1800" b="1" baseline="0"/>
              <a:t>outcome) vs sub-category</a:t>
            </a:r>
            <a:endParaRPr lang="en-A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342236467685334E-2"/>
          <c:y val="9.2603306484618744E-2"/>
          <c:w val="0.8352043107790903"/>
          <c:h val="0.650476437725647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E-4EF5-A8E7-E186F8CEA0F2}"/>
            </c:ext>
          </c:extLst>
        </c:ser>
        <c:ser>
          <c:idx val="1"/>
          <c:order val="1"/>
          <c:tx>
            <c:strRef>
              <c:f>'Pivot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E-4EF5-A8E7-E186F8CEA0F2}"/>
            </c:ext>
          </c:extLst>
        </c:ser>
        <c:ser>
          <c:idx val="2"/>
          <c:order val="2"/>
          <c:tx>
            <c:strRef>
              <c:f>'Pivot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E-4EF5-A8E7-E186F8CEA0F2}"/>
            </c:ext>
          </c:extLst>
        </c:ser>
        <c:ser>
          <c:idx val="3"/>
          <c:order val="3"/>
          <c:tx>
            <c:strRef>
              <c:f>'Pivot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3-4C41-B31D-65F21EC8B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886560"/>
        <c:axId val="299886144"/>
      </c:barChart>
      <c:catAx>
        <c:axId val="29988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50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86144"/>
        <c:crosses val="autoZero"/>
        <c:auto val="1"/>
        <c:lblAlgn val="ctr"/>
        <c:lblOffset val="100"/>
        <c:noMultiLvlLbl val="0"/>
      </c:catAx>
      <c:valAx>
        <c:axId val="2998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50"/>
                  <a:t>Number</a:t>
                </a:r>
                <a:r>
                  <a:rPr lang="en-AU" sz="1050" baseline="0"/>
                  <a:t> of Projects</a:t>
                </a:r>
                <a:endParaRPr lang="en-AU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submission 20222-11-18.xlsx]Pivot date created!PivotTable11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Project outcome</a:t>
            </a:r>
            <a:r>
              <a:rPr lang="en-AU" b="1" baseline="0"/>
              <a:t> </a:t>
            </a:r>
            <a:r>
              <a:rPr lang="en-AU" b="1"/>
              <a:t>vs creation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5-47C3-B95F-712C53FE8E82}"/>
            </c:ext>
          </c:extLst>
        </c:ser>
        <c:ser>
          <c:idx val="1"/>
          <c:order val="1"/>
          <c:tx>
            <c:strRef>
              <c:f>'Pivot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5-47C3-B95F-712C53FE8E82}"/>
            </c:ext>
          </c:extLst>
        </c:ser>
        <c:ser>
          <c:idx val="2"/>
          <c:order val="2"/>
          <c:tx>
            <c:strRef>
              <c:f>'Pivot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5-47C3-B95F-712C53FE8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61055"/>
        <c:axId val="76666879"/>
      </c:lineChart>
      <c:catAx>
        <c:axId val="7666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6879"/>
        <c:crosses val="autoZero"/>
        <c:auto val="1"/>
        <c:lblAlgn val="ctr"/>
        <c:lblOffset val="100"/>
        <c:noMultiLvlLbl val="0"/>
      </c:catAx>
      <c:valAx>
        <c:axId val="766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 Based</a:t>
            </a:r>
            <a:r>
              <a:rPr lang="en-AU" baseline="0"/>
              <a:t> on Goal ($)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BonusGoal!$I$2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BonusGoal!$D$3:$D$14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BonusGoal!$I$3:$I$14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96-4D94-B9C2-416B1C4C33AE}"/>
            </c:ext>
          </c:extLst>
        </c:ser>
        <c:ser>
          <c:idx val="5"/>
          <c:order val="1"/>
          <c:tx>
            <c:strRef>
              <c:f>BonusGoal!$J$2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BonusGoal!$D$3:$D$14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BonusGoal!$J$3:$J$14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96-4D94-B9C2-416B1C4C33AE}"/>
            </c:ext>
          </c:extLst>
        </c:ser>
        <c:ser>
          <c:idx val="6"/>
          <c:order val="2"/>
          <c:tx>
            <c:strRef>
              <c:f>BonusGoal!$K$2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BonusGoal!$D$3:$D$14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BonusGoal!$K$3:$K$14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96-4D94-B9C2-416B1C4C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747328"/>
        <c:axId val="1534741920"/>
      </c:lineChart>
      <c:catAx>
        <c:axId val="15347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741920"/>
        <c:crosses val="autoZero"/>
        <c:auto val="1"/>
        <c:lblAlgn val="ctr"/>
        <c:lblOffset val="100"/>
        <c:noMultiLvlLbl val="0"/>
      </c:catAx>
      <c:valAx>
        <c:axId val="1534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7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1</xdr:row>
      <xdr:rowOff>107949</xdr:rowOff>
    </xdr:from>
    <xdr:to>
      <xdr:col>20</xdr:col>
      <xdr:colOff>95250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7D749-6BE2-0F37-5DE1-95FA71F6B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198890</xdr:colOff>
      <xdr:row>1</xdr:row>
      <xdr:rowOff>131989</xdr:rowOff>
    </xdr:from>
    <xdr:to>
      <xdr:col>21</xdr:col>
      <xdr:colOff>581932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39AFD-1698-4A8E-99E2-706ABDA88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582612</xdr:colOff>
      <xdr:row>3</xdr:row>
      <xdr:rowOff>114299</xdr:rowOff>
    </xdr:from>
    <xdr:to>
      <xdr:col>16</xdr:col>
      <xdr:colOff>285750</xdr:colOff>
      <xdr:row>23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155E8-403B-83DC-840C-666C211F1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15</xdr:row>
      <xdr:rowOff>71437</xdr:rowOff>
    </xdr:from>
    <xdr:to>
      <xdr:col>10</xdr:col>
      <xdr:colOff>676276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855BF-D0F8-3F24-96B8-E71747701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szlo Kiss" refreshedDate="44879.788901157408" createdVersion="8" refreshedVersion="8" minRefreshableVersion="3" recordCount="1000" xr:uid="{19805C09-257B-4458-AAB7-572E175896C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szlo Kiss" refreshedDate="44879.798731828705" createdVersion="8" refreshedVersion="8" minRefreshableVersion="3" recordCount="1000" xr:uid="{83DF4E60-38ED-4036-AC90-49B20C167F5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szlo Kiss" refreshedDate="44879.95103113426" createdVersion="8" refreshedVersion="8" minRefreshableVersion="3" recordCount="1000" xr:uid="{0540D459-94FB-4A3D-B0B5-800ED5414C5B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/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Bonus goal ran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s v="food"/>
    <s v="food trucks"/>
    <d v="2015-11-28T06:00:00"/>
    <d v="2015-12-15T06:00:00"/>
    <s v="Less than 10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s v="music"/>
    <s v="rock"/>
    <d v="2014-08-19T05:00:00"/>
    <d v="2014-08-21T05:00:00"/>
    <s v="1000 to 4999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s v="technology"/>
    <s v="web"/>
    <d v="2013-11-17T06:00:00"/>
    <d v="2013-11-19T06:00:00"/>
    <s v="Greater than or equal to 500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s v="music"/>
    <s v="rock"/>
    <d v="2019-08-11T05:00:00"/>
    <d v="2019-09-20T05:00:00"/>
    <s v="1000 to 4999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s v="theater"/>
    <s v="plays"/>
    <d v="2019-01-20T06:00:00"/>
    <d v="2019-01-24T06:00:00"/>
    <s v="5000 to 9999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s v="theater"/>
    <s v="plays"/>
    <d v="2012-08-28T05:00:00"/>
    <d v="2012-09-08T05:00:00"/>
    <s v="5000 to 9999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s v="film &amp; video"/>
    <s v="documentary"/>
    <d v="2017-09-13T05:00:00"/>
    <d v="2017-09-14T05:00:00"/>
    <s v="5000 to 9999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s v="theater"/>
    <s v="plays"/>
    <d v="2015-08-13T05:00:00"/>
    <d v="2015-08-15T05:00:00"/>
    <s v="1000 to 4999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s v="theater"/>
    <s v="plays"/>
    <d v="2010-08-09T05:00:00"/>
    <d v="2010-08-11T05:00:00"/>
    <s v="Greater than or equal to 500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s v="music"/>
    <s v="electric music"/>
    <d v="2013-09-19T05:00:00"/>
    <d v="2013-11-07T06:00:00"/>
    <s v="5000 to 999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s v="film &amp; video"/>
    <s v="drama"/>
    <d v="2010-08-14T05:00:00"/>
    <d v="2010-10-01T05:00:00"/>
    <s v="5000 to 9999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s v="theater"/>
    <s v="plays"/>
    <d v="2010-09-21T05:00:00"/>
    <d v="2010-09-27T05:00:00"/>
    <s v="5000 to 9999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s v="film &amp; video"/>
    <s v="drama"/>
    <d v="2019-10-22T05:00:00"/>
    <d v="2019-10-30T05:00:00"/>
    <s v="5000 to 9999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s v="music"/>
    <s v="indie rock"/>
    <d v="2016-06-11T05:00:00"/>
    <d v="2016-06-23T05:00:00"/>
    <s v="1000 to 4999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s v="music"/>
    <s v="indie rock"/>
    <d v="2012-03-06T06:00:00"/>
    <d v="2012-04-02T05:00:00"/>
    <s v="25000 to 29999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s v="technology"/>
    <s v="wearables"/>
    <d v="2019-12-10T06:00:00"/>
    <d v="2019-12-14T06:00:00"/>
    <s v="Greater than or equal to 500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s v="publishing"/>
    <s v="nonfiction"/>
    <d v="2014-01-22T06:00:00"/>
    <d v="2014-02-13T06:00:00"/>
    <s v="1000 to 4999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s v="film &amp; video"/>
    <s v="animation"/>
    <d v="2011-01-12T06:00:00"/>
    <d v="2011-01-13T06:00:00"/>
    <s v="Greater than or equal to 500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s v="theater"/>
    <s v="plays"/>
    <d v="2018-09-08T05:00:00"/>
    <d v="2018-09-16T05:00:00"/>
    <s v="5000 to 9999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s v="theater"/>
    <s v="plays"/>
    <d v="2019-03-04T06:00:00"/>
    <d v="2019-03-25T05:00:00"/>
    <s v="Greater than or equal to 500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s v="film &amp; video"/>
    <s v="drama"/>
    <d v="2014-07-28T05:00:00"/>
    <d v="2014-07-28T05:00:00"/>
    <s v="Greater than or equal to 500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s v="theater"/>
    <s v="plays"/>
    <d v="2011-08-15T05:00:00"/>
    <d v="2011-09-18T05:00:00"/>
    <s v="Greater than or equal to 500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s v="theater"/>
    <s v="plays"/>
    <d v="2018-04-03T05:00:00"/>
    <d v="2018-04-18T05:00:00"/>
    <s v="Greater than or equal to 500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s v="film &amp; video"/>
    <s v="documentary"/>
    <d v="2019-02-14T06:00:00"/>
    <d v="2019-04-08T05:00:00"/>
    <s v="1000 to 4999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s v="technology"/>
    <s v="wearables"/>
    <d v="2014-06-21T05:00:00"/>
    <d v="2014-06-23T05:00:00"/>
    <s v="Greater than or equal to 500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s v="games"/>
    <s v="video games"/>
    <d v="2011-05-18T05:00:00"/>
    <d v="2011-06-07T05:00:00"/>
    <s v="5000 to 9999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s v="theater"/>
    <s v="plays"/>
    <d v="2018-07-31T05:00:00"/>
    <d v="2018-08-27T05:00:00"/>
    <s v="Greater than or equal to 500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s v="music"/>
    <s v="rock"/>
    <d v="2015-10-03T05:00:00"/>
    <d v="2015-10-11T05:00:00"/>
    <s v="1000 to 4999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s v="theater"/>
    <s v="plays"/>
    <d v="2010-02-09T06:00:00"/>
    <d v="2010-03-04T06:00:00"/>
    <s v="Greater than or equal to 500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s v="film &amp; video"/>
    <s v="shorts"/>
    <d v="2018-07-20T05:00:00"/>
    <d v="2018-08-29T05:00:00"/>
    <s v="45000 to 4999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s v="film &amp; video"/>
    <s v="animation"/>
    <d v="2019-05-24T05:00:00"/>
    <d v="2019-05-29T05:00:00"/>
    <s v="5000 to 9999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s v="games"/>
    <s v="video games"/>
    <d v="2016-01-05T06:00:00"/>
    <d v="2016-02-02T06:00:00"/>
    <s v="1000 to 4999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s v="film &amp; video"/>
    <s v="documentary"/>
    <d v="2018-01-10T06:00:00"/>
    <d v="2018-02-06T06:00:00"/>
    <s v="Greater than or equal to 500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s v="theater"/>
    <s v="plays"/>
    <d v="2014-10-05T05:00:00"/>
    <d v="2014-11-11T06:00:00"/>
    <s v="Greater than or equal to 500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s v="film &amp; video"/>
    <s v="documentary"/>
    <d v="2017-03-23T05:00:00"/>
    <d v="2017-03-28T05:00:00"/>
    <s v="5000 to 9999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s v="film &amp; video"/>
    <s v="drama"/>
    <d v="2019-01-19T06:00:00"/>
    <d v="2019-03-02T06:00:00"/>
    <s v="Greater than or equal to 500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s v="theater"/>
    <s v="plays"/>
    <d v="2011-02-26T06:00:00"/>
    <d v="2011-03-23T05:00:00"/>
    <s v="Less than 10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s v="publishing"/>
    <s v="fiction"/>
    <d v="2019-10-06T05:00:00"/>
    <d v="2019-11-08T06:00:00"/>
    <s v="5000 to 9999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s v="photography"/>
    <s v="photography books"/>
    <d v="2010-10-18T05:00:00"/>
    <d v="2010-10-23T05:00:00"/>
    <s v="1000 to 4999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s v="theater"/>
    <s v="plays"/>
    <d v="2013-02-25T06:00:00"/>
    <d v="2013-03-11T05:00:00"/>
    <s v="5000 to 999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s v="technology"/>
    <s v="wearables"/>
    <d v="2010-06-05T05:00:00"/>
    <d v="2010-06-24T05:00:00"/>
    <s v="5000 to 9999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s v="music"/>
    <s v="rock"/>
    <d v="2012-09-04T05:00:00"/>
    <d v="2012-09-30T05:00:00"/>
    <s v="5000 to 9999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s v="food"/>
    <s v="food trucks"/>
    <d v="2011-07-04T05:00:00"/>
    <d v="2011-07-13T05:00:00"/>
    <s v="1000 to 4999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s v="publishing"/>
    <s v="radio &amp; podcasts"/>
    <d v="2014-07-24T05:00:00"/>
    <d v="2014-08-09T05:00:00"/>
    <s v="Greater than or equal to 500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s v="publishing"/>
    <s v="fiction"/>
    <d v="2019-03-17T05:00:00"/>
    <d v="2019-03-18T05:00:00"/>
    <s v="1000 to 4999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s v="theater"/>
    <s v="plays"/>
    <d v="2016-11-02T05:00:00"/>
    <d v="2016-11-17T06:00:00"/>
    <s v="5000 to 9999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s v="music"/>
    <s v="rock"/>
    <d v="2010-07-08T05:00:00"/>
    <d v="2010-07-31T05:00:00"/>
    <s v="1000 to 4999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s v="theater"/>
    <s v="plays"/>
    <d v="2014-03-29T05:00:00"/>
    <d v="2014-04-28T05:00:00"/>
    <s v="1000 to 4999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s v="theater"/>
    <s v="plays"/>
    <d v="2015-06-25T05:00:00"/>
    <d v="2015-07-07T05:00:00"/>
    <s v="30000 to 34999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s v="music"/>
    <s v="rock"/>
    <d v="2019-10-20T05:00:00"/>
    <d v="2019-12-04T06:00:00"/>
    <s v="5000 to 999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s v="music"/>
    <s v="metal"/>
    <d v="2013-08-01T05:00:00"/>
    <d v="2013-08-29T05:00:00"/>
    <s v="Less than 10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s v="technology"/>
    <s v="wearables"/>
    <d v="2012-03-27T05:00:00"/>
    <d v="2012-04-12T05:00:00"/>
    <s v="Greater than or equal to 500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s v="theater"/>
    <s v="plays"/>
    <d v="2010-09-15T05:00:00"/>
    <d v="2010-09-19T05:00:00"/>
    <s v="5000 to 9999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s v="film &amp; video"/>
    <s v="drama"/>
    <d v="2014-05-20T05:00:00"/>
    <d v="2014-06-28T05:00:00"/>
    <s v="5000 to 9999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s v="technology"/>
    <s v="wearables"/>
    <d v="2018-03-11T06:00:00"/>
    <d v="2018-03-17T05:00:00"/>
    <s v="5000 to 9999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s v="music"/>
    <s v="jazz"/>
    <d v="2018-07-30T05:00:00"/>
    <d v="2018-08-04T05:00:00"/>
    <s v="5000 to 9999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s v="technology"/>
    <s v="wearables"/>
    <d v="2015-01-10T06:00:00"/>
    <d v="2015-01-17T06:00:00"/>
    <s v="5000 to 9999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s v="games"/>
    <s v="video games"/>
    <d v="2017-09-01T05:00:00"/>
    <d v="2017-09-13T05:00:00"/>
    <s v="1000 to 4999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s v="theater"/>
    <s v="plays"/>
    <d v="2015-09-21T05:00:00"/>
    <d v="2015-10-04T05:00:00"/>
    <s v="1000 to 4999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s v="theater"/>
    <s v="plays"/>
    <d v="2017-06-12T05:00:00"/>
    <d v="2017-06-27T05:00:00"/>
    <s v="1000 to 499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s v="theater"/>
    <s v="plays"/>
    <d v="2012-07-17T05:00:00"/>
    <d v="2012-07-20T05:00:00"/>
    <s v="Greater than or equal to 500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s v="theater"/>
    <s v="plays"/>
    <d v="2011-02-21T06:00:00"/>
    <d v="2011-04-02T05:00:00"/>
    <s v="Greater than or equal to 500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s v="technology"/>
    <s v="web"/>
    <d v="2015-06-05T05:00:00"/>
    <d v="2015-06-06T05:00:00"/>
    <s v="1000 to 4999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s v="theater"/>
    <s v="plays"/>
    <d v="2017-04-28T05:00:00"/>
    <d v="2017-05-04T05:00:00"/>
    <s v="1000 to 4999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s v="technology"/>
    <s v="web"/>
    <d v="2018-07-02T05:00:00"/>
    <d v="2018-07-17T05:00:00"/>
    <s v="1000 to 4999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s v="theater"/>
    <s v="plays"/>
    <d v="2011-01-27T06:00:00"/>
    <d v="2011-02-03T06:00:00"/>
    <s v="5000 to 9999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s v="theater"/>
    <s v="plays"/>
    <d v="2015-04-08T05:00:00"/>
    <d v="2015-04-13T05:00:00"/>
    <s v="1000 to 4999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s v="technology"/>
    <s v="wearables"/>
    <d v="2010-01-25T06:00:00"/>
    <d v="2010-01-30T06:00:00"/>
    <s v="Greater than or equal to 500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s v="theater"/>
    <s v="plays"/>
    <d v="2017-07-27T05:00:00"/>
    <d v="2017-09-12T05:00:00"/>
    <s v="5000 to 9999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s v="theater"/>
    <s v="plays"/>
    <d v="2010-12-19T06:00:00"/>
    <d v="2011-01-22T06:00:00"/>
    <s v="5000 to 999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s v="theater"/>
    <s v="plays"/>
    <d v="2010-11-02T05:00:00"/>
    <d v="2010-12-21T06:00:00"/>
    <s v="Greater than or equal to 500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s v="theater"/>
    <s v="plays"/>
    <d v="2019-11-30T06:00:00"/>
    <d v="2019-12-04T06:00:00"/>
    <s v="5000 to 999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s v="film &amp; video"/>
    <s v="animation"/>
    <d v="2015-07-01T05:00:00"/>
    <d v="2015-08-06T05:00:00"/>
    <s v="Less than 10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s v="music"/>
    <s v="jazz"/>
    <d v="2016-11-27T06:00:00"/>
    <d v="2016-11-30T06:00:00"/>
    <s v="1000 to 4999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s v="music"/>
    <s v="metal"/>
    <d v="2016-03-27T05:00:00"/>
    <d v="2016-03-28T05:00:00"/>
    <s v="1000 to 4999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s v="photography"/>
    <s v="photography books"/>
    <d v="2018-07-15T05:00:00"/>
    <d v="2018-07-23T05:00:00"/>
    <s v="5000 to 9999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s v="theater"/>
    <s v="plays"/>
    <d v="2015-01-23T06:00:00"/>
    <d v="2015-03-13T05:00:00"/>
    <s v="Greater than or equal to 500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s v="film &amp; video"/>
    <s v="animation"/>
    <d v="2010-09-27T05:00:00"/>
    <d v="2010-10-11T05:00:00"/>
    <s v="5000 to 9999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s v="publishing"/>
    <s v="translations"/>
    <d v="2018-04-16T05:00:00"/>
    <d v="2018-04-17T05:00:00"/>
    <s v="1000 to 4999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s v="theater"/>
    <s v="plays"/>
    <d v="2018-06-16T05:00:00"/>
    <d v="2018-06-21T05:00:00"/>
    <s v="Greater than or equal to 500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s v="games"/>
    <s v="video games"/>
    <d v="2017-08-29T05:00:00"/>
    <d v="2017-09-28T05:00:00"/>
    <s v="1000 to 499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s v="music"/>
    <s v="rock"/>
    <d v="2017-11-23T06:00:00"/>
    <d v="2017-12-18T06:00:00"/>
    <s v="15000 to 19999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s v="games"/>
    <s v="video games"/>
    <d v="2019-01-17T06:00:00"/>
    <d v="2019-01-24T06:00:00"/>
    <s v="1000 to 4999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s v="music"/>
    <s v="electric music"/>
    <d v="2016-07-28T05:00:00"/>
    <d v="2016-08-19T05:00:00"/>
    <s v="Greater than or equal to 500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s v="technology"/>
    <s v="wearables"/>
    <d v="2012-07-28T05:00:00"/>
    <d v="2012-08-07T05:00:00"/>
    <s v="30000 to 34999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s v="music"/>
    <s v="indie rock"/>
    <d v="2011-09-11T05:00:00"/>
    <d v="2011-09-19T05:00:00"/>
    <s v="1000 to 4999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s v="theater"/>
    <s v="plays"/>
    <d v="2015-05-04T05:00:00"/>
    <d v="2015-05-17T05:00:00"/>
    <s v="5000 to 9999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s v="music"/>
    <s v="rock"/>
    <d v="2011-03-08T06:00:00"/>
    <d v="2011-03-19T05:00:00"/>
    <s v="Greater than or equal to 500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s v="publishing"/>
    <s v="translations"/>
    <d v="2015-04-16T05:00:00"/>
    <d v="2015-05-08T05:00:00"/>
    <s v="1000 to 4999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s v="theater"/>
    <s v="plays"/>
    <d v="2010-04-15T05:00:00"/>
    <d v="2010-04-17T05:00:00"/>
    <s v="1000 to 4999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s v="theater"/>
    <s v="plays"/>
    <d v="2016-02-25T06:00:00"/>
    <d v="2016-02-25T06:00:00"/>
    <s v="5000 to 9999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s v="publishing"/>
    <s v="translations"/>
    <d v="2016-08-06T05:00:00"/>
    <d v="2016-09-03T05:00:00"/>
    <s v="Greater than or equal to 500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s v="games"/>
    <s v="video games"/>
    <d v="2010-06-23T05:00:00"/>
    <d v="2010-06-24T05:00:00"/>
    <s v="20000 to 24999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s v="theater"/>
    <s v="plays"/>
    <d v="2012-10-20T05:00:00"/>
    <d v="2012-10-24T05:00:00"/>
    <s v="Greater than or equal to 500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s v="technology"/>
    <s v="web"/>
    <d v="2019-04-07T05:00:00"/>
    <d v="2019-04-18T05:00:00"/>
    <s v="1000 to 4999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s v="film &amp; video"/>
    <s v="documentary"/>
    <d v="2019-10-14T05:00:00"/>
    <d v="2019-10-21T05:00:00"/>
    <s v="Less than 10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s v="theater"/>
    <s v="plays"/>
    <d v="2011-03-10T06:00:00"/>
    <d v="2011-03-23T05:00:00"/>
    <s v="Greater than or equal to 500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s v="food"/>
    <s v="food trucks"/>
    <d v="2015-06-25T05:00:00"/>
    <d v="2015-08-18T05:00:00"/>
    <s v="1000 to 4999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s v="games"/>
    <s v="video games"/>
    <d v="2015-07-27T05:00:00"/>
    <d v="2015-07-31T05:00:00"/>
    <s v="Greater than or equal to 500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s v="theater"/>
    <s v="plays"/>
    <d v="2014-11-25T06:00:00"/>
    <d v="2014-12-24T06:00:00"/>
    <s v="5000 to 9999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s v="theater"/>
    <s v="plays"/>
    <d v="2011-10-19T05:00:00"/>
    <d v="2011-11-06T05:00:00"/>
    <s v="Less than 10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s v="music"/>
    <s v="electric music"/>
    <d v="2015-02-21T06:00:00"/>
    <d v="2015-02-28T06:00:00"/>
    <s v="Less than 10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s v="technology"/>
    <s v="wearables"/>
    <d v="2018-05-14T05:00:00"/>
    <d v="2018-05-21T05:00:00"/>
    <s v="1000 to 4999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s v="music"/>
    <s v="electric music"/>
    <d v="2010-10-24T05:00:00"/>
    <d v="2010-11-02T05:00:00"/>
    <s v="10000 to 149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s v="music"/>
    <s v="indie rock"/>
    <d v="2017-05-23T05:00:00"/>
    <d v="2017-05-24T05:00:00"/>
    <s v="Greater than or equal to 500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s v="technology"/>
    <s v="web"/>
    <d v="2013-04-02T05:00:00"/>
    <d v="2013-04-20T05:00:00"/>
    <s v="5000 to 9999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s v="theater"/>
    <s v="plays"/>
    <d v="2019-09-08T05:00:00"/>
    <d v="2019-09-13T05:00:00"/>
    <s v="1000 to 4999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s v="theater"/>
    <s v="plays"/>
    <d v="2018-04-23T05:00:00"/>
    <d v="2018-05-10T05:00:00"/>
    <s v="1000 to 4999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s v="film &amp; video"/>
    <s v="documentary"/>
    <d v="2012-04-06T05:00:00"/>
    <d v="2012-05-13T05:00:00"/>
    <s v="1000 to 4999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s v="film &amp; video"/>
    <s v="television"/>
    <d v="2014-01-12T06:00:00"/>
    <d v="2014-01-14T06:00:00"/>
    <s v="5000 to 9999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s v="food"/>
    <s v="food trucks"/>
    <d v="2018-09-11T05:00:00"/>
    <d v="2018-09-30T05:00:00"/>
    <s v="Greater than or equal to 500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s v="publishing"/>
    <s v="radio &amp; podcasts"/>
    <d v="2012-09-22T05:00:00"/>
    <d v="2012-09-28T05:00:00"/>
    <s v="Greater than or equal to 500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s v="technology"/>
    <s v="web"/>
    <d v="2014-08-24T05:00:00"/>
    <d v="2014-09-08T05:00:00"/>
    <s v="1000 to 4999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s v="food"/>
    <s v="food trucks"/>
    <d v="2017-09-12T05:00:00"/>
    <d v="2017-09-19T05:00:00"/>
    <s v="1000 to 499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s v="technology"/>
    <s v="wearables"/>
    <d v="2019-04-09T05:00:00"/>
    <d v="2019-04-10T05:00:00"/>
    <s v="1000 to 4999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s v="publishing"/>
    <s v="fiction"/>
    <d v="2017-11-17T06:00:00"/>
    <d v="2017-12-22T06:00:00"/>
    <s v="Greater than or equal to 500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s v="theater"/>
    <s v="plays"/>
    <d v="2015-09-18T05:00:00"/>
    <d v="2015-09-19T05:00:00"/>
    <s v="5000 to 9999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s v="film &amp; video"/>
    <s v="television"/>
    <d v="2011-09-22T05:00:00"/>
    <d v="2011-09-28T05:00:00"/>
    <s v="1000 to 4999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s v="photography"/>
    <s v="photography books"/>
    <d v="2014-01-26T06:00:00"/>
    <d v="2014-02-01T06:00:00"/>
    <s v="5000 to 9999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s v="film &amp; video"/>
    <s v="documentary"/>
    <d v="2014-06-16T05:00:00"/>
    <d v="2014-07-03T05:00:00"/>
    <s v="5000 to 9999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s v="games"/>
    <s v="mobile games"/>
    <d v="2015-04-17T05:00:00"/>
    <d v="2015-04-21T05:00:00"/>
    <s v="Greater than or equal to 500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s v="games"/>
    <s v="video games"/>
    <d v="2014-10-05T05:00:00"/>
    <d v="2014-10-18T05:00:00"/>
    <s v="45000 to 49999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s v="publishing"/>
    <s v="fiction"/>
    <d v="2014-11-27T06:00:00"/>
    <d v="2014-12-24T06:00:00"/>
    <s v="Greater than or equal to 500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s v="theater"/>
    <s v="plays"/>
    <d v="2015-11-24T06:00:00"/>
    <d v="2015-11-27T06:00:00"/>
    <s v="Greater than or equal to 500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s v="photography"/>
    <s v="photography books"/>
    <d v="2019-05-13T05:00:00"/>
    <d v="2019-07-05T05:00:00"/>
    <s v="1000 to 499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s v="theater"/>
    <s v="plays"/>
    <d v="2018-09-19T05:00:00"/>
    <d v="2018-09-23T05:00:00"/>
    <s v="5000 to 9999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s v="theater"/>
    <s v="plays"/>
    <d v="2016-08-14T05:00:00"/>
    <d v="2016-09-11T05:00:00"/>
    <s v="Greater than or equal to 500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s v="theater"/>
    <s v="plays"/>
    <d v="2010-05-12T05:00:00"/>
    <d v="2010-05-15T05:00:00"/>
    <s v="Greater than or equal to 500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s v="music"/>
    <s v="rock"/>
    <d v="2010-08-27T05:00:00"/>
    <d v="2010-09-09T05:00:00"/>
    <s v="Greater than or equal to 500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s v="food"/>
    <s v="food trucks"/>
    <d v="2015-02-03T06:00:00"/>
    <d v="2015-02-28T06:00:00"/>
    <s v="Greater than or equal to 500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s v="film &amp; video"/>
    <s v="drama"/>
    <d v="2011-10-26T05:00:00"/>
    <d v="2011-11-11T06:00:00"/>
    <s v="5000 to 9999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s v="technology"/>
    <s v="web"/>
    <d v="2013-11-29T06:00:00"/>
    <d v="2013-12-12T06:00:00"/>
    <s v="Greater than or equal to 500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s v="theater"/>
    <s v="plays"/>
    <d v="2018-01-12T06:00:00"/>
    <d v="2018-01-28T06:00:00"/>
    <s v="1000 to 4999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s v="music"/>
    <s v="world music"/>
    <d v="2011-08-12T05:00:00"/>
    <d v="2011-09-03T05:00:00"/>
    <s v="1000 to 4999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s v="film &amp; video"/>
    <s v="documentary"/>
    <d v="2011-06-19T05:00:00"/>
    <d v="2011-08-07T05:00:00"/>
    <s v="Greater than or equal to 500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s v="theater"/>
    <s v="plays"/>
    <d v="2013-03-07T06:00:00"/>
    <d v="2013-03-12T05:00:00"/>
    <s v="5000 to 999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s v="film &amp; video"/>
    <s v="drama"/>
    <d v="2014-06-07T05:00:00"/>
    <d v="2014-06-19T05:00:00"/>
    <s v="Greater than or equal to 500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s v="publishing"/>
    <s v="nonfiction"/>
    <d v="2010-10-06T05:00:00"/>
    <d v="2010-10-12T05:00:00"/>
    <s v="1000 to 4999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s v="games"/>
    <s v="mobile games"/>
    <d v="2012-09-28T05:00:00"/>
    <d v="2012-10-04T05:00:00"/>
    <s v="5000 to 9999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s v="technology"/>
    <s v="wearables"/>
    <d v="2015-04-21T05:00:00"/>
    <d v="2015-05-07T05:00:00"/>
    <s v="Greater than or equal to 500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s v="film &amp; video"/>
    <s v="documentary"/>
    <d v="2018-02-25T06:00:00"/>
    <d v="2018-03-02T06:00:00"/>
    <s v="5000 to 9999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s v="technology"/>
    <s v="web"/>
    <d v="2015-06-12T05:00:00"/>
    <d v="2015-06-18T05:00:00"/>
    <s v="Greater than or equal to 500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s v="technology"/>
    <s v="web"/>
    <d v="2012-04-06T05:00:00"/>
    <d v="2012-05-17T05:00:00"/>
    <s v="5000 to 9999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s v="music"/>
    <s v="indie rock"/>
    <d v="2010-06-28T05:00:00"/>
    <d v="2010-07-18T05:00:00"/>
    <s v="5000 to 9999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s v="theater"/>
    <s v="plays"/>
    <d v="2019-06-17T05:00:00"/>
    <d v="2019-06-25T05:00:00"/>
    <s v="5000 to 9999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s v="technology"/>
    <s v="wearables"/>
    <d v="2014-09-07T05:00:00"/>
    <d v="2014-09-12T05:00:00"/>
    <s v="25000 to 2999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s v="theater"/>
    <s v="plays"/>
    <d v="2011-11-08T06:00:00"/>
    <d v="2011-11-28T06:00:00"/>
    <s v="5000 to 9999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s v="theater"/>
    <s v="plays"/>
    <d v="2016-06-13T05:00:00"/>
    <d v="2016-06-19T05:00:00"/>
    <s v="5000 to 9999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s v="technology"/>
    <s v="wearables"/>
    <d v="2017-07-25T05:00:00"/>
    <d v="2017-08-03T05:00:00"/>
    <s v="5000 to 9999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s v="music"/>
    <s v="indie rock"/>
    <d v="2013-01-01T06:00:00"/>
    <d v="2013-02-22T06:00:00"/>
    <s v="5000 to 9999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s v="music"/>
    <s v="rock"/>
    <d v="2018-12-16T06:00:00"/>
    <d v="2018-12-17T06:00:00"/>
    <s v="Less than 10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s v="music"/>
    <s v="electric music"/>
    <d v="2014-06-09T05:00:00"/>
    <d v="2014-07-30T05:00:00"/>
    <s v="Greater than or equal to 500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s v="music"/>
    <s v="indie rock"/>
    <d v="2017-02-17T06:00:00"/>
    <d v="2017-02-24T06:00:00"/>
    <s v="40000 to 44999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s v="theater"/>
    <s v="plays"/>
    <d v="2012-10-19T05:00:00"/>
    <d v="2012-10-25T05:00:00"/>
    <s v="Greater than or equal to 500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s v="music"/>
    <s v="indie rock"/>
    <d v="2016-05-12T05:00:00"/>
    <d v="2016-06-04T05:00:00"/>
    <s v="Greater than or equal to 500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s v="theater"/>
    <s v="plays"/>
    <d v="2010-03-25T05:00:00"/>
    <d v="2010-04-09T05:00:00"/>
    <s v="Greater than or equal to 500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s v="music"/>
    <s v="rock"/>
    <d v="2019-10-05T05:00:00"/>
    <d v="2019-10-29T05:00:00"/>
    <s v="35000 to 39999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s v="photography"/>
    <s v="photography books"/>
    <d v="2013-12-30T06:00:00"/>
    <d v="2014-01-11T06:00:00"/>
    <s v="1000 to 4999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s v="music"/>
    <s v="rock"/>
    <d v="2015-12-08T06:00:00"/>
    <d v="2015-12-09T06:00:00"/>
    <s v="1000 to 4999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s v="theater"/>
    <s v="plays"/>
    <d v="2019-03-27T05:00:00"/>
    <d v="2019-04-14T05:00:00"/>
    <s v="Greater than or equal to 500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s v="technology"/>
    <s v="wearables"/>
    <d v="2019-04-27T05:00:00"/>
    <d v="2019-05-13T05:00:00"/>
    <s v="5000 to 9999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s v="technology"/>
    <s v="web"/>
    <d v="2015-09-23T05:00:00"/>
    <d v="2015-09-29T05:00:00"/>
    <s v="5000 to 9999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s v="music"/>
    <s v="rock"/>
    <d v="2018-12-08T06:00:00"/>
    <d v="2019-01-07T06:00:00"/>
    <s v="5000 to 9999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s v="photography"/>
    <s v="photography books"/>
    <d v="2017-10-20T05:00:00"/>
    <d v="2017-12-08T06:00:00"/>
    <s v="1000 to 4999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s v="theater"/>
    <s v="plays"/>
    <d v="2017-10-08T05:00:00"/>
    <d v="2017-10-09T05:00:00"/>
    <s v="Greater than or equal to 500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s v="technology"/>
    <s v="web"/>
    <d v="2017-08-01T05:00:00"/>
    <d v="2017-09-02T05:00:00"/>
    <s v="Greater than or equal to 500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s v="photography"/>
    <s v="photography books"/>
    <d v="2010-12-22T06:00:00"/>
    <d v="2010-12-26T06:00:00"/>
    <s v="5000 to 9999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s v="theater"/>
    <s v="plays"/>
    <d v="2013-06-10T05:00:00"/>
    <d v="2013-06-20T05:00:00"/>
    <s v="1000 to 4999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s v="music"/>
    <s v="indie rock"/>
    <d v="2019-02-22T06:00:00"/>
    <d v="2019-03-17T05:00:00"/>
    <s v="Greater than or equal to 500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s v="film &amp; video"/>
    <s v="shorts"/>
    <d v="2012-06-17T05:00:00"/>
    <d v="2012-07-15T05:00:00"/>
    <s v="20000 to 24999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s v="music"/>
    <s v="indie rock"/>
    <d v="2017-08-03T05:00:00"/>
    <d v="2017-08-10T05:00:00"/>
    <s v="Greater than or equal to 500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s v="publishing"/>
    <s v="translations"/>
    <d v="2014-03-20T05:00:00"/>
    <d v="2014-04-11T05:00:00"/>
    <s v="1000 to 4999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s v="film &amp; video"/>
    <s v="documentary"/>
    <d v="2014-07-19T05:00:00"/>
    <d v="2014-08-03T05:00:00"/>
    <s v="Less than 10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s v="theater"/>
    <s v="plays"/>
    <d v="2013-05-18T05:00:00"/>
    <d v="2013-05-24T05:00:00"/>
    <s v="Greater than or equal to 500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s v="technology"/>
    <s v="wearables"/>
    <d v="2015-10-05T05:00:00"/>
    <d v="2015-10-06T05:00:00"/>
    <s v="Less than 10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s v="theater"/>
    <s v="plays"/>
    <d v="2016-08-31T05:00:00"/>
    <d v="2016-09-19T05:00:00"/>
    <s v="Greater than or equal to 500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s v="theater"/>
    <s v="plays"/>
    <d v="2016-09-03T05:00:00"/>
    <d v="2016-09-12T05:00:00"/>
    <s v="Greater than or equal to 500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s v="theater"/>
    <s v="plays"/>
    <d v="2010-11-15T06:00:00"/>
    <d v="2010-12-10T06:00:00"/>
    <s v="35000 to 39999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s v="food"/>
    <s v="food trucks"/>
    <d v="2017-09-21T05:00:00"/>
    <d v="2017-09-30T05:00:00"/>
    <s v="5000 to 9999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s v="theater"/>
    <s v="plays"/>
    <d v="2013-03-17T05:00:00"/>
    <d v="2013-03-18T05:00:00"/>
    <s v="40000 to 44999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s v="technology"/>
    <s v="wearables"/>
    <d v="2010-03-22T05:00:00"/>
    <d v="2010-03-27T05:00:00"/>
    <s v="Greater than or equal to 500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s v="technology"/>
    <s v="web"/>
    <d v="2017-10-04T05:00:00"/>
    <d v="2017-10-22T05:00:00"/>
    <s v="5000 to 9999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s v="theater"/>
    <s v="plays"/>
    <d v="2019-06-15T05:00:00"/>
    <d v="2019-07-01T05:00:00"/>
    <s v="25000 to 29999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s v="music"/>
    <s v="rock"/>
    <d v="2010-09-09T05:00:00"/>
    <d v="2010-09-22T05:00:00"/>
    <s v="5000 to 9999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s v="theater"/>
    <s v="plays"/>
    <d v="2019-05-03T05:00:00"/>
    <d v="2019-05-04T05:00:00"/>
    <s v="1000 to 4999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s v="film &amp; video"/>
    <s v="television"/>
    <d v="2018-05-13T05:00:00"/>
    <d v="2018-05-24T05:00:00"/>
    <s v="1000 to 499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s v="theater"/>
    <s v="plays"/>
    <d v="2014-05-23T05:00:00"/>
    <d v="2014-06-07T05:00:00"/>
    <s v="Greater than or equal to 500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s v="film &amp; video"/>
    <s v="shorts"/>
    <d v="2013-02-23T06:00:00"/>
    <d v="2013-03-23T05:00:00"/>
    <s v="Greater than or equal to 500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s v="theater"/>
    <s v="plays"/>
    <d v="2014-12-02T06:00:00"/>
    <d v="2014-12-03T06:00:00"/>
    <s v="5000 to 9999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s v="theater"/>
    <s v="plays"/>
    <d v="2016-03-04T06:00:00"/>
    <d v="2016-03-04T06:00:00"/>
    <s v="Greater than or equal to 500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s v="theater"/>
    <s v="plays"/>
    <d v="2013-06-04T05:00:00"/>
    <d v="2013-06-05T05:00:00"/>
    <s v="1000 to 4999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s v="theater"/>
    <s v="plays"/>
    <d v="2019-03-12T05:00:00"/>
    <d v="2019-03-15T05:00:00"/>
    <s v="5000 to 9999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s v="music"/>
    <s v="rock"/>
    <d v="2014-06-27T05:00:00"/>
    <d v="2014-07-01T05:00:00"/>
    <s v="40000 to 44999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s v="music"/>
    <s v="indie rock"/>
    <d v="2018-04-08T05:00:00"/>
    <d v="2018-04-12T05:00:00"/>
    <s v="5000 to 9999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s v="music"/>
    <s v="metal"/>
    <d v="2015-09-14T05:00:00"/>
    <d v="2015-09-30T05:00:00"/>
    <s v="5000 to 9999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s v="music"/>
    <s v="electric music"/>
    <d v="2018-07-29T05:00:00"/>
    <d v="2018-08-05T05:00:00"/>
    <s v="15000 to 1999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s v="technology"/>
    <s v="wearables"/>
    <d v="2016-09-03T05:00:00"/>
    <d v="2016-09-22T05:00:00"/>
    <s v="5000 to 9999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s v="film &amp; video"/>
    <s v="drama"/>
    <d v="2017-06-23T05:00:00"/>
    <d v="2017-07-07T05:00:00"/>
    <s v="Greater than or equal to 500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s v="music"/>
    <s v="electric music"/>
    <d v="2010-08-06T05:00:00"/>
    <d v="2010-09-04T05:00:00"/>
    <s v="Greater than or equal to 500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s v="music"/>
    <s v="rock"/>
    <d v="2015-07-07T05:00:00"/>
    <d v="2015-07-11T05:00:00"/>
    <s v="1000 to 4999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s v="theater"/>
    <s v="plays"/>
    <d v="2010-03-25T05:00:00"/>
    <d v="2010-04-05T05:00:00"/>
    <s v="Less than 10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s v="technology"/>
    <s v="web"/>
    <d v="2014-07-25T05:00:00"/>
    <d v="2014-08-12T05:00:00"/>
    <s v="1000 to 4999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s v="food"/>
    <s v="food trucks"/>
    <d v="2011-10-02T05:00:00"/>
    <d v="2011-10-06T05:00:00"/>
    <s v="5000 to 9999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s v="theater"/>
    <s v="plays"/>
    <d v="2017-01-17T06:00:00"/>
    <d v="2017-01-19T06:00:00"/>
    <s v="Greater than or equal to 500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s v="music"/>
    <s v="jazz"/>
    <d v="2011-04-03T05:00:00"/>
    <d v="2011-04-13T05:00:00"/>
    <s v="Greater than or equal to 500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s v="theater"/>
    <s v="plays"/>
    <d v="2018-10-17T05:00:00"/>
    <d v="2018-10-29T05:00:00"/>
    <s v="1000 to 49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s v="publishing"/>
    <s v="fiction"/>
    <d v="2010-02-27T06:00:00"/>
    <d v="2010-03-08T06:00:00"/>
    <s v="5000 to 9999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s v="music"/>
    <s v="rock"/>
    <d v="2018-08-28T05:00:00"/>
    <d v="2018-09-17T05:00:00"/>
    <s v="1000 to 4999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s v="film &amp; video"/>
    <s v="documentary"/>
    <d v="2017-11-09T06:00:00"/>
    <d v="2017-12-03T06:00:00"/>
    <s v="Greater than or equal to 500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s v="film &amp; video"/>
    <s v="documentary"/>
    <d v="2016-05-06T05:00:00"/>
    <d v="2016-05-13T05:00:00"/>
    <s v="Greater than or equal to 500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s v="film &amp; video"/>
    <s v="science fiction"/>
    <d v="2017-03-03T06:00:00"/>
    <d v="2017-03-30T05:00:00"/>
    <s v="5000 to 9999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s v="theater"/>
    <s v="plays"/>
    <d v="2013-08-27T05:00:00"/>
    <d v="2013-09-20T05:00:00"/>
    <s v="Greater than or equal to 500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s v="theater"/>
    <s v="plays"/>
    <d v="2019-12-15T06:00:00"/>
    <d v="2020-01-30T06:00:00"/>
    <s v="5000 to 9999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s v="music"/>
    <s v="indie rock"/>
    <d v="2010-11-06T05:00:00"/>
    <d v="2010-11-14T06:00:00"/>
    <s v="Greater than or equal to 500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s v="music"/>
    <s v="rock"/>
    <d v="2010-08-19T05:00:00"/>
    <d v="2010-08-25T05:00:00"/>
    <s v="1000 to 4999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s v="theater"/>
    <s v="plays"/>
    <d v="2019-02-13T06:00:00"/>
    <d v="2019-02-15T06:00:00"/>
    <s v="Greater than or equal to 500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s v="theater"/>
    <s v="plays"/>
    <d v="2011-11-22T06:00:00"/>
    <d v="2011-11-24T06:00:00"/>
    <s v="Greater than or equal to 500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s v="film &amp; video"/>
    <s v="science fiction"/>
    <d v="2019-04-28T05:00:00"/>
    <d v="2019-05-07T05:00:00"/>
    <s v="Greater than or equal to 500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s v="film &amp; video"/>
    <s v="shorts"/>
    <d v="2011-11-11T06:00:00"/>
    <d v="2011-12-15T06:00:00"/>
    <s v="5000 to 9999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s v="film &amp; video"/>
    <s v="animation"/>
    <d v="2012-08-16T05:00:00"/>
    <d v="2012-08-28T05:00:00"/>
    <s v="40000 to 44999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s v="theater"/>
    <s v="plays"/>
    <d v="2011-07-01T05:00:00"/>
    <d v="2011-07-19T05:00:00"/>
    <s v="5000 to 9999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s v="food"/>
    <s v="food trucks"/>
    <d v="2012-06-21T05:00:00"/>
    <d v="2012-06-23T05:00:00"/>
    <s v="Greater than or equal to 500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s v="photography"/>
    <s v="photography books"/>
    <d v="2014-10-02T05:00:00"/>
    <d v="2014-10-03T05:00:00"/>
    <s v="1000 to 4999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s v="theater"/>
    <s v="plays"/>
    <d v="2016-03-16T05:00:00"/>
    <d v="2016-03-30T05:00:00"/>
    <s v="Greater than or equal to 500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s v="film &amp; video"/>
    <s v="science fiction"/>
    <d v="2014-09-24T05:00:00"/>
    <d v="2014-11-08T06:00:00"/>
    <s v="45000 to 49999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s v="music"/>
    <s v="rock"/>
    <d v="2014-05-03T05:00:00"/>
    <d v="2014-05-03T05:00:00"/>
    <s v="Greater than or equal to 500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s v="photography"/>
    <s v="photography books"/>
    <d v="2010-04-08T05:00:00"/>
    <d v="2010-05-15T05:00:00"/>
    <s v="1000 to 4999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s v="games"/>
    <s v="mobile games"/>
    <d v="2015-05-15T05:00:00"/>
    <d v="2015-05-21T05:00:00"/>
    <s v="Greater than or equal to 500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s v="film &amp; video"/>
    <s v="animation"/>
    <d v="2016-08-31T05:00:00"/>
    <d v="2016-09-25T05:00:00"/>
    <s v="Greater than or equal to 500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s v="games"/>
    <s v="mobile games"/>
    <d v="2017-06-01T05:00:00"/>
    <d v="2017-07-19T05:00:00"/>
    <s v="Greater than or equal to 500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s v="games"/>
    <s v="video games"/>
    <d v="2019-12-06T06:00:00"/>
    <d v="2019-12-06T06:00:00"/>
    <s v="1000 to 4999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s v="theater"/>
    <s v="plays"/>
    <d v="2013-05-21T05:00:00"/>
    <d v="2013-07-18T05:00:00"/>
    <s v="5000 to 9999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s v="theater"/>
    <s v="plays"/>
    <d v="2016-07-25T05:00:00"/>
    <d v="2016-07-26T05:00:00"/>
    <s v="1000 to 4999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s v="film &amp; video"/>
    <s v="animation"/>
    <d v="2011-06-12T05:00:00"/>
    <d v="2011-06-28T05:00:00"/>
    <s v="1000 to 4999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s v="games"/>
    <s v="video games"/>
    <d v="2017-08-22T05:00:00"/>
    <d v="2017-08-29T05:00:00"/>
    <s v="5000 to 9999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s v="film &amp; video"/>
    <s v="animation"/>
    <d v="2017-02-13T06:00:00"/>
    <d v="2017-02-18T06:00:00"/>
    <s v="5000 to 9999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s v="music"/>
    <s v="rock"/>
    <d v="2019-06-25T05:00:00"/>
    <d v="2019-07-02T05:00:00"/>
    <s v="35000 to 3999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s v="film &amp; video"/>
    <s v="animation"/>
    <d v="2014-04-25T05:00:00"/>
    <d v="2014-04-27T05:00:00"/>
    <s v="5000 to 9999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s v="theater"/>
    <s v="plays"/>
    <d v="2017-12-14T06:00:00"/>
    <d v="2018-01-08T06:00:00"/>
    <s v="1000 to 4999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s v="technology"/>
    <s v="wearables"/>
    <d v="2015-08-29T05:00:00"/>
    <d v="2015-09-02T05:00:00"/>
    <s v="1000 to 4999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s v="theater"/>
    <s v="plays"/>
    <d v="2010-08-06T05:00:00"/>
    <d v="2010-08-07T05:00:00"/>
    <s v="25000 to 29999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s v="publishing"/>
    <s v="nonfiction"/>
    <d v="2014-04-13T05:00:00"/>
    <d v="2014-04-23T05:00:00"/>
    <s v="Greater than or equal to 500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s v="music"/>
    <s v="rock"/>
    <d v="2017-05-10T05:00:00"/>
    <d v="2017-05-20T05:00:00"/>
    <s v="5000 to 9999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s v="theater"/>
    <s v="plays"/>
    <d v="2018-03-04T06:00:00"/>
    <d v="2018-03-07T06:00:00"/>
    <s v="1000 to 4999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s v="theater"/>
    <s v="plays"/>
    <d v="2014-07-14T05:00:00"/>
    <d v="2014-09-04T05:00:00"/>
    <s v="Less than 10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s v="theater"/>
    <s v="plays"/>
    <d v="2014-04-07T05:00:00"/>
    <d v="2014-04-08T05:00:00"/>
    <s v="1000 to 4999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s v="technology"/>
    <s v="web"/>
    <d v="2013-08-05T05:00:00"/>
    <d v="2013-08-09T05:00:00"/>
    <s v="1000 to 499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s v="publishing"/>
    <s v="fiction"/>
    <d v="2016-12-22T06:00:00"/>
    <d v="2017-01-06T06:00:00"/>
    <s v="15000 to 19999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s v="games"/>
    <s v="mobile games"/>
    <d v="2014-12-31T06:00:00"/>
    <d v="2015-01-05T06:00:00"/>
    <s v="5000 to 9999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s v="publishing"/>
    <s v="translations"/>
    <d v="2015-01-02T06:00:00"/>
    <d v="2015-01-09T06:00:00"/>
    <s v="Greater than or equal to 500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s v="music"/>
    <s v="rock"/>
    <d v="2010-01-25T06:00:00"/>
    <d v="2010-03-01T06:00:00"/>
    <s v="Less than 10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s v="theater"/>
    <s v="plays"/>
    <d v="2012-12-09T06:00:00"/>
    <d v="2012-12-11T06:00:00"/>
    <s v="5000 to 9999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s v="theater"/>
    <s v="plays"/>
    <d v="2013-10-25T05:00:00"/>
    <d v="2013-10-30T05:00:00"/>
    <s v="1000 to 4999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s v="film &amp; video"/>
    <s v="drama"/>
    <d v="2011-04-08T05:00:00"/>
    <d v="2011-04-20T05:00:00"/>
    <s v="Greater than or equal to 500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s v="publishing"/>
    <s v="nonfiction"/>
    <d v="2017-02-21T06:00:00"/>
    <d v="2017-02-23T06:00:00"/>
    <s v="1000 to 4999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s v="music"/>
    <s v="rock"/>
    <d v="2011-02-16T06:00:00"/>
    <d v="2011-02-21T06:00:00"/>
    <s v="Greater than or equal to 500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s v="music"/>
    <s v="rock"/>
    <d v="2016-01-24T06:00:00"/>
    <d v="2016-03-01T06:00:00"/>
    <s v="1000 to 499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s v="theater"/>
    <s v="plays"/>
    <d v="2013-03-05T06:00:00"/>
    <d v="2013-03-19T05:00:00"/>
    <s v="5000 to 9999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s v="theater"/>
    <s v="plays"/>
    <d v="2016-12-08T06:00:00"/>
    <d v="2016-12-28T06:00:00"/>
    <s v="5000 to 9999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s v="photography"/>
    <s v="photography books"/>
    <d v="2012-12-08T06:00:00"/>
    <d v="2012-12-27T06:00:00"/>
    <s v="1000 to 4999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s v="music"/>
    <s v="rock"/>
    <d v="2012-09-28T05:00:00"/>
    <d v="2012-10-10T05:00:00"/>
    <s v="5000 to 9999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s v="music"/>
    <s v="rock"/>
    <d v="2010-08-25T05:00:00"/>
    <d v="2010-08-29T05:00:00"/>
    <s v="Greater than or equal to 500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s v="music"/>
    <s v="indie rock"/>
    <d v="2011-04-05T05:00:00"/>
    <d v="2011-05-01T05:00:00"/>
    <s v="1000 to 4999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s v="photography"/>
    <s v="photography books"/>
    <d v="2010-01-09T06:00:00"/>
    <d v="2010-01-09T06:00:00"/>
    <s v="1000 to 4999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s v="theater"/>
    <s v="plays"/>
    <d v="2013-02-12T06:00:00"/>
    <d v="2013-02-28T06:00:00"/>
    <s v="45000 to 49999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s v="theater"/>
    <s v="plays"/>
    <d v="2016-01-03T06:00:00"/>
    <d v="2016-02-16T06:00:00"/>
    <s v="1000 to 4999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s v="music"/>
    <s v="jazz"/>
    <d v="2014-11-07T06:00:00"/>
    <d v="2014-12-10T06:00:00"/>
    <s v="Greater than or equal to 500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s v="theater"/>
    <s v="plays"/>
    <d v="2012-10-24T05:00:00"/>
    <d v="2012-11-09T06:00:00"/>
    <s v="Greater than or equal to 500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s v="film &amp; video"/>
    <s v="documentary"/>
    <d v="2012-10-04T05:00:00"/>
    <d v="2012-11-19T06:00:00"/>
    <s v="1000 to 4999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s v="film &amp; video"/>
    <s v="television"/>
    <d v="2019-01-31T06:00:00"/>
    <d v="2019-02-21T06:00:00"/>
    <s v="1000 to 4999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s v="games"/>
    <s v="video games"/>
    <d v="2010-12-02T06:00:00"/>
    <d v="2010-12-04T06:00:00"/>
    <s v="Greater than or equal to 500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s v="photography"/>
    <s v="photography books"/>
    <d v="2015-12-07T06:00:00"/>
    <d v="2016-01-07T06:00:00"/>
    <s v="Greater than or equal to 500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s v="theater"/>
    <s v="plays"/>
    <d v="2019-07-10T05:00:00"/>
    <d v="2019-08-04T05:00:00"/>
    <s v="Greater than or equal to 500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s v="theater"/>
    <s v="plays"/>
    <d v="2017-09-17T05:00:00"/>
    <d v="2017-09-20T05:00:00"/>
    <s v="5000 to 9999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s v="theater"/>
    <s v="plays"/>
    <d v="2017-11-06T06:00:00"/>
    <d v="2017-11-11T06:00:00"/>
    <s v="1000 to 4999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s v="publishing"/>
    <s v="translations"/>
    <d v="2019-04-06T05:00:00"/>
    <d v="2019-04-14T05:00:00"/>
    <s v="1000 to 4999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s v="games"/>
    <s v="video games"/>
    <d v="2012-04-19T05:00:00"/>
    <d v="2012-04-24T05:00:00"/>
    <s v="5000 to 9999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s v="theater"/>
    <s v="plays"/>
    <d v="2010-07-19T05:00:00"/>
    <d v="2010-07-21T05:00:00"/>
    <s v="Less than 10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s v="technology"/>
    <s v="web"/>
    <d v="2012-11-26T06:00:00"/>
    <d v="2012-12-21T06:00:00"/>
    <s v="1000 to 4999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s v="theater"/>
    <s v="plays"/>
    <d v="2018-09-03T05:00:00"/>
    <d v="2018-09-06T05:00:00"/>
    <s v="5000 to 9999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s v="film &amp; video"/>
    <s v="animation"/>
    <d v="2017-11-21T06:00:00"/>
    <d v="2017-11-27T06:00:00"/>
    <s v="1000 to 4999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s v="theater"/>
    <s v="plays"/>
    <d v="2012-03-11T06:00:00"/>
    <d v="2012-04-01T05:00:00"/>
    <s v="Greater than or equal to 500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s v="film &amp; video"/>
    <s v="television"/>
    <d v="2016-11-27T06:00:00"/>
    <d v="2016-12-03T06:00:00"/>
    <s v="5000 to 9999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s v="music"/>
    <s v="rock"/>
    <d v="2016-05-30T05:00:00"/>
    <d v="2016-06-04T05:00:00"/>
    <s v="5000 to 9999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s v="technology"/>
    <s v="web"/>
    <d v="2012-05-01T05:00:00"/>
    <d v="2012-05-06T05:00:00"/>
    <s v="5000 to 9999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s v="theater"/>
    <s v="plays"/>
    <d v="2016-09-10T05:00:00"/>
    <d v="2016-10-18T05:00:00"/>
    <s v="Less than 10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s v="theater"/>
    <s v="plays"/>
    <d v="2016-11-23T06:00:00"/>
    <d v="2016-11-30T06:00:00"/>
    <s v="Greater than or equal to 500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s v="music"/>
    <s v="electric music"/>
    <d v="2015-04-28T05:00:00"/>
    <d v="2015-04-28T05:00:00"/>
    <s v="5000 to 9999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s v="music"/>
    <s v="metal"/>
    <d v="2012-03-14T05:00:00"/>
    <d v="2012-03-15T05:00:00"/>
    <s v="5000 to 9999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s v="theater"/>
    <s v="plays"/>
    <d v="2015-08-03T05:00:00"/>
    <d v="2015-08-06T05:00:00"/>
    <s v="Less than 10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s v="film &amp; video"/>
    <s v="documentary"/>
    <d v="2013-05-10T05:00:00"/>
    <d v="2013-06-11T05:00:00"/>
    <s v="Greater than or equal to 500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s v="technology"/>
    <s v="web"/>
    <d v="2011-10-15T05:00:00"/>
    <d v="2011-10-19T05:00:00"/>
    <s v="1000 to 4999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s v="food"/>
    <s v="food trucks"/>
    <d v="2012-03-16T05:00:00"/>
    <d v="2012-04-03T05:00:00"/>
    <s v="5000 to 9999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s v="theater"/>
    <s v="plays"/>
    <d v="2010-10-05T05:00:00"/>
    <d v="2010-10-14T05:00:00"/>
    <s v="5000 to 9999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s v="theater"/>
    <s v="plays"/>
    <d v="2018-10-26T05:00:00"/>
    <d v="2018-11-07T06:00:00"/>
    <s v="Less than 10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s v="theater"/>
    <s v="plays"/>
    <d v="2013-10-15T05:00:00"/>
    <d v="2013-11-09T06:00:00"/>
    <s v="Greater than or equal to 500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s v="theater"/>
    <s v="plays"/>
    <d v="2019-01-28T06:00:00"/>
    <d v="2019-02-19T06:00:00"/>
    <s v="5000 to 9999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s v="theater"/>
    <s v="plays"/>
    <d v="2014-01-14T06:00:00"/>
    <d v="2014-01-23T06:00:00"/>
    <s v="5000 to 9999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s v="music"/>
    <s v="rock"/>
    <d v="2016-02-26T06:00:00"/>
    <d v="2016-03-15T05:00:00"/>
    <s v="1000 to 4999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s v="food"/>
    <s v="food trucks"/>
    <d v="2016-03-03T06:00:00"/>
    <d v="2016-04-28T05:00:00"/>
    <s v="1000 to 4999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s v="publishing"/>
    <s v="nonfiction"/>
    <d v="2017-08-30T05:00:00"/>
    <d v="2017-08-31T05:00:00"/>
    <s v="Less than 10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s v="film &amp; video"/>
    <s v="documentary"/>
    <d v="2015-02-26T06:00:00"/>
    <d v="2015-03-15T05:00:00"/>
    <s v="Less than 10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s v="theater"/>
    <s v="plays"/>
    <d v="2018-09-02T05:00:00"/>
    <d v="2018-09-16T05:00:00"/>
    <s v="Greater than or equal to 500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s v="music"/>
    <s v="indie rock"/>
    <d v="2016-01-07T06:00:00"/>
    <d v="2016-01-12T06:00:00"/>
    <s v="1000 to 4999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s v="film &amp; video"/>
    <s v="documentary"/>
    <d v="2016-08-07T05:00:00"/>
    <d v="2016-09-17T05:00:00"/>
    <s v="1000 to 4999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s v="theater"/>
    <s v="plays"/>
    <d v="2016-03-19T05:00:00"/>
    <d v="2016-04-29T05:00:00"/>
    <s v="1000 to 4999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s v="theater"/>
    <s v="plays"/>
    <d v="2017-07-14T05:00:00"/>
    <d v="2017-07-17T05:00:00"/>
    <s v="5000 to 9999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s v="publishing"/>
    <s v="fiction"/>
    <d v="2012-06-06T05:00:00"/>
    <d v="2012-06-26T05:00:00"/>
    <s v="30000 to 34999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s v="theater"/>
    <s v="plays"/>
    <d v="2011-04-18T05:00:00"/>
    <d v="2011-04-19T05:00:00"/>
    <s v="Greater than or equal to 500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s v="music"/>
    <s v="indie rock"/>
    <d v="2011-09-21T05:00:00"/>
    <d v="2011-10-11T05:00:00"/>
    <s v="1000 to 4999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s v="games"/>
    <s v="video games"/>
    <d v="2010-04-09T05:00:00"/>
    <d v="2010-04-25T05:00:00"/>
    <s v="5000 to 9999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s v="theater"/>
    <s v="plays"/>
    <d v="2011-02-16T06:00:00"/>
    <d v="2011-02-28T06:00:00"/>
    <s v="5000 to 99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s v="theater"/>
    <s v="plays"/>
    <d v="2013-10-25T05:00:00"/>
    <d v="2013-11-01T05:00:00"/>
    <s v="Greater than or equal to 500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s v="music"/>
    <s v="rock"/>
    <d v="2012-02-27T06:00:00"/>
    <d v="2012-02-29T06:00:00"/>
    <s v="1000 to 4999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s v="film &amp; video"/>
    <s v="documentary"/>
    <d v="2019-03-12T05:00:00"/>
    <d v="2019-03-17T05:00:00"/>
    <s v="1000 to 4999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s v="theater"/>
    <s v="plays"/>
    <d v="2014-05-24T05:00:00"/>
    <d v="2014-06-22T05:00:00"/>
    <s v="5000 to 9999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s v="food"/>
    <s v="food trucks"/>
    <d v="2019-11-19T06:00:00"/>
    <d v="2019-11-20T06:00:00"/>
    <s v="5000 to 9999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s v="theater"/>
    <s v="plays"/>
    <d v="2017-05-14T05:00:00"/>
    <d v="2017-05-27T05:00:00"/>
    <s v="5000 to 9999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s v="music"/>
    <s v="rock"/>
    <d v="2014-02-14T06:00:00"/>
    <d v="2014-02-16T06:00:00"/>
    <s v="5000 to 9999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s v="technology"/>
    <s v="web"/>
    <d v="2010-08-12T05:00:00"/>
    <d v="2010-09-05T05:00:00"/>
    <s v="5000 to 9999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s v="publishing"/>
    <s v="fiction"/>
    <d v="2011-05-10T05:00:00"/>
    <d v="2011-05-19T05:00:00"/>
    <s v="Greater than or equal to 500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s v="film &amp; video"/>
    <s v="shorts"/>
    <d v="2011-04-01T05:00:00"/>
    <d v="2011-04-09T05:00:00"/>
    <s v="Greater than or equal to 500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s v="theater"/>
    <s v="plays"/>
    <d v="2010-11-25T06:00:00"/>
    <d v="2010-12-08T06:00:00"/>
    <s v="Greater than or equal to 500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s v="film &amp; video"/>
    <s v="documentary"/>
    <d v="2014-03-27T05:00:00"/>
    <d v="2014-03-29T05:00:00"/>
    <s v="5000 to 9999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s v="theater"/>
    <s v="plays"/>
    <d v="2015-06-21T05:00:00"/>
    <d v="2015-07-03T05:00:00"/>
    <s v="5000 to 9999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s v="theater"/>
    <s v="plays"/>
    <d v="2018-06-16T05:00:00"/>
    <d v="2018-07-09T05:00:00"/>
    <s v="5000 to 9999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s v="film &amp; video"/>
    <s v="animation"/>
    <d v="2015-12-26T06:00:00"/>
    <d v="2016-01-01T06:00:00"/>
    <s v="5000 to 9999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s v="theater"/>
    <s v="plays"/>
    <d v="2019-08-28T05:00:00"/>
    <d v="2019-09-01T05:00:00"/>
    <s v="1000 to 4999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s v="music"/>
    <s v="rock"/>
    <d v="2018-11-30T06:00:00"/>
    <d v="2018-12-11T06:00:00"/>
    <s v="Greater than or equal to 500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s v="games"/>
    <s v="video games"/>
    <d v="2016-12-12T06:00:00"/>
    <d v="2016-12-23T06:00:00"/>
    <s v="Greater than or equal to 500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s v="film &amp; video"/>
    <s v="documentary"/>
    <d v="2017-12-08T06:00:00"/>
    <d v="2017-12-09T06:00:00"/>
    <s v="30000 to 34999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s v="food"/>
    <s v="food trucks"/>
    <d v="2011-12-19T06:00:00"/>
    <d v="2011-12-20T06:00:00"/>
    <s v="1000 to 4999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s v="technology"/>
    <s v="wearables"/>
    <d v="2013-03-28T05:00:00"/>
    <d v="2013-03-29T05:00:00"/>
    <s v="20000 to 2499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s v="theater"/>
    <s v="plays"/>
    <d v="2018-11-20T06:00:00"/>
    <d v="2018-12-18T06:00:00"/>
    <s v="5000 to 9999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s v="music"/>
    <s v="rock"/>
    <d v="2018-01-10T06:00:00"/>
    <d v="2018-01-17T06:00:00"/>
    <s v="Greater than or equal to 500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s v="music"/>
    <s v="rock"/>
    <d v="2019-11-15T06:00:00"/>
    <d v="2019-11-28T06:00:00"/>
    <s v="Greater than or equal to 500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s v="music"/>
    <s v="rock"/>
    <d v="2010-12-15T06:00:00"/>
    <d v="2010-12-16T06:00:00"/>
    <s v="Greater than or equal to 500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s v="theater"/>
    <s v="plays"/>
    <d v="2019-11-11T06:00:00"/>
    <d v="2019-11-12T06:00:00"/>
    <s v="Greater than or equal to 500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s v="theater"/>
    <s v="plays"/>
    <d v="2011-10-05T05:00:00"/>
    <d v="2011-11-04T05:00:00"/>
    <s v="Greater than or equal to 500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s v="theater"/>
    <s v="plays"/>
    <d v="2017-08-02T05:00:00"/>
    <d v="2017-08-16T05:00:00"/>
    <s v="Greater than or equal to 500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s v="photography"/>
    <s v="photography books"/>
    <d v="2011-12-12T06:00:00"/>
    <d v="2011-12-13T06:00:00"/>
    <s v="35000 to 39999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s v="music"/>
    <s v="indie rock"/>
    <d v="2015-08-28T05:00:00"/>
    <d v="2015-09-04T05:00:00"/>
    <s v="Greater than or equal to 500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s v="theater"/>
    <s v="plays"/>
    <d v="2013-07-20T05:00:00"/>
    <d v="2013-08-01T05:00:00"/>
    <s v="45000 to 4999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s v="theater"/>
    <s v="plays"/>
    <d v="2013-11-19T06:00:00"/>
    <d v="2014-01-11T06:00:00"/>
    <s v="5000 to 9999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s v="games"/>
    <s v="video games"/>
    <d v="2018-01-22T06:00:00"/>
    <d v="2018-03-03T06:00:00"/>
    <s v="Greater than or equal to 500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s v="film &amp; video"/>
    <s v="drama"/>
    <d v="2015-07-09T05:00:00"/>
    <d v="2015-07-10T05:00:00"/>
    <s v="Greater than or equal to 500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s v="music"/>
    <s v="indie rock"/>
    <d v="2017-08-24T05:00:00"/>
    <d v="2017-10-18T05:00:00"/>
    <s v="5000 to 9999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s v="technology"/>
    <s v="web"/>
    <d v="2015-02-11T06:00:00"/>
    <d v="2015-03-07T06:00:00"/>
    <s v="Less than 10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s v="food"/>
    <s v="food trucks"/>
    <d v="2017-02-16T06:00:00"/>
    <d v="2017-03-01T06:00:00"/>
    <s v="Greater than or equal to 500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s v="theater"/>
    <s v="plays"/>
    <d v="2017-07-14T05:00:00"/>
    <d v="2017-08-13T05:00:00"/>
    <s v="Greater than or equal to 500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s v="music"/>
    <s v="jazz"/>
    <d v="2015-05-20T05:00:00"/>
    <d v="2015-06-07T05:00:00"/>
    <s v="Less than 10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s v="music"/>
    <s v="rock"/>
    <d v="2015-08-24T05:00:00"/>
    <d v="2015-09-07T05:00:00"/>
    <s v="Greater than or equal to 500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s v="theater"/>
    <s v="plays"/>
    <d v="2015-11-07T06:00:00"/>
    <d v="2015-11-15T06:00:00"/>
    <s v="1000 to 4999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s v="theater"/>
    <s v="plays"/>
    <d v="2019-07-05T05:00:00"/>
    <d v="2019-07-06T05:00:00"/>
    <s v="30000 to 3499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s v="film &amp; video"/>
    <s v="documentary"/>
    <d v="2013-09-03T05:00:00"/>
    <d v="2013-09-10T05:00:00"/>
    <s v="5000 to 9999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s v="technology"/>
    <s v="wearables"/>
    <d v="2017-01-22T06:00:00"/>
    <d v="2017-03-03T06:00:00"/>
    <s v="1000 to 4999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s v="theater"/>
    <s v="plays"/>
    <d v="2012-01-14T06:00:00"/>
    <d v="2012-01-23T06:00:00"/>
    <s v="5000 to 9999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s v="games"/>
    <s v="video games"/>
    <d v="2015-09-03T05:00:00"/>
    <d v="2015-09-28T05:00:00"/>
    <s v="1000 to 4999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s v="photography"/>
    <s v="photography books"/>
    <d v="2018-08-10T05:00:00"/>
    <d v="2018-08-13T05:00:00"/>
    <s v="5000 to 9999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s v="film &amp; video"/>
    <s v="animation"/>
    <d v="2011-08-27T05:00:00"/>
    <d v="2011-09-03T05:00:00"/>
    <s v="1000 to 4999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s v="theater"/>
    <s v="plays"/>
    <d v="2011-01-01T06:00:00"/>
    <d v="2011-01-15T06:00:00"/>
    <s v="Greater than or equal to 500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s v="theater"/>
    <s v="plays"/>
    <d v="2017-10-07T05:00:00"/>
    <d v="2017-10-31T05:00:00"/>
    <s v="5000 to 9999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s v="music"/>
    <s v="rock"/>
    <d v="2011-01-27T06:00:00"/>
    <d v="2011-03-06T06:00:00"/>
    <s v="1000 to 4999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s v="music"/>
    <s v="rock"/>
    <d v="2011-12-27T06:00:00"/>
    <d v="2011-12-28T06:00:00"/>
    <s v="5000 to 9999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s v="music"/>
    <s v="indie rock"/>
    <d v="2018-03-05T06:00:00"/>
    <d v="2018-04-04T05:00:00"/>
    <s v="Less than 10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s v="theater"/>
    <s v="plays"/>
    <d v="2016-12-29T06:00:00"/>
    <d v="2017-01-25T06:00:00"/>
    <s v="1000 to 4999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s v="theater"/>
    <s v="plays"/>
    <d v="2011-01-03T06:00:00"/>
    <d v="2011-01-04T06:00:00"/>
    <s v="1000 to 4999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s v="theater"/>
    <s v="plays"/>
    <d v="2014-10-18T05:00:00"/>
    <d v="2014-11-11T06:00:00"/>
    <s v="5000 to 9999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s v="film &amp; video"/>
    <s v="documentary"/>
    <d v="2010-10-13T05:00:00"/>
    <d v="2010-11-05T05:00:00"/>
    <s v="5000 to 9999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s v="film &amp; video"/>
    <s v="television"/>
    <d v="2013-02-03T06:00:00"/>
    <d v="2013-03-14T05:00:00"/>
    <s v="5000 to 9999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s v="theater"/>
    <s v="plays"/>
    <d v="2019-04-15T05:00:00"/>
    <d v="2019-04-21T05:00:00"/>
    <s v="Greater than or equal to 500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s v="theater"/>
    <s v="plays"/>
    <d v="2015-02-08T06:00:00"/>
    <d v="2015-03-31T05:00:00"/>
    <s v="Greater than or equal to 500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s v="film &amp; video"/>
    <s v="documentary"/>
    <d v="2015-01-08T06:00:00"/>
    <d v="2015-01-28T06:00:00"/>
    <s v="Less than 10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s v="theater"/>
    <s v="plays"/>
    <d v="2017-08-17T05:00:00"/>
    <d v="2017-08-25T05:00:00"/>
    <s v="20000 to 24999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s v="film &amp; video"/>
    <s v="documentary"/>
    <d v="2019-01-11T06:00:00"/>
    <d v="2019-01-16T06:00:00"/>
    <s v="Greater than or equal to 500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s v="music"/>
    <s v="indie rock"/>
    <d v="2015-10-16T05:00:00"/>
    <d v="2015-12-12T06:00:00"/>
    <s v="1000 to 499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s v="music"/>
    <s v="rock"/>
    <d v="2014-07-06T05:00:00"/>
    <d v="2014-07-12T05:00:00"/>
    <s v="1000 to 4999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s v="theater"/>
    <s v="plays"/>
    <d v="2019-10-22T05:00:00"/>
    <d v="2019-11-05T06:00:00"/>
    <s v="45000 to 49999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s v="film &amp; video"/>
    <s v="documentary"/>
    <d v="2018-05-21T05:00:00"/>
    <d v="2018-06-28T05:00:00"/>
    <s v="Greater than or equal to 500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s v="theater"/>
    <s v="plays"/>
    <d v="2011-10-27T05:00:00"/>
    <d v="2011-11-10T06:00:00"/>
    <s v="5000 to 9999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s v="theater"/>
    <s v="plays"/>
    <d v="2013-06-23T05:00:00"/>
    <d v="2013-06-28T05:00:00"/>
    <s v="1000 to 4999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s v="theater"/>
    <s v="plays"/>
    <d v="2015-06-08T05:00:00"/>
    <d v="2015-07-24T05:00:00"/>
    <s v="5000 to 9999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s v="photography"/>
    <s v="photography books"/>
    <d v="2017-10-16T05:00:00"/>
    <d v="2017-11-04T05:00:00"/>
    <s v="5000 to 9999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s v="food"/>
    <s v="food trucks"/>
    <d v="2019-02-13T06:00:00"/>
    <d v="2019-02-19T06:00:00"/>
    <s v="5000 to 9999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s v="film &amp; video"/>
    <s v="documentary"/>
    <d v="2017-02-10T06:00:00"/>
    <d v="2017-03-09T06:00:00"/>
    <s v="Greater than or equal to 500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s v="publishing"/>
    <s v="nonfiction"/>
    <d v="2019-03-29T05:00:00"/>
    <d v="2019-04-30T05:00:00"/>
    <s v="35000 to 39999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s v="theater"/>
    <s v="plays"/>
    <d v="2010-06-26T05:00:00"/>
    <d v="2010-07-08T05:00:00"/>
    <s v="Greater than or equal to 500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s v="technology"/>
    <s v="wearables"/>
    <d v="2012-06-12T05:00:00"/>
    <d v="2012-06-17T05:00:00"/>
    <s v="Greater than or equal to 500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s v="music"/>
    <s v="indie rock"/>
    <d v="2012-01-04T06:00:00"/>
    <d v="2012-01-06T06:00:00"/>
    <s v="Greater than or equal to 500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s v="theater"/>
    <s v="plays"/>
    <d v="2010-10-28T05:00:00"/>
    <d v="2010-11-24T06:00:00"/>
    <s v="Greater than or equal to 500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s v="photography"/>
    <s v="photography books"/>
    <d v="2013-09-13T05:00:00"/>
    <d v="2013-09-28T05:00:00"/>
    <s v="1000 to 4999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s v="publishing"/>
    <s v="nonfiction"/>
    <d v="2014-01-14T06:00:00"/>
    <d v="2014-01-16T06:00:00"/>
    <s v="Greater than or equal to 500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s v="technology"/>
    <s v="wearables"/>
    <d v="2011-01-06T06:00:00"/>
    <d v="2011-01-08T06:00:00"/>
    <s v="Greater than or equal to 500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s v="music"/>
    <s v="jazz"/>
    <d v="2017-07-17T05:00:00"/>
    <d v="2017-07-18T05:00:00"/>
    <s v="Greater than or equal to 500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s v="film &amp; video"/>
    <s v="documentary"/>
    <d v="2013-07-29T05:00:00"/>
    <d v="2013-08-08T05:00:00"/>
    <s v="Less than 10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s v="theater"/>
    <s v="plays"/>
    <d v="2011-12-08T06:00:00"/>
    <d v="2011-12-09T06:00:00"/>
    <s v="5000 to 9999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s v="film &amp; video"/>
    <s v="drama"/>
    <d v="2018-10-05T05:00:00"/>
    <d v="2018-10-13T05:00:00"/>
    <s v="45000 to 4999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s v="music"/>
    <s v="rock"/>
    <d v="2013-05-23T05:00:00"/>
    <d v="2013-05-29T05:00:00"/>
    <s v="5000 to 9999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s v="film &amp; video"/>
    <s v="animation"/>
    <d v="2018-05-08T05:00:00"/>
    <d v="2018-05-10T05:00:00"/>
    <s v="1000 to 4999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s v="music"/>
    <s v="indie rock"/>
    <d v="2011-02-02T06:00:00"/>
    <d v="2011-02-09T06:00:00"/>
    <s v="Greater than or equal to 500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s v="photography"/>
    <s v="photography books"/>
    <d v="2013-08-16T05:00:00"/>
    <d v="2013-09-07T05:00:00"/>
    <s v="Less than 10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s v="theater"/>
    <s v="plays"/>
    <d v="2019-10-27T05:00:00"/>
    <d v="2019-10-27T05:00:00"/>
    <s v="Less than 10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s v="film &amp; video"/>
    <s v="shorts"/>
    <d v="2012-01-06T06:00:00"/>
    <d v="2012-02-22T06:00:00"/>
    <s v="5000 to 9999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s v="theater"/>
    <s v="plays"/>
    <d v="2010-05-12T05:00:00"/>
    <d v="2010-06-17T05:00:00"/>
    <s v="Greater than or equal to 500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s v="theater"/>
    <s v="plays"/>
    <d v="2017-11-14T06:00:00"/>
    <d v="2017-11-17T06:00:00"/>
    <s v="45000 to 49999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s v="theater"/>
    <s v="plays"/>
    <d v="2018-06-04T05:00:00"/>
    <d v="2018-07-24T05:00:00"/>
    <s v="25000 to 29999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s v="film &amp; video"/>
    <s v="documentary"/>
    <d v="2013-01-30T06:00:00"/>
    <d v="2013-02-11T06:00:00"/>
    <s v="35000 to 39999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s v="theater"/>
    <s v="plays"/>
    <d v="2019-10-13T05:00:00"/>
    <d v="2019-10-20T05:00:00"/>
    <s v="1000 to 499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s v="film &amp; video"/>
    <s v="documentary"/>
    <d v="2016-06-20T05:00:00"/>
    <d v="2016-07-10T05:00:00"/>
    <s v="5000 to 9999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s v="music"/>
    <s v="rock"/>
    <d v="2017-04-18T05:00:00"/>
    <d v="2017-04-22T05:00:00"/>
    <s v="Greater than or equal to 500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s v="games"/>
    <s v="mobile games"/>
    <d v="2015-04-28T05:00:00"/>
    <d v="2015-04-28T05:00:00"/>
    <s v="Greater than or equal to 500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s v="theater"/>
    <s v="plays"/>
    <d v="2017-05-29T05:00:00"/>
    <d v="2017-05-31T05:00:00"/>
    <s v="5000 to 9999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s v="publishing"/>
    <s v="fiction"/>
    <d v="2014-01-03T06:00:00"/>
    <d v="2014-01-13T06:00:00"/>
    <s v="1000 to 4999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s v="film &amp; video"/>
    <s v="animation"/>
    <d v="2018-11-27T06:00:00"/>
    <d v="2018-12-24T06:00:00"/>
    <s v="Greater than or equal to 500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s v="food"/>
    <s v="food trucks"/>
    <d v="2010-04-20T05:00:00"/>
    <d v="2010-04-28T05:00:00"/>
    <s v="Greater than or equal to 500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s v="theater"/>
    <s v="plays"/>
    <d v="2012-01-13T06:00:00"/>
    <d v="2012-01-30T06:00:00"/>
    <s v="Greater than or equal to 500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s v="film &amp; video"/>
    <s v="documentary"/>
    <d v="2011-01-17T06:00:00"/>
    <d v="2011-01-26T06:00:00"/>
    <s v="Greater than or equal to 500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s v="theater"/>
    <s v="plays"/>
    <d v="2018-11-03T05:00:00"/>
    <d v="2018-11-27T06:00:00"/>
    <s v="1000 to 4999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s v="film &amp; video"/>
    <s v="documentary"/>
    <d v="2012-05-06T05:00:00"/>
    <d v="2012-05-07T05:00:00"/>
    <s v="Greater than or equal to 500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s v="technology"/>
    <s v="web"/>
    <d v="2011-12-22T06:00:00"/>
    <d v="2011-12-28T06:00:00"/>
    <s v="Greater than or equal to 500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s v="theater"/>
    <s v="plays"/>
    <d v="2017-06-25T05:00:00"/>
    <d v="2017-07-09T05:00:00"/>
    <s v="5000 to 9999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s v="technology"/>
    <s v="wearables"/>
    <d v="2017-06-29T05:00:00"/>
    <d v="2017-07-29T05:00:00"/>
    <s v="5000 to 9999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s v="theater"/>
    <s v="plays"/>
    <d v="2010-04-17T05:00:00"/>
    <d v="2010-05-07T05:00:00"/>
    <s v="5000 to 9999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s v="food"/>
    <s v="food trucks"/>
    <d v="2011-09-22T05:00:00"/>
    <d v="2011-09-24T05:00:00"/>
    <s v="Greater than or equal to 500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s v="music"/>
    <s v="indie rock"/>
    <d v="2018-04-18T05:00:00"/>
    <d v="2018-04-24T05:00:00"/>
    <s v="5000 to 9999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s v="photography"/>
    <s v="photography books"/>
    <d v="2015-07-28T05:00:00"/>
    <d v="2015-08-03T05:00:00"/>
    <s v="1000 to 4999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s v="theater"/>
    <s v="plays"/>
    <d v="2013-02-27T06:00:00"/>
    <d v="2013-03-06T06:00:00"/>
    <s v="1000 to 4999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s v="theater"/>
    <s v="plays"/>
    <d v="2014-09-13T05:00:00"/>
    <d v="2014-10-15T05:00:00"/>
    <s v="Greater than or equal to 500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s v="film &amp; video"/>
    <s v="animation"/>
    <d v="2011-02-11T06:00:00"/>
    <d v="2011-02-18T06:00:00"/>
    <s v="Greater than or equal to 500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s v="photography"/>
    <s v="photography books"/>
    <d v="2014-02-10T06:00:00"/>
    <d v="2014-03-10T05:00:00"/>
    <s v="Greater than or equal to 500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s v="theater"/>
    <s v="plays"/>
    <d v="2019-09-29T05:00:00"/>
    <d v="2019-11-02T05:00:00"/>
    <s v="5000 to 9999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s v="theater"/>
    <s v="plays"/>
    <d v="2018-06-22T05:00:00"/>
    <d v="2018-07-09T05:00:00"/>
    <s v="5000 to 9999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s v="theater"/>
    <s v="plays"/>
    <d v="2014-05-02T05:00:00"/>
    <d v="2014-05-22T05:00:00"/>
    <s v="5000 to 9999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s v="film &amp; video"/>
    <s v="documentary"/>
    <d v="2013-11-25T06:00:00"/>
    <d v="2013-12-11T06:00:00"/>
    <s v="Greater than or equal to 500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s v="theater"/>
    <s v="plays"/>
    <d v="2016-12-01T06:00:00"/>
    <d v="2016-12-15T06:00:00"/>
    <s v="5000 to 9999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s v="theater"/>
    <s v="plays"/>
    <d v="2014-12-15T06:00:00"/>
    <d v="2014-12-27T06:00:00"/>
    <s v="Greater than or equal to 500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s v="music"/>
    <s v="jazz"/>
    <d v="2019-04-20T05:00:00"/>
    <d v="2019-04-21T05:00:00"/>
    <s v="1000 to 4999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s v="film &amp; video"/>
    <s v="animation"/>
    <d v="2015-09-13T05:00:00"/>
    <d v="2015-09-16T05:00:00"/>
    <s v="5000 to 9999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s v="theater"/>
    <s v="plays"/>
    <d v="2013-03-04T06:00:00"/>
    <d v="2013-04-03T05:00:00"/>
    <s v="5000 to 9999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s v="film &amp; video"/>
    <s v="science fiction"/>
    <d v="2016-11-06T05:00:00"/>
    <d v="2016-11-13T06:00:00"/>
    <s v="25000 to 29999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s v="film &amp; video"/>
    <s v="television"/>
    <d v="2017-06-30T05:00:00"/>
    <d v="2017-07-10T05:00:00"/>
    <s v="Greater than or equal to 500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s v="technology"/>
    <s v="wearables"/>
    <d v="2012-04-26T05:00:00"/>
    <d v="2012-05-24T05:00:00"/>
    <s v="5000 to 999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s v="theater"/>
    <s v="plays"/>
    <d v="2017-09-02T05:00:00"/>
    <d v="2017-09-18T05:00:00"/>
    <s v="5000 to 9999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s v="theater"/>
    <s v="plays"/>
    <d v="2010-09-30T05:00:00"/>
    <d v="2010-10-19T05:00:00"/>
    <s v="5000 to 9999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s v="music"/>
    <s v="indie rock"/>
    <d v="2011-07-24T05:00:00"/>
    <d v="2011-07-26T05:00:00"/>
    <s v="5000 to 9999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s v="theater"/>
    <s v="plays"/>
    <d v="2010-12-03T06:00:00"/>
    <d v="2010-12-24T06:00:00"/>
    <s v="1000 to 4999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s v="technology"/>
    <s v="wearables"/>
    <d v="2012-12-18T06:00:00"/>
    <d v="2012-12-20T06:00:00"/>
    <s v="5000 to 9999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s v="film &amp; video"/>
    <s v="television"/>
    <d v="2017-12-19T06:00:00"/>
    <d v="2018-01-04T06:00:00"/>
    <s v="Greater than or equal to 500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s v="games"/>
    <s v="video games"/>
    <d v="2013-04-14T05:00:00"/>
    <d v="2013-04-16T05:00:00"/>
    <s v="Greater than or equal to 500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s v="games"/>
    <s v="video games"/>
    <d v="2019-03-06T06:00:00"/>
    <d v="2019-03-23T05:00:00"/>
    <s v="Less than 10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s v="film &amp; video"/>
    <s v="animation"/>
    <d v="2018-10-21T05:00:00"/>
    <d v="2018-11-13T06:00:00"/>
    <s v="Less than 10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s v="music"/>
    <s v="rock"/>
    <d v="2017-07-19T05:00:00"/>
    <d v="2017-08-19T05:00:00"/>
    <s v="Greater than or equal to 500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s v="film &amp; video"/>
    <s v="drama"/>
    <d v="2010-07-06T05:00:00"/>
    <d v="2010-07-07T05:00:00"/>
    <s v="1000 to 4999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s v="film &amp; video"/>
    <s v="science fiction"/>
    <d v="2016-12-01T06:00:00"/>
    <d v="2017-01-11T06:00:00"/>
    <s v="Greater than or equal to 500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s v="film &amp; video"/>
    <s v="drama"/>
    <d v="2013-10-21T05:00:00"/>
    <d v="2013-11-26T06:00:00"/>
    <s v="1000 to 4999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s v="theater"/>
    <s v="plays"/>
    <d v="2011-09-23T05:00:00"/>
    <d v="2011-10-16T05:00:00"/>
    <s v="Greater than or equal to 500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s v="music"/>
    <s v="indie rock"/>
    <d v="2018-02-10T06:00:00"/>
    <d v="2018-02-10T06:00:00"/>
    <s v="Greater than or equal to 500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s v="theater"/>
    <s v="plays"/>
    <d v="2016-10-14T05:00:00"/>
    <d v="2016-10-16T05:00:00"/>
    <s v="5000 to 9999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s v="theater"/>
    <s v="plays"/>
    <d v="2010-03-28T05:00:00"/>
    <d v="2010-05-11T05:00:00"/>
    <s v="30000 to 34999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s v="film &amp; video"/>
    <s v="documentary"/>
    <d v="2014-12-28T06:00:00"/>
    <d v="2015-01-22T06:00:00"/>
    <s v="5000 to 9999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s v="theater"/>
    <s v="plays"/>
    <d v="2010-08-09T05:00:00"/>
    <d v="2010-08-12T05:00:00"/>
    <s v="1000 to 4999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s v="film &amp; video"/>
    <s v="drama"/>
    <d v="2014-04-28T05:00:00"/>
    <d v="2014-05-18T05:00:00"/>
    <s v="Greater than or equal to 500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s v="games"/>
    <s v="mobile games"/>
    <d v="2013-01-30T06:00:00"/>
    <d v="2013-03-09T06:00:00"/>
    <s v="Greater than or equal to 500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s v="film &amp; video"/>
    <s v="animation"/>
    <d v="2013-12-31T06:00:00"/>
    <d v="2014-01-04T06:00:00"/>
    <s v="Greater than or equal to 500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s v="theater"/>
    <s v="plays"/>
    <d v="2018-02-11T06:00:00"/>
    <d v="2018-02-25T06:00:00"/>
    <s v="Greater than or equal to 500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s v="publishing"/>
    <s v="translations"/>
    <d v="2018-01-27T06:00:00"/>
    <d v="2018-02-05T06:00:00"/>
    <s v="1000 to 4999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s v="technology"/>
    <s v="wearables"/>
    <d v="2013-05-15T05:00:00"/>
    <d v="2013-06-07T05:00:00"/>
    <s v="1000 to 4999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s v="technology"/>
    <s v="web"/>
    <d v="2015-11-23T06:00:00"/>
    <d v="2015-11-30T06:00:00"/>
    <s v="1000 to 4999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s v="theater"/>
    <s v="plays"/>
    <d v="2019-04-14T05:00:00"/>
    <d v="2019-04-30T05:00:00"/>
    <s v="1000 to 4999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s v="film &amp; video"/>
    <s v="drama"/>
    <d v="2015-05-18T05:00:00"/>
    <d v="2015-05-20T05:00:00"/>
    <s v="5000 to 9999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s v="technology"/>
    <s v="wearables"/>
    <d v="2016-12-12T06:00:00"/>
    <d v="2016-12-19T06:00:00"/>
    <s v="1000 to 4999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s v="food"/>
    <s v="food trucks"/>
    <d v="2012-05-02T05:00:00"/>
    <d v="2012-05-02T05:00:00"/>
    <s v="1000 to 4999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s v="music"/>
    <s v="rock"/>
    <d v="2019-03-11T05:00:00"/>
    <d v="2019-05-04T05:00:00"/>
    <s v="Greater than or equal to 500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s v="music"/>
    <s v="electric music"/>
    <d v="2018-06-26T05:00:00"/>
    <d v="2018-06-27T05:00:00"/>
    <s v="5000 to 999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s v="film &amp; video"/>
    <s v="television"/>
    <d v="2014-12-16T06:00:00"/>
    <d v="2014-12-17T06:00:00"/>
    <s v="1000 to 4999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s v="publishing"/>
    <s v="translations"/>
    <d v="2013-06-25T05:00:00"/>
    <d v="2013-06-29T05:00:00"/>
    <s v="5000 to 9999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s v="publishing"/>
    <s v="fiction"/>
    <d v="2018-08-10T05:00:00"/>
    <d v="2018-08-16T05:00:00"/>
    <s v="Greater than or equal to 500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s v="film &amp; video"/>
    <s v="science fiction"/>
    <d v="2011-06-26T05:00:00"/>
    <d v="2011-07-23T05:00:00"/>
    <s v="5000 to 9999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s v="technology"/>
    <s v="wearables"/>
    <d v="2015-03-09T05:00:00"/>
    <d v="2015-03-21T05:00:00"/>
    <s v="Greater than or equal to 500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s v="food"/>
    <s v="food trucks"/>
    <d v="2017-07-29T05:00:00"/>
    <d v="2017-07-31T05:00:00"/>
    <s v="1000 to 4999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s v="photography"/>
    <s v="photography books"/>
    <d v="2010-03-11T06:00:00"/>
    <d v="2010-03-20T05:00:00"/>
    <s v="5000 to 9999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s v="theater"/>
    <s v="plays"/>
    <d v="2014-10-01T05:00:00"/>
    <d v="2014-11-12T06:00:00"/>
    <s v="Greater than or equal to 500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s v="publishing"/>
    <s v="fiction"/>
    <d v="2012-02-24T06:00:00"/>
    <d v="2012-03-06T06:00:00"/>
    <s v="1000 to 4999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s v="theater"/>
    <s v="plays"/>
    <d v="2019-12-12T06:00:00"/>
    <d v="2019-12-19T06:00:00"/>
    <s v="Greater than or equal to 500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s v="food"/>
    <s v="food trucks"/>
    <d v="2014-08-04T05:00:00"/>
    <d v="2014-09-22T05:00:00"/>
    <s v="25000 to 29999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s v="theater"/>
    <s v="plays"/>
    <d v="2019-06-10T05:00:00"/>
    <d v="2019-07-21T05:00:00"/>
    <s v="Greater than or equal to 500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s v="publishing"/>
    <s v="translations"/>
    <d v="2018-03-09T06:00:00"/>
    <d v="2018-03-24T05:00:00"/>
    <s v="5000 to 9999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s v="theater"/>
    <s v="plays"/>
    <d v="2017-04-20T05:00:00"/>
    <d v="2017-05-23T05:00:00"/>
    <s v="Greater than or equal to 500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s v="theater"/>
    <s v="plays"/>
    <d v="2016-02-03T06:00:00"/>
    <d v="2016-02-20T06:00:00"/>
    <s v="5000 to 9999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s v="technology"/>
    <s v="wearables"/>
    <d v="2010-08-16T05:00:00"/>
    <d v="2010-08-21T05:00:00"/>
    <s v="5000 to 9999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s v="journalism"/>
    <s v="audio"/>
    <d v="2019-11-17T06:00:00"/>
    <d v="2019-11-24T06:00:00"/>
    <s v="1000 to 4999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s v="food"/>
    <s v="food trucks"/>
    <d v="2013-07-01T05:00:00"/>
    <d v="2013-07-27T05:00:00"/>
    <s v="Greater than or equal to 500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s v="film &amp; video"/>
    <s v="shorts"/>
    <d v="2010-06-07T05:00:00"/>
    <d v="2010-07-12T05:00:00"/>
    <s v="Greater than or equal to 500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s v="photography"/>
    <s v="photography books"/>
    <d v="2019-06-29T05:00:00"/>
    <d v="2019-07-12T05:00:00"/>
    <s v="Less than 10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s v="technology"/>
    <s v="wearables"/>
    <d v="2012-03-22T05:00:00"/>
    <d v="2012-03-23T05:00:00"/>
    <s v="1000 to 4999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s v="theater"/>
    <s v="plays"/>
    <d v="2014-06-10T05:00:00"/>
    <d v="2014-06-14T05:00:00"/>
    <s v="1000 to 4999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s v="film &amp; video"/>
    <s v="animation"/>
    <d v="2017-05-21T05:00:00"/>
    <d v="2017-06-07T05:00:00"/>
    <s v="Greater than or equal to 500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s v="technology"/>
    <s v="wearables"/>
    <d v="2016-12-20T06:00:00"/>
    <d v="2016-12-20T06:00:00"/>
    <s v="5000 to 9999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s v="technology"/>
    <s v="web"/>
    <d v="2015-01-01T06:00:00"/>
    <d v="2015-01-03T06:00:00"/>
    <s v="Greater than or equal to 500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s v="film &amp; video"/>
    <s v="documentary"/>
    <d v="2016-03-15T05:00:00"/>
    <d v="2016-03-20T05:00:00"/>
    <s v="Greater than or equal to 500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s v="theater"/>
    <s v="plays"/>
    <d v="2013-05-01T05:00:00"/>
    <d v="2013-05-29T05:00:00"/>
    <s v="Less than 10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s v="film &amp; video"/>
    <s v="documentary"/>
    <d v="2013-03-12T05:00:00"/>
    <d v="2013-03-14T05:00:00"/>
    <s v="Greater than or equal to 500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s v="games"/>
    <s v="video games"/>
    <d v="2012-07-27T05:00:00"/>
    <d v="2012-08-25T05:00:00"/>
    <s v="1000 to 4999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s v="film &amp; video"/>
    <s v="drama"/>
    <d v="2015-07-01T05:00:00"/>
    <d v="2015-07-21T05:00:00"/>
    <s v="25000 to 29999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s v="music"/>
    <s v="rock"/>
    <d v="2015-05-18T05:00:00"/>
    <d v="2015-05-19T05:00:00"/>
    <s v="5000 to 9999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s v="publishing"/>
    <s v="radio &amp; podcasts"/>
    <d v="2013-03-08T06:00:00"/>
    <d v="2013-04-19T05:00:00"/>
    <s v="Greater than or equal to 500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s v="theater"/>
    <s v="plays"/>
    <d v="2017-11-23T06:00:00"/>
    <d v="2017-12-10T06:00:00"/>
    <s v="15000 to 19999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s v="technology"/>
    <s v="web"/>
    <d v="2013-04-09T05:00:00"/>
    <d v="2013-05-28T05:00:00"/>
    <s v="1000 to 4999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s v="theater"/>
    <s v="plays"/>
    <d v="2018-07-29T05:00:00"/>
    <d v="2018-08-19T05:00:00"/>
    <s v="Greater than or equal to 500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s v="theater"/>
    <s v="plays"/>
    <d v="2012-05-05T05:00:00"/>
    <d v="2012-05-15T05:00:00"/>
    <s v="Greater than or equal to 500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s v="film &amp; video"/>
    <s v="drama"/>
    <d v="2018-05-31T05:00:00"/>
    <d v="2018-06-24T05:00:00"/>
    <s v="5000 to 9999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s v="theater"/>
    <s v="plays"/>
    <d v="2019-07-25T05:00:00"/>
    <d v="2019-08-04T05:00:00"/>
    <s v="Greater than or equal to 500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s v="games"/>
    <s v="video games"/>
    <d v="2014-07-05T05:00:00"/>
    <d v="2014-07-06T05:00:00"/>
    <s v="5000 to 9999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s v="film &amp; video"/>
    <s v="television"/>
    <d v="2010-09-09T05:00:00"/>
    <d v="2010-09-11T05:00:00"/>
    <s v="5000 to 9999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s v="music"/>
    <s v="rock"/>
    <d v="2013-12-06T06:00:00"/>
    <d v="2013-12-11T06:00:00"/>
    <s v="Greater than or equal to 500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s v="theater"/>
    <s v="plays"/>
    <d v="2011-12-23T06:00:00"/>
    <d v="2011-12-25T06:00:00"/>
    <s v="5000 to 9999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s v="publishing"/>
    <s v="nonfiction"/>
    <d v="2010-08-06T05:00:00"/>
    <d v="2010-09-13T05:00:00"/>
    <s v="Greater than or equal to 500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s v="food"/>
    <s v="food trucks"/>
    <d v="2017-05-05T05:00:00"/>
    <d v="2017-05-10T05:00:00"/>
    <s v="5000 to 999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s v="film &amp; video"/>
    <s v="animation"/>
    <d v="2018-02-23T06:00:00"/>
    <d v="2018-02-25T06:00:00"/>
    <s v="5000 to 9999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s v="music"/>
    <s v="rock"/>
    <d v="2015-01-08T06:00:00"/>
    <d v="2015-01-22T06:00:00"/>
    <s v="Greater than or equal to 500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s v="theater"/>
    <s v="plays"/>
    <d v="2019-04-19T05:00:00"/>
    <d v="2019-04-22T05:00:00"/>
    <s v="Less than 10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s v="film &amp; video"/>
    <s v="drama"/>
    <d v="2016-08-23T05:00:00"/>
    <d v="2016-08-29T05:00:00"/>
    <s v="5000 to 9999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s v="film &amp; video"/>
    <s v="shorts"/>
    <d v="2012-07-03T05:00:00"/>
    <d v="2012-07-15T05:00:00"/>
    <s v="Greater than or equal to 500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s v="film &amp; video"/>
    <s v="shorts"/>
    <d v="2010-03-04T06:00:00"/>
    <d v="2010-03-09T06:00:00"/>
    <s v="Less than 10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s v="theater"/>
    <s v="plays"/>
    <d v="2010-04-26T05:00:00"/>
    <d v="2010-05-09T05:00:00"/>
    <s v="Greater than or equal to 500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s v="technology"/>
    <s v="wearables"/>
    <d v="2010-11-23T06:00:00"/>
    <d v="2010-11-27T06:00:00"/>
    <s v="1000 to 4999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s v="theater"/>
    <s v="plays"/>
    <d v="2015-12-26T06:00:00"/>
    <d v="2016-02-01T06:00:00"/>
    <s v="5000 to 9999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s v="film &amp; video"/>
    <s v="animation"/>
    <d v="2016-02-05T06:00:00"/>
    <d v="2016-03-12T06:00:00"/>
    <s v="Greater than or equal to 500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s v="music"/>
    <s v="indie rock"/>
    <d v="2013-11-23T06:00:00"/>
    <d v="2014-01-07T06:00:00"/>
    <s v="5000 to 9999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s v="games"/>
    <s v="video games"/>
    <d v="2014-05-10T05:00:00"/>
    <d v="2014-06-07T05:00:00"/>
    <s v="5000 to 9999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s v="publishing"/>
    <s v="fiction"/>
    <d v="2010-08-31T05:00:00"/>
    <d v="2010-09-14T05:00:00"/>
    <s v="Greater than or equal to 500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s v="games"/>
    <s v="video games"/>
    <d v="2013-11-11T06:00:00"/>
    <d v="2014-01-06T06:00:00"/>
    <s v="Greater than or equal to 500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s v="theater"/>
    <s v="plays"/>
    <d v="2018-01-25T06:00:00"/>
    <d v="2018-01-26T06:00:00"/>
    <s v="1000 to 4999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s v="music"/>
    <s v="indie rock"/>
    <d v="2013-07-24T05:00:00"/>
    <d v="2013-08-29T05:00:00"/>
    <s v="Greater than or equal to 500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s v="film &amp; video"/>
    <s v="drama"/>
    <d v="2018-08-17T05:00:00"/>
    <d v="2018-08-18T05:00:00"/>
    <s v="Greater than or equal to 500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s v="theater"/>
    <s v="plays"/>
    <d v="2018-06-08T05:00:00"/>
    <d v="2018-06-10T05:00:00"/>
    <s v="1000 to 4999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s v="publishing"/>
    <s v="fiction"/>
    <d v="2010-08-24T05:00:00"/>
    <d v="2010-09-19T05:00:00"/>
    <s v="5000 to 9999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s v="film &amp; video"/>
    <s v="documentary"/>
    <d v="2018-08-30T05:00:00"/>
    <d v="2018-09-22T05:00:00"/>
    <s v="Greater than or equal to 500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s v="games"/>
    <s v="mobile games"/>
    <d v="2013-09-22T05:00:00"/>
    <d v="2013-10-08T05:00:00"/>
    <s v="Greater than or equal to 500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s v="food"/>
    <s v="food trucks"/>
    <d v="2019-07-01T05:00:00"/>
    <d v="2019-07-07T05:00:00"/>
    <s v="5000 to 9999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s v="photography"/>
    <s v="photography books"/>
    <d v="2018-05-05T05:00:00"/>
    <d v="2018-05-27T05:00:00"/>
    <s v="5000 to 9999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s v="games"/>
    <s v="mobile games"/>
    <d v="2015-06-10T05:00:00"/>
    <d v="2015-07-06T05:00:00"/>
    <s v="Greater than or equal to 500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s v="music"/>
    <s v="indie rock"/>
    <d v="2016-01-22T06:00:00"/>
    <d v="2016-02-21T06:00:00"/>
    <s v="Greater than or equal to 500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s v="games"/>
    <s v="video games"/>
    <d v="2013-09-11T05:00:00"/>
    <d v="2013-09-26T05:00:00"/>
    <s v="Greater than or equal to 500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s v="music"/>
    <s v="rock"/>
    <d v="2016-01-08T06:00:00"/>
    <d v="2016-01-21T06:00:00"/>
    <s v="1000 to 4999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s v="theater"/>
    <s v="plays"/>
    <d v="2019-12-25T06:00:00"/>
    <d v="2020-01-14T06:00:00"/>
    <s v="Greater than or equal to 500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s v="theater"/>
    <s v="plays"/>
    <d v="2018-09-17T05:00:00"/>
    <d v="2018-09-20T05:00:00"/>
    <s v="1000 to 4999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s v="film &amp; video"/>
    <s v="drama"/>
    <d v="2015-01-25T06:00:00"/>
    <d v="2015-02-06T06:00:00"/>
    <s v="1000 to 4999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s v="theater"/>
    <s v="plays"/>
    <d v="2016-04-01T05:00:00"/>
    <d v="2016-04-14T05:00:00"/>
    <s v="Greater than or equal to 500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s v="technology"/>
    <s v="wearables"/>
    <d v="2013-05-28T05:00:00"/>
    <d v="2013-06-06T05:00:00"/>
    <s v="25000 to 29999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s v="music"/>
    <s v="indie rock"/>
    <d v="2012-02-29T06:00:00"/>
    <d v="2012-03-21T05:00:00"/>
    <s v="Less than 10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s v="technology"/>
    <s v="web"/>
    <d v="2014-12-20T06:00:00"/>
    <d v="2015-01-29T06:00:00"/>
    <s v="Greater than or equal to 500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s v="theater"/>
    <s v="plays"/>
    <d v="2016-11-26T06:00:00"/>
    <d v="2016-11-28T06:00:00"/>
    <s v="5000 to 9999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s v="music"/>
    <s v="rock"/>
    <d v="2011-01-02T06:00:00"/>
    <d v="2011-01-03T06:00:00"/>
    <s v="Greater than or equal to 500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s v="music"/>
    <s v="indie rock"/>
    <d v="2016-12-19T06:00:00"/>
    <d v="2016-12-25T06:00:00"/>
    <s v="5000 to 9999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s v="music"/>
    <s v="rock"/>
    <d v="2014-04-02T05:00:00"/>
    <d v="2014-05-03T05:00:00"/>
    <s v="5000 to 999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s v="publishing"/>
    <s v="translations"/>
    <d v="2011-09-06T05:00:00"/>
    <d v="2011-09-13T05:00:00"/>
    <s v="5000 to 9999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s v="film &amp; video"/>
    <s v="science fiction"/>
    <d v="2015-10-02T05:00:00"/>
    <d v="2015-10-05T05:00:00"/>
    <s v="5000 to 9999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s v="theater"/>
    <s v="plays"/>
    <d v="2016-02-24T06:00:00"/>
    <d v="2016-04-07T05:00:00"/>
    <s v="5000 to 9999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s v="theater"/>
    <s v="plays"/>
    <d v="2016-08-02T05:00:00"/>
    <d v="2016-08-09T05:00:00"/>
    <s v="Greater than or equal to 500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s v="film &amp; video"/>
    <s v="animation"/>
    <d v="2011-11-18T06:00:00"/>
    <d v="2011-12-28T06:00:00"/>
    <s v="20000 to 24999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s v="theater"/>
    <s v="plays"/>
    <d v="2011-10-17T05:00:00"/>
    <d v="2011-10-19T05:00:00"/>
    <s v="1000 to 4999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s v="music"/>
    <s v="rock"/>
    <d v="2019-03-12T05:00:00"/>
    <d v="2019-03-14T05:00:00"/>
    <s v="5000 to 9999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s v="film &amp; video"/>
    <s v="documentary"/>
    <d v="2018-11-13T06:00:00"/>
    <d v="2018-12-03T06:00:00"/>
    <s v="1000 to 4999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s v="theater"/>
    <s v="plays"/>
    <d v="2015-03-15T05:00:00"/>
    <d v="2015-03-23T05:00:00"/>
    <s v="Greater than or equal to 500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s v="theater"/>
    <s v="plays"/>
    <d v="2011-11-15T06:00:00"/>
    <d v="2011-12-05T06:00:00"/>
    <s v="Greater than or equal to 500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s v="music"/>
    <s v="electric music"/>
    <d v="2016-02-24T06:00:00"/>
    <d v="2016-03-18T05:00:00"/>
    <s v="5000 to 999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s v="music"/>
    <s v="rock"/>
    <d v="2014-07-10T05:00:00"/>
    <d v="2014-07-12T05:00:00"/>
    <s v="5000 to 9999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s v="theater"/>
    <s v="plays"/>
    <d v="2010-07-15T05:00:00"/>
    <d v="2010-08-29T05:00:00"/>
    <s v="Greater than or equal to 500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s v="film &amp; video"/>
    <s v="animation"/>
    <d v="2011-01-11T06:00:00"/>
    <d v="2011-01-23T06:00:00"/>
    <s v="20000 to 24999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s v="music"/>
    <s v="rock"/>
    <d v="2014-12-20T06:00:00"/>
    <d v="2014-12-26T06:00:00"/>
    <s v="30000 to 34999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s v="film &amp; video"/>
    <s v="shorts"/>
    <d v="2015-06-19T05:00:00"/>
    <d v="2015-08-05T05:00:00"/>
    <s v="1000 to 4999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s v="music"/>
    <s v="rock"/>
    <d v="2015-09-28T05:00:00"/>
    <d v="2015-10-14T05:00:00"/>
    <s v="5000 to 9999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s v="journalism"/>
    <s v="audio"/>
    <d v="2014-05-02T05:00:00"/>
    <d v="2014-05-04T05:00:00"/>
    <s v="5000 to 9999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s v="food"/>
    <s v="food trucks"/>
    <d v="2019-12-07T06:00:00"/>
    <d v="2019-12-17T06:00:00"/>
    <s v="1000 to 4999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s v="theater"/>
    <s v="plays"/>
    <d v="2014-05-20T05:00:00"/>
    <d v="2014-05-23T05:00:00"/>
    <s v="Greater than or equal to 500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s v="theater"/>
    <s v="plays"/>
    <d v="2017-11-01T05:00:00"/>
    <d v="2017-11-18T06:00:00"/>
    <s v="5000 to 9999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s v="music"/>
    <s v="jazz"/>
    <d v="2011-03-11T06:00:00"/>
    <d v="2011-04-06T05:00:00"/>
    <s v="5000 to 9999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s v="film &amp; video"/>
    <s v="science fiction"/>
    <d v="2011-12-01T06:00:00"/>
    <d v="2011-12-04T06:00:00"/>
    <s v="Greater than or equal to 500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s v="music"/>
    <s v="jazz"/>
    <d v="2011-08-07T05:00:00"/>
    <d v="2011-08-19T05:00:00"/>
    <s v="5000 to 9999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s v="theater"/>
    <s v="plays"/>
    <d v="2014-02-26T06:00:00"/>
    <d v="2014-03-06T06:00:00"/>
    <s v="40000 to 44999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s v="technology"/>
    <s v="web"/>
    <d v="2011-04-29T05:00:00"/>
    <d v="2011-05-14T05:00:00"/>
    <s v="5000 to 9999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s v="games"/>
    <s v="video games"/>
    <d v="2015-06-10T05:00:00"/>
    <d v="2015-06-15T05:00:00"/>
    <s v="5000 to 9999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s v="film &amp; video"/>
    <s v="documentary"/>
    <d v="2012-02-20T06:00:00"/>
    <d v="2012-03-08T06:00:00"/>
    <s v="15000 to 19999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s v="technology"/>
    <s v="web"/>
    <d v="2012-04-25T05:00:00"/>
    <d v="2012-05-09T05:00:00"/>
    <s v="Greater than or equal to 500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s v="publishing"/>
    <s v="translations"/>
    <d v="2010-03-18T05:00:00"/>
    <d v="2010-03-28T05:00:00"/>
    <s v="5000 to 9999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s v="music"/>
    <s v="rock"/>
    <d v="2010-11-17T06:00:00"/>
    <d v="2010-12-06T06:00:00"/>
    <s v="Less than 10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s v="food"/>
    <s v="food trucks"/>
    <d v="2019-01-19T06:00:00"/>
    <d v="2019-03-12T05:00:00"/>
    <s v="5000 to 9999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s v="theater"/>
    <s v="plays"/>
    <d v="2010-03-25T05:00:00"/>
    <d v="2010-04-25T05:00:00"/>
    <s v="Greater than or equal to 500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s v="film &amp; video"/>
    <s v="documentary"/>
    <d v="2015-07-05T05:00:00"/>
    <d v="2015-07-12T05:00:00"/>
    <s v="5000 to 999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s v="publishing"/>
    <s v="radio &amp; podcasts"/>
    <d v="2014-12-21T06:00:00"/>
    <d v="2015-01-01T06:00:00"/>
    <s v="5000 to 9999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s v="games"/>
    <s v="video games"/>
    <d v="2010-07-14T05:00:00"/>
    <d v="2010-07-24T05:00:00"/>
    <s v="Less than 10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s v="theater"/>
    <s v="plays"/>
    <d v="2014-05-30T05:00:00"/>
    <d v="2014-06-08T05:00:00"/>
    <s v="Greater than or equal to 500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s v="film &amp; video"/>
    <s v="animation"/>
    <d v="2014-03-26T05:00:00"/>
    <d v="2014-04-08T05:00:00"/>
    <s v="Greater than or equal to 500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s v="theater"/>
    <s v="plays"/>
    <d v="2016-06-27T05:00:00"/>
    <d v="2016-06-30T05:00:00"/>
    <s v="Greater than or equal to 500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s v="theater"/>
    <s v="plays"/>
    <d v="2010-03-16T05:00:00"/>
    <d v="2010-04-06T05:00:00"/>
    <s v="Greater than or equal to 500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s v="film &amp; video"/>
    <s v="drama"/>
    <d v="2016-03-05T06:00:00"/>
    <d v="2016-03-12T06:00:00"/>
    <s v="5000 to 9999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s v="theater"/>
    <s v="plays"/>
    <d v="2019-11-17T06:00:00"/>
    <d v="2019-12-05T06:00:00"/>
    <s v="Greater than or equal to 500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s v="music"/>
    <s v="rock"/>
    <d v="2010-06-15T05:00:00"/>
    <d v="2010-07-14T05:00:00"/>
    <s v="Greater than or equal to 500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s v="film &amp; video"/>
    <s v="documentary"/>
    <d v="2015-02-12T06:00:00"/>
    <d v="2015-02-20T06:00:00"/>
    <s v="Greater than or equal to 500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s v="food"/>
    <s v="food trucks"/>
    <d v="2013-07-30T05:00:00"/>
    <d v="2013-08-11T05:00:00"/>
    <s v="Less than 10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s v="technology"/>
    <s v="wearables"/>
    <d v="2014-05-30T05:00:00"/>
    <d v="2014-06-16T05:00:00"/>
    <s v="5000 to 999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s v="theater"/>
    <s v="plays"/>
    <d v="2015-06-05T05:00:00"/>
    <d v="2015-06-16T05:00:00"/>
    <s v="Greater than or equal to 500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s v="theater"/>
    <s v="plays"/>
    <d v="2019-04-18T05:00:00"/>
    <d v="2019-05-15T05:00:00"/>
    <s v="5000 to 9999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s v="theater"/>
    <s v="plays"/>
    <d v="2011-01-22T06:00:00"/>
    <d v="2011-02-12T06:00:00"/>
    <s v="Greater than or equal to 500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s v="publishing"/>
    <s v="nonfiction"/>
    <d v="2015-10-03T05:00:00"/>
    <d v="2015-11-13T06:00:00"/>
    <s v="1000 to 4999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s v="music"/>
    <s v="rock"/>
    <d v="2016-03-07T06:00:00"/>
    <d v="2016-03-18T05:00:00"/>
    <s v="1000 to 499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s v="food"/>
    <s v="food trucks"/>
    <d v="2014-03-23T05:00:00"/>
    <d v="2014-03-25T05:00:00"/>
    <s v="Greater than or equal to 500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s v="music"/>
    <s v="jazz"/>
    <d v="2019-03-06T06:00:00"/>
    <d v="2019-03-10T06:00:00"/>
    <s v="1000 to 4999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s v="film &amp; video"/>
    <s v="science fiction"/>
    <d v="2019-01-16T06:00:00"/>
    <d v="2019-02-02T06:00:00"/>
    <s v="10000 to 14999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s v="theater"/>
    <s v="plays"/>
    <d v="2012-12-16T06:00:00"/>
    <d v="2012-12-30T06:00:00"/>
    <s v="40000 to 44999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s v="theater"/>
    <s v="plays"/>
    <d v="2013-07-25T05:00:00"/>
    <d v="2013-08-06T05:00:00"/>
    <s v="5000 to 9999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s v="music"/>
    <s v="electric music"/>
    <d v="2010-10-23T05:00:00"/>
    <d v="2010-11-15T06:00:00"/>
    <s v="5000 to 999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s v="theater"/>
    <s v="plays"/>
    <d v="2017-08-26T05:00:00"/>
    <d v="2017-09-04T05:00:00"/>
    <s v="1000 to 4999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s v="theater"/>
    <s v="plays"/>
    <d v="2017-01-11T06:00:00"/>
    <d v="2017-01-29T06:00:00"/>
    <s v="25000 to 29999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s v="theater"/>
    <s v="plays"/>
    <d v="2016-04-29T05:00:00"/>
    <d v="2016-05-09T05:00:00"/>
    <s v="5000 to 9999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s v="music"/>
    <s v="indie rock"/>
    <d v="2013-09-20T05:00:00"/>
    <d v="2013-09-21T05:00:00"/>
    <s v="5000 to 9999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s v="theater"/>
    <s v="plays"/>
    <d v="2014-06-04T05:00:00"/>
    <d v="2014-06-14T05:00:00"/>
    <s v="1000 to 4999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s v="publishing"/>
    <s v="nonfiction"/>
    <d v="2013-05-02T05:00:00"/>
    <d v="2013-05-23T05:00:00"/>
    <s v="Greater than or equal to 500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s v="theater"/>
    <s v="plays"/>
    <d v="2011-05-06T05:00:00"/>
    <d v="2011-05-07T05:00:00"/>
    <s v="Greater than or equal to 500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s v="photography"/>
    <s v="photography books"/>
    <d v="2016-07-08T05:00:00"/>
    <d v="2016-07-12T05:00:00"/>
    <s v="1000 to 4999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s v="theater"/>
    <s v="plays"/>
    <d v="2016-09-13T05:00:00"/>
    <d v="2016-09-18T05:00:00"/>
    <s v="25000 to 29999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s v="music"/>
    <s v="indie rock"/>
    <d v="2018-04-15T05:00:00"/>
    <d v="2018-05-11T05:00:00"/>
    <s v="Greater than or equal to 500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s v="theater"/>
    <s v="plays"/>
    <d v="2015-07-16T05:00:00"/>
    <d v="2015-07-21T05:00:00"/>
    <s v="Greater than or equal to 500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s v="photography"/>
    <s v="photography books"/>
    <d v="2015-01-25T06:00:00"/>
    <d v="2015-01-31T06:00:00"/>
    <s v="5000 to 999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s v="theater"/>
    <s v="plays"/>
    <d v="2020-01-27T06:00:00"/>
    <d v="2020-02-10T06:00:00"/>
    <s v="5000 to 9999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s v="theater"/>
    <s v="plays"/>
    <d v="2010-09-28T05:00:00"/>
    <d v="2010-10-07T05:00:00"/>
    <s v="5000 to 9999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s v="food"/>
    <s v="food trucks"/>
    <d v="2010-06-16T05:00:00"/>
    <d v="2010-07-10T05:00:00"/>
    <s v="1000 to 4999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s v="music"/>
    <s v="indie rock"/>
    <d v="2010-10-04T05:00:00"/>
    <d v="2010-10-07T05:00:00"/>
    <s v="1000 to 4999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s v="theater"/>
    <s v="plays"/>
    <d v="2016-07-06T05:00:00"/>
    <d v="2016-07-08T05:00:00"/>
    <s v="Greater than or equal to 500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s v="theater"/>
    <s v="plays"/>
    <d v="2019-05-01T05:00:00"/>
    <d v="2019-05-12T05:00:00"/>
    <s v="5000 to 9999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s v="theater"/>
    <s v="plays"/>
    <d v="2019-03-26T05:00:00"/>
    <d v="2019-03-30T05:00:00"/>
    <s v="Greater than or equal to 500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s v="theater"/>
    <s v="plays"/>
    <d v="2014-11-02T05:00:00"/>
    <d v="2014-11-20T06:00:00"/>
    <s v="Greater than or equal to 500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s v="film &amp; video"/>
    <s v="animation"/>
    <d v="2015-11-07T06:00:00"/>
    <d v="2015-11-11T06:00:00"/>
    <s v="5000 to 9999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s v="film &amp; video"/>
    <s v="television"/>
    <d v="2017-03-25T05:00:00"/>
    <d v="2017-04-08T05:00:00"/>
    <s v="Greater than or equal to 500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s v="film &amp; video"/>
    <s v="television"/>
    <d v="2013-02-09T06:00:00"/>
    <d v="2013-03-13T05:00:00"/>
    <s v="Greater than or equal to 500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s v="film &amp; video"/>
    <s v="animation"/>
    <d v="2012-01-18T06:00:00"/>
    <d v="2012-03-03T06:00:00"/>
    <s v="Greater than or equal to 500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s v="theater"/>
    <s v="plays"/>
    <d v="2016-11-14T06:00:00"/>
    <d v="2016-11-22T06:00:00"/>
    <s v="5000 to 9999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s v="theater"/>
    <s v="plays"/>
    <d v="2010-07-27T05:00:00"/>
    <d v="2010-08-08T05:00:00"/>
    <s v="Greater than or equal to 500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s v="film &amp; video"/>
    <s v="drama"/>
    <d v="2018-07-28T05:00:00"/>
    <d v="2018-07-28T05:00:00"/>
    <s v="5000 to 9999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s v="theater"/>
    <s v="plays"/>
    <d v="2016-01-18T06:00:00"/>
    <d v="2016-01-21T06:00:00"/>
    <s v="Greater than or equal to 500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s v="theater"/>
    <s v="plays"/>
    <d v="2017-02-20T06:00:00"/>
    <d v="2017-03-20T05:00:00"/>
    <s v="5000 to 9999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s v="technology"/>
    <s v="wearables"/>
    <d v="2018-12-17T06:00:00"/>
    <d v="2018-12-26T06:00:00"/>
    <s v="5000 to 9999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s v="theater"/>
    <s v="plays"/>
    <d v="2017-03-01T06:00:00"/>
    <d v="2017-03-19T05:00:00"/>
    <s v="10000 to 14999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s v="theater"/>
    <s v="plays"/>
    <d v="2018-12-18T06:00:00"/>
    <d v="2019-01-03T06:00:00"/>
    <s v="Greater than or equal to 500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s v="music"/>
    <s v="rock"/>
    <d v="2018-09-26T05:00:00"/>
    <d v="2018-10-17T05:00:00"/>
    <s v="Greater than or equal to 500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s v="games"/>
    <s v="video games"/>
    <d v="2013-03-13T05:00:00"/>
    <d v="2013-03-24T05:00:00"/>
    <s v="Greater than or equal to 500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s v="publishing"/>
    <s v="translations"/>
    <d v="2018-04-09T05:00:00"/>
    <d v="2018-05-03T05:00:00"/>
    <s v="1000 to 4999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s v="food"/>
    <s v="food trucks"/>
    <d v="2017-07-06T05:00:00"/>
    <d v="2017-07-24T05:00:00"/>
    <s v="Greater than or equal to 500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s v="theater"/>
    <s v="plays"/>
    <d v="2010-10-20T05:00:00"/>
    <d v="2010-10-31T05:00:00"/>
    <s v="Greater than or equal to 500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s v="music"/>
    <s v="jazz"/>
    <d v="2014-07-08T05:00:00"/>
    <d v="2014-08-04T05:00:00"/>
    <s v="Less than 10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s v="film &amp; video"/>
    <s v="shorts"/>
    <d v="2014-02-22T06:00:00"/>
    <d v="2014-03-09T06:00:00"/>
    <s v="Greater than or equal to 500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s v="technology"/>
    <s v="web"/>
    <d v="2016-08-05T05:00:00"/>
    <d v="2016-09-17T05:00:00"/>
    <s v="10000 to 14999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s v="technology"/>
    <s v="web"/>
    <d v="2016-04-08T05:00:00"/>
    <d v="2016-04-10T05:00:00"/>
    <s v="Less than 10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s v="music"/>
    <s v="metal"/>
    <d v="2015-08-24T05:00:00"/>
    <d v="2015-08-29T05:00:00"/>
    <s v="35000 to 39999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s v="photography"/>
    <s v="photography books"/>
    <d v="2017-03-02T06:00:00"/>
    <d v="2017-03-15T05:00:00"/>
    <s v="5000 to 9999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s v="food"/>
    <s v="food trucks"/>
    <d v="2017-12-28T06:00:00"/>
    <d v="2018-01-02T06:00:00"/>
    <s v="Greater than or equal to 500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s v="film &amp; video"/>
    <s v="science fiction"/>
    <d v="2017-12-27T06:00:00"/>
    <d v="2018-01-12T06:00:00"/>
    <s v="10000 to 1499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s v="music"/>
    <s v="rock"/>
    <d v="2015-08-30T05:00:00"/>
    <d v="2015-09-22T05:00:00"/>
    <s v="Greater than or equal to 500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s v="film &amp; video"/>
    <s v="documentary"/>
    <d v="2011-01-27T06:00:00"/>
    <d v="2011-01-28T06:00:00"/>
    <s v="Greater than or equal to 500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s v="theater"/>
    <s v="plays"/>
    <d v="2015-08-21T05:00:00"/>
    <d v="2015-08-30T05:00:00"/>
    <s v="5000 to 9999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s v="music"/>
    <s v="jazz"/>
    <d v="2012-03-28T05:00:00"/>
    <d v="2012-04-27T05:00:00"/>
    <s v="Greater than or equal to 500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s v="theater"/>
    <s v="plays"/>
    <d v="2018-12-09T06:00:00"/>
    <d v="2018-12-13T06:00:00"/>
    <s v="5000 to 9999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s v="theater"/>
    <s v="plays"/>
    <d v="2010-10-07T05:00:00"/>
    <d v="2010-10-30T05:00:00"/>
    <s v="10000 to 14999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s v="music"/>
    <s v="jazz"/>
    <d v="2012-02-20T06:00:00"/>
    <d v="2012-03-01T06:00:00"/>
    <s v="Greater than or equal to 500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s v="film &amp; video"/>
    <s v="documentary"/>
    <d v="2011-07-09T05:00:00"/>
    <d v="2011-07-23T05:00:00"/>
    <s v="5000 to 9999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s v="theater"/>
    <s v="plays"/>
    <d v="2013-08-30T05:00:00"/>
    <d v="2013-09-05T05:00:00"/>
    <s v="1000 to 4999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s v="journalism"/>
    <s v="audio"/>
    <d v="2014-09-10T05:00:00"/>
    <d v="2014-09-19T05:00:00"/>
    <s v="5000 to 9999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s v="theater"/>
    <s v="plays"/>
    <d v="2012-08-01T05:00:00"/>
    <d v="2012-08-13T05:00:00"/>
    <s v="25000 to 2999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s v="theater"/>
    <s v="plays"/>
    <d v="2017-06-26T05:00:00"/>
    <d v="2017-07-05T05:00:00"/>
    <s v="45000 to 49999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s v="music"/>
    <s v="indie rock"/>
    <d v="2016-02-25T06:00:00"/>
    <d v="2016-03-08T06:00:00"/>
    <s v="15000 to 19999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s v="theater"/>
    <s v="plays"/>
    <d v="2010-07-31T05:00:00"/>
    <d v="2010-08-04T05:00:00"/>
    <s v="Greater than or equal to 500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s v="theater"/>
    <s v="plays"/>
    <d v="2018-03-21T05:00:00"/>
    <d v="2018-03-31T05:00:00"/>
    <s v="Greater than or equal to 500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s v="music"/>
    <s v="indie rock"/>
    <d v="2016-04-15T05:00:00"/>
    <d v="2016-05-06T05:00:00"/>
    <s v="5000 to 9999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s v="photography"/>
    <s v="photography books"/>
    <d v="2011-08-19T05:00:00"/>
    <d v="2011-10-05T05:00:00"/>
    <s v="Greater than or equal to 500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s v="journalism"/>
    <s v="audio"/>
    <d v="2019-09-11T05:00:00"/>
    <d v="2019-09-18T05:00:00"/>
    <s v="5000 to 9999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s v="photography"/>
    <s v="photography books"/>
    <d v="2012-09-26T05:00:00"/>
    <d v="2012-10-05T05:00:00"/>
    <s v="Greater than or equal to 500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s v="publishing"/>
    <s v="fiction"/>
    <d v="2016-07-10T05:00:00"/>
    <d v="2016-08-29T05:00:00"/>
    <s v="5000 to 9999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s v="film &amp; video"/>
    <s v="drama"/>
    <d v="2019-01-19T06:00:00"/>
    <d v="2019-01-21T06:00:00"/>
    <s v="Greater than or equal to 500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s v="food"/>
    <s v="food trucks"/>
    <d v="2019-10-18T05:00:00"/>
    <d v="2019-10-23T05:00:00"/>
    <s v="1000 to 499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s v="games"/>
    <s v="mobile games"/>
    <d v="2019-12-14T06:00:00"/>
    <d v="2019-12-16T06:00:00"/>
    <s v="Greater than or equal to 500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s v="theater"/>
    <s v="plays"/>
    <d v="2011-12-21T06:00:00"/>
    <d v="2011-12-27T06:00:00"/>
    <s v="Greater than or equal to 500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s v="theater"/>
    <s v="plays"/>
    <d v="2013-12-11T06:00:00"/>
    <d v="2013-12-20T06:00:00"/>
    <s v="5000 to 9999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s v="theater"/>
    <s v="plays"/>
    <d v="2018-09-16T05:00:00"/>
    <d v="2018-09-18T05:00:00"/>
    <s v="1000 to 4999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s v="publishing"/>
    <s v="nonfiction"/>
    <d v="2010-06-29T05:00:00"/>
    <d v="2010-07-19T05:00:00"/>
    <s v="1000 to 4999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s v="theater"/>
    <s v="plays"/>
    <d v="2015-08-23T05:00:00"/>
    <d v="2015-09-16T05:00:00"/>
    <s v="Greater than or equal to 500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s v="technology"/>
    <s v="wearables"/>
    <d v="2018-03-27T05:00:00"/>
    <d v="2018-04-07T05:00:00"/>
    <s v="5000 to 9999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s v="theater"/>
    <s v="plays"/>
    <d v="2017-03-12T06:00:00"/>
    <d v="2017-03-15T05:00:00"/>
    <s v="1000 to 4999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s v="film &amp; video"/>
    <s v="television"/>
    <d v="2019-01-10T06:00:00"/>
    <d v="2019-01-26T06:00:00"/>
    <s v="1000 to 4999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s v="technology"/>
    <s v="web"/>
    <d v="2013-10-29T05:00:00"/>
    <d v="2013-11-10T06:00:00"/>
    <s v="5000 to 9999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s v="film &amp; video"/>
    <s v="documentary"/>
    <d v="2011-11-27T06:00:00"/>
    <d v="2011-12-03T06:00:00"/>
    <s v="1000 to 4999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s v="film &amp; video"/>
    <s v="documentary"/>
    <d v="2012-10-03T05:00:00"/>
    <d v="2012-10-20T05:00:00"/>
    <s v="5000 to 999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s v="music"/>
    <s v="rock"/>
    <d v="2019-07-09T05:00:00"/>
    <d v="2019-07-27T05:00:00"/>
    <s v="5000 to 9999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s v="theater"/>
    <s v="plays"/>
    <d v="2017-10-17T05:00:00"/>
    <d v="2017-11-03T05:00:00"/>
    <s v="Greater than or equal to 500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s v="theater"/>
    <s v="plays"/>
    <d v="2017-11-27T06:00:00"/>
    <d v="2018-01-03T06:00:00"/>
    <s v="5000 to 9999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s v="music"/>
    <s v="rock"/>
    <d v="2015-11-14T06:00:00"/>
    <d v="2015-11-30T06:00:00"/>
    <s v="5000 to 9999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s v="theater"/>
    <s v="plays"/>
    <d v="2015-04-20T05:00:00"/>
    <d v="2015-04-21T05:00:00"/>
    <s v="Greater than or equal to 500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s v="music"/>
    <s v="electric music"/>
    <d v="2018-03-31T05:00:00"/>
    <d v="2018-04-02T05:00:00"/>
    <s v="Greater than or equal to 500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s v="technology"/>
    <s v="wearables"/>
    <d v="2011-11-24T06:00:00"/>
    <d v="2011-12-08T06:00:00"/>
    <s v="40000 to 44999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s v="film &amp; video"/>
    <s v="drama"/>
    <d v="2019-06-25T05:00:00"/>
    <d v="2019-06-26T05:00:00"/>
    <s v="5000 to 9999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s v="technology"/>
    <s v="wearables"/>
    <d v="2010-01-25T06:00:00"/>
    <d v="2010-02-09T06:00:00"/>
    <s v="Less than 10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s v="theater"/>
    <s v="plays"/>
    <d v="2011-03-27T05:00:00"/>
    <d v="2011-04-03T05:00:00"/>
    <s v="Greater than or equal to 500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s v="technology"/>
    <s v="wearables"/>
    <d v="2013-07-22T05:00:00"/>
    <d v="2013-07-27T05:00:00"/>
    <s v="5000 to 9999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s v="publishing"/>
    <s v="translations"/>
    <d v="2012-04-21T05:00:00"/>
    <d v="2012-05-08T05:00:00"/>
    <s v="Greater than or equal to 500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s v="film &amp; video"/>
    <s v="animation"/>
    <d v="2016-07-04T05:00:00"/>
    <d v="2016-07-19T05:00:00"/>
    <s v="5000 to 999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s v="publishing"/>
    <s v="nonfiction"/>
    <d v="2013-12-11T06:00:00"/>
    <d v="2013-12-15T06:00:00"/>
    <s v="Greater than or equal to 500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s v="technology"/>
    <s v="web"/>
    <d v="2019-01-06T06:00:00"/>
    <d v="2019-01-14T06:00:00"/>
    <s v="Greater than or equal to 500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s v="film &amp; video"/>
    <s v="drama"/>
    <d v="2018-12-08T06:00:00"/>
    <d v="2019-01-13T06:00:00"/>
    <s v="5000 to 9999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s v="theater"/>
    <s v="plays"/>
    <d v="2017-05-22T05:00:00"/>
    <d v="2017-06-01T05:00:00"/>
    <s v="1000 to 4999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s v="theater"/>
    <s v="plays"/>
    <d v="2012-04-19T05:00:00"/>
    <d v="2012-04-26T05:00:00"/>
    <s v="5000 to 9999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s v="theater"/>
    <s v="plays"/>
    <d v="2018-07-14T05:00:00"/>
    <d v="2018-07-21T05:00:00"/>
    <s v="1000 to 4999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s v="theater"/>
    <s v="plays"/>
    <d v="2016-01-24T06:00:00"/>
    <d v="2016-01-26T06:00:00"/>
    <s v="5000 to 9999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s v="theater"/>
    <s v="plays"/>
    <d v="2016-07-08T05:00:00"/>
    <d v="2016-08-18T05:00:00"/>
    <s v="Less than 10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s v="publishing"/>
    <s v="radio &amp; podcasts"/>
    <d v="2016-08-22T05:00:00"/>
    <d v="2016-09-03T05:00:00"/>
    <s v="5000 to 999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s v="music"/>
    <s v="rock"/>
    <d v="2014-08-19T05:00:00"/>
    <d v="2014-08-20T05:00:00"/>
    <s v="35000 to 39999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s v="games"/>
    <s v="mobile games"/>
    <d v="2010-08-07T05:00:00"/>
    <d v="2010-08-12T05:00:00"/>
    <s v="Greater than or equal to 500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s v="theater"/>
    <s v="plays"/>
    <d v="2013-07-10T05:00:00"/>
    <d v="2013-08-07T05:00:00"/>
    <s v="1000 to 499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s v="film &amp; video"/>
    <s v="documentary"/>
    <d v="2011-08-22T05:00:00"/>
    <d v="2011-09-12T05:00:00"/>
    <s v="5000 to 9999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s v="technology"/>
    <s v="wearables"/>
    <d v="2013-06-17T05:00:00"/>
    <d v="2013-07-13T05:00:00"/>
    <s v="5000 to 9999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s v="publishing"/>
    <s v="fiction"/>
    <d v="2012-05-29T05:00:00"/>
    <d v="2012-06-09T05:00:00"/>
    <s v="5000 to 9999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s v="theater"/>
    <s v="plays"/>
    <d v="2018-02-21T06:00:00"/>
    <d v="2018-03-07T06:00:00"/>
    <s v="5000 to 9999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s v="music"/>
    <s v="rock"/>
    <d v="2018-04-04T05:00:00"/>
    <d v="2018-04-10T05:00:00"/>
    <s v="Greater than or equal to 500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s v="film &amp; video"/>
    <s v="documentary"/>
    <d v="2017-11-06T06:00:00"/>
    <d v="2017-12-03T06:00:00"/>
    <s v="45000 to 49999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s v="theater"/>
    <s v="plays"/>
    <d v="2016-03-02T06:00:00"/>
    <d v="2016-03-23T05:00:00"/>
    <s v="1000 to 4999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s v="theater"/>
    <s v="plays"/>
    <d v="2014-10-22T05:00:00"/>
    <d v="2014-10-24T05:00:00"/>
    <s v="5000 to 9999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s v="games"/>
    <s v="mobile games"/>
    <d v="2014-11-15T06:00:00"/>
    <d v="2014-11-17T06:00:00"/>
    <s v="Greater than or equal to 500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s v="theater"/>
    <s v="plays"/>
    <d v="2010-10-25T05:00:00"/>
    <d v="2010-10-31T05:00:00"/>
    <s v="Greater than or equal to 500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s v="technology"/>
    <s v="web"/>
    <d v="2019-01-20T06:00:00"/>
    <d v="2019-03-19T05:00:00"/>
    <s v="5000 to 9999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s v="theater"/>
    <s v="plays"/>
    <d v="2016-05-25T05:00:00"/>
    <d v="2016-06-05T05:00:00"/>
    <s v="1000 to 4999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s v="film &amp; video"/>
    <s v="drama"/>
    <d v="2013-02-04T06:00:00"/>
    <d v="2013-02-06T06:00:00"/>
    <s v="5000 to 999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s v="technology"/>
    <s v="wearables"/>
    <d v="2015-05-23T05:00:00"/>
    <d v="2015-05-29T05:00:00"/>
    <s v="25000 to 29999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s v="technology"/>
    <s v="web"/>
    <d v="2017-07-23T05:00:00"/>
    <d v="2017-07-24T05:00:00"/>
    <s v="5000 to 9999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s v="music"/>
    <s v="rock"/>
    <d v="2017-03-22T05:00:00"/>
    <d v="2017-04-14T05:00:00"/>
    <s v="Greater than or equal to 500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s v="music"/>
    <s v="metal"/>
    <d v="2014-07-24T05:00:00"/>
    <d v="2014-08-06T05:00:00"/>
    <s v="15000 to 19999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s v="theater"/>
    <s v="plays"/>
    <d v="2017-01-28T06:00:00"/>
    <d v="2017-02-09T06:00:00"/>
    <s v="1000 to 4999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s v="photography"/>
    <s v="photography books"/>
    <d v="2016-03-30T05:00:00"/>
    <d v="2016-04-06T05:00:00"/>
    <s v="35000 to 39999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s v="publishing"/>
    <s v="nonfiction"/>
    <d v="2015-02-20T06:00:00"/>
    <d v="2015-02-24T06:00:00"/>
    <s v="5000 to 9999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s v="music"/>
    <s v="indie rock"/>
    <d v="2016-11-11T06:00:00"/>
    <d v="2016-11-23T06:00:00"/>
    <s v="1000 to 4999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s v="theater"/>
    <s v="plays"/>
    <d v="2014-11-16T06:00:00"/>
    <d v="2014-12-08T06:00:00"/>
    <s v="Greater than or equal to 500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s v="music"/>
    <s v="indie rock"/>
    <d v="2012-06-29T05:00:00"/>
    <d v="2012-06-30T05:00:00"/>
    <s v="10000 to 14999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s v="theater"/>
    <s v="plays"/>
    <d v="2017-02-03T06:00:00"/>
    <d v="2017-02-06T06:00:00"/>
    <s v="5000 to 999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s v="theater"/>
    <s v="plays"/>
    <d v="2010-05-23T05:00:00"/>
    <d v="2010-05-24T05:00:00"/>
    <s v="1000 to 4999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s v="music"/>
    <s v="electric music"/>
    <d v="2010-01-19T06:00:00"/>
    <d v="2010-03-02T06:00:00"/>
    <s v="1000 to 4999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s v="theater"/>
    <s v="plays"/>
    <d v="2015-10-21T05:00:00"/>
    <d v="2015-10-27T05:00:00"/>
    <s v="1000 to 4999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s v="theater"/>
    <s v="plays"/>
    <d v="2018-08-10T05:00:00"/>
    <d v="2018-08-12T05:00:00"/>
    <s v="1000 to 4999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s v="technology"/>
    <s v="wearables"/>
    <d v="2010-05-30T05:00:00"/>
    <d v="2010-06-26T05:00:00"/>
    <s v="5000 to 9999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s v="technology"/>
    <s v="web"/>
    <d v="2011-10-09T05:00:00"/>
    <d v="2011-10-14T05:00:00"/>
    <s v="Greater than or equal to 500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s v="theater"/>
    <s v="plays"/>
    <d v="2010-09-02T05:00:00"/>
    <d v="2010-09-13T05:00:00"/>
    <s v="1000 to 4999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s v="film &amp; video"/>
    <s v="animation"/>
    <d v="2010-03-01T06:00:00"/>
    <d v="2010-03-26T05:00:00"/>
    <s v="Greater than or equal to 500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s v="technology"/>
    <s v="wearables"/>
    <d v="2014-10-08T05:00:00"/>
    <d v="2014-10-20T05:00:00"/>
    <s v="5000 to 9999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s v="music"/>
    <s v="electric music"/>
    <d v="2010-07-01T05:00:00"/>
    <d v="2010-07-26T05:00:00"/>
    <s v="Less than 10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s v="publishing"/>
    <s v="nonfiction"/>
    <d v="2016-03-17T05:00:00"/>
    <d v="2016-04-01T05:00:00"/>
    <s v="1000 to 499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s v="theater"/>
    <s v="plays"/>
    <d v="2010-08-05T05:00:00"/>
    <d v="2010-08-23T05:00:00"/>
    <s v="5000 to 9999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s v="photography"/>
    <s v="photography books"/>
    <d v="2010-05-23T05:00:00"/>
    <d v="2010-06-07T05:00:00"/>
    <s v="1000 to 4999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s v="theater"/>
    <s v="plays"/>
    <d v="2012-10-28T05:00:00"/>
    <d v="2012-12-20T06:00:00"/>
    <s v="Greater than or equal to 500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s v="theater"/>
    <s v="plays"/>
    <d v="2017-12-27T06:00:00"/>
    <d v="2018-01-08T06:00:00"/>
    <s v="1000 to 4999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s v="theater"/>
    <s v="plays"/>
    <d v="2015-01-20T06:00:00"/>
    <d v="2015-01-26T06:00:00"/>
    <s v="1000 to 4999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s v="film &amp; video"/>
    <s v="drama"/>
    <d v="2011-05-12T05:00:00"/>
    <d v="2011-05-16T05:00:00"/>
    <s v="1000 to 4999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s v="music"/>
    <s v="rock"/>
    <d v="2014-10-24T05:00:00"/>
    <d v="2014-11-02T05:00:00"/>
    <s v="25000 to 29999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s v="music"/>
    <s v="electric music"/>
    <d v="2018-02-05T06:00:00"/>
    <d v="2018-03-07T06:00:00"/>
    <s v="Greater than or equal to 500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s v="games"/>
    <s v="video games"/>
    <d v="2019-08-01T05:00:00"/>
    <d v="2019-08-30T05:00:00"/>
    <s v="45000 to 49999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s v="music"/>
    <s v="rock"/>
    <d v="2017-07-22T05:00:00"/>
    <d v="2017-07-27T05:00:00"/>
    <s v="1000 to 4999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s v="music"/>
    <s v="jazz"/>
    <d v="2012-11-28T06:00:00"/>
    <d v="2012-12-09T06:00:00"/>
    <s v="1000 to 4999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s v="theater"/>
    <s v="plays"/>
    <d v="2012-05-08T05:00:00"/>
    <d v="2012-06-12T05:00:00"/>
    <s v="5000 to 9999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s v="music"/>
    <s v="rock"/>
    <d v="2011-05-13T05:00:00"/>
    <d v="2011-05-21T05:00:00"/>
    <s v="1000 to 49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s v="music"/>
    <s v="indie rock"/>
    <d v="2017-04-15T05:00:00"/>
    <d v="2017-05-10T05:00:00"/>
    <s v="1000 to 499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s v="film &amp; video"/>
    <s v="science fiction"/>
    <d v="2018-09-19T05:00:00"/>
    <d v="2018-09-20T05:00:00"/>
    <s v="40000 to 44999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s v="publishing"/>
    <s v="translations"/>
    <d v="2015-10-06T05:00:00"/>
    <d v="2015-11-20T06:00:00"/>
    <s v="Greater than or equal to 500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s v="theater"/>
    <s v="plays"/>
    <d v="2013-12-11T06:00:00"/>
    <d v="2013-12-26T06:00:00"/>
    <s v="1000 to 4999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s v="games"/>
    <s v="video games"/>
    <d v="2013-08-15T05:00:00"/>
    <d v="2013-09-10T05:00:00"/>
    <s v="Greater than or equal to 500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s v="theater"/>
    <s v="plays"/>
    <d v="2014-04-14T05:00:00"/>
    <d v="2014-04-21T05:00:00"/>
    <s v="1000 to 4999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s v="theater"/>
    <s v="plays"/>
    <d v="2019-01-26T06:00:00"/>
    <d v="2019-02-22T06:00:00"/>
    <s v="5000 to 9999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s v="music"/>
    <s v="indie rock"/>
    <d v="2019-02-09T06:00:00"/>
    <d v="2019-02-13T06:00:00"/>
    <s v="Greater than or equal to 500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s v="theater"/>
    <s v="plays"/>
    <d v="2017-04-13T05:00:00"/>
    <d v="2017-04-23T05:00:00"/>
    <s v="Greater than or equal to 500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s v="technology"/>
    <s v="web"/>
    <d v="2016-05-23T05:00:00"/>
    <d v="2016-07-03T05:00:00"/>
    <s v="5000 to 9999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s v="music"/>
    <s v="rock"/>
    <d v="2014-11-06T06:00:00"/>
    <d v="2014-11-16T06:00:00"/>
    <s v="5000 to 9999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s v="theater"/>
    <s v="plays"/>
    <d v="2019-07-04T05:00:00"/>
    <d v="2019-07-22T05:00:00"/>
    <s v="Greater than or equal to 500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s v="theater"/>
    <s v="plays"/>
    <d v="2011-09-23T05:00:00"/>
    <d v="2011-10-22T05:00:00"/>
    <s v="Greater than or equal to 500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s v="film &amp; video"/>
    <s v="animation"/>
    <d v="2011-08-13T05:00:00"/>
    <d v="2011-08-18T05:00:00"/>
    <s v="1000 to 4999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s v="theater"/>
    <s v="plays"/>
    <d v="2015-08-14T05:00:00"/>
    <d v="2015-08-23T05:00:00"/>
    <s v="Greater than or equal to 500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s v="film &amp; video"/>
    <s v="drama"/>
    <d v="2016-07-22T05:00:00"/>
    <d v="2016-08-10T05:00:00"/>
    <s v="5000 to 9999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s v="theater"/>
    <s v="plays"/>
    <d v="2010-10-31T05:00:00"/>
    <d v="2010-12-21T06:00:00"/>
    <s v="5000 to 9999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s v="film &amp; video"/>
    <s v="animation"/>
    <d v="2011-03-01T06:00:00"/>
    <d v="2011-03-29T05:00:00"/>
    <s v="5000 to 9999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s v="music"/>
    <s v="rock"/>
    <d v="2013-12-17T06:00:00"/>
    <d v="2013-12-24T06:00:00"/>
    <s v="5000 to 9999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s v="technology"/>
    <s v="web"/>
    <d v="2016-03-06T06:00:00"/>
    <d v="2016-03-17T05:00:00"/>
    <s v="Greater than or equal to 500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s v="film &amp; video"/>
    <s v="animation"/>
    <d v="2019-04-27T05:00:00"/>
    <d v="2019-05-31T05:00:00"/>
    <s v="5000 to 9999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s v="music"/>
    <s v="jazz"/>
    <d v="2018-03-27T05:00:00"/>
    <d v="2018-04-03T05:00:00"/>
    <s v="1000 to 4999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s v="music"/>
    <s v="rock"/>
    <d v="2011-05-21T05:00:00"/>
    <d v="2011-05-30T05:00:00"/>
    <s v="Greater than or equal to 500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s v="film &amp; video"/>
    <s v="animation"/>
    <d v="2012-10-20T05:00:00"/>
    <d v="2012-11-10T06:00:00"/>
    <s v="1000 to 499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s v="theater"/>
    <s v="plays"/>
    <d v="2014-05-27T05:00:00"/>
    <d v="2014-07-03T05:00:00"/>
    <s v="5000 to 9999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s v="theater"/>
    <s v="plays"/>
    <d v="2010-02-14T06:00:00"/>
    <d v="2010-02-20T06:00:00"/>
    <s v="Greater than or equal to 500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s v="food"/>
    <s v="food trucks"/>
    <d v="2016-12-11T06:00:00"/>
    <d v="2016-12-27T06:00:00"/>
    <s v="1000 to 4999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s v="theater"/>
    <s v="plays"/>
    <d v="2013-06-26T05:00:00"/>
    <d v="2013-07-24T05:00:00"/>
    <s v="1000 to 4999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s v="publishing"/>
    <s v="nonfiction"/>
    <d v="2013-06-25T05:00:00"/>
    <d v="2013-06-29T05:00:00"/>
    <s v="1000 to 4999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s v="music"/>
    <s v="rock"/>
    <d v="2017-12-22T06:00:00"/>
    <d v="2018-01-03T06:00:00"/>
    <s v="5000 to 9999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s v="film &amp; video"/>
    <s v="drama"/>
    <d v="2016-11-01T05:00:00"/>
    <d v="2016-11-04T05:00:00"/>
    <s v="5000 to 9999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s v="games"/>
    <s v="mobile games"/>
    <d v="2014-08-08T05:00:00"/>
    <d v="2014-08-15T05:00:00"/>
    <s v="5000 to 9999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s v="technology"/>
    <s v="web"/>
    <d v="2018-12-30T06:00:00"/>
    <d v="2019-01-22T06:00:00"/>
    <s v="5000 to 9999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s v="theater"/>
    <s v="plays"/>
    <d v="2012-05-31T05:00:00"/>
    <d v="2012-06-28T05:00:00"/>
    <s v="1000 to 4999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s v="theater"/>
    <s v="plays"/>
    <d v="2016-01-30T06:00:00"/>
    <d v="2016-02-03T06:00:00"/>
    <s v="Greater than or equal to 500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s v="music"/>
    <s v="rock"/>
    <d v="2015-06-12T05:00:00"/>
    <d v="2015-06-16T05:00:00"/>
    <s v="Less than 10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s v="photography"/>
    <s v="photography books"/>
    <d v="2019-12-31T06:00:00"/>
    <d v="2020-01-22T06:00:00"/>
    <s v="1000 to 4999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s v="photography"/>
    <s v="photography books"/>
    <d v="2019-07-04T05:00:00"/>
    <d v="2019-07-06T05:00:00"/>
    <s v="5000 to 999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s v="theater"/>
    <s v="plays"/>
    <d v="2019-01-27T06:00:00"/>
    <d v="2019-03-02T06:00:00"/>
    <s v="5000 to 9999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s v="music"/>
    <s v="rock"/>
    <d v="2018-01-02T06:00:00"/>
    <d v="2018-01-22T06:00:00"/>
    <s v="1000 to 499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s v="film &amp; video"/>
    <s v="documentary"/>
    <d v="2014-11-15T06:00:00"/>
    <d v="2015-01-05T06:00:00"/>
    <s v="5000 to 9999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s v="film &amp; video"/>
    <s v="drama"/>
    <d v="2012-03-05T06:00:00"/>
    <d v="2012-03-29T05:00:00"/>
    <s v="Less than 10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s v="theater"/>
    <s v="plays"/>
    <d v="2019-10-15T05:00:00"/>
    <d v="2019-11-28T06:00:00"/>
    <s v="Less than 10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s v="food"/>
    <s v="food trucks"/>
    <d v="2016-05-17T05:00:00"/>
    <d v="2016-06-03T05:00:00"/>
    <s v="5000 to 9999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s v="film &amp; video"/>
    <s v="documentary"/>
    <d v="2012-08-14T05:00:00"/>
    <d v="2012-08-15T05:00:00"/>
    <s v="Greater than or equal to 500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s v="theater"/>
    <s v="plays"/>
    <d v="2017-11-28T06:00:00"/>
    <d v="2017-12-08T06:00:00"/>
    <s v="5000 to 9999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s v="games"/>
    <s v="video games"/>
    <d v="2016-01-09T06:00:00"/>
    <d v="2016-01-11T06:00:00"/>
    <s v="Greater than or equal to 500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s v="publishing"/>
    <s v="nonfiction"/>
    <d v="2018-04-16T05:00:00"/>
    <d v="2018-04-21T05:00:00"/>
    <s v="Greater than or equal to 500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s v="games"/>
    <s v="video games"/>
    <d v="2012-08-27T05:00:00"/>
    <d v="2012-09-06T05:00:00"/>
    <s v="1000 to 4999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s v="music"/>
    <s v="rock"/>
    <d v="2016-05-27T05:00:00"/>
    <d v="2016-05-29T05:00:00"/>
    <s v="1000 to 4999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s v="music"/>
    <s v="rock"/>
    <d v="2017-11-29T06:00:00"/>
    <d v="2017-12-25T06:00:00"/>
    <s v="5000 to 9999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s v="theater"/>
    <s v="plays"/>
    <d v="2014-02-10T06:00:00"/>
    <d v="2014-02-12T06:00:00"/>
    <s v="1000 to 4999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s v="publishing"/>
    <s v="nonfiction"/>
    <d v="2019-05-04T05:00:00"/>
    <d v="2019-06-01T05:00:00"/>
    <s v="Greater than or equal to 500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s v="theater"/>
    <s v="plays"/>
    <d v="2019-01-21T06:00:00"/>
    <d v="2019-02-03T06:00:00"/>
    <s v="Less than 10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s v="games"/>
    <s v="video games"/>
    <d v="2012-11-24T06:00:00"/>
    <d v="2012-12-09T06:00:00"/>
    <s v="5000 to 9999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s v="music"/>
    <s v="rock"/>
    <d v="2018-07-29T05:00:00"/>
    <d v="2018-08-11T05:00:00"/>
    <s v="1000 to 4999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s v="film &amp; video"/>
    <s v="documentary"/>
    <d v="2017-02-28T06:00:00"/>
    <d v="2017-03-13T05:00:00"/>
    <s v="1000 to 4999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s v="music"/>
    <s v="rock"/>
    <d v="2014-02-28T06:00:00"/>
    <d v="2014-03-17T05:00:00"/>
    <s v="Greater than or equal to 500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s v="music"/>
    <s v="rock"/>
    <d v="2014-09-10T05:00:00"/>
    <d v="2014-10-05T05:00:00"/>
    <s v="1000 to 4999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s v="publishing"/>
    <s v="nonfiction"/>
    <d v="2010-06-19T05:00:00"/>
    <d v="2010-07-21T05:00:00"/>
    <s v="Greater than or equal to 500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s v="film &amp; video"/>
    <s v="shorts"/>
    <d v="2017-07-25T05:00:00"/>
    <d v="2017-08-06T05:00:00"/>
    <s v="1000 to 4999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s v="theater"/>
    <s v="plays"/>
    <d v="2010-12-13T06:00:00"/>
    <d v="2011-01-10T06:00:00"/>
    <s v="1000 to 4999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s v="film &amp; video"/>
    <s v="drama"/>
    <d v="2011-05-03T05:00:00"/>
    <d v="2011-05-15T05:00:00"/>
    <s v="1000 to 4999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s v="theater"/>
    <s v="plays"/>
    <d v="2018-08-28T05:00:00"/>
    <d v="2018-09-22T05:00:00"/>
    <s v="5000 to 9999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s v="theater"/>
    <s v="plays"/>
    <d v="2015-06-09T05:00:00"/>
    <d v="2015-06-24T05:00:00"/>
    <s v="5000 to 9999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s v="theater"/>
    <s v="plays"/>
    <d v="2018-01-03T06:00:00"/>
    <d v="2018-03-03T06:00:00"/>
    <s v="Greater than or equal to 500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s v="photography"/>
    <s v="photography books"/>
    <d v="2012-03-26T05:00:00"/>
    <d v="2012-04-29T05:00:00"/>
    <s v="Greater than or equal to 500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s v="publishing"/>
    <s v="translations"/>
    <d v="2015-10-22T05:00:00"/>
    <d v="2015-11-25T06:00:00"/>
    <s v="40000 to 44999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s v="publishing"/>
    <s v="translations"/>
    <d v="2011-02-14T06:00:00"/>
    <d v="2011-02-25T06:00:00"/>
    <s v="5000 to 9999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s v="theater"/>
    <s v="plays"/>
    <d v="2013-06-23T05:00:00"/>
    <d v="2013-06-29T05:00:00"/>
    <s v="5000 to 9999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s v="technology"/>
    <s v="web"/>
    <d v="2015-02-28T06:00:00"/>
    <d v="2015-03-06T06:00:00"/>
    <s v="Greater than or equal to 500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s v="music"/>
    <s v="indie rock"/>
    <d v="2010-02-05T06:00:00"/>
    <d v="2010-02-16T06:00:00"/>
    <s v="5000 to 9999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s v="music"/>
    <s v="jazz"/>
    <d v="2011-03-27T05:00:00"/>
    <d v="2011-05-20T05:00:00"/>
    <s v="15000 to 19999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s v="theater"/>
    <s v="plays"/>
    <d v="2018-09-27T05:00:00"/>
    <d v="2018-10-06T05:00:00"/>
    <s v="5000 to 9999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s v="film &amp; video"/>
    <s v="documentary"/>
    <d v="2014-03-17T05:00:00"/>
    <d v="2014-05-01T05:00:00"/>
    <s v="5000 to 9999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s v="theater"/>
    <s v="plays"/>
    <d v="2014-07-16T05:00:00"/>
    <d v="2014-07-18T05:00:00"/>
    <s v="Greater than or equal to 500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s v="technology"/>
    <s v="web"/>
    <d v="2016-02-19T06:00:00"/>
    <d v="2016-03-06T06:00:00"/>
    <s v="5000 to 9999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s v="technology"/>
    <s v="wearables"/>
    <d v="2018-06-15T05:00:00"/>
    <d v="2018-06-18T05:00:00"/>
    <s v="1000 to 499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s v="photography"/>
    <s v="photography books"/>
    <d v="2018-08-26T05:00:00"/>
    <d v="2018-09-01T05:00:00"/>
    <s v="5000 to 9999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s v="film &amp; video"/>
    <s v="documentary"/>
    <d v="2012-01-22T06:00:00"/>
    <d v="2012-01-25T06:00:00"/>
    <s v="5000 to 9999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s v="technology"/>
    <s v="web"/>
    <d v="2018-05-15T05:00:00"/>
    <d v="2018-06-21T05:00:00"/>
    <s v="Greater than or equal to 500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s v="technology"/>
    <s v="web"/>
    <d v="2018-07-21T05:00:00"/>
    <d v="2018-08-26T05:00:00"/>
    <s v="1000 to 4999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s v="food"/>
    <s v="food trucks"/>
    <d v="2018-01-07T06:00:00"/>
    <d v="2018-01-10T06:00:00"/>
    <s v="1000 to 4999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s v="film &amp; video"/>
    <s v="drama"/>
    <d v="2010-06-12T05:00:00"/>
    <d v="2010-06-21T05:00:00"/>
    <s v="1000 to 4999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s v="music"/>
    <s v="indie rock"/>
    <d v="2012-02-09T06:00:00"/>
    <d v="2012-02-12T06:00:00"/>
    <s v="5000 to 9999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s v="music"/>
    <s v="rock"/>
    <d v="2011-11-19T06:00:00"/>
    <d v="2011-12-04T06:00:00"/>
    <s v="Less than 10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s v="music"/>
    <s v="electric music"/>
    <d v="2012-05-02T05:00:00"/>
    <d v="2012-06-04T05:00:00"/>
    <s v="5000 to 9999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s v="games"/>
    <s v="video games"/>
    <d v="2011-07-16T05:00:00"/>
    <d v="2011-07-26T05:00:00"/>
    <s v="1000 to 4999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s v="music"/>
    <s v="indie rock"/>
    <d v="2011-06-20T05:00:00"/>
    <d v="2011-06-25T05:00:00"/>
    <s v="15000 to 19999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s v="publishing"/>
    <s v="fiction"/>
    <d v="2019-11-18T06:00:00"/>
    <d v="2019-12-15T06:00:00"/>
    <s v="Greater than or equal to 500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s v="theater"/>
    <s v="plays"/>
    <d v="2011-06-18T05:00:00"/>
    <d v="2011-07-19T05:00:00"/>
    <s v="20000 to 24999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s v="food"/>
    <s v="food trucks"/>
    <d v="2012-04-24T05:00:00"/>
    <d v="2012-05-11T05:00:00"/>
    <s v="1000 to 499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s v="film &amp; video"/>
    <s v="shorts"/>
    <d v="2012-02-05T06:00:00"/>
    <d v="2012-02-28T06:00:00"/>
    <s v="5000 to 9999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s v="food"/>
    <s v="food trucks"/>
    <d v="2018-04-21T05:00:00"/>
    <d v="2018-04-28T05:00:00"/>
    <s v="1000 to 499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s v="theater"/>
    <s v="plays"/>
    <d v="2013-03-01T06:00:00"/>
    <d v="2013-03-19T05:00:00"/>
    <s v="5000 to 9999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s v="technology"/>
    <s v="wearables"/>
    <d v="2019-02-19T06:00:00"/>
    <d v="2019-03-01T06:00:00"/>
    <s v="1000 to 4999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s v="theater"/>
    <s v="plays"/>
    <d v="2010-03-21T05:00:00"/>
    <d v="2010-03-29T05:00:00"/>
    <s v="5000 to 9999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s v="theater"/>
    <s v="plays"/>
    <d v="2011-08-01T05:00:00"/>
    <d v="2011-08-05T05:00:00"/>
    <s v="1000 to 4999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s v="film &amp; video"/>
    <s v="television"/>
    <d v="2015-06-17T05:00:00"/>
    <d v="2015-07-10T05:00:00"/>
    <s v="1000 to 4999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s v="film &amp; video"/>
    <s v="shorts"/>
    <d v="2016-08-19T05:00:00"/>
    <d v="2016-08-24T05:00:00"/>
    <s v="1000 to 4999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s v="theater"/>
    <s v="plays"/>
    <d v="2014-09-15T05:00:00"/>
    <d v="2014-09-24T05:00:00"/>
    <s v="Greater than or equal to 500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s v="photography"/>
    <s v="photography books"/>
    <d v="2011-05-08T05:00:00"/>
    <d v="2011-05-09T05:00:00"/>
    <s v="Greater than or equal to 500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s v="food"/>
    <s v="food trucks"/>
    <d v="2018-10-09T05:00:00"/>
    <d v="2018-10-15T05:00:00"/>
    <s v="1000 to 4999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s v="theater"/>
    <s v="plays"/>
    <d v="2013-10-12T05:00:00"/>
    <d v="2013-10-23T05:00:00"/>
    <s v="5000 to 999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s v="film &amp; video"/>
    <s v="drama"/>
    <d v="2010-06-21T05:00:00"/>
    <d v="2010-07-05T05:00:00"/>
    <s v="Greater than or equal to 500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s v="theater"/>
    <s v="plays"/>
    <d v="2015-08-24T05:00:00"/>
    <d v="2015-09-18T05:00:00"/>
    <s v="5000 to 9999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s v="theater"/>
    <s v="plays"/>
    <d v="2017-11-01T05:00:00"/>
    <d v="2017-11-19T06:00:00"/>
    <s v="Greater than or equal to 500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s v="film &amp; video"/>
    <s v="science fiction"/>
    <d v="2018-09-03T05:00:00"/>
    <d v="2018-09-08T05:00:00"/>
    <s v="1000 to 4999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s v="photography"/>
    <s v="photography books"/>
    <d v="2014-01-08T06:00:00"/>
    <d v="2014-01-13T06:00:00"/>
    <s v="40000 to 44999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s v="photography"/>
    <s v="photography books"/>
    <d v="2010-04-23T05:00:00"/>
    <d v="2010-05-31T05:00:00"/>
    <s v="40000 to 44999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s v="music"/>
    <s v="rock"/>
    <d v="2011-01-13T06:00:00"/>
    <d v="2011-01-14T06:00:00"/>
    <s v="5000 to 9999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s v="photography"/>
    <s v="photography books"/>
    <d v="2019-06-08T05:00:00"/>
    <d v="2019-07-02T05:00:00"/>
    <s v="5000 to 999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s v="food"/>
    <s v="food trucks"/>
    <d v="2016-07-26T05:00:00"/>
    <d v="2016-07-27T05:00:00"/>
    <s v="Greater than or equal to 500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s v="music"/>
    <s v="metal"/>
    <d v="2020-01-15T06:00:00"/>
    <d v="2020-02-08T06:00:00"/>
    <s v="1000 to 4999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s v="publishing"/>
    <s v="nonfiction"/>
    <d v="2017-02-22T06:00:00"/>
    <d v="2017-03-03T06:00:00"/>
    <s v="1000 to 4999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s v="music"/>
    <s v="electric music"/>
    <d v="2019-07-21T05:00:00"/>
    <d v="2019-07-23T05:00:00"/>
    <s v="Greater than or equal to 500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s v="theater"/>
    <s v="plays"/>
    <d v="2015-07-09T05:00:00"/>
    <d v="2015-08-07T05:00:00"/>
    <s v="Greater than or equal to 500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s v="theater"/>
    <s v="plays"/>
    <d v="2015-01-21T06:00:00"/>
    <d v="2015-01-25T06:00:00"/>
    <s v="Less than 10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s v="film &amp; video"/>
    <s v="shorts"/>
    <d v="2010-05-25T05:00:00"/>
    <d v="2010-06-30T05:00:00"/>
    <s v="1000 to 4999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s v="theater"/>
    <s v="plays"/>
    <d v="2014-05-04T05:00:00"/>
    <d v="2014-05-06T05:00:00"/>
    <s v="Greater than or equal to 500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s v="theater"/>
    <s v="plays"/>
    <d v="2010-06-06T05:00:00"/>
    <d v="2010-07-14T05:00:00"/>
    <s v="1000 to 4999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s v="music"/>
    <s v="indie rock"/>
    <d v="2010-08-26T05:00:00"/>
    <d v="2010-09-13T05:00:00"/>
    <s v="Greater than or equal to 500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s v="theater"/>
    <s v="plays"/>
    <d v="2015-07-17T05:00:00"/>
    <d v="2015-09-02T05:00:00"/>
    <s v="5000 to 9999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s v="theater"/>
    <s v="plays"/>
    <d v="2017-04-11T05:00:00"/>
    <d v="2017-04-30T05:00:00"/>
    <s v="5000 to 9999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s v="music"/>
    <s v="electric music"/>
    <d v="2014-03-12T05:00:00"/>
    <d v="2014-03-19T05:00:00"/>
    <s v="5000 to 9999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s v="music"/>
    <s v="indie rock"/>
    <d v="2019-06-24T05:00:00"/>
    <d v="2019-06-25T05:00:00"/>
    <s v="Greater than or equal to 500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s v="film &amp; video"/>
    <s v="documentary"/>
    <d v="2011-12-03T06:00:00"/>
    <d v="2012-01-16T06:00:00"/>
    <s v="1000 to 4999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s v="publishing"/>
    <s v="translations"/>
    <d v="2010-05-21T05:00:00"/>
    <d v="2010-07-01T05:00:00"/>
    <s v="5000 to 9999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s v="film &amp; video"/>
    <s v="documentary"/>
    <d v="2015-06-15T05:00:00"/>
    <d v="2015-06-19T05:00:00"/>
    <s v="5000 to 9999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s v="film &amp; video"/>
    <s v="television"/>
    <d v="2013-07-11T05:00:00"/>
    <d v="2013-08-10T05:00:00"/>
    <s v="1000 to 4999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s v="theater"/>
    <s v="plays"/>
    <d v="2018-02-03T06:00:00"/>
    <d v="2018-02-12T06:00:00"/>
    <s v="Greater than or equal to 500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s v="food"/>
    <s v="food trucks"/>
    <d v="2011-07-14T05:00:00"/>
    <d v="2011-07-17T05:00:00"/>
    <s v="15000 to 19999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s v="theater"/>
    <s v="plays"/>
    <d v="2019-04-28T05:00:00"/>
    <d v="2019-04-30T05:00:00"/>
    <s v="5000 to 9999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s v="film &amp; video"/>
    <s v="documentary"/>
    <d v="2019-12-16T06:00:00"/>
    <d v="2019-12-22T06:00:00"/>
    <s v="Greater than or equal to 500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s v="music"/>
    <s v="jazz"/>
    <d v="2013-10-07T05:00:00"/>
    <d v="2013-10-25T05:00:00"/>
    <s v="1000 to 4999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s v="technology"/>
    <s v="web"/>
    <d v="2014-09-19T05:00:00"/>
    <d v="2014-09-20T05:00:00"/>
    <s v="Less than 10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s v="music"/>
    <s v="rock"/>
    <d v="2018-07-17T05:00:00"/>
    <d v="2018-08-19T05:00:00"/>
    <s v="5000 to 9999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s v="technology"/>
    <s v="web"/>
    <d v="2016-01-30T06:00:00"/>
    <d v="2016-03-12T06:00:00"/>
    <s v="1000 to 4999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s v="publishing"/>
    <s v="nonfiction"/>
    <d v="2012-05-05T05:00:00"/>
    <d v="2012-05-20T05:00:00"/>
    <s v="40000 to 44999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s v="publishing"/>
    <s v="radio &amp; podcasts"/>
    <d v="2012-10-04T05:00:00"/>
    <d v="2012-10-08T05:00:00"/>
    <s v="5000 to 9999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s v="theater"/>
    <s v="plays"/>
    <d v="2013-09-19T05:00:00"/>
    <d v="2013-09-22T05:00:00"/>
    <s v="5000 to 9999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s v="film &amp; video"/>
    <s v="documentary"/>
    <d v="2017-05-13T05:00:00"/>
    <d v="2017-06-18T05:00:00"/>
    <s v="5000 to 9999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s v="theater"/>
    <s v="plays"/>
    <d v="2011-04-27T05:00:00"/>
    <d v="2011-05-04T05:00:00"/>
    <s v="5000 to 9999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s v="games"/>
    <s v="video games"/>
    <d v="2012-05-02T05:00:00"/>
    <d v="2012-05-13T05:00:00"/>
    <s v="35000 to 39999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s v="theater"/>
    <s v="plays"/>
    <d v="2018-06-04T05:00:00"/>
    <d v="2018-07-01T05:00:00"/>
    <s v="1000 to 499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s v="theater"/>
    <s v="plays"/>
    <d v="2015-01-22T06:00:00"/>
    <d v="2015-01-23T06:00:00"/>
    <s v="Greater than or equal to 500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s v="technology"/>
    <s v="web"/>
    <d v="2019-09-09T05:00:00"/>
    <d v="2019-09-11T05:00:00"/>
    <s v="5000 to 9999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s v="film &amp; video"/>
    <s v="drama"/>
    <d v="2012-09-05T05:00:00"/>
    <d v="2012-09-18T05:00:00"/>
    <s v="1000 to 4999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s v="film &amp; video"/>
    <s v="drama"/>
    <d v="2019-05-12T05:00:00"/>
    <d v="2019-05-25T05:00:00"/>
    <s v="Greater than or equal to 500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s v="theater"/>
    <s v="plays"/>
    <d v="2013-08-04T05:00:00"/>
    <d v="2013-08-16T05:00:00"/>
    <s v="5000 to 9999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s v="film &amp; video"/>
    <s v="television"/>
    <d v="2017-08-29T05:00:00"/>
    <d v="2017-09-07T05:00:00"/>
    <s v="Greater than or equal to 500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s v="photography"/>
    <s v="photography books"/>
    <d v="2014-12-18T06:00:00"/>
    <d v="2014-12-27T06:00:00"/>
    <s v="1000 to 4999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s v="film &amp; video"/>
    <s v="shorts"/>
    <d v="2011-06-28T05:00:00"/>
    <d v="2011-07-22T05:00:00"/>
    <s v="1000 to 4999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s v="publishing"/>
    <s v="radio &amp; podcasts"/>
    <d v="2012-07-27T05:00:00"/>
    <d v="2012-08-07T05:00:00"/>
    <s v="1000 to 4999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s v="theater"/>
    <s v="plays"/>
    <d v="2017-10-14T05:00:00"/>
    <d v="2017-11-15T06:00:00"/>
    <s v="35000 to 39999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s v="film &amp; video"/>
    <s v="animation"/>
    <d v="2019-02-07T06:00:00"/>
    <d v="2019-02-27T06:00:00"/>
    <s v="5000 to 9999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s v="technology"/>
    <s v="web"/>
    <d v="2012-02-12T06:00:00"/>
    <d v="2012-02-26T06:00:00"/>
    <s v="Greater than or equal to 500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s v="music"/>
    <s v="world music"/>
    <d v="2018-12-09T06:00:00"/>
    <d v="2018-12-18T06:00:00"/>
    <s v="Greater than or equal to 500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s v="theater"/>
    <s v="plays"/>
    <d v="2010-07-14T05:00:00"/>
    <d v="2010-07-15T05:00:00"/>
    <s v="1000 to 4999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s v="theater"/>
    <s v="plays"/>
    <d v="2019-10-31T05:00:00"/>
    <d v="2019-11-11T06:00:00"/>
    <s v="35000 to 39999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s v="theater"/>
    <s v="plays"/>
    <d v="2017-09-22T05:00:00"/>
    <d v="2017-10-04T05:00:00"/>
    <s v="1000 to 4999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s v="food"/>
    <s v="food trucks"/>
    <d v="2016-05-12T05:00:00"/>
    <d v="2016-05-16T05:00:00"/>
    <s v="5000 to 9999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s v="theater"/>
    <s v="plays"/>
    <d v="2012-07-12T05:00:00"/>
    <d v="2012-08-10T05:00:00"/>
    <s v="5000 to 9999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s v="technology"/>
    <s v="web"/>
    <d v="2013-12-29T06:00:00"/>
    <d v="2014-01-07T06:00:00"/>
    <s v="Greater than or equal to 500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s v="theater"/>
    <s v="plays"/>
    <d v="2017-05-03T05:00:00"/>
    <d v="2017-05-17T05:00:00"/>
    <s v="5000 to 9999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s v="theater"/>
    <s v="plays"/>
    <d v="2015-02-25T06:00:00"/>
    <d v="2015-03-04T06:00:00"/>
    <s v="1000 to 4999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s v="theater"/>
    <s v="plays"/>
    <d v="2014-06-28T05:00:00"/>
    <d v="2014-06-30T05:00:00"/>
    <s v="5000 to 9999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s v="music"/>
    <s v="rock"/>
    <d v="2014-03-11T05:00:00"/>
    <d v="2014-03-14T05:00:00"/>
    <s v="1000 to 4999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s v="theater"/>
    <s v="plays"/>
    <d v="2013-04-08T05:00:00"/>
    <d v="2013-04-21T05:00:00"/>
    <s v="Greater than or equal to 500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s v="theater"/>
    <s v="plays"/>
    <d v="2016-02-22T06:00:00"/>
    <d v="2016-02-28T06:00:00"/>
    <s v="5000 to 9999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s v="theater"/>
    <s v="plays"/>
    <d v="2015-07-24T05:00:00"/>
    <d v="2015-07-31T05:00:00"/>
    <s v="5000 to 9999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s v="theater"/>
    <s v="plays"/>
    <d v="2019-07-22T05:00:00"/>
    <d v="2019-07-25T05:00:00"/>
    <s v="Greater than or equal to 500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s v="film &amp; video"/>
    <s v="documentary"/>
    <d v="2015-11-26T06:00:00"/>
    <d v="2015-12-05T06:00:00"/>
    <s v="Greater than or equal to 500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s v="publishing"/>
    <s v="fiction"/>
    <d v="2018-06-12T05:00:00"/>
    <d v="2018-07-18T05:00:00"/>
    <s v="5000 to 9999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s v="games"/>
    <s v="video games"/>
    <d v="2011-05-07T05:00:00"/>
    <d v="2011-05-24T05:00:00"/>
    <s v="5000 to 9999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s v="technology"/>
    <s v="web"/>
    <d v="2012-12-01T06:00:00"/>
    <d v="2012-12-23T06:00:00"/>
    <s v="5000 to 9999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s v="theater"/>
    <s v="plays"/>
    <d v="2011-01-09T06:00:00"/>
    <d v="2011-02-13T06:00:00"/>
    <s v="40000 to 44999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s v="theater"/>
    <s v="plays"/>
    <d v="2011-01-25T06:00:00"/>
    <d v="2011-01-28T06:00:00"/>
    <s v="5000 to 9999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s v="food"/>
    <s v="food trucks"/>
    <d v="2014-09-24T05:00:00"/>
    <d v="2014-10-29T05:00:00"/>
    <s v="5000 to 9999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s v="photography"/>
    <s v="photography books"/>
    <d v="2017-02-10T06:00:00"/>
    <d v="2017-03-01T06:00:00"/>
    <s v="10000 to 14999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s v="photography"/>
    <s v="photography books"/>
    <d v="2012-04-05T05:00:00"/>
    <d v="2012-04-20T05:00:00"/>
    <s v="Greater than or equal to 500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s v="theater"/>
    <s v="plays"/>
    <d v="2011-06-16T05:00:00"/>
    <d v="2011-06-18T05:00:00"/>
    <s v="Greater than or equal to 500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s v="theater"/>
    <s v="plays"/>
    <d v="2014-09-26T05:00:00"/>
    <d v="2014-10-03T05:00:00"/>
    <s v="1000 to 4999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s v="film &amp; video"/>
    <s v="documentary"/>
    <d v="2014-12-12T06:00:00"/>
    <d v="2014-12-22T06:00:00"/>
    <s v="5000 to 9999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s v="technology"/>
    <s v="web"/>
    <d v="2015-04-18T05:00:00"/>
    <d v="2015-05-07T05:00:00"/>
    <s v="5000 to 9999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s v="theater"/>
    <s v="plays"/>
    <d v="2019-04-16T05:00:00"/>
    <d v="2019-04-21T05:00:00"/>
    <s v="Less than 10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s v="music"/>
    <s v="rock"/>
    <d v="2016-12-26T06:00:00"/>
    <d v="2016-12-27T06:00:00"/>
    <s v="10000 to 14999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s v="film &amp; video"/>
    <s v="documentary"/>
    <d v="2016-08-09T05:00:00"/>
    <d v="2016-08-23T05:00:00"/>
    <s v="Greater than or equal to 500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s v="film &amp; video"/>
    <s v="science fiction"/>
    <d v="2015-12-20T06:00:00"/>
    <d v="2016-01-25T06:00:00"/>
    <s v="1000 to 4999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s v="technology"/>
    <s v="web"/>
    <d v="2012-09-22T05:00:00"/>
    <d v="2012-10-16T05:00:00"/>
    <s v="40000 to 44999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s v="theater"/>
    <s v="plays"/>
    <d v="2012-11-25T06:00:00"/>
    <d v="2012-11-27T06:00:00"/>
    <s v="Less than 10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s v="film &amp; video"/>
    <s v="science fiction"/>
    <d v="2015-12-22T06:00:00"/>
    <d v="2015-12-26T06:00:00"/>
    <s v="Greater than or equal to 500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s v="theater"/>
    <s v="plays"/>
    <d v="2012-02-16T06:00:00"/>
    <d v="2012-02-19T06:00:00"/>
    <s v="5000 to 9999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s v="film &amp; video"/>
    <s v="animation"/>
    <d v="2010-06-21T05:00:00"/>
    <d v="2010-07-13T05:00:00"/>
    <s v="1000 to 4999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s v="publishing"/>
    <s v="translations"/>
    <d v="2010-06-28T05:00:00"/>
    <d v="2010-07-26T05:00:00"/>
    <s v="Greater than or equal to 500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s v="technology"/>
    <s v="web"/>
    <d v="2016-02-08T06:00:00"/>
    <d v="2016-03-16T05:00:00"/>
    <s v="5000 to 9999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s v="publishing"/>
    <s v="translations"/>
    <d v="2011-02-17T06:00:00"/>
    <d v="2011-02-21T06:00:00"/>
    <s v="5000 to 9999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s v="food"/>
    <s v="food trucks"/>
    <d v="2013-11-14T06:00:00"/>
    <d v="2013-12-05T06:00:00"/>
    <s v="1000 to 499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s v="photography"/>
    <s v="photography books"/>
    <d v="2011-03-05T06:00:00"/>
    <d v="2011-03-11T06:00:00"/>
    <s v="5000 to 9999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s v="theater"/>
    <s v="plays"/>
    <d v="2015-05-11T05:00:00"/>
    <d v="2015-05-16T05:00:00"/>
    <s v="1000 to 4999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s v="music"/>
    <s v="rock"/>
    <d v="2010-01-25T06:00:00"/>
    <d v="2010-03-06T06:00:00"/>
    <s v="1000 to 4999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s v="theater"/>
    <s v="plays"/>
    <d v="2017-06-15T05:00:00"/>
    <d v="2017-06-17T05:00:00"/>
    <s v="1000 to 4999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s v="music"/>
    <s v="world music"/>
    <d v="2012-04-06T05:00:00"/>
    <d v="2012-05-13T05:00:00"/>
    <s v="Greater than or equal to 500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s v="food"/>
    <s v="food trucks"/>
    <d v="2011-01-01T06:00:00"/>
    <d v="2011-01-16T06:00:00"/>
    <s v="1000 to 4999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s v="theater"/>
    <s v="plays"/>
    <d v="2019-12-22T06:00:00"/>
    <d v="2019-12-29T06:00:00"/>
    <s v="5000 to 9999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s v="theater"/>
    <s v="plays"/>
    <d v="2011-05-09T05:00:00"/>
    <d v="2011-05-10T05:00:00"/>
    <s v="Greater than or equal to 500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s v="film &amp; video"/>
    <s v="television"/>
    <d v="2013-10-08T05:00:00"/>
    <d v="2013-10-14T05:00:00"/>
    <s v="5000 to 9999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s v="technology"/>
    <s v="web"/>
    <d v="2014-06-02T05:00:00"/>
    <d v="2014-06-11T05:00:00"/>
    <s v="40000 to 44999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s v="theater"/>
    <s v="plays"/>
    <d v="2010-12-10T06:00:00"/>
    <d v="2010-12-12T06:00:00"/>
    <s v="Greater than or equal to 500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s v="music"/>
    <s v="indie rock"/>
    <d v="2013-05-18T05:00:00"/>
    <d v="2013-05-19T05:00:00"/>
    <s v="Less than 10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s v="theater"/>
    <s v="plays"/>
    <d v="2015-11-29T06:00:00"/>
    <d v="2016-01-07T06:00:00"/>
    <s v="5000 to 9999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s v="theater"/>
    <s v="plays"/>
    <d v="2011-01-28T06:00:00"/>
    <d v="2011-02-03T06:00:00"/>
    <s v="1000 to 4999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s v="food"/>
    <s v="food trucks"/>
    <d v="2018-02-07T06:00:00"/>
    <d v="2018-03-11T06:00:00"/>
    <s v="5000 to 9999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s v="games"/>
    <s v="video games"/>
    <d v="2016-11-12T06:00:00"/>
    <d v="2016-12-04T06:00:00"/>
    <s v="1000 to 4999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s v="theater"/>
    <s v="plays"/>
    <d v="2015-03-15T05:00:00"/>
    <d v="2015-03-21T05:00:00"/>
    <s v="Greater than or equal to 500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s v="publishing"/>
    <s v="nonfiction"/>
    <d v="2015-10-30T05:00:00"/>
    <d v="2015-11-04T06:00:00"/>
    <s v="Greater than or equal to 500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s v="technology"/>
    <s v="web"/>
    <d v="2017-12-25T06:00:00"/>
    <d v="2018-01-27T06:00:00"/>
    <s v="5000 to 9999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s v="film &amp; video"/>
    <s v="documentary"/>
    <d v="2011-07-19T05:00:00"/>
    <d v="2011-07-21T05:00:00"/>
    <s v="5000 to 9999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s v="film &amp; video"/>
    <s v="documentary"/>
    <d v="2019-08-04T05:00:00"/>
    <d v="2019-08-19T05:00:00"/>
    <s v="Greater than or equal to 500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s v="theater"/>
    <s v="plays"/>
    <d v="2019-09-08T05:00:00"/>
    <d v="2019-10-04T05:00:00"/>
    <s v="5000 to 9999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s v="music"/>
    <s v="rock"/>
    <d v="2013-12-06T06:00:00"/>
    <d v="2014-01-01T06:00:00"/>
    <s v="Greater than or equal to 500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s v="music"/>
    <s v="rock"/>
    <d v="2011-04-05T05:00:00"/>
    <d v="2011-04-19T05:00:00"/>
    <s v="5000 to 9999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s v="film &amp; video"/>
    <s v="documentary"/>
    <d v="2017-04-27T05:00:00"/>
    <d v="2017-05-11T05:00:00"/>
    <s v="5000 to 999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s v="publishing"/>
    <s v="radio &amp; podcasts"/>
    <d v="2016-11-12T06:00:00"/>
    <d v="2016-12-03T06:00:00"/>
    <s v="5000 to 9999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s v="publishing"/>
    <s v="translations"/>
    <d v="2019-04-16T05:00:00"/>
    <d v="2019-04-21T05:00:00"/>
    <s v="1000 to 4999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s v="film &amp; video"/>
    <s v="drama"/>
    <d v="2016-03-03T06:00:00"/>
    <d v="2016-03-25T05:00:00"/>
    <s v="5000 to 9999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s v="music"/>
    <s v="rock"/>
    <d v="2014-09-25T05:00:00"/>
    <d v="2014-09-29T05:00:00"/>
    <s v="5000 to 9999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s v="film &amp; video"/>
    <s v="drama"/>
    <d v="2018-05-07T05:00:00"/>
    <d v="2018-05-21T05:00:00"/>
    <s v="1000 to 4999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s v="photography"/>
    <s v="photography books"/>
    <d v="2015-12-24T06:00:00"/>
    <d v="2016-01-10T06:00:00"/>
    <s v="5000 to 9999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s v="publishing"/>
    <s v="translations"/>
    <d v="2014-10-17T05:00:00"/>
    <d v="2014-10-23T05:00:00"/>
    <s v="Greater than or equal to 500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s v="food"/>
    <s v="food trucks"/>
    <d v="2018-11-04T05:00:00"/>
    <d v="2018-12-03T06:00:00"/>
    <s v="Greater than or equal to 500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s v="theater"/>
    <s v="plays"/>
    <d v="2013-01-02T06:00:00"/>
    <d v="2013-02-01T06:00:00"/>
    <s v="5000 to 9999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s v="theater"/>
    <s v="plays"/>
    <d v="2014-01-20T06:00:00"/>
    <d v="2014-01-25T06:00:00"/>
    <s v="5000 to 9999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s v="music"/>
    <s v="indie rock"/>
    <d v="2010-02-11T06:00:00"/>
    <d v="2010-02-25T06:00:00"/>
    <s v="Greater than or equal to 500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s v="food"/>
    <s v="food trucks"/>
    <d v="2016-06-29T05:00:00"/>
    <d v="2016-07-06T05:00:00"/>
    <s v="Greater than or equal to 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F9D19-20DF-4BEA-8A5D-3A0E499431ED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599CA-9815-40C5-9C9C-EC716CE5AAC8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2AF4D-4EB0-4E5F-B233-87962557B132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E2436-154C-43B2-B6AE-9D50B9B830A6}" name="PivotTable1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8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numFmtId="14" showAll="0"/>
    <pivotField numFmtId="14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in of backers_count" fld="6" subtotal="min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31A11-C5BB-4BB6-ADD5-F988E682A79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8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numFmtId="14" showAll="0"/>
    <pivotField numFmtId="14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tdDev of backers_count" fld="6" subtotal="stdDev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4DFA4-7A43-4C27-9BD8-C51DD19E147B}" name="PivotTable1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numFmtId="14" showAll="0"/>
    <pivotField numFmtId="14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ackers_count" fld="6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A2507-078B-4705-892A-138D2A4B94C6}" name="PivotTable1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8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numFmtId="14" showAll="0"/>
    <pivotField numFmtId="14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x of backers_count" fld="6" subtotal="max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8" sqref="B8"/>
    </sheetView>
  </sheetViews>
  <sheetFormatPr defaultColWidth="11" defaultRowHeight="15.5" x14ac:dyDescent="0.35"/>
  <cols>
    <col min="1" max="1" width="4.08203125" bestFit="1" customWidth="1"/>
    <col min="2" max="2" width="30.58203125" style="4" bestFit="1" customWidth="1"/>
    <col min="3" max="3" width="33.5" style="3" customWidth="1"/>
    <col min="4" max="6" width="11" customWidth="1"/>
    <col min="7" max="7" width="13" customWidth="1"/>
    <col min="8" max="9" width="11" customWidth="1"/>
    <col min="10" max="11" width="11.08203125" customWidth="1"/>
    <col min="12" max="13" width="11" customWidth="1"/>
    <col min="14" max="14" width="28" customWidth="1"/>
    <col min="15" max="15" width="14.25" customWidth="1"/>
    <col min="16" max="16" width="16.5" customWidth="1"/>
    <col min="17" max="17" width="14.83203125" customWidth="1"/>
    <col min="18" max="18" width="12.33203125" customWidth="1"/>
    <col min="19" max="19" width="22.33203125" customWidth="1"/>
    <col min="20" max="20" width="25.08203125" customWidth="1"/>
    <col min="21" max="21" width="26.4140625" customWidth="1"/>
  </cols>
  <sheetData>
    <row r="1" spans="1:22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  <c r="U1" s="1" t="s">
        <v>2101</v>
      </c>
      <c r="V1" s="1" t="s">
        <v>2121</v>
      </c>
    </row>
    <row r="2" spans="1:22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f>IF(ISERROR(E2/G2),0,E2/G2)</f>
        <v>0</v>
      </c>
      <c r="Q2" t="str">
        <f>LEFT(N2,FIND("/",N2,1)-1)</f>
        <v>food</v>
      </c>
      <c r="R2" t="str">
        <f>RIGHT(N2,LEN(N2)-FIND("/",N2,1))</f>
        <v>food trucks</v>
      </c>
      <c r="S2" s="9">
        <f>(((J2/60)/60)/24)+DATE(1970,1,1)</f>
        <v>42336.25</v>
      </c>
      <c r="T2" s="9">
        <f>(((K2/60)/60)/24)+DATE(1970,1,1)</f>
        <v>42353.25</v>
      </c>
      <c r="U2" t="str">
        <f>IF(D2&lt;BonusGoal!$B$3,BonusGoal!$D$3,IF(D2&lt;BonusGoal!$B$4,BonusGoal!$D$4,IF(D2&lt;BonusGoal!$B$5,BonusGoal!$D$5,IF(D2&lt;BonusGoal!$B$6,BonusGoal!$D$6,IF(D2&lt;BonusGoal!$B$7,BonusGoal!$D$7,IF(D2&lt;BonusGoal!$B$8,BonusGoal!$D$8,IF(D2&lt;BonusGoal!$B$9,BonusGoal!$D$9,IF(D2&lt;BonusGoal!$B$10,BonusGoal!$D$10,IF(D2&lt;BonusGoal!$B$11,BonusGoal!$D$11,IF(D2&lt;BonusGoal!$B$12,BonusGoal!$D$12,IF(D2&lt;BonusGoal!$B$13,BonusGoal!$D$13,IF(D2&gt;BonusGoal!$A$14,BonusGoal!$D$14,"checkdata"))))))))))))</f>
        <v>Less than 1000</v>
      </c>
    </row>
    <row r="3" spans="1:22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>
        <f t="shared" ref="P3:P66" si="1">IF(ISERROR(E3/G3),0,E3/G3)</f>
        <v>92.151898734177209</v>
      </c>
      <c r="Q3" t="str">
        <f t="shared" ref="Q3:Q66" si="2">LEFT(N3,FIND("/",N3,1)-1)</f>
        <v>music</v>
      </c>
      <c r="R3" t="str">
        <f t="shared" ref="R3:R66" si="3">RIGHT(N3,LEN(N3)-FIND("/",N3,1))</f>
        <v>rock</v>
      </c>
      <c r="S3" s="9">
        <f t="shared" ref="S3:S66" si="4">(((J3/60)/60)/24)+DATE(1970,1,1)</f>
        <v>41870.208333333336</v>
      </c>
      <c r="T3" s="9">
        <f t="shared" ref="T3:T66" si="5">(((K3/60)/60)/24)+DATE(1970,1,1)</f>
        <v>41872.208333333336</v>
      </c>
      <c r="U3" t="str">
        <f>IF(D3&lt;BonusGoal!$B$3,BonusGoal!$D$3,IF(D3&lt;BonusGoal!$B$4,BonusGoal!$D$4,IF(D3&lt;BonusGoal!$B$5,BonusGoal!$D$5,IF(D3&lt;BonusGoal!$B$6,BonusGoal!$D$6,IF(D3&lt;BonusGoal!$B$7,BonusGoal!$D$7,IF(D3&lt;BonusGoal!$B$8,BonusGoal!$D$8,IF(D3&lt;BonusGoal!$B$9,BonusGoal!$D$9,IF(D3&lt;BonusGoal!$B$10,BonusGoal!$D$10,IF(D3&lt;BonusGoal!$B$11,BonusGoal!$D$11,IF(D3&lt;BonusGoal!$B$12,BonusGoal!$D$12,IF(D3&lt;BonusGoal!$B$13,BonusGoal!$D$13,IF(D3&gt;BonusGoal!$A$14,BonusGoal!$D$14,"checkdata"))))))))))))</f>
        <v>1000 to 4999</v>
      </c>
    </row>
    <row r="4" spans="1:22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  <c r="S4" s="9">
        <f t="shared" si="4"/>
        <v>41595.25</v>
      </c>
      <c r="T4" s="9">
        <f t="shared" si="5"/>
        <v>41597.25</v>
      </c>
      <c r="U4" t="str">
        <f>IF(D4&lt;BonusGoal!$B$3,BonusGoal!$D$3,IF(D4&lt;BonusGoal!$B$4,BonusGoal!$D$4,IF(D4&lt;BonusGoal!$B$5,BonusGoal!$D$5,IF(D4&lt;BonusGoal!$B$6,BonusGoal!$D$6,IF(D4&lt;BonusGoal!$B$7,BonusGoal!$D$7,IF(D4&lt;BonusGoal!$B$8,BonusGoal!$D$8,IF(D4&lt;BonusGoal!$B$9,BonusGoal!$D$9,IF(D4&lt;BonusGoal!$B$10,BonusGoal!$D$10,IF(D4&lt;BonusGoal!$B$11,BonusGoal!$D$11,IF(D4&lt;BonusGoal!$B$12,BonusGoal!$D$12,IF(D4&lt;BonusGoal!$B$13,BonusGoal!$D$13,IF(D4&gt;BonusGoal!$A$14,BonusGoal!$D$14,"checkdata"))))))))))))</f>
        <v>Greater than or equal to 50000</v>
      </c>
      <c r="V4" t="str">
        <f>VLOOKUP(D4,BonusGoal!C:D,2)</f>
        <v>Greater than or equal to 50000</v>
      </c>
    </row>
    <row r="5" spans="1:22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  <c r="S5" s="9">
        <f t="shared" si="4"/>
        <v>43688.208333333328</v>
      </c>
      <c r="T5" s="9">
        <f t="shared" si="5"/>
        <v>43728.208333333328</v>
      </c>
      <c r="U5" t="str">
        <f>IF(D5&lt;BonusGoal!$B$3,BonusGoal!$D$3,IF(D5&lt;BonusGoal!$B$4,BonusGoal!$D$4,IF(D5&lt;BonusGoal!$B$5,BonusGoal!$D$5,IF(D5&lt;BonusGoal!$B$6,BonusGoal!$D$6,IF(D5&lt;BonusGoal!$B$7,BonusGoal!$D$7,IF(D5&lt;BonusGoal!$B$8,BonusGoal!$D$8,IF(D5&lt;BonusGoal!$B$9,BonusGoal!$D$9,IF(D5&lt;BonusGoal!$B$10,BonusGoal!$D$10,IF(D5&lt;BonusGoal!$B$11,BonusGoal!$D$11,IF(D5&lt;BonusGoal!$B$12,BonusGoal!$D$12,IF(D5&lt;BonusGoal!$B$13,BonusGoal!$D$13,IF(D5&gt;BonusGoal!$A$14,BonusGoal!$D$14,"checkdata"))))))))))))</f>
        <v>1000 to 4999</v>
      </c>
      <c r="V5" t="str">
        <f>VLOOKUP(D5,BonusGoal!C:D,2)</f>
        <v>1000 to 4999</v>
      </c>
    </row>
    <row r="6" spans="1:22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  <c r="S6" s="9">
        <f t="shared" si="4"/>
        <v>43485.25</v>
      </c>
      <c r="T6" s="9">
        <f t="shared" si="5"/>
        <v>43489.25</v>
      </c>
      <c r="U6" t="str">
        <f>IF(D6&lt;BonusGoal!$B$3,BonusGoal!$D$3,IF(D6&lt;BonusGoal!$B$4,BonusGoal!$D$4,IF(D6&lt;BonusGoal!$B$5,BonusGoal!$D$5,IF(D6&lt;BonusGoal!$B$6,BonusGoal!$D$6,IF(D6&lt;BonusGoal!$B$7,BonusGoal!$D$7,IF(D6&lt;BonusGoal!$B$8,BonusGoal!$D$8,IF(D6&lt;BonusGoal!$B$9,BonusGoal!$D$9,IF(D6&lt;BonusGoal!$B$10,BonusGoal!$D$10,IF(D6&lt;BonusGoal!$B$11,BonusGoal!$D$11,IF(D6&lt;BonusGoal!$B$12,BonusGoal!$D$12,IF(D6&lt;BonusGoal!$B$13,BonusGoal!$D$13,IF(D6&gt;BonusGoal!$A$14,BonusGoal!$D$14,"checkdata"))))))))))))</f>
        <v>5000 to 9999</v>
      </c>
      <c r="V6" t="str">
        <f>VLOOKUP(D6,BonusGoal!C:D,2)</f>
        <v>5000 to 9999</v>
      </c>
    </row>
    <row r="7" spans="1:22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  <c r="S7" s="9">
        <f t="shared" si="4"/>
        <v>41149.208333333336</v>
      </c>
      <c r="T7" s="9">
        <f t="shared" si="5"/>
        <v>41160.208333333336</v>
      </c>
      <c r="U7" t="str">
        <f>IF(D7&lt;BonusGoal!$B$3,BonusGoal!$D$3,IF(D7&lt;BonusGoal!$B$4,BonusGoal!$D$4,IF(D7&lt;BonusGoal!$B$5,BonusGoal!$D$5,IF(D7&lt;BonusGoal!$B$6,BonusGoal!$D$6,IF(D7&lt;BonusGoal!$B$7,BonusGoal!$D$7,IF(D7&lt;BonusGoal!$B$8,BonusGoal!$D$8,IF(D7&lt;BonusGoal!$B$9,BonusGoal!$D$9,IF(D7&lt;BonusGoal!$B$10,BonusGoal!$D$10,IF(D7&lt;BonusGoal!$B$11,BonusGoal!$D$11,IF(D7&lt;BonusGoal!$B$12,BonusGoal!$D$12,IF(D7&lt;BonusGoal!$B$13,BonusGoal!$D$13,IF(D7&gt;BonusGoal!$A$14,BonusGoal!$D$14,"checkdata"))))))))))))</f>
        <v>5000 to 9999</v>
      </c>
      <c r="V7" t="str">
        <f>VLOOKUP(D7,BonusGoal!C:D,2)</f>
        <v>5000 to 9999</v>
      </c>
    </row>
    <row r="8" spans="1:22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9">
        <f t="shared" si="4"/>
        <v>42991.208333333328</v>
      </c>
      <c r="T8" s="9">
        <f t="shared" si="5"/>
        <v>42992.208333333328</v>
      </c>
      <c r="U8" t="str">
        <f>IF(D8&lt;BonusGoal!$B$3,BonusGoal!$D$3,IF(D8&lt;BonusGoal!$B$4,BonusGoal!$D$4,IF(D8&lt;BonusGoal!$B$5,BonusGoal!$D$5,IF(D8&lt;BonusGoal!$B$6,BonusGoal!$D$6,IF(D8&lt;BonusGoal!$B$7,BonusGoal!$D$7,IF(D8&lt;BonusGoal!$B$8,BonusGoal!$D$8,IF(D8&lt;BonusGoal!$B$9,BonusGoal!$D$9,IF(D8&lt;BonusGoal!$B$10,BonusGoal!$D$10,IF(D8&lt;BonusGoal!$B$11,BonusGoal!$D$11,IF(D8&lt;BonusGoal!$B$12,BonusGoal!$D$12,IF(D8&lt;BonusGoal!$B$13,BonusGoal!$D$13,IF(D8&gt;BonusGoal!$A$14,BonusGoal!$D$14,"checkdata"))))))))))))</f>
        <v>5000 to 9999</v>
      </c>
      <c r="V8" t="str">
        <f>VLOOKUP(D8,BonusGoal!C:D,2)</f>
        <v>5000 to 9999</v>
      </c>
    </row>
    <row r="9" spans="1:22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  <c r="S9" s="9">
        <f t="shared" si="4"/>
        <v>42229.208333333328</v>
      </c>
      <c r="T9" s="9">
        <f t="shared" si="5"/>
        <v>42231.208333333328</v>
      </c>
      <c r="U9" t="str">
        <f>IF(D9&lt;BonusGoal!$B$3,BonusGoal!$D$3,IF(D9&lt;BonusGoal!$B$4,BonusGoal!$D$4,IF(D9&lt;BonusGoal!$B$5,BonusGoal!$D$5,IF(D9&lt;BonusGoal!$B$6,BonusGoal!$D$6,IF(D9&lt;BonusGoal!$B$7,BonusGoal!$D$7,IF(D9&lt;BonusGoal!$B$8,BonusGoal!$D$8,IF(D9&lt;BonusGoal!$B$9,BonusGoal!$D$9,IF(D9&lt;BonusGoal!$B$10,BonusGoal!$D$10,IF(D9&lt;BonusGoal!$B$11,BonusGoal!$D$11,IF(D9&lt;BonusGoal!$B$12,BonusGoal!$D$12,IF(D9&lt;BonusGoal!$B$13,BonusGoal!$D$13,IF(D9&gt;BonusGoal!$A$14,BonusGoal!$D$14,"checkdata"))))))))))))</f>
        <v>1000 to 4999</v>
      </c>
      <c r="V9" t="str">
        <f>VLOOKUP(D9,BonusGoal!C:D,2)</f>
        <v>1000 to 4999</v>
      </c>
    </row>
    <row r="10" spans="1:22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  <c r="S10" s="9">
        <f t="shared" si="4"/>
        <v>40399.208333333336</v>
      </c>
      <c r="T10" s="9">
        <f t="shared" si="5"/>
        <v>40401.208333333336</v>
      </c>
      <c r="U10" t="str">
        <f>IF(D10&lt;BonusGoal!$B$3,BonusGoal!$D$3,IF(D10&lt;BonusGoal!$B$4,BonusGoal!$D$4,IF(D10&lt;BonusGoal!$B$5,BonusGoal!$D$5,IF(D10&lt;BonusGoal!$B$6,BonusGoal!$D$6,IF(D10&lt;BonusGoal!$B$7,BonusGoal!$D$7,IF(D10&lt;BonusGoal!$B$8,BonusGoal!$D$8,IF(D10&lt;BonusGoal!$B$9,BonusGoal!$D$9,IF(D10&lt;BonusGoal!$B$10,BonusGoal!$D$10,IF(D10&lt;BonusGoal!$B$11,BonusGoal!$D$11,IF(D10&lt;BonusGoal!$B$12,BonusGoal!$D$12,IF(D10&lt;BonusGoal!$B$13,BonusGoal!$D$13,IF(D10&gt;BonusGoal!$A$14,BonusGoal!$D$14,"checkdata"))))))))))))</f>
        <v>Greater than or equal to 50000</v>
      </c>
      <c r="V10" t="str">
        <f>VLOOKUP(D10,BonusGoal!C:D,2)</f>
        <v>Greater than or equal to 50000</v>
      </c>
    </row>
    <row r="11" spans="1:22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9">
        <f t="shared" si="4"/>
        <v>41536.208333333336</v>
      </c>
      <c r="T11" s="9">
        <f t="shared" si="5"/>
        <v>41585.25</v>
      </c>
      <c r="U11" t="str">
        <f>IF(D11&lt;BonusGoal!$B$3,BonusGoal!$D$3,IF(D11&lt;BonusGoal!$B$4,BonusGoal!$D$4,IF(D11&lt;BonusGoal!$B$5,BonusGoal!$D$5,IF(D11&lt;BonusGoal!$B$6,BonusGoal!$D$6,IF(D11&lt;BonusGoal!$B$7,BonusGoal!$D$7,IF(D11&lt;BonusGoal!$B$8,BonusGoal!$D$8,IF(D11&lt;BonusGoal!$B$9,BonusGoal!$D$9,IF(D11&lt;BonusGoal!$B$10,BonusGoal!$D$10,IF(D11&lt;BonusGoal!$B$11,BonusGoal!$D$11,IF(D11&lt;BonusGoal!$B$12,BonusGoal!$D$12,IF(D11&lt;BonusGoal!$B$13,BonusGoal!$D$13,IF(D11&gt;BonusGoal!$A$14,BonusGoal!$D$14,"checkdata"))))))))))))</f>
        <v>5000 to 9999</v>
      </c>
      <c r="V11" t="str">
        <f>VLOOKUP(D11,BonusGoal!C:D,2)</f>
        <v>5000 to 9999</v>
      </c>
    </row>
    <row r="12" spans="1:22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9">
        <f t="shared" si="4"/>
        <v>40404.208333333336</v>
      </c>
      <c r="T12" s="9">
        <f t="shared" si="5"/>
        <v>40452.208333333336</v>
      </c>
      <c r="U12" t="str">
        <f>IF(D12&lt;BonusGoal!$B$3,BonusGoal!$D$3,IF(D12&lt;BonusGoal!$B$4,BonusGoal!$D$4,IF(D12&lt;BonusGoal!$B$5,BonusGoal!$D$5,IF(D12&lt;BonusGoal!$B$6,BonusGoal!$D$6,IF(D12&lt;BonusGoal!$B$7,BonusGoal!$D$7,IF(D12&lt;BonusGoal!$B$8,BonusGoal!$D$8,IF(D12&lt;BonusGoal!$B$9,BonusGoal!$D$9,IF(D12&lt;BonusGoal!$B$10,BonusGoal!$D$10,IF(D12&lt;BonusGoal!$B$11,BonusGoal!$D$11,IF(D12&lt;BonusGoal!$B$12,BonusGoal!$D$12,IF(D12&lt;BonusGoal!$B$13,BonusGoal!$D$13,IF(D12&gt;BonusGoal!$A$14,BonusGoal!$D$14,"checkdata"))))))))))))</f>
        <v>5000 to 9999</v>
      </c>
      <c r="V12" t="str">
        <f>VLOOKUP(D12,BonusGoal!C:D,2)</f>
        <v>5000 to 9999</v>
      </c>
    </row>
    <row r="13" spans="1:22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  <c r="S13" s="9">
        <f t="shared" si="4"/>
        <v>40442.208333333336</v>
      </c>
      <c r="T13" s="9">
        <f t="shared" si="5"/>
        <v>40448.208333333336</v>
      </c>
      <c r="U13" t="str">
        <f>IF(D13&lt;BonusGoal!$B$3,BonusGoal!$D$3,IF(D13&lt;BonusGoal!$B$4,BonusGoal!$D$4,IF(D13&lt;BonusGoal!$B$5,BonusGoal!$D$5,IF(D13&lt;BonusGoal!$B$6,BonusGoal!$D$6,IF(D13&lt;BonusGoal!$B$7,BonusGoal!$D$7,IF(D13&lt;BonusGoal!$B$8,BonusGoal!$D$8,IF(D13&lt;BonusGoal!$B$9,BonusGoal!$D$9,IF(D13&lt;BonusGoal!$B$10,BonusGoal!$D$10,IF(D13&lt;BonusGoal!$B$11,BonusGoal!$D$11,IF(D13&lt;BonusGoal!$B$12,BonusGoal!$D$12,IF(D13&lt;BonusGoal!$B$13,BonusGoal!$D$13,IF(D13&gt;BonusGoal!$A$14,BonusGoal!$D$14,"checkdata"))))))))))))</f>
        <v>5000 to 9999</v>
      </c>
      <c r="V13" t="str">
        <f>VLOOKUP(D13,BonusGoal!C:D,2)</f>
        <v>5000 to 9999</v>
      </c>
    </row>
    <row r="14" spans="1:22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9">
        <f t="shared" si="4"/>
        <v>43760.208333333328</v>
      </c>
      <c r="T14" s="9">
        <f t="shared" si="5"/>
        <v>43768.208333333328</v>
      </c>
      <c r="U14" t="str">
        <f>IF(D14&lt;BonusGoal!$B$3,BonusGoal!$D$3,IF(D14&lt;BonusGoal!$B$4,BonusGoal!$D$4,IF(D14&lt;BonusGoal!$B$5,BonusGoal!$D$5,IF(D14&lt;BonusGoal!$B$6,BonusGoal!$D$6,IF(D14&lt;BonusGoal!$B$7,BonusGoal!$D$7,IF(D14&lt;BonusGoal!$B$8,BonusGoal!$D$8,IF(D14&lt;BonusGoal!$B$9,BonusGoal!$D$9,IF(D14&lt;BonusGoal!$B$10,BonusGoal!$D$10,IF(D14&lt;BonusGoal!$B$11,BonusGoal!$D$11,IF(D14&lt;BonusGoal!$B$12,BonusGoal!$D$12,IF(D14&lt;BonusGoal!$B$13,BonusGoal!$D$13,IF(D14&gt;BonusGoal!$A$14,BonusGoal!$D$14,"checkdata"))))))))))))</f>
        <v>5000 to 9999</v>
      </c>
      <c r="V14" t="str">
        <f>VLOOKUP(D14,BonusGoal!C:D,2)</f>
        <v>5000 to 9999</v>
      </c>
    </row>
    <row r="15" spans="1:22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9">
        <f t="shared" si="4"/>
        <v>42532.208333333328</v>
      </c>
      <c r="T15" s="9">
        <f t="shared" si="5"/>
        <v>42544.208333333328</v>
      </c>
      <c r="U15" t="str">
        <f>IF(D15&lt;BonusGoal!$B$3,BonusGoal!$D$3,IF(D15&lt;BonusGoal!$B$4,BonusGoal!$D$4,IF(D15&lt;BonusGoal!$B$5,BonusGoal!$D$5,IF(D15&lt;BonusGoal!$B$6,BonusGoal!$D$6,IF(D15&lt;BonusGoal!$B$7,BonusGoal!$D$7,IF(D15&lt;BonusGoal!$B$8,BonusGoal!$D$8,IF(D15&lt;BonusGoal!$B$9,BonusGoal!$D$9,IF(D15&lt;BonusGoal!$B$10,BonusGoal!$D$10,IF(D15&lt;BonusGoal!$B$11,BonusGoal!$D$11,IF(D15&lt;BonusGoal!$B$12,BonusGoal!$D$12,IF(D15&lt;BonusGoal!$B$13,BonusGoal!$D$13,IF(D15&gt;BonusGoal!$A$14,BonusGoal!$D$14,"checkdata"))))))))))))</f>
        <v>1000 to 4999</v>
      </c>
      <c r="V15" t="str">
        <f>VLOOKUP(D15,BonusGoal!C:D,2)</f>
        <v>1000 to 4999</v>
      </c>
    </row>
    <row r="16" spans="1:22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9">
        <f t="shared" si="4"/>
        <v>40974.25</v>
      </c>
      <c r="T16" s="9">
        <f t="shared" si="5"/>
        <v>41001.208333333336</v>
      </c>
      <c r="U16" t="str">
        <f>IF(D16&lt;BonusGoal!$B$3,BonusGoal!$D$3,IF(D16&lt;BonusGoal!$B$4,BonusGoal!$D$4,IF(D16&lt;BonusGoal!$B$5,BonusGoal!$D$5,IF(D16&lt;BonusGoal!$B$6,BonusGoal!$D$6,IF(D16&lt;BonusGoal!$B$7,BonusGoal!$D$7,IF(D16&lt;BonusGoal!$B$8,BonusGoal!$D$8,IF(D16&lt;BonusGoal!$B$9,BonusGoal!$D$9,IF(D16&lt;BonusGoal!$B$10,BonusGoal!$D$10,IF(D16&lt;BonusGoal!$B$11,BonusGoal!$D$11,IF(D16&lt;BonusGoal!$B$12,BonusGoal!$D$12,IF(D16&lt;BonusGoal!$B$13,BonusGoal!$D$13,IF(D16&gt;BonusGoal!$A$14,BonusGoal!$D$14,"checkdata"))))))))))))</f>
        <v>25000 to 29999</v>
      </c>
      <c r="V16" t="str">
        <f>VLOOKUP(D16,BonusGoal!C:D,2)</f>
        <v>25000 to 29999</v>
      </c>
    </row>
    <row r="17" spans="1:22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9">
        <f t="shared" si="4"/>
        <v>43809.25</v>
      </c>
      <c r="T17" s="9">
        <f t="shared" si="5"/>
        <v>43813.25</v>
      </c>
      <c r="U17" t="str">
        <f>IF(D17&lt;BonusGoal!$B$3,BonusGoal!$D$3,IF(D17&lt;BonusGoal!$B$4,BonusGoal!$D$4,IF(D17&lt;BonusGoal!$B$5,BonusGoal!$D$5,IF(D17&lt;BonusGoal!$B$6,BonusGoal!$D$6,IF(D17&lt;BonusGoal!$B$7,BonusGoal!$D$7,IF(D17&lt;BonusGoal!$B$8,BonusGoal!$D$8,IF(D17&lt;BonusGoal!$B$9,BonusGoal!$D$9,IF(D17&lt;BonusGoal!$B$10,BonusGoal!$D$10,IF(D17&lt;BonusGoal!$B$11,BonusGoal!$D$11,IF(D17&lt;BonusGoal!$B$12,BonusGoal!$D$12,IF(D17&lt;BonusGoal!$B$13,BonusGoal!$D$13,IF(D17&gt;BonusGoal!$A$14,BonusGoal!$D$14,"checkdata"))))))))))))</f>
        <v>Greater than or equal to 50000</v>
      </c>
      <c r="V17" t="str">
        <f>VLOOKUP(D17,BonusGoal!C:D,2)</f>
        <v>Greater than or equal to 50000</v>
      </c>
    </row>
    <row r="18" spans="1:22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9">
        <f t="shared" si="4"/>
        <v>41661.25</v>
      </c>
      <c r="T18" s="9">
        <f t="shared" si="5"/>
        <v>41683.25</v>
      </c>
      <c r="U18" t="str">
        <f>IF(D18&lt;BonusGoal!$B$3,BonusGoal!$D$3,IF(D18&lt;BonusGoal!$B$4,BonusGoal!$D$4,IF(D18&lt;BonusGoal!$B$5,BonusGoal!$D$5,IF(D18&lt;BonusGoal!$B$6,BonusGoal!$D$6,IF(D18&lt;BonusGoal!$B$7,BonusGoal!$D$7,IF(D18&lt;BonusGoal!$B$8,BonusGoal!$D$8,IF(D18&lt;BonusGoal!$B$9,BonusGoal!$D$9,IF(D18&lt;BonusGoal!$B$10,BonusGoal!$D$10,IF(D18&lt;BonusGoal!$B$11,BonusGoal!$D$11,IF(D18&lt;BonusGoal!$B$12,BonusGoal!$D$12,IF(D18&lt;BonusGoal!$B$13,BonusGoal!$D$13,IF(D18&gt;BonusGoal!$A$14,BonusGoal!$D$14,"checkdata"))))))))))))</f>
        <v>1000 to 4999</v>
      </c>
      <c r="V18" t="str">
        <f>VLOOKUP(D18,BonusGoal!C:D,2)</f>
        <v>1000 to 4999</v>
      </c>
    </row>
    <row r="19" spans="1:22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9">
        <f t="shared" si="4"/>
        <v>40555.25</v>
      </c>
      <c r="T19" s="9">
        <f t="shared" si="5"/>
        <v>40556.25</v>
      </c>
      <c r="U19" t="str">
        <f>IF(D19&lt;BonusGoal!$B$3,BonusGoal!$D$3,IF(D19&lt;BonusGoal!$B$4,BonusGoal!$D$4,IF(D19&lt;BonusGoal!$B$5,BonusGoal!$D$5,IF(D19&lt;BonusGoal!$B$6,BonusGoal!$D$6,IF(D19&lt;BonusGoal!$B$7,BonusGoal!$D$7,IF(D19&lt;BonusGoal!$B$8,BonusGoal!$D$8,IF(D19&lt;BonusGoal!$B$9,BonusGoal!$D$9,IF(D19&lt;BonusGoal!$B$10,BonusGoal!$D$10,IF(D19&lt;BonusGoal!$B$11,BonusGoal!$D$11,IF(D19&lt;BonusGoal!$B$12,BonusGoal!$D$12,IF(D19&lt;BonusGoal!$B$13,BonusGoal!$D$13,IF(D19&gt;BonusGoal!$A$14,BonusGoal!$D$14,"checkdata"))))))))))))</f>
        <v>Greater than or equal to 50000</v>
      </c>
      <c r="V19" t="str">
        <f>VLOOKUP(D19,BonusGoal!C:D,2)</f>
        <v>Greater than or equal to 50000</v>
      </c>
    </row>
    <row r="20" spans="1:22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  <c r="S20" s="9">
        <f t="shared" si="4"/>
        <v>43351.208333333328</v>
      </c>
      <c r="T20" s="9">
        <f t="shared" si="5"/>
        <v>43359.208333333328</v>
      </c>
      <c r="U20" t="str">
        <f>IF(D20&lt;BonusGoal!$B$3,BonusGoal!$D$3,IF(D20&lt;BonusGoal!$B$4,BonusGoal!$D$4,IF(D20&lt;BonusGoal!$B$5,BonusGoal!$D$5,IF(D20&lt;BonusGoal!$B$6,BonusGoal!$D$6,IF(D20&lt;BonusGoal!$B$7,BonusGoal!$D$7,IF(D20&lt;BonusGoal!$B$8,BonusGoal!$D$8,IF(D20&lt;BonusGoal!$B$9,BonusGoal!$D$9,IF(D20&lt;BonusGoal!$B$10,BonusGoal!$D$10,IF(D20&lt;BonusGoal!$B$11,BonusGoal!$D$11,IF(D20&lt;BonusGoal!$B$12,BonusGoal!$D$12,IF(D20&lt;BonusGoal!$B$13,BonusGoal!$D$13,IF(D20&gt;BonusGoal!$A$14,BonusGoal!$D$14,"checkdata"))))))))))))</f>
        <v>5000 to 9999</v>
      </c>
      <c r="V20" t="str">
        <f>VLOOKUP(D20,BonusGoal!C:D,2)</f>
        <v>5000 to 9999</v>
      </c>
    </row>
    <row r="21" spans="1:22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  <c r="S21" s="9">
        <f t="shared" si="4"/>
        <v>43528.25</v>
      </c>
      <c r="T21" s="9">
        <f t="shared" si="5"/>
        <v>43549.208333333328</v>
      </c>
      <c r="U21" t="str">
        <f>IF(D21&lt;BonusGoal!$B$3,BonusGoal!$D$3,IF(D21&lt;BonusGoal!$B$4,BonusGoal!$D$4,IF(D21&lt;BonusGoal!$B$5,BonusGoal!$D$5,IF(D21&lt;BonusGoal!$B$6,BonusGoal!$D$6,IF(D21&lt;BonusGoal!$B$7,BonusGoal!$D$7,IF(D21&lt;BonusGoal!$B$8,BonusGoal!$D$8,IF(D21&lt;BonusGoal!$B$9,BonusGoal!$D$9,IF(D21&lt;BonusGoal!$B$10,BonusGoal!$D$10,IF(D21&lt;BonusGoal!$B$11,BonusGoal!$D$11,IF(D21&lt;BonusGoal!$B$12,BonusGoal!$D$12,IF(D21&lt;BonusGoal!$B$13,BonusGoal!$D$13,IF(D21&gt;BonusGoal!$A$14,BonusGoal!$D$14,"checkdata"))))))))))))</f>
        <v>Greater than or equal to 50000</v>
      </c>
      <c r="V21" t="str">
        <f>VLOOKUP(D21,BonusGoal!C:D,2)</f>
        <v>Greater than or equal to 50000</v>
      </c>
    </row>
    <row r="22" spans="1:22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9">
        <f t="shared" si="4"/>
        <v>41848.208333333336</v>
      </c>
      <c r="T22" s="9">
        <f t="shared" si="5"/>
        <v>41848.208333333336</v>
      </c>
      <c r="U22" t="str">
        <f>IF(D22&lt;BonusGoal!$B$3,BonusGoal!$D$3,IF(D22&lt;BonusGoal!$B$4,BonusGoal!$D$4,IF(D22&lt;BonusGoal!$B$5,BonusGoal!$D$5,IF(D22&lt;BonusGoal!$B$6,BonusGoal!$D$6,IF(D22&lt;BonusGoal!$B$7,BonusGoal!$D$7,IF(D22&lt;BonusGoal!$B$8,BonusGoal!$D$8,IF(D22&lt;BonusGoal!$B$9,BonusGoal!$D$9,IF(D22&lt;BonusGoal!$B$10,BonusGoal!$D$10,IF(D22&lt;BonusGoal!$B$11,BonusGoal!$D$11,IF(D22&lt;BonusGoal!$B$12,BonusGoal!$D$12,IF(D22&lt;BonusGoal!$B$13,BonusGoal!$D$13,IF(D22&gt;BonusGoal!$A$14,BonusGoal!$D$14,"checkdata"))))))))))))</f>
        <v>Greater than or equal to 50000</v>
      </c>
      <c r="V22" t="str">
        <f>VLOOKUP(D22,BonusGoal!C:D,2)</f>
        <v>Greater than or equal to 50000</v>
      </c>
    </row>
    <row r="23" spans="1:22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  <c r="S23" s="9">
        <f t="shared" si="4"/>
        <v>40770.208333333336</v>
      </c>
      <c r="T23" s="9">
        <f t="shared" si="5"/>
        <v>40804.208333333336</v>
      </c>
      <c r="U23" t="str">
        <f>IF(D23&lt;BonusGoal!$B$3,BonusGoal!$D$3,IF(D23&lt;BonusGoal!$B$4,BonusGoal!$D$4,IF(D23&lt;BonusGoal!$B$5,BonusGoal!$D$5,IF(D23&lt;BonusGoal!$B$6,BonusGoal!$D$6,IF(D23&lt;BonusGoal!$B$7,BonusGoal!$D$7,IF(D23&lt;BonusGoal!$B$8,BonusGoal!$D$8,IF(D23&lt;BonusGoal!$B$9,BonusGoal!$D$9,IF(D23&lt;BonusGoal!$B$10,BonusGoal!$D$10,IF(D23&lt;BonusGoal!$B$11,BonusGoal!$D$11,IF(D23&lt;BonusGoal!$B$12,BonusGoal!$D$12,IF(D23&lt;BonusGoal!$B$13,BonusGoal!$D$13,IF(D23&gt;BonusGoal!$A$14,BonusGoal!$D$14,"checkdata"))))))))))))</f>
        <v>Greater than or equal to 50000</v>
      </c>
      <c r="V23" t="str">
        <f>VLOOKUP(D23,BonusGoal!C:D,2)</f>
        <v>Greater than or equal to 50000</v>
      </c>
    </row>
    <row r="24" spans="1:22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  <c r="S24" s="9">
        <f t="shared" si="4"/>
        <v>43193.208333333328</v>
      </c>
      <c r="T24" s="9">
        <f t="shared" si="5"/>
        <v>43208.208333333328</v>
      </c>
      <c r="U24" t="str">
        <f>IF(D24&lt;BonusGoal!$B$3,BonusGoal!$D$3,IF(D24&lt;BonusGoal!$B$4,BonusGoal!$D$4,IF(D24&lt;BonusGoal!$B$5,BonusGoal!$D$5,IF(D24&lt;BonusGoal!$B$6,BonusGoal!$D$6,IF(D24&lt;BonusGoal!$B$7,BonusGoal!$D$7,IF(D24&lt;BonusGoal!$B$8,BonusGoal!$D$8,IF(D24&lt;BonusGoal!$B$9,BonusGoal!$D$9,IF(D24&lt;BonusGoal!$B$10,BonusGoal!$D$10,IF(D24&lt;BonusGoal!$B$11,BonusGoal!$D$11,IF(D24&lt;BonusGoal!$B$12,BonusGoal!$D$12,IF(D24&lt;BonusGoal!$B$13,BonusGoal!$D$13,IF(D24&gt;BonusGoal!$A$14,BonusGoal!$D$14,"checkdata"))))))))))))</f>
        <v>Greater than or equal to 50000</v>
      </c>
      <c r="V24" t="str">
        <f>VLOOKUP(D24,BonusGoal!C:D,2)</f>
        <v>Greater than or equal to 50000</v>
      </c>
    </row>
    <row r="25" spans="1:22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9">
        <f t="shared" si="4"/>
        <v>43510.25</v>
      </c>
      <c r="T25" s="9">
        <f t="shared" si="5"/>
        <v>43563.208333333328</v>
      </c>
      <c r="U25" t="str">
        <f>IF(D25&lt;BonusGoal!$B$3,BonusGoal!$D$3,IF(D25&lt;BonusGoal!$B$4,BonusGoal!$D$4,IF(D25&lt;BonusGoal!$B$5,BonusGoal!$D$5,IF(D25&lt;BonusGoal!$B$6,BonusGoal!$D$6,IF(D25&lt;BonusGoal!$B$7,BonusGoal!$D$7,IF(D25&lt;BonusGoal!$B$8,BonusGoal!$D$8,IF(D25&lt;BonusGoal!$B$9,BonusGoal!$D$9,IF(D25&lt;BonusGoal!$B$10,BonusGoal!$D$10,IF(D25&lt;BonusGoal!$B$11,BonusGoal!$D$11,IF(D25&lt;BonusGoal!$B$12,BonusGoal!$D$12,IF(D25&lt;BonusGoal!$B$13,BonusGoal!$D$13,IF(D25&gt;BonusGoal!$A$14,BonusGoal!$D$14,"checkdata"))))))))))))</f>
        <v>1000 to 4999</v>
      </c>
      <c r="V25" t="str">
        <f>VLOOKUP(D25,BonusGoal!C:D,2)</f>
        <v>1000 to 4999</v>
      </c>
    </row>
    <row r="26" spans="1:22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9">
        <f t="shared" si="4"/>
        <v>41811.208333333336</v>
      </c>
      <c r="T26" s="9">
        <f t="shared" si="5"/>
        <v>41813.208333333336</v>
      </c>
      <c r="U26" t="str">
        <f>IF(D26&lt;BonusGoal!$B$3,BonusGoal!$D$3,IF(D26&lt;BonusGoal!$B$4,BonusGoal!$D$4,IF(D26&lt;BonusGoal!$B$5,BonusGoal!$D$5,IF(D26&lt;BonusGoal!$B$6,BonusGoal!$D$6,IF(D26&lt;BonusGoal!$B$7,BonusGoal!$D$7,IF(D26&lt;BonusGoal!$B$8,BonusGoal!$D$8,IF(D26&lt;BonusGoal!$B$9,BonusGoal!$D$9,IF(D26&lt;BonusGoal!$B$10,BonusGoal!$D$10,IF(D26&lt;BonusGoal!$B$11,BonusGoal!$D$11,IF(D26&lt;BonusGoal!$B$12,BonusGoal!$D$12,IF(D26&lt;BonusGoal!$B$13,BonusGoal!$D$13,IF(D26&gt;BonusGoal!$A$14,BonusGoal!$D$14,"checkdata"))))))))))))</f>
        <v>Greater than or equal to 50000</v>
      </c>
      <c r="V26" t="str">
        <f>VLOOKUP(D26,BonusGoal!C:D,2)</f>
        <v>Greater than or equal to 50000</v>
      </c>
    </row>
    <row r="27" spans="1:22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9">
        <f t="shared" si="4"/>
        <v>40681.208333333336</v>
      </c>
      <c r="T27" s="9">
        <f t="shared" si="5"/>
        <v>40701.208333333336</v>
      </c>
      <c r="U27" t="str">
        <f>IF(D27&lt;BonusGoal!$B$3,BonusGoal!$D$3,IF(D27&lt;BonusGoal!$B$4,BonusGoal!$D$4,IF(D27&lt;BonusGoal!$B$5,BonusGoal!$D$5,IF(D27&lt;BonusGoal!$B$6,BonusGoal!$D$6,IF(D27&lt;BonusGoal!$B$7,BonusGoal!$D$7,IF(D27&lt;BonusGoal!$B$8,BonusGoal!$D$8,IF(D27&lt;BonusGoal!$B$9,BonusGoal!$D$9,IF(D27&lt;BonusGoal!$B$10,BonusGoal!$D$10,IF(D27&lt;BonusGoal!$B$11,BonusGoal!$D$11,IF(D27&lt;BonusGoal!$B$12,BonusGoal!$D$12,IF(D27&lt;BonusGoal!$B$13,BonusGoal!$D$13,IF(D27&gt;BonusGoal!$A$14,BonusGoal!$D$14,"checkdata"))))))))))))</f>
        <v>5000 to 9999</v>
      </c>
      <c r="V27" t="str">
        <f>VLOOKUP(D27,BonusGoal!C:D,2)</f>
        <v>5000 to 9999</v>
      </c>
    </row>
    <row r="28" spans="1:22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9">
        <f t="shared" si="4"/>
        <v>43312.208333333328</v>
      </c>
      <c r="T28" s="9">
        <f t="shared" si="5"/>
        <v>43339.208333333328</v>
      </c>
      <c r="U28" t="str">
        <f>IF(D28&lt;BonusGoal!$B$3,BonusGoal!$D$3,IF(D28&lt;BonusGoal!$B$4,BonusGoal!$D$4,IF(D28&lt;BonusGoal!$B$5,BonusGoal!$D$5,IF(D28&lt;BonusGoal!$B$6,BonusGoal!$D$6,IF(D28&lt;BonusGoal!$B$7,BonusGoal!$D$7,IF(D28&lt;BonusGoal!$B$8,BonusGoal!$D$8,IF(D28&lt;BonusGoal!$B$9,BonusGoal!$D$9,IF(D28&lt;BonusGoal!$B$10,BonusGoal!$D$10,IF(D28&lt;BonusGoal!$B$11,BonusGoal!$D$11,IF(D28&lt;BonusGoal!$B$12,BonusGoal!$D$12,IF(D28&lt;BonusGoal!$B$13,BonusGoal!$D$13,IF(D28&gt;BonusGoal!$A$14,BonusGoal!$D$14,"checkdata"))))))))))))</f>
        <v>Greater than or equal to 50000</v>
      </c>
      <c r="V28" t="str">
        <f>VLOOKUP(D28,BonusGoal!C:D,2)</f>
        <v>Greater than or equal to 50000</v>
      </c>
    </row>
    <row r="29" spans="1:22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9">
        <f t="shared" si="4"/>
        <v>42280.208333333328</v>
      </c>
      <c r="T29" s="9">
        <f t="shared" si="5"/>
        <v>42288.208333333328</v>
      </c>
      <c r="U29" t="str">
        <f>IF(D29&lt;BonusGoal!$B$3,BonusGoal!$D$3,IF(D29&lt;BonusGoal!$B$4,BonusGoal!$D$4,IF(D29&lt;BonusGoal!$B$5,BonusGoal!$D$5,IF(D29&lt;BonusGoal!$B$6,BonusGoal!$D$6,IF(D29&lt;BonusGoal!$B$7,BonusGoal!$D$7,IF(D29&lt;BonusGoal!$B$8,BonusGoal!$D$8,IF(D29&lt;BonusGoal!$B$9,BonusGoal!$D$9,IF(D29&lt;BonusGoal!$B$10,BonusGoal!$D$10,IF(D29&lt;BonusGoal!$B$11,BonusGoal!$D$11,IF(D29&lt;BonusGoal!$B$12,BonusGoal!$D$12,IF(D29&lt;BonusGoal!$B$13,BonusGoal!$D$13,IF(D29&gt;BonusGoal!$A$14,BonusGoal!$D$14,"checkdata"))))))))))))</f>
        <v>1000 to 4999</v>
      </c>
      <c r="V29" t="str">
        <f>VLOOKUP(D29,BonusGoal!C:D,2)</f>
        <v>1000 to 4999</v>
      </c>
    </row>
    <row r="30" spans="1:22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  <c r="S30" s="9">
        <f t="shared" si="4"/>
        <v>40218.25</v>
      </c>
      <c r="T30" s="9">
        <f t="shared" si="5"/>
        <v>40241.25</v>
      </c>
      <c r="U30" t="str">
        <f>IF(D30&lt;BonusGoal!$B$3,BonusGoal!$D$3,IF(D30&lt;BonusGoal!$B$4,BonusGoal!$D$4,IF(D30&lt;BonusGoal!$B$5,BonusGoal!$D$5,IF(D30&lt;BonusGoal!$B$6,BonusGoal!$D$6,IF(D30&lt;BonusGoal!$B$7,BonusGoal!$D$7,IF(D30&lt;BonusGoal!$B$8,BonusGoal!$D$8,IF(D30&lt;BonusGoal!$B$9,BonusGoal!$D$9,IF(D30&lt;BonusGoal!$B$10,BonusGoal!$D$10,IF(D30&lt;BonusGoal!$B$11,BonusGoal!$D$11,IF(D30&lt;BonusGoal!$B$12,BonusGoal!$D$12,IF(D30&lt;BonusGoal!$B$13,BonusGoal!$D$13,IF(D30&gt;BonusGoal!$A$14,BonusGoal!$D$14,"checkdata"))))))))))))</f>
        <v>Greater than or equal to 50000</v>
      </c>
      <c r="V30" t="str">
        <f>VLOOKUP(D30,BonusGoal!C:D,2)</f>
        <v>Greater than or equal to 50000</v>
      </c>
    </row>
    <row r="31" spans="1:22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9">
        <f t="shared" si="4"/>
        <v>43301.208333333328</v>
      </c>
      <c r="T31" s="9">
        <f t="shared" si="5"/>
        <v>43341.208333333328</v>
      </c>
      <c r="U31" t="str">
        <f>IF(D31&lt;BonusGoal!$B$3,BonusGoal!$D$3,IF(D31&lt;BonusGoal!$B$4,BonusGoal!$D$4,IF(D31&lt;BonusGoal!$B$5,BonusGoal!$D$5,IF(D31&lt;BonusGoal!$B$6,BonusGoal!$D$6,IF(D31&lt;BonusGoal!$B$7,BonusGoal!$D$7,IF(D31&lt;BonusGoal!$B$8,BonusGoal!$D$8,IF(D31&lt;BonusGoal!$B$9,BonusGoal!$D$9,IF(D31&lt;BonusGoal!$B$10,BonusGoal!$D$10,IF(D31&lt;BonusGoal!$B$11,BonusGoal!$D$11,IF(D31&lt;BonusGoal!$B$12,BonusGoal!$D$12,IF(D31&lt;BonusGoal!$B$13,BonusGoal!$D$13,IF(D31&gt;BonusGoal!$A$14,BonusGoal!$D$14,"checkdata"))))))))))))</f>
        <v>45000 to 49999</v>
      </c>
      <c r="V31" t="str">
        <f>VLOOKUP(D31,BonusGoal!C:D,2)</f>
        <v>45000 to 49999</v>
      </c>
    </row>
    <row r="32" spans="1:22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9">
        <f t="shared" si="4"/>
        <v>43609.208333333328</v>
      </c>
      <c r="T32" s="9">
        <f t="shared" si="5"/>
        <v>43614.208333333328</v>
      </c>
      <c r="U32" t="str">
        <f>IF(D32&lt;BonusGoal!$B$3,BonusGoal!$D$3,IF(D32&lt;BonusGoal!$B$4,BonusGoal!$D$4,IF(D32&lt;BonusGoal!$B$5,BonusGoal!$D$5,IF(D32&lt;BonusGoal!$B$6,BonusGoal!$D$6,IF(D32&lt;BonusGoal!$B$7,BonusGoal!$D$7,IF(D32&lt;BonusGoal!$B$8,BonusGoal!$D$8,IF(D32&lt;BonusGoal!$B$9,BonusGoal!$D$9,IF(D32&lt;BonusGoal!$B$10,BonusGoal!$D$10,IF(D32&lt;BonusGoal!$B$11,BonusGoal!$D$11,IF(D32&lt;BonusGoal!$B$12,BonusGoal!$D$12,IF(D32&lt;BonusGoal!$B$13,BonusGoal!$D$13,IF(D32&gt;BonusGoal!$A$14,BonusGoal!$D$14,"checkdata"))))))))))))</f>
        <v>5000 to 9999</v>
      </c>
      <c r="V32" t="str">
        <f>VLOOKUP(D32,BonusGoal!C:D,2)</f>
        <v>5000 to 9999</v>
      </c>
    </row>
    <row r="33" spans="1:22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9">
        <f t="shared" si="4"/>
        <v>42374.25</v>
      </c>
      <c r="T33" s="9">
        <f t="shared" si="5"/>
        <v>42402.25</v>
      </c>
      <c r="U33" t="str">
        <f>IF(D33&lt;BonusGoal!$B$3,BonusGoal!$D$3,IF(D33&lt;BonusGoal!$B$4,BonusGoal!$D$4,IF(D33&lt;BonusGoal!$B$5,BonusGoal!$D$5,IF(D33&lt;BonusGoal!$B$6,BonusGoal!$D$6,IF(D33&lt;BonusGoal!$B$7,BonusGoal!$D$7,IF(D33&lt;BonusGoal!$B$8,BonusGoal!$D$8,IF(D33&lt;BonusGoal!$B$9,BonusGoal!$D$9,IF(D33&lt;BonusGoal!$B$10,BonusGoal!$D$10,IF(D33&lt;BonusGoal!$B$11,BonusGoal!$D$11,IF(D33&lt;BonusGoal!$B$12,BonusGoal!$D$12,IF(D33&lt;BonusGoal!$B$13,BonusGoal!$D$13,IF(D33&gt;BonusGoal!$A$14,BonusGoal!$D$14,"checkdata"))))))))))))</f>
        <v>1000 to 4999</v>
      </c>
      <c r="V33" t="str">
        <f>VLOOKUP(D33,BonusGoal!C:D,2)</f>
        <v>1000 to 4999</v>
      </c>
    </row>
    <row r="34" spans="1:22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9">
        <f t="shared" si="4"/>
        <v>43110.25</v>
      </c>
      <c r="T34" s="9">
        <f t="shared" si="5"/>
        <v>43137.25</v>
      </c>
      <c r="U34" t="str">
        <f>IF(D34&lt;BonusGoal!$B$3,BonusGoal!$D$3,IF(D34&lt;BonusGoal!$B$4,BonusGoal!$D$4,IF(D34&lt;BonusGoal!$B$5,BonusGoal!$D$5,IF(D34&lt;BonusGoal!$B$6,BonusGoal!$D$6,IF(D34&lt;BonusGoal!$B$7,BonusGoal!$D$7,IF(D34&lt;BonusGoal!$B$8,BonusGoal!$D$8,IF(D34&lt;BonusGoal!$B$9,BonusGoal!$D$9,IF(D34&lt;BonusGoal!$B$10,BonusGoal!$D$10,IF(D34&lt;BonusGoal!$B$11,BonusGoal!$D$11,IF(D34&lt;BonusGoal!$B$12,BonusGoal!$D$12,IF(D34&lt;BonusGoal!$B$13,BonusGoal!$D$13,IF(D34&gt;BonusGoal!$A$14,BonusGoal!$D$14,"checkdata"))))))))))))</f>
        <v>Greater than or equal to 50000</v>
      </c>
      <c r="V34" t="str">
        <f>VLOOKUP(D34,BonusGoal!C:D,2)</f>
        <v>Greater than or equal to 50000</v>
      </c>
    </row>
    <row r="35" spans="1:22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9">
        <f t="shared" si="4"/>
        <v>41917.208333333336</v>
      </c>
      <c r="T35" s="9">
        <f t="shared" si="5"/>
        <v>41954.25</v>
      </c>
      <c r="U35" t="str">
        <f>IF(D35&lt;BonusGoal!$B$3,BonusGoal!$D$3,IF(D35&lt;BonusGoal!$B$4,BonusGoal!$D$4,IF(D35&lt;BonusGoal!$B$5,BonusGoal!$D$5,IF(D35&lt;BonusGoal!$B$6,BonusGoal!$D$6,IF(D35&lt;BonusGoal!$B$7,BonusGoal!$D$7,IF(D35&lt;BonusGoal!$B$8,BonusGoal!$D$8,IF(D35&lt;BonusGoal!$B$9,BonusGoal!$D$9,IF(D35&lt;BonusGoal!$B$10,BonusGoal!$D$10,IF(D35&lt;BonusGoal!$B$11,BonusGoal!$D$11,IF(D35&lt;BonusGoal!$B$12,BonusGoal!$D$12,IF(D35&lt;BonusGoal!$B$13,BonusGoal!$D$13,IF(D35&gt;BonusGoal!$A$14,BonusGoal!$D$14,"checkdata"))))))))))))</f>
        <v>Greater than or equal to 50000</v>
      </c>
      <c r="V35" t="str">
        <f>VLOOKUP(D35,BonusGoal!C:D,2)</f>
        <v>Greater than or equal to 50000</v>
      </c>
    </row>
    <row r="36" spans="1:22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9">
        <f t="shared" si="4"/>
        <v>42817.208333333328</v>
      </c>
      <c r="T36" s="9">
        <f t="shared" si="5"/>
        <v>42822.208333333328</v>
      </c>
      <c r="U36" t="str">
        <f>IF(D36&lt;BonusGoal!$B$3,BonusGoal!$D$3,IF(D36&lt;BonusGoal!$B$4,BonusGoal!$D$4,IF(D36&lt;BonusGoal!$B$5,BonusGoal!$D$5,IF(D36&lt;BonusGoal!$B$6,BonusGoal!$D$6,IF(D36&lt;BonusGoal!$B$7,BonusGoal!$D$7,IF(D36&lt;BonusGoal!$B$8,BonusGoal!$D$8,IF(D36&lt;BonusGoal!$B$9,BonusGoal!$D$9,IF(D36&lt;BonusGoal!$B$10,BonusGoal!$D$10,IF(D36&lt;BonusGoal!$B$11,BonusGoal!$D$11,IF(D36&lt;BonusGoal!$B$12,BonusGoal!$D$12,IF(D36&lt;BonusGoal!$B$13,BonusGoal!$D$13,IF(D36&gt;BonusGoal!$A$14,BonusGoal!$D$14,"checkdata"))))))))))))</f>
        <v>5000 to 9999</v>
      </c>
      <c r="V36" t="str">
        <f>VLOOKUP(D36,BonusGoal!C:D,2)</f>
        <v>5000 to 9999</v>
      </c>
    </row>
    <row r="37" spans="1:22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9">
        <f t="shared" si="4"/>
        <v>43484.25</v>
      </c>
      <c r="T37" s="9">
        <f t="shared" si="5"/>
        <v>43526.25</v>
      </c>
      <c r="U37" t="str">
        <f>IF(D37&lt;BonusGoal!$B$3,BonusGoal!$D$3,IF(D37&lt;BonusGoal!$B$4,BonusGoal!$D$4,IF(D37&lt;BonusGoal!$B$5,BonusGoal!$D$5,IF(D37&lt;BonusGoal!$B$6,BonusGoal!$D$6,IF(D37&lt;BonusGoal!$B$7,BonusGoal!$D$7,IF(D37&lt;BonusGoal!$B$8,BonusGoal!$D$8,IF(D37&lt;BonusGoal!$B$9,BonusGoal!$D$9,IF(D37&lt;BonusGoal!$B$10,BonusGoal!$D$10,IF(D37&lt;BonusGoal!$B$11,BonusGoal!$D$11,IF(D37&lt;BonusGoal!$B$12,BonusGoal!$D$12,IF(D37&lt;BonusGoal!$B$13,BonusGoal!$D$13,IF(D37&gt;BonusGoal!$A$14,BonusGoal!$D$14,"checkdata"))))))))))))</f>
        <v>Greater than or equal to 50000</v>
      </c>
      <c r="V37" t="str">
        <f>VLOOKUP(D37,BonusGoal!C:D,2)</f>
        <v>Greater than or equal to 50000</v>
      </c>
    </row>
    <row r="38" spans="1:22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  <c r="S38" s="9">
        <f t="shared" si="4"/>
        <v>40600.25</v>
      </c>
      <c r="T38" s="9">
        <f t="shared" si="5"/>
        <v>40625.208333333336</v>
      </c>
      <c r="U38" t="str">
        <f>IF(D38&lt;BonusGoal!$B$3,BonusGoal!$D$3,IF(D38&lt;BonusGoal!$B$4,BonusGoal!$D$4,IF(D38&lt;BonusGoal!$B$5,BonusGoal!$D$5,IF(D38&lt;BonusGoal!$B$6,BonusGoal!$D$6,IF(D38&lt;BonusGoal!$B$7,BonusGoal!$D$7,IF(D38&lt;BonusGoal!$B$8,BonusGoal!$D$8,IF(D38&lt;BonusGoal!$B$9,BonusGoal!$D$9,IF(D38&lt;BonusGoal!$B$10,BonusGoal!$D$10,IF(D38&lt;BonusGoal!$B$11,BonusGoal!$D$11,IF(D38&lt;BonusGoal!$B$12,BonusGoal!$D$12,IF(D38&lt;BonusGoal!$B$13,BonusGoal!$D$13,IF(D38&gt;BonusGoal!$A$14,BonusGoal!$D$14,"checkdata"))))))))))))</f>
        <v>Less than 1000</v>
      </c>
      <c r="V38" t="str">
        <f>VLOOKUP(D38,BonusGoal!C:D,2)</f>
        <v>Less than 1000</v>
      </c>
    </row>
    <row r="39" spans="1:22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9">
        <f t="shared" si="4"/>
        <v>43744.208333333328</v>
      </c>
      <c r="T39" s="9">
        <f t="shared" si="5"/>
        <v>43777.25</v>
      </c>
      <c r="U39" t="str">
        <f>IF(D39&lt;BonusGoal!$B$3,BonusGoal!$D$3,IF(D39&lt;BonusGoal!$B$4,BonusGoal!$D$4,IF(D39&lt;BonusGoal!$B$5,BonusGoal!$D$5,IF(D39&lt;BonusGoal!$B$6,BonusGoal!$D$6,IF(D39&lt;BonusGoal!$B$7,BonusGoal!$D$7,IF(D39&lt;BonusGoal!$B$8,BonusGoal!$D$8,IF(D39&lt;BonusGoal!$B$9,BonusGoal!$D$9,IF(D39&lt;BonusGoal!$B$10,BonusGoal!$D$10,IF(D39&lt;BonusGoal!$B$11,BonusGoal!$D$11,IF(D39&lt;BonusGoal!$B$12,BonusGoal!$D$12,IF(D39&lt;BonusGoal!$B$13,BonusGoal!$D$13,IF(D39&gt;BonusGoal!$A$14,BonusGoal!$D$14,"checkdata"))))))))))))</f>
        <v>5000 to 9999</v>
      </c>
      <c r="V39" t="str">
        <f>VLOOKUP(D39,BonusGoal!C:D,2)</f>
        <v>5000 to 9999</v>
      </c>
    </row>
    <row r="40" spans="1:22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9">
        <f t="shared" si="4"/>
        <v>40469.208333333336</v>
      </c>
      <c r="T40" s="9">
        <f t="shared" si="5"/>
        <v>40474.208333333336</v>
      </c>
      <c r="U40" t="str">
        <f>IF(D40&lt;BonusGoal!$B$3,BonusGoal!$D$3,IF(D40&lt;BonusGoal!$B$4,BonusGoal!$D$4,IF(D40&lt;BonusGoal!$B$5,BonusGoal!$D$5,IF(D40&lt;BonusGoal!$B$6,BonusGoal!$D$6,IF(D40&lt;BonusGoal!$B$7,BonusGoal!$D$7,IF(D40&lt;BonusGoal!$B$8,BonusGoal!$D$8,IF(D40&lt;BonusGoal!$B$9,BonusGoal!$D$9,IF(D40&lt;BonusGoal!$B$10,BonusGoal!$D$10,IF(D40&lt;BonusGoal!$B$11,BonusGoal!$D$11,IF(D40&lt;BonusGoal!$B$12,BonusGoal!$D$12,IF(D40&lt;BonusGoal!$B$13,BonusGoal!$D$13,IF(D40&gt;BonusGoal!$A$14,BonusGoal!$D$14,"checkdata"))))))))))))</f>
        <v>1000 to 4999</v>
      </c>
      <c r="V40" t="str">
        <f>VLOOKUP(D40,BonusGoal!C:D,2)</f>
        <v>1000 to 4999</v>
      </c>
    </row>
    <row r="41" spans="1:22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  <c r="S41" s="9">
        <f t="shared" si="4"/>
        <v>41330.25</v>
      </c>
      <c r="T41" s="9">
        <f t="shared" si="5"/>
        <v>41344.208333333336</v>
      </c>
      <c r="U41" t="str">
        <f>IF(D41&lt;BonusGoal!$B$3,BonusGoal!$D$3,IF(D41&lt;BonusGoal!$B$4,BonusGoal!$D$4,IF(D41&lt;BonusGoal!$B$5,BonusGoal!$D$5,IF(D41&lt;BonusGoal!$B$6,BonusGoal!$D$6,IF(D41&lt;BonusGoal!$B$7,BonusGoal!$D$7,IF(D41&lt;BonusGoal!$B$8,BonusGoal!$D$8,IF(D41&lt;BonusGoal!$B$9,BonusGoal!$D$9,IF(D41&lt;BonusGoal!$B$10,BonusGoal!$D$10,IF(D41&lt;BonusGoal!$B$11,BonusGoal!$D$11,IF(D41&lt;BonusGoal!$B$12,BonusGoal!$D$12,IF(D41&lt;BonusGoal!$B$13,BonusGoal!$D$13,IF(D41&gt;BonusGoal!$A$14,BonusGoal!$D$14,"checkdata"))))))))))))</f>
        <v>5000 to 9999</v>
      </c>
      <c r="V41" t="str">
        <f>VLOOKUP(D41,BonusGoal!C:D,2)</f>
        <v>5000 to 9999</v>
      </c>
    </row>
    <row r="42" spans="1:22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9">
        <f t="shared" si="4"/>
        <v>40334.208333333336</v>
      </c>
      <c r="T42" s="9">
        <f t="shared" si="5"/>
        <v>40353.208333333336</v>
      </c>
      <c r="U42" t="str">
        <f>IF(D42&lt;BonusGoal!$B$3,BonusGoal!$D$3,IF(D42&lt;BonusGoal!$B$4,BonusGoal!$D$4,IF(D42&lt;BonusGoal!$B$5,BonusGoal!$D$5,IF(D42&lt;BonusGoal!$B$6,BonusGoal!$D$6,IF(D42&lt;BonusGoal!$B$7,BonusGoal!$D$7,IF(D42&lt;BonusGoal!$B$8,BonusGoal!$D$8,IF(D42&lt;BonusGoal!$B$9,BonusGoal!$D$9,IF(D42&lt;BonusGoal!$B$10,BonusGoal!$D$10,IF(D42&lt;BonusGoal!$B$11,BonusGoal!$D$11,IF(D42&lt;BonusGoal!$B$12,BonusGoal!$D$12,IF(D42&lt;BonusGoal!$B$13,BonusGoal!$D$13,IF(D42&gt;BonusGoal!$A$14,BonusGoal!$D$14,"checkdata"))))))))))))</f>
        <v>5000 to 9999</v>
      </c>
      <c r="V42" t="str">
        <f>VLOOKUP(D42,BonusGoal!C:D,2)</f>
        <v>5000 to 9999</v>
      </c>
    </row>
    <row r="43" spans="1:22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  <c r="S43" s="9">
        <f t="shared" si="4"/>
        <v>41156.208333333336</v>
      </c>
      <c r="T43" s="9">
        <f t="shared" si="5"/>
        <v>41182.208333333336</v>
      </c>
      <c r="U43" t="str">
        <f>IF(D43&lt;BonusGoal!$B$3,BonusGoal!$D$3,IF(D43&lt;BonusGoal!$B$4,BonusGoal!$D$4,IF(D43&lt;BonusGoal!$B$5,BonusGoal!$D$5,IF(D43&lt;BonusGoal!$B$6,BonusGoal!$D$6,IF(D43&lt;BonusGoal!$B$7,BonusGoal!$D$7,IF(D43&lt;BonusGoal!$B$8,BonusGoal!$D$8,IF(D43&lt;BonusGoal!$B$9,BonusGoal!$D$9,IF(D43&lt;BonusGoal!$B$10,BonusGoal!$D$10,IF(D43&lt;BonusGoal!$B$11,BonusGoal!$D$11,IF(D43&lt;BonusGoal!$B$12,BonusGoal!$D$12,IF(D43&lt;BonusGoal!$B$13,BonusGoal!$D$13,IF(D43&gt;BonusGoal!$A$14,BonusGoal!$D$14,"checkdata"))))))))))))</f>
        <v>5000 to 9999</v>
      </c>
      <c r="V43" t="str">
        <f>VLOOKUP(D43,BonusGoal!C:D,2)</f>
        <v>5000 to 9999</v>
      </c>
    </row>
    <row r="44" spans="1:22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9">
        <f t="shared" si="4"/>
        <v>40728.208333333336</v>
      </c>
      <c r="T44" s="9">
        <f t="shared" si="5"/>
        <v>40737.208333333336</v>
      </c>
      <c r="U44" t="str">
        <f>IF(D44&lt;BonusGoal!$B$3,BonusGoal!$D$3,IF(D44&lt;BonusGoal!$B$4,BonusGoal!$D$4,IF(D44&lt;BonusGoal!$B$5,BonusGoal!$D$5,IF(D44&lt;BonusGoal!$B$6,BonusGoal!$D$6,IF(D44&lt;BonusGoal!$B$7,BonusGoal!$D$7,IF(D44&lt;BonusGoal!$B$8,BonusGoal!$D$8,IF(D44&lt;BonusGoal!$B$9,BonusGoal!$D$9,IF(D44&lt;BonusGoal!$B$10,BonusGoal!$D$10,IF(D44&lt;BonusGoal!$B$11,BonusGoal!$D$11,IF(D44&lt;BonusGoal!$B$12,BonusGoal!$D$12,IF(D44&lt;BonusGoal!$B$13,BonusGoal!$D$13,IF(D44&gt;BonusGoal!$A$14,BonusGoal!$D$14,"checkdata"))))))))))))</f>
        <v>1000 to 4999</v>
      </c>
      <c r="V44" t="str">
        <f>VLOOKUP(D44,BonusGoal!C:D,2)</f>
        <v>1000 to 4999</v>
      </c>
    </row>
    <row r="45" spans="1:22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9">
        <f t="shared" si="4"/>
        <v>41844.208333333336</v>
      </c>
      <c r="T45" s="9">
        <f t="shared" si="5"/>
        <v>41860.208333333336</v>
      </c>
      <c r="U45" t="str">
        <f>IF(D45&lt;BonusGoal!$B$3,BonusGoal!$D$3,IF(D45&lt;BonusGoal!$B$4,BonusGoal!$D$4,IF(D45&lt;BonusGoal!$B$5,BonusGoal!$D$5,IF(D45&lt;BonusGoal!$B$6,BonusGoal!$D$6,IF(D45&lt;BonusGoal!$B$7,BonusGoal!$D$7,IF(D45&lt;BonusGoal!$B$8,BonusGoal!$D$8,IF(D45&lt;BonusGoal!$B$9,BonusGoal!$D$9,IF(D45&lt;BonusGoal!$B$10,BonusGoal!$D$10,IF(D45&lt;BonusGoal!$B$11,BonusGoal!$D$11,IF(D45&lt;BonusGoal!$B$12,BonusGoal!$D$12,IF(D45&lt;BonusGoal!$B$13,BonusGoal!$D$13,IF(D45&gt;BonusGoal!$A$14,BonusGoal!$D$14,"checkdata"))))))))))))</f>
        <v>Greater than or equal to 50000</v>
      </c>
      <c r="V45" t="str">
        <f>VLOOKUP(D45,BonusGoal!C:D,2)</f>
        <v>Greater than or equal to 50000</v>
      </c>
    </row>
    <row r="46" spans="1:22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9">
        <f t="shared" si="4"/>
        <v>43541.208333333328</v>
      </c>
      <c r="T46" s="9">
        <f t="shared" si="5"/>
        <v>43542.208333333328</v>
      </c>
      <c r="U46" t="str">
        <f>IF(D46&lt;BonusGoal!$B$3,BonusGoal!$D$3,IF(D46&lt;BonusGoal!$B$4,BonusGoal!$D$4,IF(D46&lt;BonusGoal!$B$5,BonusGoal!$D$5,IF(D46&lt;BonusGoal!$B$6,BonusGoal!$D$6,IF(D46&lt;BonusGoal!$B$7,BonusGoal!$D$7,IF(D46&lt;BonusGoal!$B$8,BonusGoal!$D$8,IF(D46&lt;BonusGoal!$B$9,BonusGoal!$D$9,IF(D46&lt;BonusGoal!$B$10,BonusGoal!$D$10,IF(D46&lt;BonusGoal!$B$11,BonusGoal!$D$11,IF(D46&lt;BonusGoal!$B$12,BonusGoal!$D$12,IF(D46&lt;BonusGoal!$B$13,BonusGoal!$D$13,IF(D46&gt;BonusGoal!$A$14,BonusGoal!$D$14,"checkdata"))))))))))))</f>
        <v>1000 to 4999</v>
      </c>
      <c r="V46" t="str">
        <f>VLOOKUP(D46,BonusGoal!C:D,2)</f>
        <v>1000 to 4999</v>
      </c>
    </row>
    <row r="47" spans="1:22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  <c r="S47" s="9">
        <f t="shared" si="4"/>
        <v>42676.208333333328</v>
      </c>
      <c r="T47" s="9">
        <f t="shared" si="5"/>
        <v>42691.25</v>
      </c>
      <c r="U47" t="str">
        <f>IF(D47&lt;BonusGoal!$B$3,BonusGoal!$D$3,IF(D47&lt;BonusGoal!$B$4,BonusGoal!$D$4,IF(D47&lt;BonusGoal!$B$5,BonusGoal!$D$5,IF(D47&lt;BonusGoal!$B$6,BonusGoal!$D$6,IF(D47&lt;BonusGoal!$B$7,BonusGoal!$D$7,IF(D47&lt;BonusGoal!$B$8,BonusGoal!$D$8,IF(D47&lt;BonusGoal!$B$9,BonusGoal!$D$9,IF(D47&lt;BonusGoal!$B$10,BonusGoal!$D$10,IF(D47&lt;BonusGoal!$B$11,BonusGoal!$D$11,IF(D47&lt;BonusGoal!$B$12,BonusGoal!$D$12,IF(D47&lt;BonusGoal!$B$13,BonusGoal!$D$13,IF(D47&gt;BonusGoal!$A$14,BonusGoal!$D$14,"checkdata"))))))))))))</f>
        <v>5000 to 9999</v>
      </c>
      <c r="V47" t="str">
        <f>VLOOKUP(D47,BonusGoal!C:D,2)</f>
        <v>5000 to 9999</v>
      </c>
    </row>
    <row r="48" spans="1:22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  <c r="S48" s="9">
        <f t="shared" si="4"/>
        <v>40367.208333333336</v>
      </c>
      <c r="T48" s="9">
        <f t="shared" si="5"/>
        <v>40390.208333333336</v>
      </c>
      <c r="U48" t="str">
        <f>IF(D48&lt;BonusGoal!$B$3,BonusGoal!$D$3,IF(D48&lt;BonusGoal!$B$4,BonusGoal!$D$4,IF(D48&lt;BonusGoal!$B$5,BonusGoal!$D$5,IF(D48&lt;BonusGoal!$B$6,BonusGoal!$D$6,IF(D48&lt;BonusGoal!$B$7,BonusGoal!$D$7,IF(D48&lt;BonusGoal!$B$8,BonusGoal!$D$8,IF(D48&lt;BonusGoal!$B$9,BonusGoal!$D$9,IF(D48&lt;BonusGoal!$B$10,BonusGoal!$D$10,IF(D48&lt;BonusGoal!$B$11,BonusGoal!$D$11,IF(D48&lt;BonusGoal!$B$12,BonusGoal!$D$12,IF(D48&lt;BonusGoal!$B$13,BonusGoal!$D$13,IF(D48&gt;BonusGoal!$A$14,BonusGoal!$D$14,"checkdata"))))))))))))</f>
        <v>1000 to 4999</v>
      </c>
      <c r="V48" t="str">
        <f>VLOOKUP(D48,BonusGoal!C:D,2)</f>
        <v>1000 to 4999</v>
      </c>
    </row>
    <row r="49" spans="1:22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  <c r="S49" s="9">
        <f t="shared" si="4"/>
        <v>41727.208333333336</v>
      </c>
      <c r="T49" s="9">
        <f t="shared" si="5"/>
        <v>41757.208333333336</v>
      </c>
      <c r="U49" t="str">
        <f>IF(D49&lt;BonusGoal!$B$3,BonusGoal!$D$3,IF(D49&lt;BonusGoal!$B$4,BonusGoal!$D$4,IF(D49&lt;BonusGoal!$B$5,BonusGoal!$D$5,IF(D49&lt;BonusGoal!$B$6,BonusGoal!$D$6,IF(D49&lt;BonusGoal!$B$7,BonusGoal!$D$7,IF(D49&lt;BonusGoal!$B$8,BonusGoal!$D$8,IF(D49&lt;BonusGoal!$B$9,BonusGoal!$D$9,IF(D49&lt;BonusGoal!$B$10,BonusGoal!$D$10,IF(D49&lt;BonusGoal!$B$11,BonusGoal!$D$11,IF(D49&lt;BonusGoal!$B$12,BonusGoal!$D$12,IF(D49&lt;BonusGoal!$B$13,BonusGoal!$D$13,IF(D49&gt;BonusGoal!$A$14,BonusGoal!$D$14,"checkdata"))))))))))))</f>
        <v>1000 to 4999</v>
      </c>
      <c r="V49" t="str">
        <f>VLOOKUP(D49,BonusGoal!C:D,2)</f>
        <v>1000 to 4999</v>
      </c>
    </row>
    <row r="50" spans="1:22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  <c r="S50" s="9">
        <f t="shared" si="4"/>
        <v>42180.208333333328</v>
      </c>
      <c r="T50" s="9">
        <f t="shared" si="5"/>
        <v>42192.208333333328</v>
      </c>
      <c r="U50" t="str">
        <f>IF(D50&lt;BonusGoal!$B$3,BonusGoal!$D$3,IF(D50&lt;BonusGoal!$B$4,BonusGoal!$D$4,IF(D50&lt;BonusGoal!$B$5,BonusGoal!$D$5,IF(D50&lt;BonusGoal!$B$6,BonusGoal!$D$6,IF(D50&lt;BonusGoal!$B$7,BonusGoal!$D$7,IF(D50&lt;BonusGoal!$B$8,BonusGoal!$D$8,IF(D50&lt;BonusGoal!$B$9,BonusGoal!$D$9,IF(D50&lt;BonusGoal!$B$10,BonusGoal!$D$10,IF(D50&lt;BonusGoal!$B$11,BonusGoal!$D$11,IF(D50&lt;BonusGoal!$B$12,BonusGoal!$D$12,IF(D50&lt;BonusGoal!$B$13,BonusGoal!$D$13,IF(D50&gt;BonusGoal!$A$14,BonusGoal!$D$14,"checkdata"))))))))))))</f>
        <v>30000 to 34999</v>
      </c>
      <c r="V50" t="str">
        <f>VLOOKUP(D50,BonusGoal!C:D,2)</f>
        <v>30000 to 34999</v>
      </c>
    </row>
    <row r="51" spans="1:22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  <c r="S51" s="9">
        <f t="shared" si="4"/>
        <v>43758.208333333328</v>
      </c>
      <c r="T51" s="9">
        <f t="shared" si="5"/>
        <v>43803.25</v>
      </c>
      <c r="U51" t="str">
        <f>IF(D51&lt;BonusGoal!$B$3,BonusGoal!$D$3,IF(D51&lt;BonusGoal!$B$4,BonusGoal!$D$4,IF(D51&lt;BonusGoal!$B$5,BonusGoal!$D$5,IF(D51&lt;BonusGoal!$B$6,BonusGoal!$D$6,IF(D51&lt;BonusGoal!$B$7,BonusGoal!$D$7,IF(D51&lt;BonusGoal!$B$8,BonusGoal!$D$8,IF(D51&lt;BonusGoal!$B$9,BonusGoal!$D$9,IF(D51&lt;BonusGoal!$B$10,BonusGoal!$D$10,IF(D51&lt;BonusGoal!$B$11,BonusGoal!$D$11,IF(D51&lt;BonusGoal!$B$12,BonusGoal!$D$12,IF(D51&lt;BonusGoal!$B$13,BonusGoal!$D$13,IF(D51&gt;BonusGoal!$A$14,BonusGoal!$D$14,"checkdata"))))))))))))</f>
        <v>5000 to 9999</v>
      </c>
      <c r="V51" t="str">
        <f>VLOOKUP(D51,BonusGoal!C:D,2)</f>
        <v>5000 to 9999</v>
      </c>
    </row>
    <row r="52" spans="1:22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9">
        <f t="shared" si="4"/>
        <v>41487.208333333336</v>
      </c>
      <c r="T52" s="9">
        <f t="shared" si="5"/>
        <v>41515.208333333336</v>
      </c>
      <c r="U52" t="str">
        <f>IF(D52&lt;BonusGoal!$B$3,BonusGoal!$D$3,IF(D52&lt;BonusGoal!$B$4,BonusGoal!$D$4,IF(D52&lt;BonusGoal!$B$5,BonusGoal!$D$5,IF(D52&lt;BonusGoal!$B$6,BonusGoal!$D$6,IF(D52&lt;BonusGoal!$B$7,BonusGoal!$D$7,IF(D52&lt;BonusGoal!$B$8,BonusGoal!$D$8,IF(D52&lt;BonusGoal!$B$9,BonusGoal!$D$9,IF(D52&lt;BonusGoal!$B$10,BonusGoal!$D$10,IF(D52&lt;BonusGoal!$B$11,BonusGoal!$D$11,IF(D52&lt;BonusGoal!$B$12,BonusGoal!$D$12,IF(D52&lt;BonusGoal!$B$13,BonusGoal!$D$13,IF(D52&gt;BonusGoal!$A$14,BonusGoal!$D$14,"checkdata"))))))))))))</f>
        <v>Less than 1000</v>
      </c>
      <c r="V52" t="str">
        <f>VLOOKUP(D52,BonusGoal!C:D,2)</f>
        <v>Less than 1000</v>
      </c>
    </row>
    <row r="53" spans="1:22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9">
        <f t="shared" si="4"/>
        <v>40995.208333333336</v>
      </c>
      <c r="T53" s="9">
        <f t="shared" si="5"/>
        <v>41011.208333333336</v>
      </c>
      <c r="U53" t="str">
        <f>IF(D53&lt;BonusGoal!$B$3,BonusGoal!$D$3,IF(D53&lt;BonusGoal!$B$4,BonusGoal!$D$4,IF(D53&lt;BonusGoal!$B$5,BonusGoal!$D$5,IF(D53&lt;BonusGoal!$B$6,BonusGoal!$D$6,IF(D53&lt;BonusGoal!$B$7,BonusGoal!$D$7,IF(D53&lt;BonusGoal!$B$8,BonusGoal!$D$8,IF(D53&lt;BonusGoal!$B$9,BonusGoal!$D$9,IF(D53&lt;BonusGoal!$B$10,BonusGoal!$D$10,IF(D53&lt;BonusGoal!$B$11,BonusGoal!$D$11,IF(D53&lt;BonusGoal!$B$12,BonusGoal!$D$12,IF(D53&lt;BonusGoal!$B$13,BonusGoal!$D$13,IF(D53&gt;BonusGoal!$A$14,BonusGoal!$D$14,"checkdata"))))))))))))</f>
        <v>Greater than or equal to 50000</v>
      </c>
      <c r="V53" t="str">
        <f>VLOOKUP(D53,BonusGoal!C:D,2)</f>
        <v>Greater than or equal to 50000</v>
      </c>
    </row>
    <row r="54" spans="1:22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  <c r="S54" s="9">
        <f t="shared" si="4"/>
        <v>40436.208333333336</v>
      </c>
      <c r="T54" s="9">
        <f t="shared" si="5"/>
        <v>40440.208333333336</v>
      </c>
      <c r="U54" t="str">
        <f>IF(D54&lt;BonusGoal!$B$3,BonusGoal!$D$3,IF(D54&lt;BonusGoal!$B$4,BonusGoal!$D$4,IF(D54&lt;BonusGoal!$B$5,BonusGoal!$D$5,IF(D54&lt;BonusGoal!$B$6,BonusGoal!$D$6,IF(D54&lt;BonusGoal!$B$7,BonusGoal!$D$7,IF(D54&lt;BonusGoal!$B$8,BonusGoal!$D$8,IF(D54&lt;BonusGoal!$B$9,BonusGoal!$D$9,IF(D54&lt;BonusGoal!$B$10,BonusGoal!$D$10,IF(D54&lt;BonusGoal!$B$11,BonusGoal!$D$11,IF(D54&lt;BonusGoal!$B$12,BonusGoal!$D$12,IF(D54&lt;BonusGoal!$B$13,BonusGoal!$D$13,IF(D54&gt;BonusGoal!$A$14,BonusGoal!$D$14,"checkdata"))))))))))))</f>
        <v>5000 to 9999</v>
      </c>
      <c r="V54" t="str">
        <f>VLOOKUP(D54,BonusGoal!C:D,2)</f>
        <v>5000 to 9999</v>
      </c>
    </row>
    <row r="55" spans="1:22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9">
        <f t="shared" si="4"/>
        <v>41779.208333333336</v>
      </c>
      <c r="T55" s="9">
        <f t="shared" si="5"/>
        <v>41818.208333333336</v>
      </c>
      <c r="U55" t="str">
        <f>IF(D55&lt;BonusGoal!$B$3,BonusGoal!$D$3,IF(D55&lt;BonusGoal!$B$4,BonusGoal!$D$4,IF(D55&lt;BonusGoal!$B$5,BonusGoal!$D$5,IF(D55&lt;BonusGoal!$B$6,BonusGoal!$D$6,IF(D55&lt;BonusGoal!$B$7,BonusGoal!$D$7,IF(D55&lt;BonusGoal!$B$8,BonusGoal!$D$8,IF(D55&lt;BonusGoal!$B$9,BonusGoal!$D$9,IF(D55&lt;BonusGoal!$B$10,BonusGoal!$D$10,IF(D55&lt;BonusGoal!$B$11,BonusGoal!$D$11,IF(D55&lt;BonusGoal!$B$12,BonusGoal!$D$12,IF(D55&lt;BonusGoal!$B$13,BonusGoal!$D$13,IF(D55&gt;BonusGoal!$A$14,BonusGoal!$D$14,"checkdata"))))))))))))</f>
        <v>5000 to 9999</v>
      </c>
      <c r="V55" t="str">
        <f>VLOOKUP(D55,BonusGoal!C:D,2)</f>
        <v>5000 to 9999</v>
      </c>
    </row>
    <row r="56" spans="1:22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9">
        <f t="shared" si="4"/>
        <v>43170.25</v>
      </c>
      <c r="T56" s="9">
        <f t="shared" si="5"/>
        <v>43176.208333333328</v>
      </c>
      <c r="U56" t="str">
        <f>IF(D56&lt;BonusGoal!$B$3,BonusGoal!$D$3,IF(D56&lt;BonusGoal!$B$4,BonusGoal!$D$4,IF(D56&lt;BonusGoal!$B$5,BonusGoal!$D$5,IF(D56&lt;BonusGoal!$B$6,BonusGoal!$D$6,IF(D56&lt;BonusGoal!$B$7,BonusGoal!$D$7,IF(D56&lt;BonusGoal!$B$8,BonusGoal!$D$8,IF(D56&lt;BonusGoal!$B$9,BonusGoal!$D$9,IF(D56&lt;BonusGoal!$B$10,BonusGoal!$D$10,IF(D56&lt;BonusGoal!$B$11,BonusGoal!$D$11,IF(D56&lt;BonusGoal!$B$12,BonusGoal!$D$12,IF(D56&lt;BonusGoal!$B$13,BonusGoal!$D$13,IF(D56&gt;BonusGoal!$A$14,BonusGoal!$D$14,"checkdata"))))))))))))</f>
        <v>5000 to 9999</v>
      </c>
      <c r="V56" t="str">
        <f>VLOOKUP(D56,BonusGoal!C:D,2)</f>
        <v>5000 to 9999</v>
      </c>
    </row>
    <row r="57" spans="1:22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  <c r="S57" s="9">
        <f t="shared" si="4"/>
        <v>43311.208333333328</v>
      </c>
      <c r="T57" s="9">
        <f t="shared" si="5"/>
        <v>43316.208333333328</v>
      </c>
      <c r="U57" t="str">
        <f>IF(D57&lt;BonusGoal!$B$3,BonusGoal!$D$3,IF(D57&lt;BonusGoal!$B$4,BonusGoal!$D$4,IF(D57&lt;BonusGoal!$B$5,BonusGoal!$D$5,IF(D57&lt;BonusGoal!$B$6,BonusGoal!$D$6,IF(D57&lt;BonusGoal!$B$7,BonusGoal!$D$7,IF(D57&lt;BonusGoal!$B$8,BonusGoal!$D$8,IF(D57&lt;BonusGoal!$B$9,BonusGoal!$D$9,IF(D57&lt;BonusGoal!$B$10,BonusGoal!$D$10,IF(D57&lt;BonusGoal!$B$11,BonusGoal!$D$11,IF(D57&lt;BonusGoal!$B$12,BonusGoal!$D$12,IF(D57&lt;BonusGoal!$B$13,BonusGoal!$D$13,IF(D57&gt;BonusGoal!$A$14,BonusGoal!$D$14,"checkdata"))))))))))))</f>
        <v>5000 to 9999</v>
      </c>
      <c r="V57" t="str">
        <f>VLOOKUP(D57,BonusGoal!C:D,2)</f>
        <v>5000 to 9999</v>
      </c>
    </row>
    <row r="58" spans="1:22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9">
        <f t="shared" si="4"/>
        <v>42014.25</v>
      </c>
      <c r="T58" s="9">
        <f t="shared" si="5"/>
        <v>42021.25</v>
      </c>
      <c r="U58" t="str">
        <f>IF(D58&lt;BonusGoal!$B$3,BonusGoal!$D$3,IF(D58&lt;BonusGoal!$B$4,BonusGoal!$D$4,IF(D58&lt;BonusGoal!$B$5,BonusGoal!$D$5,IF(D58&lt;BonusGoal!$B$6,BonusGoal!$D$6,IF(D58&lt;BonusGoal!$B$7,BonusGoal!$D$7,IF(D58&lt;BonusGoal!$B$8,BonusGoal!$D$8,IF(D58&lt;BonusGoal!$B$9,BonusGoal!$D$9,IF(D58&lt;BonusGoal!$B$10,BonusGoal!$D$10,IF(D58&lt;BonusGoal!$B$11,BonusGoal!$D$11,IF(D58&lt;BonusGoal!$B$12,BonusGoal!$D$12,IF(D58&lt;BonusGoal!$B$13,BonusGoal!$D$13,IF(D58&gt;BonusGoal!$A$14,BonusGoal!$D$14,"checkdata"))))))))))))</f>
        <v>5000 to 9999</v>
      </c>
      <c r="V58" t="str">
        <f>VLOOKUP(D58,BonusGoal!C:D,2)</f>
        <v>5000 to 9999</v>
      </c>
    </row>
    <row r="59" spans="1:22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9">
        <f t="shared" si="4"/>
        <v>42979.208333333328</v>
      </c>
      <c r="T59" s="9">
        <f t="shared" si="5"/>
        <v>42991.208333333328</v>
      </c>
      <c r="U59" t="str">
        <f>IF(D59&lt;BonusGoal!$B$3,BonusGoal!$D$3,IF(D59&lt;BonusGoal!$B$4,BonusGoal!$D$4,IF(D59&lt;BonusGoal!$B$5,BonusGoal!$D$5,IF(D59&lt;BonusGoal!$B$6,BonusGoal!$D$6,IF(D59&lt;BonusGoal!$B$7,BonusGoal!$D$7,IF(D59&lt;BonusGoal!$B$8,BonusGoal!$D$8,IF(D59&lt;BonusGoal!$B$9,BonusGoal!$D$9,IF(D59&lt;BonusGoal!$B$10,BonusGoal!$D$10,IF(D59&lt;BonusGoal!$B$11,BonusGoal!$D$11,IF(D59&lt;BonusGoal!$B$12,BonusGoal!$D$12,IF(D59&lt;BonusGoal!$B$13,BonusGoal!$D$13,IF(D59&gt;BonusGoal!$A$14,BonusGoal!$D$14,"checkdata"))))))))))))</f>
        <v>1000 to 4999</v>
      </c>
      <c r="V59" t="str">
        <f>VLOOKUP(D59,BonusGoal!C:D,2)</f>
        <v>1000 to 4999</v>
      </c>
    </row>
    <row r="60" spans="1:22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  <c r="S60" s="9">
        <f t="shared" si="4"/>
        <v>42268.208333333328</v>
      </c>
      <c r="T60" s="9">
        <f t="shared" si="5"/>
        <v>42281.208333333328</v>
      </c>
      <c r="U60" t="str">
        <f>IF(D60&lt;BonusGoal!$B$3,BonusGoal!$D$3,IF(D60&lt;BonusGoal!$B$4,BonusGoal!$D$4,IF(D60&lt;BonusGoal!$B$5,BonusGoal!$D$5,IF(D60&lt;BonusGoal!$B$6,BonusGoal!$D$6,IF(D60&lt;BonusGoal!$B$7,BonusGoal!$D$7,IF(D60&lt;BonusGoal!$B$8,BonusGoal!$D$8,IF(D60&lt;BonusGoal!$B$9,BonusGoal!$D$9,IF(D60&lt;BonusGoal!$B$10,BonusGoal!$D$10,IF(D60&lt;BonusGoal!$B$11,BonusGoal!$D$11,IF(D60&lt;BonusGoal!$B$12,BonusGoal!$D$12,IF(D60&lt;BonusGoal!$B$13,BonusGoal!$D$13,IF(D60&gt;BonusGoal!$A$14,BonusGoal!$D$14,"checkdata"))))))))))))</f>
        <v>1000 to 4999</v>
      </c>
      <c r="V60" t="str">
        <f>VLOOKUP(D60,BonusGoal!C:D,2)</f>
        <v>1000 to 4999</v>
      </c>
    </row>
    <row r="61" spans="1:22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  <c r="S61" s="9">
        <f t="shared" si="4"/>
        <v>42898.208333333328</v>
      </c>
      <c r="T61" s="9">
        <f t="shared" si="5"/>
        <v>42913.208333333328</v>
      </c>
      <c r="U61" t="str">
        <f>IF(D61&lt;BonusGoal!$B$3,BonusGoal!$D$3,IF(D61&lt;BonusGoal!$B$4,BonusGoal!$D$4,IF(D61&lt;BonusGoal!$B$5,BonusGoal!$D$5,IF(D61&lt;BonusGoal!$B$6,BonusGoal!$D$6,IF(D61&lt;BonusGoal!$B$7,BonusGoal!$D$7,IF(D61&lt;BonusGoal!$B$8,BonusGoal!$D$8,IF(D61&lt;BonusGoal!$B$9,BonusGoal!$D$9,IF(D61&lt;BonusGoal!$B$10,BonusGoal!$D$10,IF(D61&lt;BonusGoal!$B$11,BonusGoal!$D$11,IF(D61&lt;BonusGoal!$B$12,BonusGoal!$D$12,IF(D61&lt;BonusGoal!$B$13,BonusGoal!$D$13,IF(D61&gt;BonusGoal!$A$14,BonusGoal!$D$14,"checkdata"))))))))))))</f>
        <v>1000 to 4999</v>
      </c>
      <c r="V61" t="str">
        <f>VLOOKUP(D61,BonusGoal!C:D,2)</f>
        <v>1000 to 4999</v>
      </c>
    </row>
    <row r="62" spans="1:22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  <c r="S62" s="9">
        <f t="shared" si="4"/>
        <v>41107.208333333336</v>
      </c>
      <c r="T62" s="9">
        <f t="shared" si="5"/>
        <v>41110.208333333336</v>
      </c>
      <c r="U62" t="str">
        <f>IF(D62&lt;BonusGoal!$B$3,BonusGoal!$D$3,IF(D62&lt;BonusGoal!$B$4,BonusGoal!$D$4,IF(D62&lt;BonusGoal!$B$5,BonusGoal!$D$5,IF(D62&lt;BonusGoal!$B$6,BonusGoal!$D$6,IF(D62&lt;BonusGoal!$B$7,BonusGoal!$D$7,IF(D62&lt;BonusGoal!$B$8,BonusGoal!$D$8,IF(D62&lt;BonusGoal!$B$9,BonusGoal!$D$9,IF(D62&lt;BonusGoal!$B$10,BonusGoal!$D$10,IF(D62&lt;BonusGoal!$B$11,BonusGoal!$D$11,IF(D62&lt;BonusGoal!$B$12,BonusGoal!$D$12,IF(D62&lt;BonusGoal!$B$13,BonusGoal!$D$13,IF(D62&gt;BonusGoal!$A$14,BonusGoal!$D$14,"checkdata"))))))))))))</f>
        <v>Greater than or equal to 50000</v>
      </c>
      <c r="V62" t="str">
        <f>VLOOKUP(D62,BonusGoal!C:D,2)</f>
        <v>Greater than or equal to 50000</v>
      </c>
    </row>
    <row r="63" spans="1:22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  <c r="S63" s="9">
        <f t="shared" si="4"/>
        <v>40595.25</v>
      </c>
      <c r="T63" s="9">
        <f t="shared" si="5"/>
        <v>40635.208333333336</v>
      </c>
      <c r="U63" t="str">
        <f>IF(D63&lt;BonusGoal!$B$3,BonusGoal!$D$3,IF(D63&lt;BonusGoal!$B$4,BonusGoal!$D$4,IF(D63&lt;BonusGoal!$B$5,BonusGoal!$D$5,IF(D63&lt;BonusGoal!$B$6,BonusGoal!$D$6,IF(D63&lt;BonusGoal!$B$7,BonusGoal!$D$7,IF(D63&lt;BonusGoal!$B$8,BonusGoal!$D$8,IF(D63&lt;BonusGoal!$B$9,BonusGoal!$D$9,IF(D63&lt;BonusGoal!$B$10,BonusGoal!$D$10,IF(D63&lt;BonusGoal!$B$11,BonusGoal!$D$11,IF(D63&lt;BonusGoal!$B$12,BonusGoal!$D$12,IF(D63&lt;BonusGoal!$B$13,BonusGoal!$D$13,IF(D63&gt;BonusGoal!$A$14,BonusGoal!$D$14,"checkdata"))))))))))))</f>
        <v>Greater than or equal to 50000</v>
      </c>
      <c r="V63" t="str">
        <f>VLOOKUP(D63,BonusGoal!C:D,2)</f>
        <v>Greater than or equal to 50000</v>
      </c>
    </row>
    <row r="64" spans="1:22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9">
        <f t="shared" si="4"/>
        <v>42160.208333333328</v>
      </c>
      <c r="T64" s="9">
        <f t="shared" si="5"/>
        <v>42161.208333333328</v>
      </c>
      <c r="U64" t="str">
        <f>IF(D64&lt;BonusGoal!$B$3,BonusGoal!$D$3,IF(D64&lt;BonusGoal!$B$4,BonusGoal!$D$4,IF(D64&lt;BonusGoal!$B$5,BonusGoal!$D$5,IF(D64&lt;BonusGoal!$B$6,BonusGoal!$D$6,IF(D64&lt;BonusGoal!$B$7,BonusGoal!$D$7,IF(D64&lt;BonusGoal!$B$8,BonusGoal!$D$8,IF(D64&lt;BonusGoal!$B$9,BonusGoal!$D$9,IF(D64&lt;BonusGoal!$B$10,BonusGoal!$D$10,IF(D64&lt;BonusGoal!$B$11,BonusGoal!$D$11,IF(D64&lt;BonusGoal!$B$12,BonusGoal!$D$12,IF(D64&lt;BonusGoal!$B$13,BonusGoal!$D$13,IF(D64&gt;BonusGoal!$A$14,BonusGoal!$D$14,"checkdata"))))))))))))</f>
        <v>1000 to 4999</v>
      </c>
      <c r="V64" t="str">
        <f>VLOOKUP(D64,BonusGoal!C:D,2)</f>
        <v>1000 to 4999</v>
      </c>
    </row>
    <row r="65" spans="1:22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9">
        <f t="shared" si="4"/>
        <v>42853.208333333328</v>
      </c>
      <c r="T65" s="9">
        <f t="shared" si="5"/>
        <v>42859.208333333328</v>
      </c>
      <c r="U65" t="str">
        <f>IF(D65&lt;BonusGoal!$B$3,BonusGoal!$D$3,IF(D65&lt;BonusGoal!$B$4,BonusGoal!$D$4,IF(D65&lt;BonusGoal!$B$5,BonusGoal!$D$5,IF(D65&lt;BonusGoal!$B$6,BonusGoal!$D$6,IF(D65&lt;BonusGoal!$B$7,BonusGoal!$D$7,IF(D65&lt;BonusGoal!$B$8,BonusGoal!$D$8,IF(D65&lt;BonusGoal!$B$9,BonusGoal!$D$9,IF(D65&lt;BonusGoal!$B$10,BonusGoal!$D$10,IF(D65&lt;BonusGoal!$B$11,BonusGoal!$D$11,IF(D65&lt;BonusGoal!$B$12,BonusGoal!$D$12,IF(D65&lt;BonusGoal!$B$13,BonusGoal!$D$13,IF(D65&gt;BonusGoal!$A$14,BonusGoal!$D$14,"checkdata"))))))))))))</f>
        <v>1000 to 4999</v>
      </c>
      <c r="V65" t="str">
        <f>VLOOKUP(D65,BonusGoal!C:D,2)</f>
        <v>1000 to 4999</v>
      </c>
    </row>
    <row r="66" spans="1:22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9">
        <f t="shared" si="4"/>
        <v>43283.208333333328</v>
      </c>
      <c r="T66" s="9">
        <f t="shared" si="5"/>
        <v>43298.208333333328</v>
      </c>
      <c r="U66" t="str">
        <f>IF(D66&lt;BonusGoal!$B$3,BonusGoal!$D$3,IF(D66&lt;BonusGoal!$B$4,BonusGoal!$D$4,IF(D66&lt;BonusGoal!$B$5,BonusGoal!$D$5,IF(D66&lt;BonusGoal!$B$6,BonusGoal!$D$6,IF(D66&lt;BonusGoal!$B$7,BonusGoal!$D$7,IF(D66&lt;BonusGoal!$B$8,BonusGoal!$D$8,IF(D66&lt;BonusGoal!$B$9,BonusGoal!$D$9,IF(D66&lt;BonusGoal!$B$10,BonusGoal!$D$10,IF(D66&lt;BonusGoal!$B$11,BonusGoal!$D$11,IF(D66&lt;BonusGoal!$B$12,BonusGoal!$D$12,IF(D66&lt;BonusGoal!$B$13,BonusGoal!$D$13,IF(D66&gt;BonusGoal!$A$14,BonusGoal!$D$14,"checkdata"))))))))))))</f>
        <v>1000 to 4999</v>
      </c>
      <c r="V66" t="str">
        <f>VLOOKUP(D66,BonusGoal!C:D,2)</f>
        <v>1000 to 4999</v>
      </c>
    </row>
    <row r="67" spans="1:22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E67/D67</f>
        <v>2.3614754098360655</v>
      </c>
      <c r="P67">
        <f t="shared" ref="P67:P130" si="7">IF(ISERROR(E67/G67),0,E67/G67)</f>
        <v>61.038135593220339</v>
      </c>
      <c r="Q67" t="str">
        <f t="shared" ref="Q67:Q130" si="8">LEFT(N67,FIND("/",N67,1)-1)</f>
        <v>theater</v>
      </c>
      <c r="R67" t="str">
        <f t="shared" ref="R67:R130" si="9">RIGHT(N67,LEN(N67)-FIND("/",N67,1))</f>
        <v>plays</v>
      </c>
      <c r="S67" s="9">
        <f t="shared" ref="S67:S130" si="10">(((J67/60)/60)/24)+DATE(1970,1,1)</f>
        <v>40570.25</v>
      </c>
      <c r="T67" s="9">
        <f t="shared" ref="T67:T130" si="11">(((K67/60)/60)/24)+DATE(1970,1,1)</f>
        <v>40577.25</v>
      </c>
      <c r="U67" t="str">
        <f>IF(D67&lt;BonusGoal!$B$3,BonusGoal!$D$3,IF(D67&lt;BonusGoal!$B$4,BonusGoal!$D$4,IF(D67&lt;BonusGoal!$B$5,BonusGoal!$D$5,IF(D67&lt;BonusGoal!$B$6,BonusGoal!$D$6,IF(D67&lt;BonusGoal!$B$7,BonusGoal!$D$7,IF(D67&lt;BonusGoal!$B$8,BonusGoal!$D$8,IF(D67&lt;BonusGoal!$B$9,BonusGoal!$D$9,IF(D67&lt;BonusGoal!$B$10,BonusGoal!$D$10,IF(D67&lt;BonusGoal!$B$11,BonusGoal!$D$11,IF(D67&lt;BonusGoal!$B$12,BonusGoal!$D$12,IF(D67&lt;BonusGoal!$B$13,BonusGoal!$D$13,IF(D67&gt;BonusGoal!$A$14,BonusGoal!$D$14,"checkdata"))))))))))))</f>
        <v>5000 to 9999</v>
      </c>
      <c r="V67" t="str">
        <f>VLOOKUP(D67,BonusGoal!C:D,2)</f>
        <v>5000 to 9999</v>
      </c>
    </row>
    <row r="68" spans="1:22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9">
        <f t="shared" si="10"/>
        <v>42102.208333333328</v>
      </c>
      <c r="T68" s="9">
        <f t="shared" si="11"/>
        <v>42107.208333333328</v>
      </c>
      <c r="U68" t="str">
        <f>IF(D68&lt;BonusGoal!$B$3,BonusGoal!$D$3,IF(D68&lt;BonusGoal!$B$4,BonusGoal!$D$4,IF(D68&lt;BonusGoal!$B$5,BonusGoal!$D$5,IF(D68&lt;BonusGoal!$B$6,BonusGoal!$D$6,IF(D68&lt;BonusGoal!$B$7,BonusGoal!$D$7,IF(D68&lt;BonusGoal!$B$8,BonusGoal!$D$8,IF(D68&lt;BonusGoal!$B$9,BonusGoal!$D$9,IF(D68&lt;BonusGoal!$B$10,BonusGoal!$D$10,IF(D68&lt;BonusGoal!$B$11,BonusGoal!$D$11,IF(D68&lt;BonusGoal!$B$12,BonusGoal!$D$12,IF(D68&lt;BonusGoal!$B$13,BonusGoal!$D$13,IF(D68&gt;BonusGoal!$A$14,BonusGoal!$D$14,"checkdata"))))))))))))</f>
        <v>1000 to 4999</v>
      </c>
      <c r="V68" t="str">
        <f>VLOOKUP(D68,BonusGoal!C:D,2)</f>
        <v>1000 to 4999</v>
      </c>
    </row>
    <row r="69" spans="1:22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9">
        <f t="shared" si="10"/>
        <v>40203.25</v>
      </c>
      <c r="T69" s="9">
        <f t="shared" si="11"/>
        <v>40208.25</v>
      </c>
      <c r="U69" t="str">
        <f>IF(D69&lt;BonusGoal!$B$3,BonusGoal!$D$3,IF(D69&lt;BonusGoal!$B$4,BonusGoal!$D$4,IF(D69&lt;BonusGoal!$B$5,BonusGoal!$D$5,IF(D69&lt;BonusGoal!$B$6,BonusGoal!$D$6,IF(D69&lt;BonusGoal!$B$7,BonusGoal!$D$7,IF(D69&lt;BonusGoal!$B$8,BonusGoal!$D$8,IF(D69&lt;BonusGoal!$B$9,BonusGoal!$D$9,IF(D69&lt;BonusGoal!$B$10,BonusGoal!$D$10,IF(D69&lt;BonusGoal!$B$11,BonusGoal!$D$11,IF(D69&lt;BonusGoal!$B$12,BonusGoal!$D$12,IF(D69&lt;BonusGoal!$B$13,BonusGoal!$D$13,IF(D69&gt;BonusGoal!$A$14,BonusGoal!$D$14,"checkdata"))))))))))))</f>
        <v>Greater than or equal to 50000</v>
      </c>
      <c r="V69" t="str">
        <f>VLOOKUP(D69,BonusGoal!C:D,2)</f>
        <v>Greater than or equal to 50000</v>
      </c>
    </row>
    <row r="70" spans="1:22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>
        <f t="shared" si="7"/>
        <v>58.975609756097562</v>
      </c>
      <c r="Q70" t="str">
        <f t="shared" si="8"/>
        <v>theater</v>
      </c>
      <c r="R70" t="str">
        <f t="shared" si="9"/>
        <v>plays</v>
      </c>
      <c r="S70" s="9">
        <f t="shared" si="10"/>
        <v>42943.208333333328</v>
      </c>
      <c r="T70" s="9">
        <f t="shared" si="11"/>
        <v>42990.208333333328</v>
      </c>
      <c r="U70" t="str">
        <f>IF(D70&lt;BonusGoal!$B$3,BonusGoal!$D$3,IF(D70&lt;BonusGoal!$B$4,BonusGoal!$D$4,IF(D70&lt;BonusGoal!$B$5,BonusGoal!$D$5,IF(D70&lt;BonusGoal!$B$6,BonusGoal!$D$6,IF(D70&lt;BonusGoal!$B$7,BonusGoal!$D$7,IF(D70&lt;BonusGoal!$B$8,BonusGoal!$D$8,IF(D70&lt;BonusGoal!$B$9,BonusGoal!$D$9,IF(D70&lt;BonusGoal!$B$10,BonusGoal!$D$10,IF(D70&lt;BonusGoal!$B$11,BonusGoal!$D$11,IF(D70&lt;BonusGoal!$B$12,BonusGoal!$D$12,IF(D70&lt;BonusGoal!$B$13,BonusGoal!$D$13,IF(D70&gt;BonusGoal!$A$14,BonusGoal!$D$14,"checkdata"))))))))))))</f>
        <v>5000 to 9999</v>
      </c>
      <c r="V70" t="str">
        <f>VLOOKUP(D70,BonusGoal!C:D,2)</f>
        <v>5000 to 9999</v>
      </c>
    </row>
    <row r="71" spans="1:22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>
        <f t="shared" si="7"/>
        <v>111.82352941176471</v>
      </c>
      <c r="Q71" t="str">
        <f t="shared" si="8"/>
        <v>theater</v>
      </c>
      <c r="R71" t="str">
        <f t="shared" si="9"/>
        <v>plays</v>
      </c>
      <c r="S71" s="9">
        <f t="shared" si="10"/>
        <v>40531.25</v>
      </c>
      <c r="T71" s="9">
        <f t="shared" si="11"/>
        <v>40565.25</v>
      </c>
      <c r="U71" t="str">
        <f>IF(D71&lt;BonusGoal!$B$3,BonusGoal!$D$3,IF(D71&lt;BonusGoal!$B$4,BonusGoal!$D$4,IF(D71&lt;BonusGoal!$B$5,BonusGoal!$D$5,IF(D71&lt;BonusGoal!$B$6,BonusGoal!$D$6,IF(D71&lt;BonusGoal!$B$7,BonusGoal!$D$7,IF(D71&lt;BonusGoal!$B$8,BonusGoal!$D$8,IF(D71&lt;BonusGoal!$B$9,BonusGoal!$D$9,IF(D71&lt;BonusGoal!$B$10,BonusGoal!$D$10,IF(D71&lt;BonusGoal!$B$11,BonusGoal!$D$11,IF(D71&lt;BonusGoal!$B$12,BonusGoal!$D$12,IF(D71&lt;BonusGoal!$B$13,BonusGoal!$D$13,IF(D71&gt;BonusGoal!$A$14,BonusGoal!$D$14,"checkdata"))))))))))))</f>
        <v>5000 to 9999</v>
      </c>
      <c r="V71" t="str">
        <f>VLOOKUP(D71,BonusGoal!C:D,2)</f>
        <v>5000 to 9999</v>
      </c>
    </row>
    <row r="72" spans="1:22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>
        <f t="shared" si="7"/>
        <v>63.995555555555555</v>
      </c>
      <c r="Q72" t="str">
        <f t="shared" si="8"/>
        <v>theater</v>
      </c>
      <c r="R72" t="str">
        <f t="shared" si="9"/>
        <v>plays</v>
      </c>
      <c r="S72" s="9">
        <f t="shared" si="10"/>
        <v>40484.208333333336</v>
      </c>
      <c r="T72" s="9">
        <f t="shared" si="11"/>
        <v>40533.25</v>
      </c>
      <c r="U72" t="str">
        <f>IF(D72&lt;BonusGoal!$B$3,BonusGoal!$D$3,IF(D72&lt;BonusGoal!$B$4,BonusGoal!$D$4,IF(D72&lt;BonusGoal!$B$5,BonusGoal!$D$5,IF(D72&lt;BonusGoal!$B$6,BonusGoal!$D$6,IF(D72&lt;BonusGoal!$B$7,BonusGoal!$D$7,IF(D72&lt;BonusGoal!$B$8,BonusGoal!$D$8,IF(D72&lt;BonusGoal!$B$9,BonusGoal!$D$9,IF(D72&lt;BonusGoal!$B$10,BonusGoal!$D$10,IF(D72&lt;BonusGoal!$B$11,BonusGoal!$D$11,IF(D72&lt;BonusGoal!$B$12,BonusGoal!$D$12,IF(D72&lt;BonusGoal!$B$13,BonusGoal!$D$13,IF(D72&gt;BonusGoal!$A$14,BonusGoal!$D$14,"checkdata"))))))))))))</f>
        <v>Greater than or equal to 50000</v>
      </c>
      <c r="V72" t="str">
        <f>VLOOKUP(D72,BonusGoal!C:D,2)</f>
        <v>Greater than or equal to 50000</v>
      </c>
    </row>
    <row r="73" spans="1:22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>
        <f t="shared" si="7"/>
        <v>85.315789473684205</v>
      </c>
      <c r="Q73" t="str">
        <f t="shared" si="8"/>
        <v>theater</v>
      </c>
      <c r="R73" t="str">
        <f t="shared" si="9"/>
        <v>plays</v>
      </c>
      <c r="S73" s="9">
        <f t="shared" si="10"/>
        <v>43799.25</v>
      </c>
      <c r="T73" s="9">
        <f t="shared" si="11"/>
        <v>43803.25</v>
      </c>
      <c r="U73" t="str">
        <f>IF(D73&lt;BonusGoal!$B$3,BonusGoal!$D$3,IF(D73&lt;BonusGoal!$B$4,BonusGoal!$D$4,IF(D73&lt;BonusGoal!$B$5,BonusGoal!$D$5,IF(D73&lt;BonusGoal!$B$6,BonusGoal!$D$6,IF(D73&lt;BonusGoal!$B$7,BonusGoal!$D$7,IF(D73&lt;BonusGoal!$B$8,BonusGoal!$D$8,IF(D73&lt;BonusGoal!$B$9,BonusGoal!$D$9,IF(D73&lt;BonusGoal!$B$10,BonusGoal!$D$10,IF(D73&lt;BonusGoal!$B$11,BonusGoal!$D$11,IF(D73&lt;BonusGoal!$B$12,BonusGoal!$D$12,IF(D73&lt;BonusGoal!$B$13,BonusGoal!$D$13,IF(D73&gt;BonusGoal!$A$14,BonusGoal!$D$14,"checkdata"))))))))))))</f>
        <v>5000 to 9999</v>
      </c>
      <c r="V73" t="str">
        <f>VLOOKUP(D73,BonusGoal!C:D,2)</f>
        <v>5000 to 9999</v>
      </c>
    </row>
    <row r="74" spans="1:22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9">
        <f t="shared" si="10"/>
        <v>42186.208333333328</v>
      </c>
      <c r="T74" s="9">
        <f t="shared" si="11"/>
        <v>42222.208333333328</v>
      </c>
      <c r="U74" t="str">
        <f>IF(D74&lt;BonusGoal!$B$3,BonusGoal!$D$3,IF(D74&lt;BonusGoal!$B$4,BonusGoal!$D$4,IF(D74&lt;BonusGoal!$B$5,BonusGoal!$D$5,IF(D74&lt;BonusGoal!$B$6,BonusGoal!$D$6,IF(D74&lt;BonusGoal!$B$7,BonusGoal!$D$7,IF(D74&lt;BonusGoal!$B$8,BonusGoal!$D$8,IF(D74&lt;BonusGoal!$B$9,BonusGoal!$D$9,IF(D74&lt;BonusGoal!$B$10,BonusGoal!$D$10,IF(D74&lt;BonusGoal!$B$11,BonusGoal!$D$11,IF(D74&lt;BonusGoal!$B$12,BonusGoal!$D$12,IF(D74&lt;BonusGoal!$B$13,BonusGoal!$D$13,IF(D74&gt;BonusGoal!$A$14,BonusGoal!$D$14,"checkdata"))))))))))))</f>
        <v>Less than 1000</v>
      </c>
      <c r="V74" t="str">
        <f>VLOOKUP(D74,BonusGoal!C:D,2)</f>
        <v>Less than 1000</v>
      </c>
    </row>
    <row r="75" spans="1:22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>
        <f t="shared" si="7"/>
        <v>105.14772727272727</v>
      </c>
      <c r="Q75" t="str">
        <f t="shared" si="8"/>
        <v>music</v>
      </c>
      <c r="R75" t="str">
        <f t="shared" si="9"/>
        <v>jazz</v>
      </c>
      <c r="S75" s="9">
        <f t="shared" si="10"/>
        <v>42701.25</v>
      </c>
      <c r="T75" s="9">
        <f t="shared" si="11"/>
        <v>42704.25</v>
      </c>
      <c r="U75" t="str">
        <f>IF(D75&lt;BonusGoal!$B$3,BonusGoal!$D$3,IF(D75&lt;BonusGoal!$B$4,BonusGoal!$D$4,IF(D75&lt;BonusGoal!$B$5,BonusGoal!$D$5,IF(D75&lt;BonusGoal!$B$6,BonusGoal!$D$6,IF(D75&lt;BonusGoal!$B$7,BonusGoal!$D$7,IF(D75&lt;BonusGoal!$B$8,BonusGoal!$D$8,IF(D75&lt;BonusGoal!$B$9,BonusGoal!$D$9,IF(D75&lt;BonusGoal!$B$10,BonusGoal!$D$10,IF(D75&lt;BonusGoal!$B$11,BonusGoal!$D$11,IF(D75&lt;BonusGoal!$B$12,BonusGoal!$D$12,IF(D75&lt;BonusGoal!$B$13,BonusGoal!$D$13,IF(D75&gt;BonusGoal!$A$14,BonusGoal!$D$14,"checkdata"))))))))))))</f>
        <v>1000 to 4999</v>
      </c>
      <c r="V75" t="str">
        <f>VLOOKUP(D75,BonusGoal!C:D,2)</f>
        <v>1000 to 4999</v>
      </c>
    </row>
    <row r="76" spans="1:22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>
        <f t="shared" si="7"/>
        <v>56.188235294117646</v>
      </c>
      <c r="Q76" t="str">
        <f t="shared" si="8"/>
        <v>music</v>
      </c>
      <c r="R76" t="str">
        <f t="shared" si="9"/>
        <v>metal</v>
      </c>
      <c r="S76" s="9">
        <f t="shared" si="10"/>
        <v>42456.208333333328</v>
      </c>
      <c r="T76" s="9">
        <f t="shared" si="11"/>
        <v>42457.208333333328</v>
      </c>
      <c r="U76" t="str">
        <f>IF(D76&lt;BonusGoal!$B$3,BonusGoal!$D$3,IF(D76&lt;BonusGoal!$B$4,BonusGoal!$D$4,IF(D76&lt;BonusGoal!$B$5,BonusGoal!$D$5,IF(D76&lt;BonusGoal!$B$6,BonusGoal!$D$6,IF(D76&lt;BonusGoal!$B$7,BonusGoal!$D$7,IF(D76&lt;BonusGoal!$B$8,BonusGoal!$D$8,IF(D76&lt;BonusGoal!$B$9,BonusGoal!$D$9,IF(D76&lt;BonusGoal!$B$10,BonusGoal!$D$10,IF(D76&lt;BonusGoal!$B$11,BonusGoal!$D$11,IF(D76&lt;BonusGoal!$B$12,BonusGoal!$D$12,IF(D76&lt;BonusGoal!$B$13,BonusGoal!$D$13,IF(D76&gt;BonusGoal!$A$14,BonusGoal!$D$14,"checkdata"))))))))))))</f>
        <v>1000 to 4999</v>
      </c>
      <c r="V76" t="str">
        <f>VLOOKUP(D76,BonusGoal!C:D,2)</f>
        <v>1000 to 4999</v>
      </c>
    </row>
    <row r="77" spans="1:22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9">
        <f t="shared" si="10"/>
        <v>43296.208333333328</v>
      </c>
      <c r="T77" s="9">
        <f t="shared" si="11"/>
        <v>43304.208333333328</v>
      </c>
      <c r="U77" t="str">
        <f>IF(D77&lt;BonusGoal!$B$3,BonusGoal!$D$3,IF(D77&lt;BonusGoal!$B$4,BonusGoal!$D$4,IF(D77&lt;BonusGoal!$B$5,BonusGoal!$D$5,IF(D77&lt;BonusGoal!$B$6,BonusGoal!$D$6,IF(D77&lt;BonusGoal!$B$7,BonusGoal!$D$7,IF(D77&lt;BonusGoal!$B$8,BonusGoal!$D$8,IF(D77&lt;BonusGoal!$B$9,BonusGoal!$D$9,IF(D77&lt;BonusGoal!$B$10,BonusGoal!$D$10,IF(D77&lt;BonusGoal!$B$11,BonusGoal!$D$11,IF(D77&lt;BonusGoal!$B$12,BonusGoal!$D$12,IF(D77&lt;BonusGoal!$B$13,BonusGoal!$D$13,IF(D77&gt;BonusGoal!$A$14,BonusGoal!$D$14,"checkdata"))))))))))))</f>
        <v>5000 to 9999</v>
      </c>
      <c r="V77" t="str">
        <f>VLOOKUP(D77,BonusGoal!C:D,2)</f>
        <v>5000 to 9999</v>
      </c>
    </row>
    <row r="78" spans="1:22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>
        <f t="shared" si="7"/>
        <v>57.00296912114014</v>
      </c>
      <c r="Q78" t="str">
        <f t="shared" si="8"/>
        <v>theater</v>
      </c>
      <c r="R78" t="str">
        <f t="shared" si="9"/>
        <v>plays</v>
      </c>
      <c r="S78" s="9">
        <f t="shared" si="10"/>
        <v>42027.25</v>
      </c>
      <c r="T78" s="9">
        <f t="shared" si="11"/>
        <v>42076.208333333328</v>
      </c>
      <c r="U78" t="str">
        <f>IF(D78&lt;BonusGoal!$B$3,BonusGoal!$D$3,IF(D78&lt;BonusGoal!$B$4,BonusGoal!$D$4,IF(D78&lt;BonusGoal!$B$5,BonusGoal!$D$5,IF(D78&lt;BonusGoal!$B$6,BonusGoal!$D$6,IF(D78&lt;BonusGoal!$B$7,BonusGoal!$D$7,IF(D78&lt;BonusGoal!$B$8,BonusGoal!$D$8,IF(D78&lt;BonusGoal!$B$9,BonusGoal!$D$9,IF(D78&lt;BonusGoal!$B$10,BonusGoal!$D$10,IF(D78&lt;BonusGoal!$B$11,BonusGoal!$D$11,IF(D78&lt;BonusGoal!$B$12,BonusGoal!$D$12,IF(D78&lt;BonusGoal!$B$13,BonusGoal!$D$13,IF(D78&gt;BonusGoal!$A$14,BonusGoal!$D$14,"checkdata"))))))))))))</f>
        <v>Greater than or equal to 50000</v>
      </c>
      <c r="V78" t="str">
        <f>VLOOKUP(D78,BonusGoal!C:D,2)</f>
        <v>Greater than or equal to 50000</v>
      </c>
    </row>
    <row r="79" spans="1:22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9">
        <f t="shared" si="10"/>
        <v>40448.208333333336</v>
      </c>
      <c r="T79" s="9">
        <f t="shared" si="11"/>
        <v>40462.208333333336</v>
      </c>
      <c r="U79" t="str">
        <f>IF(D79&lt;BonusGoal!$B$3,BonusGoal!$D$3,IF(D79&lt;BonusGoal!$B$4,BonusGoal!$D$4,IF(D79&lt;BonusGoal!$B$5,BonusGoal!$D$5,IF(D79&lt;BonusGoal!$B$6,BonusGoal!$D$6,IF(D79&lt;BonusGoal!$B$7,BonusGoal!$D$7,IF(D79&lt;BonusGoal!$B$8,BonusGoal!$D$8,IF(D79&lt;BonusGoal!$B$9,BonusGoal!$D$9,IF(D79&lt;BonusGoal!$B$10,BonusGoal!$D$10,IF(D79&lt;BonusGoal!$B$11,BonusGoal!$D$11,IF(D79&lt;BonusGoal!$B$12,BonusGoal!$D$12,IF(D79&lt;BonusGoal!$B$13,BonusGoal!$D$13,IF(D79&gt;BonusGoal!$A$14,BonusGoal!$D$14,"checkdata"))))))))))))</f>
        <v>5000 to 9999</v>
      </c>
      <c r="V79" t="str">
        <f>VLOOKUP(D79,BonusGoal!C:D,2)</f>
        <v>5000 to 9999</v>
      </c>
    </row>
    <row r="80" spans="1:22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9">
        <f t="shared" si="10"/>
        <v>43206.208333333328</v>
      </c>
      <c r="T80" s="9">
        <f t="shared" si="11"/>
        <v>43207.208333333328</v>
      </c>
      <c r="U80" t="str">
        <f>IF(D80&lt;BonusGoal!$B$3,BonusGoal!$D$3,IF(D80&lt;BonusGoal!$B$4,BonusGoal!$D$4,IF(D80&lt;BonusGoal!$B$5,BonusGoal!$D$5,IF(D80&lt;BonusGoal!$B$6,BonusGoal!$D$6,IF(D80&lt;BonusGoal!$B$7,BonusGoal!$D$7,IF(D80&lt;BonusGoal!$B$8,BonusGoal!$D$8,IF(D80&lt;BonusGoal!$B$9,BonusGoal!$D$9,IF(D80&lt;BonusGoal!$B$10,BonusGoal!$D$10,IF(D80&lt;BonusGoal!$B$11,BonusGoal!$D$11,IF(D80&lt;BonusGoal!$B$12,BonusGoal!$D$12,IF(D80&lt;BonusGoal!$B$13,BonusGoal!$D$13,IF(D80&gt;BonusGoal!$A$14,BonusGoal!$D$14,"checkdata"))))))))))))</f>
        <v>1000 to 4999</v>
      </c>
      <c r="V80" t="str">
        <f>VLOOKUP(D80,BonusGoal!C:D,2)</f>
        <v>1000 to 4999</v>
      </c>
    </row>
    <row r="81" spans="1:22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>
        <f t="shared" si="7"/>
        <v>48.004773269689736</v>
      </c>
      <c r="Q81" t="str">
        <f t="shared" si="8"/>
        <v>theater</v>
      </c>
      <c r="R81" t="str">
        <f t="shared" si="9"/>
        <v>plays</v>
      </c>
      <c r="S81" s="9">
        <f t="shared" si="10"/>
        <v>43267.208333333328</v>
      </c>
      <c r="T81" s="9">
        <f t="shared" si="11"/>
        <v>43272.208333333328</v>
      </c>
      <c r="U81" t="str">
        <f>IF(D81&lt;BonusGoal!$B$3,BonusGoal!$D$3,IF(D81&lt;BonusGoal!$B$4,BonusGoal!$D$4,IF(D81&lt;BonusGoal!$B$5,BonusGoal!$D$5,IF(D81&lt;BonusGoal!$B$6,BonusGoal!$D$6,IF(D81&lt;BonusGoal!$B$7,BonusGoal!$D$7,IF(D81&lt;BonusGoal!$B$8,BonusGoal!$D$8,IF(D81&lt;BonusGoal!$B$9,BonusGoal!$D$9,IF(D81&lt;BonusGoal!$B$10,BonusGoal!$D$10,IF(D81&lt;BonusGoal!$B$11,BonusGoal!$D$11,IF(D81&lt;BonusGoal!$B$12,BonusGoal!$D$12,IF(D81&lt;BonusGoal!$B$13,BonusGoal!$D$13,IF(D81&gt;BonusGoal!$A$14,BonusGoal!$D$14,"checkdata"))))))))))))</f>
        <v>Greater than or equal to 50000</v>
      </c>
      <c r="V81" t="str">
        <f>VLOOKUP(D81,BonusGoal!C:D,2)</f>
        <v>Greater than or equal to 50000</v>
      </c>
    </row>
    <row r="82" spans="1:22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9">
        <f t="shared" si="10"/>
        <v>42976.208333333328</v>
      </c>
      <c r="T82" s="9">
        <f t="shared" si="11"/>
        <v>43006.208333333328</v>
      </c>
      <c r="U82" t="str">
        <f>IF(D82&lt;BonusGoal!$B$3,BonusGoal!$D$3,IF(D82&lt;BonusGoal!$B$4,BonusGoal!$D$4,IF(D82&lt;BonusGoal!$B$5,BonusGoal!$D$5,IF(D82&lt;BonusGoal!$B$6,BonusGoal!$D$6,IF(D82&lt;BonusGoal!$B$7,BonusGoal!$D$7,IF(D82&lt;BonusGoal!$B$8,BonusGoal!$D$8,IF(D82&lt;BonusGoal!$B$9,BonusGoal!$D$9,IF(D82&lt;BonusGoal!$B$10,BonusGoal!$D$10,IF(D82&lt;BonusGoal!$B$11,BonusGoal!$D$11,IF(D82&lt;BonusGoal!$B$12,BonusGoal!$D$12,IF(D82&lt;BonusGoal!$B$13,BonusGoal!$D$13,IF(D82&gt;BonusGoal!$A$14,BonusGoal!$D$14,"checkdata"))))))))))))</f>
        <v>1000 to 4999</v>
      </c>
      <c r="V82" t="str">
        <f>VLOOKUP(D82,BonusGoal!C:D,2)</f>
        <v>1000 to 4999</v>
      </c>
    </row>
    <row r="83" spans="1:22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>
        <f t="shared" si="7"/>
        <v>92.109489051094897</v>
      </c>
      <c r="Q83" t="str">
        <f t="shared" si="8"/>
        <v>music</v>
      </c>
      <c r="R83" t="str">
        <f t="shared" si="9"/>
        <v>rock</v>
      </c>
      <c r="S83" s="9">
        <f t="shared" si="10"/>
        <v>43062.25</v>
      </c>
      <c r="T83" s="9">
        <f t="shared" si="11"/>
        <v>43087.25</v>
      </c>
      <c r="U83" t="str">
        <f>IF(D83&lt;BonusGoal!$B$3,BonusGoal!$D$3,IF(D83&lt;BonusGoal!$B$4,BonusGoal!$D$4,IF(D83&lt;BonusGoal!$B$5,BonusGoal!$D$5,IF(D83&lt;BonusGoal!$B$6,BonusGoal!$D$6,IF(D83&lt;BonusGoal!$B$7,BonusGoal!$D$7,IF(D83&lt;BonusGoal!$B$8,BonusGoal!$D$8,IF(D83&lt;BonusGoal!$B$9,BonusGoal!$D$9,IF(D83&lt;BonusGoal!$B$10,BonusGoal!$D$10,IF(D83&lt;BonusGoal!$B$11,BonusGoal!$D$11,IF(D83&lt;BonusGoal!$B$12,BonusGoal!$D$12,IF(D83&lt;BonusGoal!$B$13,BonusGoal!$D$13,IF(D83&gt;BonusGoal!$A$14,BonusGoal!$D$14,"checkdata"))))))))))))</f>
        <v>15000 to 19999</v>
      </c>
      <c r="V83" t="str">
        <f>VLOOKUP(D83,BonusGoal!C:D,2)</f>
        <v>15000 to 19999</v>
      </c>
    </row>
    <row r="84" spans="1:22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9">
        <f t="shared" si="10"/>
        <v>43482.25</v>
      </c>
      <c r="T84" s="9">
        <f t="shared" si="11"/>
        <v>43489.25</v>
      </c>
      <c r="U84" t="str">
        <f>IF(D84&lt;BonusGoal!$B$3,BonusGoal!$D$3,IF(D84&lt;BonusGoal!$B$4,BonusGoal!$D$4,IF(D84&lt;BonusGoal!$B$5,BonusGoal!$D$5,IF(D84&lt;BonusGoal!$B$6,BonusGoal!$D$6,IF(D84&lt;BonusGoal!$B$7,BonusGoal!$D$7,IF(D84&lt;BonusGoal!$B$8,BonusGoal!$D$8,IF(D84&lt;BonusGoal!$B$9,BonusGoal!$D$9,IF(D84&lt;BonusGoal!$B$10,BonusGoal!$D$10,IF(D84&lt;BonusGoal!$B$11,BonusGoal!$D$11,IF(D84&lt;BonusGoal!$B$12,BonusGoal!$D$12,IF(D84&lt;BonusGoal!$B$13,BonusGoal!$D$13,IF(D84&gt;BonusGoal!$A$14,BonusGoal!$D$14,"checkdata"))))))))))))</f>
        <v>1000 to 4999</v>
      </c>
      <c r="V84" t="str">
        <f>VLOOKUP(D84,BonusGoal!C:D,2)</f>
        <v>1000 to 4999</v>
      </c>
    </row>
    <row r="85" spans="1:22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9">
        <f t="shared" si="10"/>
        <v>42579.208333333328</v>
      </c>
      <c r="T85" s="9">
        <f t="shared" si="11"/>
        <v>42601.208333333328</v>
      </c>
      <c r="U85" t="str">
        <f>IF(D85&lt;BonusGoal!$B$3,BonusGoal!$D$3,IF(D85&lt;BonusGoal!$B$4,BonusGoal!$D$4,IF(D85&lt;BonusGoal!$B$5,BonusGoal!$D$5,IF(D85&lt;BonusGoal!$B$6,BonusGoal!$D$6,IF(D85&lt;BonusGoal!$B$7,BonusGoal!$D$7,IF(D85&lt;BonusGoal!$B$8,BonusGoal!$D$8,IF(D85&lt;BonusGoal!$B$9,BonusGoal!$D$9,IF(D85&lt;BonusGoal!$B$10,BonusGoal!$D$10,IF(D85&lt;BonusGoal!$B$11,BonusGoal!$D$11,IF(D85&lt;BonusGoal!$B$12,BonusGoal!$D$12,IF(D85&lt;BonusGoal!$B$13,BonusGoal!$D$13,IF(D85&gt;BonusGoal!$A$14,BonusGoal!$D$14,"checkdata"))))))))))))</f>
        <v>Greater than or equal to 50000</v>
      </c>
      <c r="V85" t="str">
        <f>VLOOKUP(D85,BonusGoal!C:D,2)</f>
        <v>Greater than or equal to 50000</v>
      </c>
    </row>
    <row r="86" spans="1:22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9">
        <f t="shared" si="10"/>
        <v>41118.208333333336</v>
      </c>
      <c r="T86" s="9">
        <f t="shared" si="11"/>
        <v>41128.208333333336</v>
      </c>
      <c r="U86" t="str">
        <f>IF(D86&lt;BonusGoal!$B$3,BonusGoal!$D$3,IF(D86&lt;BonusGoal!$B$4,BonusGoal!$D$4,IF(D86&lt;BonusGoal!$B$5,BonusGoal!$D$5,IF(D86&lt;BonusGoal!$B$6,BonusGoal!$D$6,IF(D86&lt;BonusGoal!$B$7,BonusGoal!$D$7,IF(D86&lt;BonusGoal!$B$8,BonusGoal!$D$8,IF(D86&lt;BonusGoal!$B$9,BonusGoal!$D$9,IF(D86&lt;BonusGoal!$B$10,BonusGoal!$D$10,IF(D86&lt;BonusGoal!$B$11,BonusGoal!$D$11,IF(D86&lt;BonusGoal!$B$12,BonusGoal!$D$12,IF(D86&lt;BonusGoal!$B$13,BonusGoal!$D$13,IF(D86&gt;BonusGoal!$A$14,BonusGoal!$D$14,"checkdata"))))))))))))</f>
        <v>30000 to 34999</v>
      </c>
      <c r="V86" t="str">
        <f>VLOOKUP(D86,BonusGoal!C:D,2)</f>
        <v>30000 to 34999</v>
      </c>
    </row>
    <row r="87" spans="1:22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9">
        <f t="shared" si="10"/>
        <v>40797.208333333336</v>
      </c>
      <c r="T87" s="9">
        <f t="shared" si="11"/>
        <v>40805.208333333336</v>
      </c>
      <c r="U87" t="str">
        <f>IF(D87&lt;BonusGoal!$B$3,BonusGoal!$D$3,IF(D87&lt;BonusGoal!$B$4,BonusGoal!$D$4,IF(D87&lt;BonusGoal!$B$5,BonusGoal!$D$5,IF(D87&lt;BonusGoal!$B$6,BonusGoal!$D$6,IF(D87&lt;BonusGoal!$B$7,BonusGoal!$D$7,IF(D87&lt;BonusGoal!$B$8,BonusGoal!$D$8,IF(D87&lt;BonusGoal!$B$9,BonusGoal!$D$9,IF(D87&lt;BonusGoal!$B$10,BonusGoal!$D$10,IF(D87&lt;BonusGoal!$B$11,BonusGoal!$D$11,IF(D87&lt;BonusGoal!$B$12,BonusGoal!$D$12,IF(D87&lt;BonusGoal!$B$13,BonusGoal!$D$13,IF(D87&gt;BonusGoal!$A$14,BonusGoal!$D$14,"checkdata"))))))))))))</f>
        <v>1000 to 4999</v>
      </c>
      <c r="V87" t="str">
        <f>VLOOKUP(D87,BonusGoal!C:D,2)</f>
        <v>1000 to 4999</v>
      </c>
    </row>
    <row r="88" spans="1:22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9">
        <f t="shared" si="10"/>
        <v>42128.208333333328</v>
      </c>
      <c r="T88" s="9">
        <f t="shared" si="11"/>
        <v>42141.208333333328</v>
      </c>
      <c r="U88" t="str">
        <f>IF(D88&lt;BonusGoal!$B$3,BonusGoal!$D$3,IF(D88&lt;BonusGoal!$B$4,BonusGoal!$D$4,IF(D88&lt;BonusGoal!$B$5,BonusGoal!$D$5,IF(D88&lt;BonusGoal!$B$6,BonusGoal!$D$6,IF(D88&lt;BonusGoal!$B$7,BonusGoal!$D$7,IF(D88&lt;BonusGoal!$B$8,BonusGoal!$D$8,IF(D88&lt;BonusGoal!$B$9,BonusGoal!$D$9,IF(D88&lt;BonusGoal!$B$10,BonusGoal!$D$10,IF(D88&lt;BonusGoal!$B$11,BonusGoal!$D$11,IF(D88&lt;BonusGoal!$B$12,BonusGoal!$D$12,IF(D88&lt;BonusGoal!$B$13,BonusGoal!$D$13,IF(D88&gt;BonusGoal!$A$14,BonusGoal!$D$14,"checkdata"))))))))))))</f>
        <v>5000 to 9999</v>
      </c>
      <c r="V88" t="str">
        <f>VLOOKUP(D88,BonusGoal!C:D,2)</f>
        <v>5000 to 9999</v>
      </c>
    </row>
    <row r="89" spans="1:22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>
        <f t="shared" si="7"/>
        <v>83.022941970310384</v>
      </c>
      <c r="Q89" t="str">
        <f t="shared" si="8"/>
        <v>music</v>
      </c>
      <c r="R89" t="str">
        <f t="shared" si="9"/>
        <v>rock</v>
      </c>
      <c r="S89" s="9">
        <f t="shared" si="10"/>
        <v>40610.25</v>
      </c>
      <c r="T89" s="9">
        <f t="shared" si="11"/>
        <v>40621.208333333336</v>
      </c>
      <c r="U89" t="str">
        <f>IF(D89&lt;BonusGoal!$B$3,BonusGoal!$D$3,IF(D89&lt;BonusGoal!$B$4,BonusGoal!$D$4,IF(D89&lt;BonusGoal!$B$5,BonusGoal!$D$5,IF(D89&lt;BonusGoal!$B$6,BonusGoal!$D$6,IF(D89&lt;BonusGoal!$B$7,BonusGoal!$D$7,IF(D89&lt;BonusGoal!$B$8,BonusGoal!$D$8,IF(D89&lt;BonusGoal!$B$9,BonusGoal!$D$9,IF(D89&lt;BonusGoal!$B$10,BonusGoal!$D$10,IF(D89&lt;BonusGoal!$B$11,BonusGoal!$D$11,IF(D89&lt;BonusGoal!$B$12,BonusGoal!$D$12,IF(D89&lt;BonusGoal!$B$13,BonusGoal!$D$13,IF(D89&gt;BonusGoal!$A$14,BonusGoal!$D$14,"checkdata"))))))))))))</f>
        <v>Greater than or equal to 50000</v>
      </c>
      <c r="V89" t="str">
        <f>VLOOKUP(D89,BonusGoal!C:D,2)</f>
        <v>Greater than or equal to 50000</v>
      </c>
    </row>
    <row r="90" spans="1:22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9">
        <f t="shared" si="10"/>
        <v>42110.208333333328</v>
      </c>
      <c r="T90" s="9">
        <f t="shared" si="11"/>
        <v>42132.208333333328</v>
      </c>
      <c r="U90" t="str">
        <f>IF(D90&lt;BonusGoal!$B$3,BonusGoal!$D$3,IF(D90&lt;BonusGoal!$B$4,BonusGoal!$D$4,IF(D90&lt;BonusGoal!$B$5,BonusGoal!$D$5,IF(D90&lt;BonusGoal!$B$6,BonusGoal!$D$6,IF(D90&lt;BonusGoal!$B$7,BonusGoal!$D$7,IF(D90&lt;BonusGoal!$B$8,BonusGoal!$D$8,IF(D90&lt;BonusGoal!$B$9,BonusGoal!$D$9,IF(D90&lt;BonusGoal!$B$10,BonusGoal!$D$10,IF(D90&lt;BonusGoal!$B$11,BonusGoal!$D$11,IF(D90&lt;BonusGoal!$B$12,BonusGoal!$D$12,IF(D90&lt;BonusGoal!$B$13,BonusGoal!$D$13,IF(D90&gt;BonusGoal!$A$14,BonusGoal!$D$14,"checkdata"))))))))))))</f>
        <v>1000 to 4999</v>
      </c>
      <c r="V90" t="str">
        <f>VLOOKUP(D90,BonusGoal!C:D,2)</f>
        <v>1000 to 4999</v>
      </c>
    </row>
    <row r="91" spans="1:22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>
        <f t="shared" si="7"/>
        <v>89.458333333333329</v>
      </c>
      <c r="Q91" t="str">
        <f t="shared" si="8"/>
        <v>theater</v>
      </c>
      <c r="R91" t="str">
        <f t="shared" si="9"/>
        <v>plays</v>
      </c>
      <c r="S91" s="9">
        <f t="shared" si="10"/>
        <v>40283.208333333336</v>
      </c>
      <c r="T91" s="9">
        <f t="shared" si="11"/>
        <v>40285.208333333336</v>
      </c>
      <c r="U91" t="str">
        <f>IF(D91&lt;BonusGoal!$B$3,BonusGoal!$D$3,IF(D91&lt;BonusGoal!$B$4,BonusGoal!$D$4,IF(D91&lt;BonusGoal!$B$5,BonusGoal!$D$5,IF(D91&lt;BonusGoal!$B$6,BonusGoal!$D$6,IF(D91&lt;BonusGoal!$B$7,BonusGoal!$D$7,IF(D91&lt;BonusGoal!$B$8,BonusGoal!$D$8,IF(D91&lt;BonusGoal!$B$9,BonusGoal!$D$9,IF(D91&lt;BonusGoal!$B$10,BonusGoal!$D$10,IF(D91&lt;BonusGoal!$B$11,BonusGoal!$D$11,IF(D91&lt;BonusGoal!$B$12,BonusGoal!$D$12,IF(D91&lt;BonusGoal!$B$13,BonusGoal!$D$13,IF(D91&gt;BonusGoal!$A$14,BonusGoal!$D$14,"checkdata"))))))))))))</f>
        <v>1000 to 4999</v>
      </c>
      <c r="V91" t="str">
        <f>VLOOKUP(D91,BonusGoal!C:D,2)</f>
        <v>1000 to 4999</v>
      </c>
    </row>
    <row r="92" spans="1:22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>
        <f t="shared" si="7"/>
        <v>57.849056603773583</v>
      </c>
      <c r="Q92" t="str">
        <f t="shared" si="8"/>
        <v>theater</v>
      </c>
      <c r="R92" t="str">
        <f t="shared" si="9"/>
        <v>plays</v>
      </c>
      <c r="S92" s="9">
        <f t="shared" si="10"/>
        <v>42425.25</v>
      </c>
      <c r="T92" s="9">
        <f t="shared" si="11"/>
        <v>42425.25</v>
      </c>
      <c r="U92" t="str">
        <f>IF(D92&lt;BonusGoal!$B$3,BonusGoal!$D$3,IF(D92&lt;BonusGoal!$B$4,BonusGoal!$D$4,IF(D92&lt;BonusGoal!$B$5,BonusGoal!$D$5,IF(D92&lt;BonusGoal!$B$6,BonusGoal!$D$6,IF(D92&lt;BonusGoal!$B$7,BonusGoal!$D$7,IF(D92&lt;BonusGoal!$B$8,BonusGoal!$D$8,IF(D92&lt;BonusGoal!$B$9,BonusGoal!$D$9,IF(D92&lt;BonusGoal!$B$10,BonusGoal!$D$10,IF(D92&lt;BonusGoal!$B$11,BonusGoal!$D$11,IF(D92&lt;BonusGoal!$B$12,BonusGoal!$D$12,IF(D92&lt;BonusGoal!$B$13,BonusGoal!$D$13,IF(D92&gt;BonusGoal!$A$14,BonusGoal!$D$14,"checkdata"))))))))))))</f>
        <v>5000 to 9999</v>
      </c>
      <c r="V92" t="str">
        <f>VLOOKUP(D92,BonusGoal!C:D,2)</f>
        <v>5000 to 9999</v>
      </c>
    </row>
    <row r="93" spans="1:22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9">
        <f t="shared" si="10"/>
        <v>42588.208333333328</v>
      </c>
      <c r="T93" s="9">
        <f t="shared" si="11"/>
        <v>42616.208333333328</v>
      </c>
      <c r="U93" t="str">
        <f>IF(D93&lt;BonusGoal!$B$3,BonusGoal!$D$3,IF(D93&lt;BonusGoal!$B$4,BonusGoal!$D$4,IF(D93&lt;BonusGoal!$B$5,BonusGoal!$D$5,IF(D93&lt;BonusGoal!$B$6,BonusGoal!$D$6,IF(D93&lt;BonusGoal!$B$7,BonusGoal!$D$7,IF(D93&lt;BonusGoal!$B$8,BonusGoal!$D$8,IF(D93&lt;BonusGoal!$B$9,BonusGoal!$D$9,IF(D93&lt;BonusGoal!$B$10,BonusGoal!$D$10,IF(D93&lt;BonusGoal!$B$11,BonusGoal!$D$11,IF(D93&lt;BonusGoal!$B$12,BonusGoal!$D$12,IF(D93&lt;BonusGoal!$B$13,BonusGoal!$D$13,IF(D93&gt;BonusGoal!$A$14,BonusGoal!$D$14,"checkdata"))))))))))))</f>
        <v>Greater than or equal to 50000</v>
      </c>
      <c r="V93" t="str">
        <f>VLOOKUP(D93,BonusGoal!C:D,2)</f>
        <v>Greater than or equal to 50000</v>
      </c>
    </row>
    <row r="94" spans="1:22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9">
        <f t="shared" si="10"/>
        <v>40352.208333333336</v>
      </c>
      <c r="T94" s="9">
        <f t="shared" si="11"/>
        <v>40353.208333333336</v>
      </c>
      <c r="U94" t="str">
        <f>IF(D94&lt;BonusGoal!$B$3,BonusGoal!$D$3,IF(D94&lt;BonusGoal!$B$4,BonusGoal!$D$4,IF(D94&lt;BonusGoal!$B$5,BonusGoal!$D$5,IF(D94&lt;BonusGoal!$B$6,BonusGoal!$D$6,IF(D94&lt;BonusGoal!$B$7,BonusGoal!$D$7,IF(D94&lt;BonusGoal!$B$8,BonusGoal!$D$8,IF(D94&lt;BonusGoal!$B$9,BonusGoal!$D$9,IF(D94&lt;BonusGoal!$B$10,BonusGoal!$D$10,IF(D94&lt;BonusGoal!$B$11,BonusGoal!$D$11,IF(D94&lt;BonusGoal!$B$12,BonusGoal!$D$12,IF(D94&lt;BonusGoal!$B$13,BonusGoal!$D$13,IF(D94&gt;BonusGoal!$A$14,BonusGoal!$D$14,"checkdata"))))))))))))</f>
        <v>20000 to 24999</v>
      </c>
      <c r="V94" t="str">
        <f>VLOOKUP(D94,BonusGoal!C:D,2)</f>
        <v>20000 to 24999</v>
      </c>
    </row>
    <row r="95" spans="1:22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9">
        <f t="shared" si="10"/>
        <v>41202.208333333336</v>
      </c>
      <c r="T95" s="9">
        <f t="shared" si="11"/>
        <v>41206.208333333336</v>
      </c>
      <c r="U95" t="str">
        <f>IF(D95&lt;BonusGoal!$B$3,BonusGoal!$D$3,IF(D95&lt;BonusGoal!$B$4,BonusGoal!$D$4,IF(D95&lt;BonusGoal!$B$5,BonusGoal!$D$5,IF(D95&lt;BonusGoal!$B$6,BonusGoal!$D$6,IF(D95&lt;BonusGoal!$B$7,BonusGoal!$D$7,IF(D95&lt;BonusGoal!$B$8,BonusGoal!$D$8,IF(D95&lt;BonusGoal!$B$9,BonusGoal!$D$9,IF(D95&lt;BonusGoal!$B$10,BonusGoal!$D$10,IF(D95&lt;BonusGoal!$B$11,BonusGoal!$D$11,IF(D95&lt;BonusGoal!$B$12,BonusGoal!$D$12,IF(D95&lt;BonusGoal!$B$13,BonusGoal!$D$13,IF(D95&gt;BonusGoal!$A$14,BonusGoal!$D$14,"checkdata"))))))))))))</f>
        <v>Greater than or equal to 50000</v>
      </c>
      <c r="V95" t="str">
        <f>VLOOKUP(D95,BonusGoal!C:D,2)</f>
        <v>Greater than or equal to 50000</v>
      </c>
    </row>
    <row r="96" spans="1:22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9">
        <f t="shared" si="10"/>
        <v>43562.208333333328</v>
      </c>
      <c r="T96" s="9">
        <f t="shared" si="11"/>
        <v>43573.208333333328</v>
      </c>
      <c r="U96" t="str">
        <f>IF(D96&lt;BonusGoal!$B$3,BonusGoal!$D$3,IF(D96&lt;BonusGoal!$B$4,BonusGoal!$D$4,IF(D96&lt;BonusGoal!$B$5,BonusGoal!$D$5,IF(D96&lt;BonusGoal!$B$6,BonusGoal!$D$6,IF(D96&lt;BonusGoal!$B$7,BonusGoal!$D$7,IF(D96&lt;BonusGoal!$B$8,BonusGoal!$D$8,IF(D96&lt;BonusGoal!$B$9,BonusGoal!$D$9,IF(D96&lt;BonusGoal!$B$10,BonusGoal!$D$10,IF(D96&lt;BonusGoal!$B$11,BonusGoal!$D$11,IF(D96&lt;BonusGoal!$B$12,BonusGoal!$D$12,IF(D96&lt;BonusGoal!$B$13,BonusGoal!$D$13,IF(D96&gt;BonusGoal!$A$14,BonusGoal!$D$14,"checkdata"))))))))))))</f>
        <v>1000 to 4999</v>
      </c>
      <c r="V96" t="str">
        <f>VLOOKUP(D96,BonusGoal!C:D,2)</f>
        <v>1000 to 4999</v>
      </c>
    </row>
    <row r="97" spans="1:22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9">
        <f t="shared" si="10"/>
        <v>43752.208333333328</v>
      </c>
      <c r="T97" s="9">
        <f t="shared" si="11"/>
        <v>43759.208333333328</v>
      </c>
      <c r="U97" t="str">
        <f>IF(D97&lt;BonusGoal!$B$3,BonusGoal!$D$3,IF(D97&lt;BonusGoal!$B$4,BonusGoal!$D$4,IF(D97&lt;BonusGoal!$B$5,BonusGoal!$D$5,IF(D97&lt;BonusGoal!$B$6,BonusGoal!$D$6,IF(D97&lt;BonusGoal!$B$7,BonusGoal!$D$7,IF(D97&lt;BonusGoal!$B$8,BonusGoal!$D$8,IF(D97&lt;BonusGoal!$B$9,BonusGoal!$D$9,IF(D97&lt;BonusGoal!$B$10,BonusGoal!$D$10,IF(D97&lt;BonusGoal!$B$11,BonusGoal!$D$11,IF(D97&lt;BonusGoal!$B$12,BonusGoal!$D$12,IF(D97&lt;BonusGoal!$B$13,BonusGoal!$D$13,IF(D97&gt;BonusGoal!$A$14,BonusGoal!$D$14,"checkdata"))))))))))))</f>
        <v>Less than 1000</v>
      </c>
      <c r="V97" t="str">
        <f>VLOOKUP(D97,BonusGoal!C:D,2)</f>
        <v>Less than 1000</v>
      </c>
    </row>
    <row r="98" spans="1:22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9">
        <f t="shared" si="10"/>
        <v>40612.25</v>
      </c>
      <c r="T98" s="9">
        <f t="shared" si="11"/>
        <v>40625.208333333336</v>
      </c>
      <c r="U98" t="str">
        <f>IF(D98&lt;BonusGoal!$B$3,BonusGoal!$D$3,IF(D98&lt;BonusGoal!$B$4,BonusGoal!$D$4,IF(D98&lt;BonusGoal!$B$5,BonusGoal!$D$5,IF(D98&lt;BonusGoal!$B$6,BonusGoal!$D$6,IF(D98&lt;BonusGoal!$B$7,BonusGoal!$D$7,IF(D98&lt;BonusGoal!$B$8,BonusGoal!$D$8,IF(D98&lt;BonusGoal!$B$9,BonusGoal!$D$9,IF(D98&lt;BonusGoal!$B$10,BonusGoal!$D$10,IF(D98&lt;BonusGoal!$B$11,BonusGoal!$D$11,IF(D98&lt;BonusGoal!$B$12,BonusGoal!$D$12,IF(D98&lt;BonusGoal!$B$13,BonusGoal!$D$13,IF(D98&gt;BonusGoal!$A$14,BonusGoal!$D$14,"checkdata"))))))))))))</f>
        <v>Greater than or equal to 50000</v>
      </c>
      <c r="V98" t="str">
        <f>VLOOKUP(D98,BonusGoal!C:D,2)</f>
        <v>Greater than or equal to 50000</v>
      </c>
    </row>
    <row r="99" spans="1:22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9">
        <f t="shared" si="10"/>
        <v>42180.208333333328</v>
      </c>
      <c r="T99" s="9">
        <f t="shared" si="11"/>
        <v>42234.208333333328</v>
      </c>
      <c r="U99" t="str">
        <f>IF(D99&lt;BonusGoal!$B$3,BonusGoal!$D$3,IF(D99&lt;BonusGoal!$B$4,BonusGoal!$D$4,IF(D99&lt;BonusGoal!$B$5,BonusGoal!$D$5,IF(D99&lt;BonusGoal!$B$6,BonusGoal!$D$6,IF(D99&lt;BonusGoal!$B$7,BonusGoal!$D$7,IF(D99&lt;BonusGoal!$B$8,BonusGoal!$D$8,IF(D99&lt;BonusGoal!$B$9,BonusGoal!$D$9,IF(D99&lt;BonusGoal!$B$10,BonusGoal!$D$10,IF(D99&lt;BonusGoal!$B$11,BonusGoal!$D$11,IF(D99&lt;BonusGoal!$B$12,BonusGoal!$D$12,IF(D99&lt;BonusGoal!$B$13,BonusGoal!$D$13,IF(D99&gt;BonusGoal!$A$14,BonusGoal!$D$14,"checkdata"))))))))))))</f>
        <v>1000 to 4999</v>
      </c>
      <c r="V99" t="str">
        <f>VLOOKUP(D99,BonusGoal!C:D,2)</f>
        <v>1000 to 4999</v>
      </c>
    </row>
    <row r="100" spans="1:22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9">
        <f t="shared" si="10"/>
        <v>42212.208333333328</v>
      </c>
      <c r="T100" s="9">
        <f t="shared" si="11"/>
        <v>42216.208333333328</v>
      </c>
      <c r="U100" t="str">
        <f>IF(D100&lt;BonusGoal!$B$3,BonusGoal!$D$3,IF(D100&lt;BonusGoal!$B$4,BonusGoal!$D$4,IF(D100&lt;BonusGoal!$B$5,BonusGoal!$D$5,IF(D100&lt;BonusGoal!$B$6,BonusGoal!$D$6,IF(D100&lt;BonusGoal!$B$7,BonusGoal!$D$7,IF(D100&lt;BonusGoal!$B$8,BonusGoal!$D$8,IF(D100&lt;BonusGoal!$B$9,BonusGoal!$D$9,IF(D100&lt;BonusGoal!$B$10,BonusGoal!$D$10,IF(D100&lt;BonusGoal!$B$11,BonusGoal!$D$11,IF(D100&lt;BonusGoal!$B$12,BonusGoal!$D$12,IF(D100&lt;BonusGoal!$B$13,BonusGoal!$D$13,IF(D100&gt;BonusGoal!$A$14,BonusGoal!$D$14,"checkdata"))))))))))))</f>
        <v>Greater than or equal to 50000</v>
      </c>
      <c r="V100" t="str">
        <f>VLOOKUP(D100,BonusGoal!C:D,2)</f>
        <v>Greater than or equal to 50000</v>
      </c>
    </row>
    <row r="101" spans="1:22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9">
        <f t="shared" si="10"/>
        <v>41968.25</v>
      </c>
      <c r="T101" s="9">
        <f t="shared" si="11"/>
        <v>41997.25</v>
      </c>
      <c r="U101" t="str">
        <f>IF(D101&lt;BonusGoal!$B$3,BonusGoal!$D$3,IF(D101&lt;BonusGoal!$B$4,BonusGoal!$D$4,IF(D101&lt;BonusGoal!$B$5,BonusGoal!$D$5,IF(D101&lt;BonusGoal!$B$6,BonusGoal!$D$6,IF(D101&lt;BonusGoal!$B$7,BonusGoal!$D$7,IF(D101&lt;BonusGoal!$B$8,BonusGoal!$D$8,IF(D101&lt;BonusGoal!$B$9,BonusGoal!$D$9,IF(D101&lt;BonusGoal!$B$10,BonusGoal!$D$10,IF(D101&lt;BonusGoal!$B$11,BonusGoal!$D$11,IF(D101&lt;BonusGoal!$B$12,BonusGoal!$D$12,IF(D101&lt;BonusGoal!$B$13,BonusGoal!$D$13,IF(D101&gt;BonusGoal!$A$14,BonusGoal!$D$14,"checkdata"))))))))))))</f>
        <v>5000 to 9999</v>
      </c>
      <c r="V101" t="str">
        <f>VLOOKUP(D101,BonusGoal!C:D,2)</f>
        <v>5000 to 9999</v>
      </c>
    </row>
    <row r="102" spans="1:22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9">
        <f t="shared" si="10"/>
        <v>40835.208333333336</v>
      </c>
      <c r="T102" s="9">
        <f t="shared" si="11"/>
        <v>40853.208333333336</v>
      </c>
      <c r="U102" t="str">
        <f>IF(D102&lt;BonusGoal!$B$3,BonusGoal!$D$3,IF(D102&lt;BonusGoal!$B$4,BonusGoal!$D$4,IF(D102&lt;BonusGoal!$B$5,BonusGoal!$D$5,IF(D102&lt;BonusGoal!$B$6,BonusGoal!$D$6,IF(D102&lt;BonusGoal!$B$7,BonusGoal!$D$7,IF(D102&lt;BonusGoal!$B$8,BonusGoal!$D$8,IF(D102&lt;BonusGoal!$B$9,BonusGoal!$D$9,IF(D102&lt;BonusGoal!$B$10,BonusGoal!$D$10,IF(D102&lt;BonusGoal!$B$11,BonusGoal!$D$11,IF(D102&lt;BonusGoal!$B$12,BonusGoal!$D$12,IF(D102&lt;BonusGoal!$B$13,BonusGoal!$D$13,IF(D102&gt;BonusGoal!$A$14,BonusGoal!$D$14,"checkdata"))))))))))))</f>
        <v>Less than 1000</v>
      </c>
      <c r="V102" t="str">
        <f>VLOOKUP(D102,BonusGoal!C:D,2)</f>
        <v>Less than 1000</v>
      </c>
    </row>
    <row r="103" spans="1:22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9">
        <f t="shared" si="10"/>
        <v>42056.25</v>
      </c>
      <c r="T103" s="9">
        <f t="shared" si="11"/>
        <v>42063.25</v>
      </c>
      <c r="U103" t="str">
        <f>IF(D103&lt;BonusGoal!$B$3,BonusGoal!$D$3,IF(D103&lt;BonusGoal!$B$4,BonusGoal!$D$4,IF(D103&lt;BonusGoal!$B$5,BonusGoal!$D$5,IF(D103&lt;BonusGoal!$B$6,BonusGoal!$D$6,IF(D103&lt;BonusGoal!$B$7,BonusGoal!$D$7,IF(D103&lt;BonusGoal!$B$8,BonusGoal!$D$8,IF(D103&lt;BonusGoal!$B$9,BonusGoal!$D$9,IF(D103&lt;BonusGoal!$B$10,BonusGoal!$D$10,IF(D103&lt;BonusGoal!$B$11,BonusGoal!$D$11,IF(D103&lt;BonusGoal!$B$12,BonusGoal!$D$12,IF(D103&lt;BonusGoal!$B$13,BonusGoal!$D$13,IF(D103&gt;BonusGoal!$A$14,BonusGoal!$D$14,"checkdata"))))))))))))</f>
        <v>Less than 1000</v>
      </c>
      <c r="V103" t="str">
        <f>VLOOKUP(D103,BonusGoal!C:D,2)</f>
        <v>Less than 1000</v>
      </c>
    </row>
    <row r="104" spans="1:22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9">
        <f t="shared" si="10"/>
        <v>43234.208333333328</v>
      </c>
      <c r="T104" s="9">
        <f t="shared" si="11"/>
        <v>43241.208333333328</v>
      </c>
      <c r="U104" t="str">
        <f>IF(D104&lt;BonusGoal!$B$3,BonusGoal!$D$3,IF(D104&lt;BonusGoal!$B$4,BonusGoal!$D$4,IF(D104&lt;BonusGoal!$B$5,BonusGoal!$D$5,IF(D104&lt;BonusGoal!$B$6,BonusGoal!$D$6,IF(D104&lt;BonusGoal!$B$7,BonusGoal!$D$7,IF(D104&lt;BonusGoal!$B$8,BonusGoal!$D$8,IF(D104&lt;BonusGoal!$B$9,BonusGoal!$D$9,IF(D104&lt;BonusGoal!$B$10,BonusGoal!$D$10,IF(D104&lt;BonusGoal!$B$11,BonusGoal!$D$11,IF(D104&lt;BonusGoal!$B$12,BonusGoal!$D$12,IF(D104&lt;BonusGoal!$B$13,BonusGoal!$D$13,IF(D104&gt;BonusGoal!$A$14,BonusGoal!$D$14,"checkdata"))))))))))))</f>
        <v>1000 to 4999</v>
      </c>
      <c r="V104" t="str">
        <f>VLOOKUP(D104,BonusGoal!C:D,2)</f>
        <v>1000 to 4999</v>
      </c>
    </row>
    <row r="105" spans="1:22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9">
        <f t="shared" si="10"/>
        <v>40475.208333333336</v>
      </c>
      <c r="T105" s="9">
        <f t="shared" si="11"/>
        <v>40484.208333333336</v>
      </c>
      <c r="U105" t="str">
        <f>IF(D105&lt;BonusGoal!$B$3,BonusGoal!$D$3,IF(D105&lt;BonusGoal!$B$4,BonusGoal!$D$4,IF(D105&lt;BonusGoal!$B$5,BonusGoal!$D$5,IF(D105&lt;BonusGoal!$B$6,BonusGoal!$D$6,IF(D105&lt;BonusGoal!$B$7,BonusGoal!$D$7,IF(D105&lt;BonusGoal!$B$8,BonusGoal!$D$8,IF(D105&lt;BonusGoal!$B$9,BonusGoal!$D$9,IF(D105&lt;BonusGoal!$B$10,BonusGoal!$D$10,IF(D105&lt;BonusGoal!$B$11,BonusGoal!$D$11,IF(D105&lt;BonusGoal!$B$12,BonusGoal!$D$12,IF(D105&lt;BonusGoal!$B$13,BonusGoal!$D$13,IF(D105&gt;BonusGoal!$A$14,BonusGoal!$D$14,"checkdata"))))))))))))</f>
        <v>10000 to 14999</v>
      </c>
      <c r="V105" t="str">
        <f>VLOOKUP(D105,BonusGoal!C:D,2)</f>
        <v>10000 to 14999</v>
      </c>
    </row>
    <row r="106" spans="1:22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9">
        <f t="shared" si="10"/>
        <v>42878.208333333328</v>
      </c>
      <c r="T106" s="9">
        <f t="shared" si="11"/>
        <v>42879.208333333328</v>
      </c>
      <c r="U106" t="str">
        <f>IF(D106&lt;BonusGoal!$B$3,BonusGoal!$D$3,IF(D106&lt;BonusGoal!$B$4,BonusGoal!$D$4,IF(D106&lt;BonusGoal!$B$5,BonusGoal!$D$5,IF(D106&lt;BonusGoal!$B$6,BonusGoal!$D$6,IF(D106&lt;BonusGoal!$B$7,BonusGoal!$D$7,IF(D106&lt;BonusGoal!$B$8,BonusGoal!$D$8,IF(D106&lt;BonusGoal!$B$9,BonusGoal!$D$9,IF(D106&lt;BonusGoal!$B$10,BonusGoal!$D$10,IF(D106&lt;BonusGoal!$B$11,BonusGoal!$D$11,IF(D106&lt;BonusGoal!$B$12,BonusGoal!$D$12,IF(D106&lt;BonusGoal!$B$13,BonusGoal!$D$13,IF(D106&gt;BonusGoal!$A$14,BonusGoal!$D$14,"checkdata"))))))))))))</f>
        <v>Greater than or equal to 50000</v>
      </c>
      <c r="V106" t="str">
        <f>VLOOKUP(D106,BonusGoal!C:D,2)</f>
        <v>Greater than or equal to 50000</v>
      </c>
    </row>
    <row r="107" spans="1:22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9">
        <f t="shared" si="10"/>
        <v>41366.208333333336</v>
      </c>
      <c r="T107" s="9">
        <f t="shared" si="11"/>
        <v>41384.208333333336</v>
      </c>
      <c r="U107" t="str">
        <f>IF(D107&lt;BonusGoal!$B$3,BonusGoal!$D$3,IF(D107&lt;BonusGoal!$B$4,BonusGoal!$D$4,IF(D107&lt;BonusGoal!$B$5,BonusGoal!$D$5,IF(D107&lt;BonusGoal!$B$6,BonusGoal!$D$6,IF(D107&lt;BonusGoal!$B$7,BonusGoal!$D$7,IF(D107&lt;BonusGoal!$B$8,BonusGoal!$D$8,IF(D107&lt;BonusGoal!$B$9,BonusGoal!$D$9,IF(D107&lt;BonusGoal!$B$10,BonusGoal!$D$10,IF(D107&lt;BonusGoal!$B$11,BonusGoal!$D$11,IF(D107&lt;BonusGoal!$B$12,BonusGoal!$D$12,IF(D107&lt;BonusGoal!$B$13,BonusGoal!$D$13,IF(D107&gt;BonusGoal!$A$14,BonusGoal!$D$14,"checkdata"))))))))))))</f>
        <v>5000 to 9999</v>
      </c>
      <c r="V107" t="str">
        <f>VLOOKUP(D107,BonusGoal!C:D,2)</f>
        <v>5000 to 9999</v>
      </c>
    </row>
    <row r="108" spans="1:22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9">
        <f t="shared" si="10"/>
        <v>43716.208333333328</v>
      </c>
      <c r="T108" s="9">
        <f t="shared" si="11"/>
        <v>43721.208333333328</v>
      </c>
      <c r="U108" t="str">
        <f>IF(D108&lt;BonusGoal!$B$3,BonusGoal!$D$3,IF(D108&lt;BonusGoal!$B$4,BonusGoal!$D$4,IF(D108&lt;BonusGoal!$B$5,BonusGoal!$D$5,IF(D108&lt;BonusGoal!$B$6,BonusGoal!$D$6,IF(D108&lt;BonusGoal!$B$7,BonusGoal!$D$7,IF(D108&lt;BonusGoal!$B$8,BonusGoal!$D$8,IF(D108&lt;BonusGoal!$B$9,BonusGoal!$D$9,IF(D108&lt;BonusGoal!$B$10,BonusGoal!$D$10,IF(D108&lt;BonusGoal!$B$11,BonusGoal!$D$11,IF(D108&lt;BonusGoal!$B$12,BonusGoal!$D$12,IF(D108&lt;BonusGoal!$B$13,BonusGoal!$D$13,IF(D108&gt;BonusGoal!$A$14,BonusGoal!$D$14,"checkdata"))))))))))))</f>
        <v>1000 to 4999</v>
      </c>
      <c r="V108" t="str">
        <f>VLOOKUP(D108,BonusGoal!C:D,2)</f>
        <v>1000 to 4999</v>
      </c>
    </row>
    <row r="109" spans="1:22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9">
        <f t="shared" si="10"/>
        <v>43213.208333333328</v>
      </c>
      <c r="T109" s="9">
        <f t="shared" si="11"/>
        <v>43230.208333333328</v>
      </c>
      <c r="U109" t="str">
        <f>IF(D109&lt;BonusGoal!$B$3,BonusGoal!$D$3,IF(D109&lt;BonusGoal!$B$4,BonusGoal!$D$4,IF(D109&lt;BonusGoal!$B$5,BonusGoal!$D$5,IF(D109&lt;BonusGoal!$B$6,BonusGoal!$D$6,IF(D109&lt;BonusGoal!$B$7,BonusGoal!$D$7,IF(D109&lt;BonusGoal!$B$8,BonusGoal!$D$8,IF(D109&lt;BonusGoal!$B$9,BonusGoal!$D$9,IF(D109&lt;BonusGoal!$B$10,BonusGoal!$D$10,IF(D109&lt;BonusGoal!$B$11,BonusGoal!$D$11,IF(D109&lt;BonusGoal!$B$12,BonusGoal!$D$12,IF(D109&lt;BonusGoal!$B$13,BonusGoal!$D$13,IF(D109&gt;BonusGoal!$A$14,BonusGoal!$D$14,"checkdata"))))))))))))</f>
        <v>1000 to 4999</v>
      </c>
      <c r="V109" t="str">
        <f>VLOOKUP(D109,BonusGoal!C:D,2)</f>
        <v>1000 to 4999</v>
      </c>
    </row>
    <row r="110" spans="1:22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9">
        <f t="shared" si="10"/>
        <v>41005.208333333336</v>
      </c>
      <c r="T110" s="9">
        <f t="shared" si="11"/>
        <v>41042.208333333336</v>
      </c>
      <c r="U110" t="str">
        <f>IF(D110&lt;BonusGoal!$B$3,BonusGoal!$D$3,IF(D110&lt;BonusGoal!$B$4,BonusGoal!$D$4,IF(D110&lt;BonusGoal!$B$5,BonusGoal!$D$5,IF(D110&lt;BonusGoal!$B$6,BonusGoal!$D$6,IF(D110&lt;BonusGoal!$B$7,BonusGoal!$D$7,IF(D110&lt;BonusGoal!$B$8,BonusGoal!$D$8,IF(D110&lt;BonusGoal!$B$9,BonusGoal!$D$9,IF(D110&lt;BonusGoal!$B$10,BonusGoal!$D$10,IF(D110&lt;BonusGoal!$B$11,BonusGoal!$D$11,IF(D110&lt;BonusGoal!$B$12,BonusGoal!$D$12,IF(D110&lt;BonusGoal!$B$13,BonusGoal!$D$13,IF(D110&gt;BonusGoal!$A$14,BonusGoal!$D$14,"checkdata"))))))))))))</f>
        <v>1000 to 4999</v>
      </c>
      <c r="V110" t="str">
        <f>VLOOKUP(D110,BonusGoal!C:D,2)</f>
        <v>1000 to 4999</v>
      </c>
    </row>
    <row r="111" spans="1:22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9">
        <f t="shared" si="10"/>
        <v>41651.25</v>
      </c>
      <c r="T111" s="9">
        <f t="shared" si="11"/>
        <v>41653.25</v>
      </c>
      <c r="U111" t="str">
        <f>IF(D111&lt;BonusGoal!$B$3,BonusGoal!$D$3,IF(D111&lt;BonusGoal!$B$4,BonusGoal!$D$4,IF(D111&lt;BonusGoal!$B$5,BonusGoal!$D$5,IF(D111&lt;BonusGoal!$B$6,BonusGoal!$D$6,IF(D111&lt;BonusGoal!$B$7,BonusGoal!$D$7,IF(D111&lt;BonusGoal!$B$8,BonusGoal!$D$8,IF(D111&lt;BonusGoal!$B$9,BonusGoal!$D$9,IF(D111&lt;BonusGoal!$B$10,BonusGoal!$D$10,IF(D111&lt;BonusGoal!$B$11,BonusGoal!$D$11,IF(D111&lt;BonusGoal!$B$12,BonusGoal!$D$12,IF(D111&lt;BonusGoal!$B$13,BonusGoal!$D$13,IF(D111&gt;BonusGoal!$A$14,BonusGoal!$D$14,"checkdata"))))))))))))</f>
        <v>5000 to 9999</v>
      </c>
      <c r="V111" t="str">
        <f>VLOOKUP(D111,BonusGoal!C:D,2)</f>
        <v>5000 to 9999</v>
      </c>
    </row>
    <row r="112" spans="1:22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9">
        <f t="shared" si="10"/>
        <v>43354.208333333328</v>
      </c>
      <c r="T112" s="9">
        <f t="shared" si="11"/>
        <v>43373.208333333328</v>
      </c>
      <c r="U112" t="str">
        <f>IF(D112&lt;BonusGoal!$B$3,BonusGoal!$D$3,IF(D112&lt;BonusGoal!$B$4,BonusGoal!$D$4,IF(D112&lt;BonusGoal!$B$5,BonusGoal!$D$5,IF(D112&lt;BonusGoal!$B$6,BonusGoal!$D$6,IF(D112&lt;BonusGoal!$B$7,BonusGoal!$D$7,IF(D112&lt;BonusGoal!$B$8,BonusGoal!$D$8,IF(D112&lt;BonusGoal!$B$9,BonusGoal!$D$9,IF(D112&lt;BonusGoal!$B$10,BonusGoal!$D$10,IF(D112&lt;BonusGoal!$B$11,BonusGoal!$D$11,IF(D112&lt;BonusGoal!$B$12,BonusGoal!$D$12,IF(D112&lt;BonusGoal!$B$13,BonusGoal!$D$13,IF(D112&gt;BonusGoal!$A$14,BonusGoal!$D$14,"checkdata"))))))))))))</f>
        <v>Greater than or equal to 50000</v>
      </c>
      <c r="V112" t="str">
        <f>VLOOKUP(D112,BonusGoal!C:D,2)</f>
        <v>Greater than or equal to 50000</v>
      </c>
    </row>
    <row r="113" spans="1:22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9">
        <f t="shared" si="10"/>
        <v>41174.208333333336</v>
      </c>
      <c r="T113" s="9">
        <f t="shared" si="11"/>
        <v>41180.208333333336</v>
      </c>
      <c r="U113" t="str">
        <f>IF(D113&lt;BonusGoal!$B$3,BonusGoal!$D$3,IF(D113&lt;BonusGoal!$B$4,BonusGoal!$D$4,IF(D113&lt;BonusGoal!$B$5,BonusGoal!$D$5,IF(D113&lt;BonusGoal!$B$6,BonusGoal!$D$6,IF(D113&lt;BonusGoal!$B$7,BonusGoal!$D$7,IF(D113&lt;BonusGoal!$B$8,BonusGoal!$D$8,IF(D113&lt;BonusGoal!$B$9,BonusGoal!$D$9,IF(D113&lt;BonusGoal!$B$10,BonusGoal!$D$10,IF(D113&lt;BonusGoal!$B$11,BonusGoal!$D$11,IF(D113&lt;BonusGoal!$B$12,BonusGoal!$D$12,IF(D113&lt;BonusGoal!$B$13,BonusGoal!$D$13,IF(D113&gt;BonusGoal!$A$14,BonusGoal!$D$14,"checkdata"))))))))))))</f>
        <v>Greater than or equal to 50000</v>
      </c>
      <c r="V113" t="str">
        <f>VLOOKUP(D113,BonusGoal!C:D,2)</f>
        <v>Greater than or equal to 50000</v>
      </c>
    </row>
    <row r="114" spans="1:22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9">
        <f t="shared" si="10"/>
        <v>41875.208333333336</v>
      </c>
      <c r="T114" s="9">
        <f t="shared" si="11"/>
        <v>41890.208333333336</v>
      </c>
      <c r="U114" t="str">
        <f>IF(D114&lt;BonusGoal!$B$3,BonusGoal!$D$3,IF(D114&lt;BonusGoal!$B$4,BonusGoal!$D$4,IF(D114&lt;BonusGoal!$B$5,BonusGoal!$D$5,IF(D114&lt;BonusGoal!$B$6,BonusGoal!$D$6,IF(D114&lt;BonusGoal!$B$7,BonusGoal!$D$7,IF(D114&lt;BonusGoal!$B$8,BonusGoal!$D$8,IF(D114&lt;BonusGoal!$B$9,BonusGoal!$D$9,IF(D114&lt;BonusGoal!$B$10,BonusGoal!$D$10,IF(D114&lt;BonusGoal!$B$11,BonusGoal!$D$11,IF(D114&lt;BonusGoal!$B$12,BonusGoal!$D$12,IF(D114&lt;BonusGoal!$B$13,BonusGoal!$D$13,IF(D114&gt;BonusGoal!$A$14,BonusGoal!$D$14,"checkdata"))))))))))))</f>
        <v>1000 to 4999</v>
      </c>
      <c r="V114" t="str">
        <f>VLOOKUP(D114,BonusGoal!C:D,2)</f>
        <v>1000 to 4999</v>
      </c>
    </row>
    <row r="115" spans="1:22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9">
        <f t="shared" si="10"/>
        <v>42990.208333333328</v>
      </c>
      <c r="T115" s="9">
        <f t="shared" si="11"/>
        <v>42997.208333333328</v>
      </c>
      <c r="U115" t="str">
        <f>IF(D115&lt;BonusGoal!$B$3,BonusGoal!$D$3,IF(D115&lt;BonusGoal!$B$4,BonusGoal!$D$4,IF(D115&lt;BonusGoal!$B$5,BonusGoal!$D$5,IF(D115&lt;BonusGoal!$B$6,BonusGoal!$D$6,IF(D115&lt;BonusGoal!$B$7,BonusGoal!$D$7,IF(D115&lt;BonusGoal!$B$8,BonusGoal!$D$8,IF(D115&lt;BonusGoal!$B$9,BonusGoal!$D$9,IF(D115&lt;BonusGoal!$B$10,BonusGoal!$D$10,IF(D115&lt;BonusGoal!$B$11,BonusGoal!$D$11,IF(D115&lt;BonusGoal!$B$12,BonusGoal!$D$12,IF(D115&lt;BonusGoal!$B$13,BonusGoal!$D$13,IF(D115&gt;BonusGoal!$A$14,BonusGoal!$D$14,"checkdata"))))))))))))</f>
        <v>1000 to 4999</v>
      </c>
      <c r="V115" t="str">
        <f>VLOOKUP(D115,BonusGoal!C:D,2)</f>
        <v>1000 to 4999</v>
      </c>
    </row>
    <row r="116" spans="1:22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9">
        <f t="shared" si="10"/>
        <v>43564.208333333328</v>
      </c>
      <c r="T116" s="9">
        <f t="shared" si="11"/>
        <v>43565.208333333328</v>
      </c>
      <c r="U116" t="str">
        <f>IF(D116&lt;BonusGoal!$B$3,BonusGoal!$D$3,IF(D116&lt;BonusGoal!$B$4,BonusGoal!$D$4,IF(D116&lt;BonusGoal!$B$5,BonusGoal!$D$5,IF(D116&lt;BonusGoal!$B$6,BonusGoal!$D$6,IF(D116&lt;BonusGoal!$B$7,BonusGoal!$D$7,IF(D116&lt;BonusGoal!$B$8,BonusGoal!$D$8,IF(D116&lt;BonusGoal!$B$9,BonusGoal!$D$9,IF(D116&lt;BonusGoal!$B$10,BonusGoal!$D$10,IF(D116&lt;BonusGoal!$B$11,BonusGoal!$D$11,IF(D116&lt;BonusGoal!$B$12,BonusGoal!$D$12,IF(D116&lt;BonusGoal!$B$13,BonusGoal!$D$13,IF(D116&gt;BonusGoal!$A$14,BonusGoal!$D$14,"checkdata"))))))))))))</f>
        <v>1000 to 4999</v>
      </c>
      <c r="V116" t="str">
        <f>VLOOKUP(D116,BonusGoal!C:D,2)</f>
        <v>1000 to 4999</v>
      </c>
    </row>
    <row r="117" spans="1:22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9">
        <f t="shared" si="10"/>
        <v>43056.25</v>
      </c>
      <c r="T117" s="9">
        <f t="shared" si="11"/>
        <v>43091.25</v>
      </c>
      <c r="U117" t="str">
        <f>IF(D117&lt;BonusGoal!$B$3,BonusGoal!$D$3,IF(D117&lt;BonusGoal!$B$4,BonusGoal!$D$4,IF(D117&lt;BonusGoal!$B$5,BonusGoal!$D$5,IF(D117&lt;BonusGoal!$B$6,BonusGoal!$D$6,IF(D117&lt;BonusGoal!$B$7,BonusGoal!$D$7,IF(D117&lt;BonusGoal!$B$8,BonusGoal!$D$8,IF(D117&lt;BonusGoal!$B$9,BonusGoal!$D$9,IF(D117&lt;BonusGoal!$B$10,BonusGoal!$D$10,IF(D117&lt;BonusGoal!$B$11,BonusGoal!$D$11,IF(D117&lt;BonusGoal!$B$12,BonusGoal!$D$12,IF(D117&lt;BonusGoal!$B$13,BonusGoal!$D$13,IF(D117&gt;BonusGoal!$A$14,BonusGoal!$D$14,"checkdata"))))))))))))</f>
        <v>Greater than or equal to 50000</v>
      </c>
      <c r="V117" t="str">
        <f>VLOOKUP(D117,BonusGoal!C:D,2)</f>
        <v>Greater than or equal to 50000</v>
      </c>
    </row>
    <row r="118" spans="1:22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9">
        <f t="shared" si="10"/>
        <v>42265.208333333328</v>
      </c>
      <c r="T118" s="9">
        <f t="shared" si="11"/>
        <v>42266.208333333328</v>
      </c>
      <c r="U118" t="str">
        <f>IF(D118&lt;BonusGoal!$B$3,BonusGoal!$D$3,IF(D118&lt;BonusGoal!$B$4,BonusGoal!$D$4,IF(D118&lt;BonusGoal!$B$5,BonusGoal!$D$5,IF(D118&lt;BonusGoal!$B$6,BonusGoal!$D$6,IF(D118&lt;BonusGoal!$B$7,BonusGoal!$D$7,IF(D118&lt;BonusGoal!$B$8,BonusGoal!$D$8,IF(D118&lt;BonusGoal!$B$9,BonusGoal!$D$9,IF(D118&lt;BonusGoal!$B$10,BonusGoal!$D$10,IF(D118&lt;BonusGoal!$B$11,BonusGoal!$D$11,IF(D118&lt;BonusGoal!$B$12,BonusGoal!$D$12,IF(D118&lt;BonusGoal!$B$13,BonusGoal!$D$13,IF(D118&gt;BonusGoal!$A$14,BonusGoal!$D$14,"checkdata"))))))))))))</f>
        <v>5000 to 9999</v>
      </c>
      <c r="V118" t="str">
        <f>VLOOKUP(D118,BonusGoal!C:D,2)</f>
        <v>5000 to 9999</v>
      </c>
    </row>
    <row r="119" spans="1:22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9">
        <f t="shared" si="10"/>
        <v>40808.208333333336</v>
      </c>
      <c r="T119" s="9">
        <f t="shared" si="11"/>
        <v>40814.208333333336</v>
      </c>
      <c r="U119" t="str">
        <f>IF(D119&lt;BonusGoal!$B$3,BonusGoal!$D$3,IF(D119&lt;BonusGoal!$B$4,BonusGoal!$D$4,IF(D119&lt;BonusGoal!$B$5,BonusGoal!$D$5,IF(D119&lt;BonusGoal!$B$6,BonusGoal!$D$6,IF(D119&lt;BonusGoal!$B$7,BonusGoal!$D$7,IF(D119&lt;BonusGoal!$B$8,BonusGoal!$D$8,IF(D119&lt;BonusGoal!$B$9,BonusGoal!$D$9,IF(D119&lt;BonusGoal!$B$10,BonusGoal!$D$10,IF(D119&lt;BonusGoal!$B$11,BonusGoal!$D$11,IF(D119&lt;BonusGoal!$B$12,BonusGoal!$D$12,IF(D119&lt;BonusGoal!$B$13,BonusGoal!$D$13,IF(D119&gt;BonusGoal!$A$14,BonusGoal!$D$14,"checkdata"))))))))))))</f>
        <v>1000 to 4999</v>
      </c>
      <c r="V119" t="str">
        <f>VLOOKUP(D119,BonusGoal!C:D,2)</f>
        <v>1000 to 4999</v>
      </c>
    </row>
    <row r="120" spans="1:22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9">
        <f t="shared" si="10"/>
        <v>41665.25</v>
      </c>
      <c r="T120" s="9">
        <f t="shared" si="11"/>
        <v>41671.25</v>
      </c>
      <c r="U120" t="str">
        <f>IF(D120&lt;BonusGoal!$B$3,BonusGoal!$D$3,IF(D120&lt;BonusGoal!$B$4,BonusGoal!$D$4,IF(D120&lt;BonusGoal!$B$5,BonusGoal!$D$5,IF(D120&lt;BonusGoal!$B$6,BonusGoal!$D$6,IF(D120&lt;BonusGoal!$B$7,BonusGoal!$D$7,IF(D120&lt;BonusGoal!$B$8,BonusGoal!$D$8,IF(D120&lt;BonusGoal!$B$9,BonusGoal!$D$9,IF(D120&lt;BonusGoal!$B$10,BonusGoal!$D$10,IF(D120&lt;BonusGoal!$B$11,BonusGoal!$D$11,IF(D120&lt;BonusGoal!$B$12,BonusGoal!$D$12,IF(D120&lt;BonusGoal!$B$13,BonusGoal!$D$13,IF(D120&gt;BonusGoal!$A$14,BonusGoal!$D$14,"checkdata"))))))))))))</f>
        <v>5000 to 9999</v>
      </c>
      <c r="V120" t="str">
        <f>VLOOKUP(D120,BonusGoal!C:D,2)</f>
        <v>5000 to 9999</v>
      </c>
    </row>
    <row r="121" spans="1:22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9">
        <f t="shared" si="10"/>
        <v>41806.208333333336</v>
      </c>
      <c r="T121" s="9">
        <f t="shared" si="11"/>
        <v>41823.208333333336</v>
      </c>
      <c r="U121" t="str">
        <f>IF(D121&lt;BonusGoal!$B$3,BonusGoal!$D$3,IF(D121&lt;BonusGoal!$B$4,BonusGoal!$D$4,IF(D121&lt;BonusGoal!$B$5,BonusGoal!$D$5,IF(D121&lt;BonusGoal!$B$6,BonusGoal!$D$6,IF(D121&lt;BonusGoal!$B$7,BonusGoal!$D$7,IF(D121&lt;BonusGoal!$B$8,BonusGoal!$D$8,IF(D121&lt;BonusGoal!$B$9,BonusGoal!$D$9,IF(D121&lt;BonusGoal!$B$10,BonusGoal!$D$10,IF(D121&lt;BonusGoal!$B$11,BonusGoal!$D$11,IF(D121&lt;BonusGoal!$B$12,BonusGoal!$D$12,IF(D121&lt;BonusGoal!$B$13,BonusGoal!$D$13,IF(D121&gt;BonusGoal!$A$14,BonusGoal!$D$14,"checkdata"))))))))))))</f>
        <v>5000 to 9999</v>
      </c>
      <c r="V121" t="str">
        <f>VLOOKUP(D121,BonusGoal!C:D,2)</f>
        <v>5000 to 9999</v>
      </c>
    </row>
    <row r="122" spans="1:22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9">
        <f t="shared" si="10"/>
        <v>42111.208333333328</v>
      </c>
      <c r="T122" s="9">
        <f t="shared" si="11"/>
        <v>42115.208333333328</v>
      </c>
      <c r="U122" t="str">
        <f>IF(D122&lt;BonusGoal!$B$3,BonusGoal!$D$3,IF(D122&lt;BonusGoal!$B$4,BonusGoal!$D$4,IF(D122&lt;BonusGoal!$B$5,BonusGoal!$D$5,IF(D122&lt;BonusGoal!$B$6,BonusGoal!$D$6,IF(D122&lt;BonusGoal!$B$7,BonusGoal!$D$7,IF(D122&lt;BonusGoal!$B$8,BonusGoal!$D$8,IF(D122&lt;BonusGoal!$B$9,BonusGoal!$D$9,IF(D122&lt;BonusGoal!$B$10,BonusGoal!$D$10,IF(D122&lt;BonusGoal!$B$11,BonusGoal!$D$11,IF(D122&lt;BonusGoal!$B$12,BonusGoal!$D$12,IF(D122&lt;BonusGoal!$B$13,BonusGoal!$D$13,IF(D122&gt;BonusGoal!$A$14,BonusGoal!$D$14,"checkdata"))))))))))))</f>
        <v>Greater than or equal to 50000</v>
      </c>
      <c r="V122" t="str">
        <f>VLOOKUP(D122,BonusGoal!C:D,2)</f>
        <v>Greater than or equal to 50000</v>
      </c>
    </row>
    <row r="123" spans="1:22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9">
        <f t="shared" si="10"/>
        <v>41917.208333333336</v>
      </c>
      <c r="T123" s="9">
        <f t="shared" si="11"/>
        <v>41930.208333333336</v>
      </c>
      <c r="U123" t="str">
        <f>IF(D123&lt;BonusGoal!$B$3,BonusGoal!$D$3,IF(D123&lt;BonusGoal!$B$4,BonusGoal!$D$4,IF(D123&lt;BonusGoal!$B$5,BonusGoal!$D$5,IF(D123&lt;BonusGoal!$B$6,BonusGoal!$D$6,IF(D123&lt;BonusGoal!$B$7,BonusGoal!$D$7,IF(D123&lt;BonusGoal!$B$8,BonusGoal!$D$8,IF(D123&lt;BonusGoal!$B$9,BonusGoal!$D$9,IF(D123&lt;BonusGoal!$B$10,BonusGoal!$D$10,IF(D123&lt;BonusGoal!$B$11,BonusGoal!$D$11,IF(D123&lt;BonusGoal!$B$12,BonusGoal!$D$12,IF(D123&lt;BonusGoal!$B$13,BonusGoal!$D$13,IF(D123&gt;BonusGoal!$A$14,BonusGoal!$D$14,"checkdata"))))))))))))</f>
        <v>45000 to 49999</v>
      </c>
      <c r="V123" t="str">
        <f>VLOOKUP(D123,BonusGoal!C:D,2)</f>
        <v>45000 to 49999</v>
      </c>
    </row>
    <row r="124" spans="1:22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9">
        <f t="shared" si="10"/>
        <v>41970.25</v>
      </c>
      <c r="T124" s="9">
        <f t="shared" si="11"/>
        <v>41997.25</v>
      </c>
      <c r="U124" t="str">
        <f>IF(D124&lt;BonusGoal!$B$3,BonusGoal!$D$3,IF(D124&lt;BonusGoal!$B$4,BonusGoal!$D$4,IF(D124&lt;BonusGoal!$B$5,BonusGoal!$D$5,IF(D124&lt;BonusGoal!$B$6,BonusGoal!$D$6,IF(D124&lt;BonusGoal!$B$7,BonusGoal!$D$7,IF(D124&lt;BonusGoal!$B$8,BonusGoal!$D$8,IF(D124&lt;BonusGoal!$B$9,BonusGoal!$D$9,IF(D124&lt;BonusGoal!$B$10,BonusGoal!$D$10,IF(D124&lt;BonusGoal!$B$11,BonusGoal!$D$11,IF(D124&lt;BonusGoal!$B$12,BonusGoal!$D$12,IF(D124&lt;BonusGoal!$B$13,BonusGoal!$D$13,IF(D124&gt;BonusGoal!$A$14,BonusGoal!$D$14,"checkdata"))))))))))))</f>
        <v>Greater than or equal to 50000</v>
      </c>
      <c r="V124" t="str">
        <f>VLOOKUP(D124,BonusGoal!C:D,2)</f>
        <v>Greater than or equal to 50000</v>
      </c>
    </row>
    <row r="125" spans="1:22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9">
        <f t="shared" si="10"/>
        <v>42332.25</v>
      </c>
      <c r="T125" s="9">
        <f t="shared" si="11"/>
        <v>42335.25</v>
      </c>
      <c r="U125" t="str">
        <f>IF(D125&lt;BonusGoal!$B$3,BonusGoal!$D$3,IF(D125&lt;BonusGoal!$B$4,BonusGoal!$D$4,IF(D125&lt;BonusGoal!$B$5,BonusGoal!$D$5,IF(D125&lt;BonusGoal!$B$6,BonusGoal!$D$6,IF(D125&lt;BonusGoal!$B$7,BonusGoal!$D$7,IF(D125&lt;BonusGoal!$B$8,BonusGoal!$D$8,IF(D125&lt;BonusGoal!$B$9,BonusGoal!$D$9,IF(D125&lt;BonusGoal!$B$10,BonusGoal!$D$10,IF(D125&lt;BonusGoal!$B$11,BonusGoal!$D$11,IF(D125&lt;BonusGoal!$B$12,BonusGoal!$D$12,IF(D125&lt;BonusGoal!$B$13,BonusGoal!$D$13,IF(D125&gt;BonusGoal!$A$14,BonusGoal!$D$14,"checkdata"))))))))))))</f>
        <v>Greater than or equal to 50000</v>
      </c>
      <c r="V125" t="str">
        <f>VLOOKUP(D125,BonusGoal!C:D,2)</f>
        <v>Greater than or equal to 50000</v>
      </c>
    </row>
    <row r="126" spans="1:22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9">
        <f t="shared" si="10"/>
        <v>43598.208333333328</v>
      </c>
      <c r="T126" s="9">
        <f t="shared" si="11"/>
        <v>43651.208333333328</v>
      </c>
      <c r="U126" t="str">
        <f>IF(D126&lt;BonusGoal!$B$3,BonusGoal!$D$3,IF(D126&lt;BonusGoal!$B$4,BonusGoal!$D$4,IF(D126&lt;BonusGoal!$B$5,BonusGoal!$D$5,IF(D126&lt;BonusGoal!$B$6,BonusGoal!$D$6,IF(D126&lt;BonusGoal!$B$7,BonusGoal!$D$7,IF(D126&lt;BonusGoal!$B$8,BonusGoal!$D$8,IF(D126&lt;BonusGoal!$B$9,BonusGoal!$D$9,IF(D126&lt;BonusGoal!$B$10,BonusGoal!$D$10,IF(D126&lt;BonusGoal!$B$11,BonusGoal!$D$11,IF(D126&lt;BonusGoal!$B$12,BonusGoal!$D$12,IF(D126&lt;BonusGoal!$B$13,BonusGoal!$D$13,IF(D126&gt;BonusGoal!$A$14,BonusGoal!$D$14,"checkdata"))))))))))))</f>
        <v>1000 to 4999</v>
      </c>
      <c r="V126" t="str">
        <f>VLOOKUP(D126,BonusGoal!C:D,2)</f>
        <v>1000 to 4999</v>
      </c>
    </row>
    <row r="127" spans="1:22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9">
        <f t="shared" si="10"/>
        <v>43362.208333333328</v>
      </c>
      <c r="T127" s="9">
        <f t="shared" si="11"/>
        <v>43366.208333333328</v>
      </c>
      <c r="U127" t="str">
        <f>IF(D127&lt;BonusGoal!$B$3,BonusGoal!$D$3,IF(D127&lt;BonusGoal!$B$4,BonusGoal!$D$4,IF(D127&lt;BonusGoal!$B$5,BonusGoal!$D$5,IF(D127&lt;BonusGoal!$B$6,BonusGoal!$D$6,IF(D127&lt;BonusGoal!$B$7,BonusGoal!$D$7,IF(D127&lt;BonusGoal!$B$8,BonusGoal!$D$8,IF(D127&lt;BonusGoal!$B$9,BonusGoal!$D$9,IF(D127&lt;BonusGoal!$B$10,BonusGoal!$D$10,IF(D127&lt;BonusGoal!$B$11,BonusGoal!$D$11,IF(D127&lt;BonusGoal!$B$12,BonusGoal!$D$12,IF(D127&lt;BonusGoal!$B$13,BonusGoal!$D$13,IF(D127&gt;BonusGoal!$A$14,BonusGoal!$D$14,"checkdata"))))))))))))</f>
        <v>5000 to 9999</v>
      </c>
      <c r="V127" t="str">
        <f>VLOOKUP(D127,BonusGoal!C:D,2)</f>
        <v>5000 to 9999</v>
      </c>
    </row>
    <row r="128" spans="1:22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9">
        <f t="shared" si="10"/>
        <v>42596.208333333328</v>
      </c>
      <c r="T128" s="9">
        <f t="shared" si="11"/>
        <v>42624.208333333328</v>
      </c>
      <c r="U128" t="str">
        <f>IF(D128&lt;BonusGoal!$B$3,BonusGoal!$D$3,IF(D128&lt;BonusGoal!$B$4,BonusGoal!$D$4,IF(D128&lt;BonusGoal!$B$5,BonusGoal!$D$5,IF(D128&lt;BonusGoal!$B$6,BonusGoal!$D$6,IF(D128&lt;BonusGoal!$B$7,BonusGoal!$D$7,IF(D128&lt;BonusGoal!$B$8,BonusGoal!$D$8,IF(D128&lt;BonusGoal!$B$9,BonusGoal!$D$9,IF(D128&lt;BonusGoal!$B$10,BonusGoal!$D$10,IF(D128&lt;BonusGoal!$B$11,BonusGoal!$D$11,IF(D128&lt;BonusGoal!$B$12,BonusGoal!$D$12,IF(D128&lt;BonusGoal!$B$13,BonusGoal!$D$13,IF(D128&gt;BonusGoal!$A$14,BonusGoal!$D$14,"checkdata"))))))))))))</f>
        <v>Greater than or equal to 50000</v>
      </c>
      <c r="V128" t="str">
        <f>VLOOKUP(D128,BonusGoal!C:D,2)</f>
        <v>Greater than or equal to 50000</v>
      </c>
    </row>
    <row r="129" spans="1:22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>
        <f t="shared" si="7"/>
        <v>78.96875</v>
      </c>
      <c r="Q129" t="str">
        <f t="shared" si="8"/>
        <v>theater</v>
      </c>
      <c r="R129" t="str">
        <f t="shared" si="9"/>
        <v>plays</v>
      </c>
      <c r="S129" s="9">
        <f t="shared" si="10"/>
        <v>40310.208333333336</v>
      </c>
      <c r="T129" s="9">
        <f t="shared" si="11"/>
        <v>40313.208333333336</v>
      </c>
      <c r="U129" t="str">
        <f>IF(D129&lt;BonusGoal!$B$3,BonusGoal!$D$3,IF(D129&lt;BonusGoal!$B$4,BonusGoal!$D$4,IF(D129&lt;BonusGoal!$B$5,BonusGoal!$D$5,IF(D129&lt;BonusGoal!$B$6,BonusGoal!$D$6,IF(D129&lt;BonusGoal!$B$7,BonusGoal!$D$7,IF(D129&lt;BonusGoal!$B$8,BonusGoal!$D$8,IF(D129&lt;BonusGoal!$B$9,BonusGoal!$D$9,IF(D129&lt;BonusGoal!$B$10,BonusGoal!$D$10,IF(D129&lt;BonusGoal!$B$11,BonusGoal!$D$11,IF(D129&lt;BonusGoal!$B$12,BonusGoal!$D$12,IF(D129&lt;BonusGoal!$B$13,BonusGoal!$D$13,IF(D129&gt;BonusGoal!$A$14,BonusGoal!$D$14,"checkdata"))))))))))))</f>
        <v>Greater than or equal to 50000</v>
      </c>
      <c r="V129" t="str">
        <f>VLOOKUP(D129,BonusGoal!C:D,2)</f>
        <v>Greater than or equal to 50000</v>
      </c>
    </row>
    <row r="130" spans="1:22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>
        <f t="shared" si="7"/>
        <v>80.067669172932327</v>
      </c>
      <c r="Q130" t="str">
        <f t="shared" si="8"/>
        <v>music</v>
      </c>
      <c r="R130" t="str">
        <f t="shared" si="9"/>
        <v>rock</v>
      </c>
      <c r="S130" s="9">
        <f t="shared" si="10"/>
        <v>40417.208333333336</v>
      </c>
      <c r="T130" s="9">
        <f t="shared" si="11"/>
        <v>40430.208333333336</v>
      </c>
      <c r="U130" t="str">
        <f>IF(D130&lt;BonusGoal!$B$3,BonusGoal!$D$3,IF(D130&lt;BonusGoal!$B$4,BonusGoal!$D$4,IF(D130&lt;BonusGoal!$B$5,BonusGoal!$D$5,IF(D130&lt;BonusGoal!$B$6,BonusGoal!$D$6,IF(D130&lt;BonusGoal!$B$7,BonusGoal!$D$7,IF(D130&lt;BonusGoal!$B$8,BonusGoal!$D$8,IF(D130&lt;BonusGoal!$B$9,BonusGoal!$D$9,IF(D130&lt;BonusGoal!$B$10,BonusGoal!$D$10,IF(D130&lt;BonusGoal!$B$11,BonusGoal!$D$11,IF(D130&lt;BonusGoal!$B$12,BonusGoal!$D$12,IF(D130&lt;BonusGoal!$B$13,BonusGoal!$D$13,IF(D130&gt;BonusGoal!$A$14,BonusGoal!$D$14,"checkdata"))))))))))))</f>
        <v>Greater than or equal to 50000</v>
      </c>
      <c r="V130" t="str">
        <f>VLOOKUP(D130,BonusGoal!C:D,2)</f>
        <v>Greater than or equal to 50000</v>
      </c>
    </row>
    <row r="131" spans="1:22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E131/D131</f>
        <v>3.2026936026936029E-2</v>
      </c>
      <c r="P131">
        <f t="shared" ref="P131:P194" si="13">IF(ISERROR(E131/G131),0,E131/G131)</f>
        <v>86.472727272727269</v>
      </c>
      <c r="Q131" t="str">
        <f t="shared" ref="Q131:Q194" si="14">LEFT(N131,FIND("/",N131,1)-1)</f>
        <v>food</v>
      </c>
      <c r="R131" t="str">
        <f t="shared" ref="R131:R194" si="15">RIGHT(N131,LEN(N131)-FIND("/",N131,1))</f>
        <v>food trucks</v>
      </c>
      <c r="S131" s="9">
        <f t="shared" ref="S131:S194" si="16">(((J131/60)/60)/24)+DATE(1970,1,1)</f>
        <v>42038.25</v>
      </c>
      <c r="T131" s="9">
        <f t="shared" ref="T131:T194" si="17">(((K131/60)/60)/24)+DATE(1970,1,1)</f>
        <v>42063.25</v>
      </c>
      <c r="U131" t="str">
        <f>IF(D131&lt;BonusGoal!$B$3,BonusGoal!$D$3,IF(D131&lt;BonusGoal!$B$4,BonusGoal!$D$4,IF(D131&lt;BonusGoal!$B$5,BonusGoal!$D$5,IF(D131&lt;BonusGoal!$B$6,BonusGoal!$D$6,IF(D131&lt;BonusGoal!$B$7,BonusGoal!$D$7,IF(D131&lt;BonusGoal!$B$8,BonusGoal!$D$8,IF(D131&lt;BonusGoal!$B$9,BonusGoal!$D$9,IF(D131&lt;BonusGoal!$B$10,BonusGoal!$D$10,IF(D131&lt;BonusGoal!$B$11,BonusGoal!$D$11,IF(D131&lt;BonusGoal!$B$12,BonusGoal!$D$12,IF(D131&lt;BonusGoal!$B$13,BonusGoal!$D$13,IF(D131&gt;BonusGoal!$A$14,BonusGoal!$D$14,"checkdata"))))))))))))</f>
        <v>Greater than or equal to 50000</v>
      </c>
      <c r="V131" t="str">
        <f>VLOOKUP(D131,BonusGoal!C:D,2)</f>
        <v>Greater than or equal to 50000</v>
      </c>
    </row>
    <row r="132" spans="1:22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1.5546875</v>
      </c>
      <c r="P132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9">
        <f t="shared" si="16"/>
        <v>40842.208333333336</v>
      </c>
      <c r="T132" s="9">
        <f t="shared" si="17"/>
        <v>40858.25</v>
      </c>
      <c r="U132" t="str">
        <f>IF(D132&lt;BonusGoal!$B$3,BonusGoal!$D$3,IF(D132&lt;BonusGoal!$B$4,BonusGoal!$D$4,IF(D132&lt;BonusGoal!$B$5,BonusGoal!$D$5,IF(D132&lt;BonusGoal!$B$6,BonusGoal!$D$6,IF(D132&lt;BonusGoal!$B$7,BonusGoal!$D$7,IF(D132&lt;BonusGoal!$B$8,BonusGoal!$D$8,IF(D132&lt;BonusGoal!$B$9,BonusGoal!$D$9,IF(D132&lt;BonusGoal!$B$10,BonusGoal!$D$10,IF(D132&lt;BonusGoal!$B$11,BonusGoal!$D$11,IF(D132&lt;BonusGoal!$B$12,BonusGoal!$D$12,IF(D132&lt;BonusGoal!$B$13,BonusGoal!$D$13,IF(D132&gt;BonusGoal!$A$14,BonusGoal!$D$14,"checkdata"))))))))))))</f>
        <v>5000 to 9999</v>
      </c>
      <c r="V132" t="str">
        <f>VLOOKUP(D132,BonusGoal!C:D,2)</f>
        <v>5000 to 9999</v>
      </c>
    </row>
    <row r="133" spans="1:22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1.0085974499089254</v>
      </c>
      <c r="P133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9">
        <f t="shared" si="16"/>
        <v>41607.25</v>
      </c>
      <c r="T133" s="9">
        <f t="shared" si="17"/>
        <v>41620.25</v>
      </c>
      <c r="U133" t="str">
        <f>IF(D133&lt;BonusGoal!$B$3,BonusGoal!$D$3,IF(D133&lt;BonusGoal!$B$4,BonusGoal!$D$4,IF(D133&lt;BonusGoal!$B$5,BonusGoal!$D$5,IF(D133&lt;BonusGoal!$B$6,BonusGoal!$D$6,IF(D133&lt;BonusGoal!$B$7,BonusGoal!$D$7,IF(D133&lt;BonusGoal!$B$8,BonusGoal!$D$8,IF(D133&lt;BonusGoal!$B$9,BonusGoal!$D$9,IF(D133&lt;BonusGoal!$B$10,BonusGoal!$D$10,IF(D133&lt;BonusGoal!$B$11,BonusGoal!$D$11,IF(D133&lt;BonusGoal!$B$12,BonusGoal!$D$12,IF(D133&lt;BonusGoal!$B$13,BonusGoal!$D$13,IF(D133&gt;BonusGoal!$A$14,BonusGoal!$D$14,"checkdata"))))))))))))</f>
        <v>Greater than or equal to 50000</v>
      </c>
      <c r="V133" t="str">
        <f>VLOOKUP(D133,BonusGoal!C:D,2)</f>
        <v>Greater than or equal to 50000</v>
      </c>
    </row>
    <row r="134" spans="1:22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1.1618181818181819</v>
      </c>
      <c r="P134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9">
        <f t="shared" si="16"/>
        <v>43112.25</v>
      </c>
      <c r="T134" s="9">
        <f t="shared" si="17"/>
        <v>43128.25</v>
      </c>
      <c r="U134" t="str">
        <f>IF(D134&lt;BonusGoal!$B$3,BonusGoal!$D$3,IF(D134&lt;BonusGoal!$B$4,BonusGoal!$D$4,IF(D134&lt;BonusGoal!$B$5,BonusGoal!$D$5,IF(D134&lt;BonusGoal!$B$6,BonusGoal!$D$6,IF(D134&lt;BonusGoal!$B$7,BonusGoal!$D$7,IF(D134&lt;BonusGoal!$B$8,BonusGoal!$D$8,IF(D134&lt;BonusGoal!$B$9,BonusGoal!$D$9,IF(D134&lt;BonusGoal!$B$10,BonusGoal!$D$10,IF(D134&lt;BonusGoal!$B$11,BonusGoal!$D$11,IF(D134&lt;BonusGoal!$B$12,BonusGoal!$D$12,IF(D134&lt;BonusGoal!$B$13,BonusGoal!$D$13,IF(D134&gt;BonusGoal!$A$14,BonusGoal!$D$14,"checkdata"))))))))))))</f>
        <v>1000 to 4999</v>
      </c>
      <c r="V134" t="str">
        <f>VLOOKUP(D134,BonusGoal!C:D,2)</f>
        <v>1000 to 4999</v>
      </c>
    </row>
    <row r="135" spans="1:22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3.1077777777777778</v>
      </c>
      <c r="P135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9">
        <f t="shared" si="16"/>
        <v>40767.208333333336</v>
      </c>
      <c r="T135" s="9">
        <f t="shared" si="17"/>
        <v>40789.208333333336</v>
      </c>
      <c r="U135" t="str">
        <f>IF(D135&lt;BonusGoal!$B$3,BonusGoal!$D$3,IF(D135&lt;BonusGoal!$B$4,BonusGoal!$D$4,IF(D135&lt;BonusGoal!$B$5,BonusGoal!$D$5,IF(D135&lt;BonusGoal!$B$6,BonusGoal!$D$6,IF(D135&lt;BonusGoal!$B$7,BonusGoal!$D$7,IF(D135&lt;BonusGoal!$B$8,BonusGoal!$D$8,IF(D135&lt;BonusGoal!$B$9,BonusGoal!$D$9,IF(D135&lt;BonusGoal!$B$10,BonusGoal!$D$10,IF(D135&lt;BonusGoal!$B$11,BonusGoal!$D$11,IF(D135&lt;BonusGoal!$B$12,BonusGoal!$D$12,IF(D135&lt;BonusGoal!$B$13,BonusGoal!$D$13,IF(D135&gt;BonusGoal!$A$14,BonusGoal!$D$14,"checkdata"))))))))))))</f>
        <v>1000 to 4999</v>
      </c>
      <c r="V135" t="str">
        <f>VLOOKUP(D135,BonusGoal!C:D,2)</f>
        <v>1000 to 4999</v>
      </c>
    </row>
    <row r="136" spans="1:22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0.89736683417085428</v>
      </c>
      <c r="P13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9">
        <f t="shared" si="16"/>
        <v>40713.208333333336</v>
      </c>
      <c r="T136" s="9">
        <f t="shared" si="17"/>
        <v>40762.208333333336</v>
      </c>
      <c r="U136" t="str">
        <f>IF(D136&lt;BonusGoal!$B$3,BonusGoal!$D$3,IF(D136&lt;BonusGoal!$B$4,BonusGoal!$D$4,IF(D136&lt;BonusGoal!$B$5,BonusGoal!$D$5,IF(D136&lt;BonusGoal!$B$6,BonusGoal!$D$6,IF(D136&lt;BonusGoal!$B$7,BonusGoal!$D$7,IF(D136&lt;BonusGoal!$B$8,BonusGoal!$D$8,IF(D136&lt;BonusGoal!$B$9,BonusGoal!$D$9,IF(D136&lt;BonusGoal!$B$10,BonusGoal!$D$10,IF(D136&lt;BonusGoal!$B$11,BonusGoal!$D$11,IF(D136&lt;BonusGoal!$B$12,BonusGoal!$D$12,IF(D136&lt;BonusGoal!$B$13,BonusGoal!$D$13,IF(D136&gt;BonusGoal!$A$14,BonusGoal!$D$14,"checkdata"))))))))))))</f>
        <v>Greater than or equal to 50000</v>
      </c>
      <c r="V136" t="str">
        <f>VLOOKUP(D136,BonusGoal!C:D,2)</f>
        <v>Greater than or equal to 50000</v>
      </c>
    </row>
    <row r="137" spans="1:22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0.71272727272727276</v>
      </c>
      <c r="P13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9">
        <f t="shared" si="16"/>
        <v>41340.25</v>
      </c>
      <c r="T137" s="9">
        <f t="shared" si="17"/>
        <v>41345.208333333336</v>
      </c>
      <c r="U137" t="str">
        <f>IF(D137&lt;BonusGoal!$B$3,BonusGoal!$D$3,IF(D137&lt;BonusGoal!$B$4,BonusGoal!$D$4,IF(D137&lt;BonusGoal!$B$5,BonusGoal!$D$5,IF(D137&lt;BonusGoal!$B$6,BonusGoal!$D$6,IF(D137&lt;BonusGoal!$B$7,BonusGoal!$D$7,IF(D137&lt;BonusGoal!$B$8,BonusGoal!$D$8,IF(D137&lt;BonusGoal!$B$9,BonusGoal!$D$9,IF(D137&lt;BonusGoal!$B$10,BonusGoal!$D$10,IF(D137&lt;BonusGoal!$B$11,BonusGoal!$D$11,IF(D137&lt;BonusGoal!$B$12,BonusGoal!$D$12,IF(D137&lt;BonusGoal!$B$13,BonusGoal!$D$13,IF(D137&gt;BonusGoal!$A$14,BonusGoal!$D$14,"checkdata"))))))))))))</f>
        <v>5000 to 9999</v>
      </c>
      <c r="V137" t="str">
        <f>VLOOKUP(D137,BonusGoal!C:D,2)</f>
        <v>5000 to 9999</v>
      </c>
    </row>
    <row r="138" spans="1:22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3.2862318840579711E-2</v>
      </c>
      <c r="P13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9">
        <f t="shared" si="16"/>
        <v>41797.208333333336</v>
      </c>
      <c r="T138" s="9">
        <f t="shared" si="17"/>
        <v>41809.208333333336</v>
      </c>
      <c r="U138" t="str">
        <f>IF(D138&lt;BonusGoal!$B$3,BonusGoal!$D$3,IF(D138&lt;BonusGoal!$B$4,BonusGoal!$D$4,IF(D138&lt;BonusGoal!$B$5,BonusGoal!$D$5,IF(D138&lt;BonusGoal!$B$6,BonusGoal!$D$6,IF(D138&lt;BonusGoal!$B$7,BonusGoal!$D$7,IF(D138&lt;BonusGoal!$B$8,BonusGoal!$D$8,IF(D138&lt;BonusGoal!$B$9,BonusGoal!$D$9,IF(D138&lt;BonusGoal!$B$10,BonusGoal!$D$10,IF(D138&lt;BonusGoal!$B$11,BonusGoal!$D$11,IF(D138&lt;BonusGoal!$B$12,BonusGoal!$D$12,IF(D138&lt;BonusGoal!$B$13,BonusGoal!$D$13,IF(D138&gt;BonusGoal!$A$14,BonusGoal!$D$14,"checkdata"))))))))))))</f>
        <v>Greater than or equal to 50000</v>
      </c>
      <c r="V138" t="str">
        <f>VLOOKUP(D138,BonusGoal!C:D,2)</f>
        <v>Greater than or equal to 50000</v>
      </c>
    </row>
    <row r="139" spans="1:22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2.617777777777778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9">
        <f t="shared" si="16"/>
        <v>40457.208333333336</v>
      </c>
      <c r="T139" s="9">
        <f t="shared" si="17"/>
        <v>40463.208333333336</v>
      </c>
      <c r="U139" t="str">
        <f>IF(D139&lt;BonusGoal!$B$3,BonusGoal!$D$3,IF(D139&lt;BonusGoal!$B$4,BonusGoal!$D$4,IF(D139&lt;BonusGoal!$B$5,BonusGoal!$D$5,IF(D139&lt;BonusGoal!$B$6,BonusGoal!$D$6,IF(D139&lt;BonusGoal!$B$7,BonusGoal!$D$7,IF(D139&lt;BonusGoal!$B$8,BonusGoal!$D$8,IF(D139&lt;BonusGoal!$B$9,BonusGoal!$D$9,IF(D139&lt;BonusGoal!$B$10,BonusGoal!$D$10,IF(D139&lt;BonusGoal!$B$11,BonusGoal!$D$11,IF(D139&lt;BonusGoal!$B$12,BonusGoal!$D$12,IF(D139&lt;BonusGoal!$B$13,BonusGoal!$D$13,IF(D139&gt;BonusGoal!$A$14,BonusGoal!$D$14,"checkdata"))))))))))))</f>
        <v>1000 to 4999</v>
      </c>
      <c r="V139" t="str">
        <f>VLOOKUP(D139,BonusGoal!C:D,2)</f>
        <v>1000 to 4999</v>
      </c>
    </row>
    <row r="140" spans="1:22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0.96</v>
      </c>
      <c r="P140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9">
        <f t="shared" si="16"/>
        <v>41180.208333333336</v>
      </c>
      <c r="T140" s="9">
        <f t="shared" si="17"/>
        <v>41186.208333333336</v>
      </c>
      <c r="U140" t="str">
        <f>IF(D140&lt;BonusGoal!$B$3,BonusGoal!$D$3,IF(D140&lt;BonusGoal!$B$4,BonusGoal!$D$4,IF(D140&lt;BonusGoal!$B$5,BonusGoal!$D$5,IF(D140&lt;BonusGoal!$B$6,BonusGoal!$D$6,IF(D140&lt;BonusGoal!$B$7,BonusGoal!$D$7,IF(D140&lt;BonusGoal!$B$8,BonusGoal!$D$8,IF(D140&lt;BonusGoal!$B$9,BonusGoal!$D$9,IF(D140&lt;BonusGoal!$B$10,BonusGoal!$D$10,IF(D140&lt;BonusGoal!$B$11,BonusGoal!$D$11,IF(D140&lt;BonusGoal!$B$12,BonusGoal!$D$12,IF(D140&lt;BonusGoal!$B$13,BonusGoal!$D$13,IF(D140&gt;BonusGoal!$A$14,BonusGoal!$D$14,"checkdata"))))))))))))</f>
        <v>5000 to 9999</v>
      </c>
      <c r="V140" t="str">
        <f>VLOOKUP(D140,BonusGoal!C:D,2)</f>
        <v>5000 to 9999</v>
      </c>
    </row>
    <row r="141" spans="1:22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0.20896851248642778</v>
      </c>
      <c r="P141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9">
        <f t="shared" si="16"/>
        <v>42115.208333333328</v>
      </c>
      <c r="T141" s="9">
        <f t="shared" si="17"/>
        <v>42131.208333333328</v>
      </c>
      <c r="U141" t="str">
        <f>IF(D141&lt;BonusGoal!$B$3,BonusGoal!$D$3,IF(D141&lt;BonusGoal!$B$4,BonusGoal!$D$4,IF(D141&lt;BonusGoal!$B$5,BonusGoal!$D$5,IF(D141&lt;BonusGoal!$B$6,BonusGoal!$D$6,IF(D141&lt;BonusGoal!$B$7,BonusGoal!$D$7,IF(D141&lt;BonusGoal!$B$8,BonusGoal!$D$8,IF(D141&lt;BonusGoal!$B$9,BonusGoal!$D$9,IF(D141&lt;BonusGoal!$B$10,BonusGoal!$D$10,IF(D141&lt;BonusGoal!$B$11,BonusGoal!$D$11,IF(D141&lt;BonusGoal!$B$12,BonusGoal!$D$12,IF(D141&lt;BonusGoal!$B$13,BonusGoal!$D$13,IF(D141&gt;BonusGoal!$A$14,BonusGoal!$D$14,"checkdata"))))))))))))</f>
        <v>Greater than or equal to 50000</v>
      </c>
      <c r="V141" t="str">
        <f>VLOOKUP(D141,BonusGoal!C:D,2)</f>
        <v>Greater than or equal to 50000</v>
      </c>
    </row>
    <row r="142" spans="1:22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2.2316363636363636</v>
      </c>
      <c r="P142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9">
        <f t="shared" si="16"/>
        <v>43156.25</v>
      </c>
      <c r="T142" s="9">
        <f t="shared" si="17"/>
        <v>43161.25</v>
      </c>
      <c r="U142" t="str">
        <f>IF(D142&lt;BonusGoal!$B$3,BonusGoal!$D$3,IF(D142&lt;BonusGoal!$B$4,BonusGoal!$D$4,IF(D142&lt;BonusGoal!$B$5,BonusGoal!$D$5,IF(D142&lt;BonusGoal!$B$6,BonusGoal!$D$6,IF(D142&lt;BonusGoal!$B$7,BonusGoal!$D$7,IF(D142&lt;BonusGoal!$B$8,BonusGoal!$D$8,IF(D142&lt;BonusGoal!$B$9,BonusGoal!$D$9,IF(D142&lt;BonusGoal!$B$10,BonusGoal!$D$10,IF(D142&lt;BonusGoal!$B$11,BonusGoal!$D$11,IF(D142&lt;BonusGoal!$B$12,BonusGoal!$D$12,IF(D142&lt;BonusGoal!$B$13,BonusGoal!$D$13,IF(D142&gt;BonusGoal!$A$14,BonusGoal!$D$14,"checkdata"))))))))))))</f>
        <v>5000 to 9999</v>
      </c>
      <c r="V142" t="str">
        <f>VLOOKUP(D142,BonusGoal!C:D,2)</f>
        <v>5000 to 9999</v>
      </c>
    </row>
    <row r="143" spans="1:22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1.0159097978227061</v>
      </c>
      <c r="P143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9">
        <f t="shared" si="16"/>
        <v>42167.208333333328</v>
      </c>
      <c r="T143" s="9">
        <f t="shared" si="17"/>
        <v>42173.208333333328</v>
      </c>
      <c r="U143" t="str">
        <f>IF(D143&lt;BonusGoal!$B$3,BonusGoal!$D$3,IF(D143&lt;BonusGoal!$B$4,BonusGoal!$D$4,IF(D143&lt;BonusGoal!$B$5,BonusGoal!$D$5,IF(D143&lt;BonusGoal!$B$6,BonusGoal!$D$6,IF(D143&lt;BonusGoal!$B$7,BonusGoal!$D$7,IF(D143&lt;BonusGoal!$B$8,BonusGoal!$D$8,IF(D143&lt;BonusGoal!$B$9,BonusGoal!$D$9,IF(D143&lt;BonusGoal!$B$10,BonusGoal!$D$10,IF(D143&lt;BonusGoal!$B$11,BonusGoal!$D$11,IF(D143&lt;BonusGoal!$B$12,BonusGoal!$D$12,IF(D143&lt;BonusGoal!$B$13,BonusGoal!$D$13,IF(D143&gt;BonusGoal!$A$14,BonusGoal!$D$14,"checkdata"))))))))))))</f>
        <v>Greater than or equal to 50000</v>
      </c>
      <c r="V143" t="str">
        <f>VLOOKUP(D143,BonusGoal!C:D,2)</f>
        <v>Greater than or equal to 50000</v>
      </c>
    </row>
    <row r="144" spans="1:22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2.3003999999999998</v>
      </c>
      <c r="P144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9">
        <f t="shared" si="16"/>
        <v>41005.208333333336</v>
      </c>
      <c r="T144" s="9">
        <f t="shared" si="17"/>
        <v>41046.208333333336</v>
      </c>
      <c r="U144" t="str">
        <f>IF(D144&lt;BonusGoal!$B$3,BonusGoal!$D$3,IF(D144&lt;BonusGoal!$B$4,BonusGoal!$D$4,IF(D144&lt;BonusGoal!$B$5,BonusGoal!$D$5,IF(D144&lt;BonusGoal!$B$6,BonusGoal!$D$6,IF(D144&lt;BonusGoal!$B$7,BonusGoal!$D$7,IF(D144&lt;BonusGoal!$B$8,BonusGoal!$D$8,IF(D144&lt;BonusGoal!$B$9,BonusGoal!$D$9,IF(D144&lt;BonusGoal!$B$10,BonusGoal!$D$10,IF(D144&lt;BonusGoal!$B$11,BonusGoal!$D$11,IF(D144&lt;BonusGoal!$B$12,BonusGoal!$D$12,IF(D144&lt;BonusGoal!$B$13,BonusGoal!$D$13,IF(D144&gt;BonusGoal!$A$14,BonusGoal!$D$14,"checkdata"))))))))))))</f>
        <v>5000 to 9999</v>
      </c>
      <c r="V144" t="str">
        <f>VLOOKUP(D144,BonusGoal!C:D,2)</f>
        <v>5000 to 9999</v>
      </c>
    </row>
    <row r="145" spans="1:22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1.355925925925926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9">
        <f t="shared" si="16"/>
        <v>40357.208333333336</v>
      </c>
      <c r="T145" s="9">
        <f t="shared" si="17"/>
        <v>40377.208333333336</v>
      </c>
      <c r="U145" t="str">
        <f>IF(D145&lt;BonusGoal!$B$3,BonusGoal!$D$3,IF(D145&lt;BonusGoal!$B$4,BonusGoal!$D$4,IF(D145&lt;BonusGoal!$B$5,BonusGoal!$D$5,IF(D145&lt;BonusGoal!$B$6,BonusGoal!$D$6,IF(D145&lt;BonusGoal!$B$7,BonusGoal!$D$7,IF(D145&lt;BonusGoal!$B$8,BonusGoal!$D$8,IF(D145&lt;BonusGoal!$B$9,BonusGoal!$D$9,IF(D145&lt;BonusGoal!$B$10,BonusGoal!$D$10,IF(D145&lt;BonusGoal!$B$11,BonusGoal!$D$11,IF(D145&lt;BonusGoal!$B$12,BonusGoal!$D$12,IF(D145&lt;BonusGoal!$B$13,BonusGoal!$D$13,IF(D145&gt;BonusGoal!$A$14,BonusGoal!$D$14,"checkdata"))))))))))))</f>
        <v>5000 to 9999</v>
      </c>
      <c r="V145" t="str">
        <f>VLOOKUP(D145,BonusGoal!C:D,2)</f>
        <v>5000 to 9999</v>
      </c>
    </row>
    <row r="146" spans="1:22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1.2909999999999999</v>
      </c>
      <c r="P14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9">
        <f t="shared" si="16"/>
        <v>43633.208333333328</v>
      </c>
      <c r="T146" s="9">
        <f t="shared" si="17"/>
        <v>43641.208333333328</v>
      </c>
      <c r="U146" t="str">
        <f>IF(D146&lt;BonusGoal!$B$3,BonusGoal!$D$3,IF(D146&lt;BonusGoal!$B$4,BonusGoal!$D$4,IF(D146&lt;BonusGoal!$B$5,BonusGoal!$D$5,IF(D146&lt;BonusGoal!$B$6,BonusGoal!$D$6,IF(D146&lt;BonusGoal!$B$7,BonusGoal!$D$7,IF(D146&lt;BonusGoal!$B$8,BonusGoal!$D$8,IF(D146&lt;BonusGoal!$B$9,BonusGoal!$D$9,IF(D146&lt;BonusGoal!$B$10,BonusGoal!$D$10,IF(D146&lt;BonusGoal!$B$11,BonusGoal!$D$11,IF(D146&lt;BonusGoal!$B$12,BonusGoal!$D$12,IF(D146&lt;BonusGoal!$B$13,BonusGoal!$D$13,IF(D146&gt;BonusGoal!$A$14,BonusGoal!$D$14,"checkdata"))))))))))))</f>
        <v>5000 to 9999</v>
      </c>
      <c r="V146" t="str">
        <f>VLOOKUP(D146,BonusGoal!C:D,2)</f>
        <v>5000 to 9999</v>
      </c>
    </row>
    <row r="147" spans="1:22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2.3651200000000001</v>
      </c>
      <c r="P14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9">
        <f t="shared" si="16"/>
        <v>41889.208333333336</v>
      </c>
      <c r="T147" s="9">
        <f t="shared" si="17"/>
        <v>41894.208333333336</v>
      </c>
      <c r="U147" t="str">
        <f>IF(D147&lt;BonusGoal!$B$3,BonusGoal!$D$3,IF(D147&lt;BonusGoal!$B$4,BonusGoal!$D$4,IF(D147&lt;BonusGoal!$B$5,BonusGoal!$D$5,IF(D147&lt;BonusGoal!$B$6,BonusGoal!$D$6,IF(D147&lt;BonusGoal!$B$7,BonusGoal!$D$7,IF(D147&lt;BonusGoal!$B$8,BonusGoal!$D$8,IF(D147&lt;BonusGoal!$B$9,BonusGoal!$D$9,IF(D147&lt;BonusGoal!$B$10,BonusGoal!$D$10,IF(D147&lt;BonusGoal!$B$11,BonusGoal!$D$11,IF(D147&lt;BonusGoal!$B$12,BonusGoal!$D$12,IF(D147&lt;BonusGoal!$B$13,BonusGoal!$D$13,IF(D147&gt;BonusGoal!$A$14,BonusGoal!$D$14,"checkdata"))))))))))))</f>
        <v>25000 to 29999</v>
      </c>
      <c r="V147" t="str">
        <f>VLOOKUP(D147,BonusGoal!C:D,2)</f>
        <v>25000 to 29999</v>
      </c>
    </row>
    <row r="148" spans="1:22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0.17249999999999999</v>
      </c>
      <c r="P14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9">
        <f t="shared" si="16"/>
        <v>40855.25</v>
      </c>
      <c r="T148" s="9">
        <f t="shared" si="17"/>
        <v>40875.25</v>
      </c>
      <c r="U148" t="str">
        <f>IF(D148&lt;BonusGoal!$B$3,BonusGoal!$D$3,IF(D148&lt;BonusGoal!$B$4,BonusGoal!$D$4,IF(D148&lt;BonusGoal!$B$5,BonusGoal!$D$5,IF(D148&lt;BonusGoal!$B$6,BonusGoal!$D$6,IF(D148&lt;BonusGoal!$B$7,BonusGoal!$D$7,IF(D148&lt;BonusGoal!$B$8,BonusGoal!$D$8,IF(D148&lt;BonusGoal!$B$9,BonusGoal!$D$9,IF(D148&lt;BonusGoal!$B$10,BonusGoal!$D$10,IF(D148&lt;BonusGoal!$B$11,BonusGoal!$D$11,IF(D148&lt;BonusGoal!$B$12,BonusGoal!$D$12,IF(D148&lt;BonusGoal!$B$13,BonusGoal!$D$13,IF(D148&gt;BonusGoal!$A$14,BonusGoal!$D$14,"checkdata"))))))))))))</f>
        <v>5000 to 9999</v>
      </c>
      <c r="V148" t="str">
        <f>VLOOKUP(D148,BonusGoal!C:D,2)</f>
        <v>5000 to 9999</v>
      </c>
    </row>
    <row r="149" spans="1:22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1.1249397590361445</v>
      </c>
      <c r="P149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9">
        <f t="shared" si="16"/>
        <v>42534.208333333328</v>
      </c>
      <c r="T149" s="9">
        <f t="shared" si="17"/>
        <v>42540.208333333328</v>
      </c>
      <c r="U149" t="str">
        <f>IF(D149&lt;BonusGoal!$B$3,BonusGoal!$D$3,IF(D149&lt;BonusGoal!$B$4,BonusGoal!$D$4,IF(D149&lt;BonusGoal!$B$5,BonusGoal!$D$5,IF(D149&lt;BonusGoal!$B$6,BonusGoal!$D$6,IF(D149&lt;BonusGoal!$B$7,BonusGoal!$D$7,IF(D149&lt;BonusGoal!$B$8,BonusGoal!$D$8,IF(D149&lt;BonusGoal!$B$9,BonusGoal!$D$9,IF(D149&lt;BonusGoal!$B$10,BonusGoal!$D$10,IF(D149&lt;BonusGoal!$B$11,BonusGoal!$D$11,IF(D149&lt;BonusGoal!$B$12,BonusGoal!$D$12,IF(D149&lt;BonusGoal!$B$13,BonusGoal!$D$13,IF(D149&gt;BonusGoal!$A$14,BonusGoal!$D$14,"checkdata"))))))))))))</f>
        <v>5000 to 9999</v>
      </c>
      <c r="V149" t="str">
        <f>VLOOKUP(D149,BonusGoal!C:D,2)</f>
        <v>5000 to 9999</v>
      </c>
    </row>
    <row r="150" spans="1:22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1.2102150537634409</v>
      </c>
      <c r="P150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9">
        <f t="shared" si="16"/>
        <v>42941.208333333328</v>
      </c>
      <c r="T150" s="9">
        <f t="shared" si="17"/>
        <v>42950.208333333328</v>
      </c>
      <c r="U150" t="str">
        <f>IF(D150&lt;BonusGoal!$B$3,BonusGoal!$D$3,IF(D150&lt;BonusGoal!$B$4,BonusGoal!$D$4,IF(D150&lt;BonusGoal!$B$5,BonusGoal!$D$5,IF(D150&lt;BonusGoal!$B$6,BonusGoal!$D$6,IF(D150&lt;BonusGoal!$B$7,BonusGoal!$D$7,IF(D150&lt;BonusGoal!$B$8,BonusGoal!$D$8,IF(D150&lt;BonusGoal!$B$9,BonusGoal!$D$9,IF(D150&lt;BonusGoal!$B$10,BonusGoal!$D$10,IF(D150&lt;BonusGoal!$B$11,BonusGoal!$D$11,IF(D150&lt;BonusGoal!$B$12,BonusGoal!$D$12,IF(D150&lt;BonusGoal!$B$13,BonusGoal!$D$13,IF(D150&gt;BonusGoal!$A$14,BonusGoal!$D$14,"checkdata"))))))))))))</f>
        <v>5000 to 9999</v>
      </c>
      <c r="V150" t="str">
        <f>VLOOKUP(D150,BonusGoal!C:D,2)</f>
        <v>5000 to 9999</v>
      </c>
    </row>
    <row r="151" spans="1:22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2.1987096774193549</v>
      </c>
      <c r="P151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9">
        <f t="shared" si="16"/>
        <v>41275.25</v>
      </c>
      <c r="T151" s="9">
        <f t="shared" si="17"/>
        <v>41327.25</v>
      </c>
      <c r="U151" t="str">
        <f>IF(D151&lt;BonusGoal!$B$3,BonusGoal!$D$3,IF(D151&lt;BonusGoal!$B$4,BonusGoal!$D$4,IF(D151&lt;BonusGoal!$B$5,BonusGoal!$D$5,IF(D151&lt;BonusGoal!$B$6,BonusGoal!$D$6,IF(D151&lt;BonusGoal!$B$7,BonusGoal!$D$7,IF(D151&lt;BonusGoal!$B$8,BonusGoal!$D$8,IF(D151&lt;BonusGoal!$B$9,BonusGoal!$D$9,IF(D151&lt;BonusGoal!$B$10,BonusGoal!$D$10,IF(D151&lt;BonusGoal!$B$11,BonusGoal!$D$11,IF(D151&lt;BonusGoal!$B$12,BonusGoal!$D$12,IF(D151&lt;BonusGoal!$B$13,BonusGoal!$D$13,IF(D151&gt;BonusGoal!$A$14,BonusGoal!$D$14,"checkdata"))))))))))))</f>
        <v>5000 to 9999</v>
      </c>
      <c r="V151" t="str">
        <f>VLOOKUP(D151,BonusGoal!C:D,2)</f>
        <v>5000 to 9999</v>
      </c>
    </row>
    <row r="152" spans="1:22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0.01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9">
        <f t="shared" si="16"/>
        <v>43450.25</v>
      </c>
      <c r="T152" s="9">
        <f t="shared" si="17"/>
        <v>43451.25</v>
      </c>
      <c r="U152" t="str">
        <f>IF(D152&lt;BonusGoal!$B$3,BonusGoal!$D$3,IF(D152&lt;BonusGoal!$B$4,BonusGoal!$D$4,IF(D152&lt;BonusGoal!$B$5,BonusGoal!$D$5,IF(D152&lt;BonusGoal!$B$6,BonusGoal!$D$6,IF(D152&lt;BonusGoal!$B$7,BonusGoal!$D$7,IF(D152&lt;BonusGoal!$B$8,BonusGoal!$D$8,IF(D152&lt;BonusGoal!$B$9,BonusGoal!$D$9,IF(D152&lt;BonusGoal!$B$10,BonusGoal!$D$10,IF(D152&lt;BonusGoal!$B$11,BonusGoal!$D$11,IF(D152&lt;BonusGoal!$B$12,BonusGoal!$D$12,IF(D152&lt;BonusGoal!$B$13,BonusGoal!$D$13,IF(D152&gt;BonusGoal!$A$14,BonusGoal!$D$14,"checkdata"))))))))))))</f>
        <v>Less than 1000</v>
      </c>
      <c r="V152" t="str">
        <f>VLOOKUP(D152,BonusGoal!C:D,2)</f>
        <v>Less than 1000</v>
      </c>
    </row>
    <row r="153" spans="1:22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0.64166909620991253</v>
      </c>
      <c r="P153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9">
        <f t="shared" si="16"/>
        <v>41799.208333333336</v>
      </c>
      <c r="T153" s="9">
        <f t="shared" si="17"/>
        <v>41850.208333333336</v>
      </c>
      <c r="U153" t="str">
        <f>IF(D153&lt;BonusGoal!$B$3,BonusGoal!$D$3,IF(D153&lt;BonusGoal!$B$4,BonusGoal!$D$4,IF(D153&lt;BonusGoal!$B$5,BonusGoal!$D$5,IF(D153&lt;BonusGoal!$B$6,BonusGoal!$D$6,IF(D153&lt;BonusGoal!$B$7,BonusGoal!$D$7,IF(D153&lt;BonusGoal!$B$8,BonusGoal!$D$8,IF(D153&lt;BonusGoal!$B$9,BonusGoal!$D$9,IF(D153&lt;BonusGoal!$B$10,BonusGoal!$D$10,IF(D153&lt;BonusGoal!$B$11,BonusGoal!$D$11,IF(D153&lt;BonusGoal!$B$12,BonusGoal!$D$12,IF(D153&lt;BonusGoal!$B$13,BonusGoal!$D$13,IF(D153&gt;BonusGoal!$A$14,BonusGoal!$D$14,"checkdata"))))))))))))</f>
        <v>Greater than or equal to 50000</v>
      </c>
      <c r="V153" t="str">
        <f>VLOOKUP(D153,BonusGoal!C:D,2)</f>
        <v>Greater than or equal to 50000</v>
      </c>
    </row>
    <row r="154" spans="1:22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4.2306746987951804</v>
      </c>
      <c r="P154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9">
        <f t="shared" si="16"/>
        <v>42783.25</v>
      </c>
      <c r="T154" s="9">
        <f t="shared" si="17"/>
        <v>42790.25</v>
      </c>
      <c r="U154" t="str">
        <f>IF(D154&lt;BonusGoal!$B$3,BonusGoal!$D$3,IF(D154&lt;BonusGoal!$B$4,BonusGoal!$D$4,IF(D154&lt;BonusGoal!$B$5,BonusGoal!$D$5,IF(D154&lt;BonusGoal!$B$6,BonusGoal!$D$6,IF(D154&lt;BonusGoal!$B$7,BonusGoal!$D$7,IF(D154&lt;BonusGoal!$B$8,BonusGoal!$D$8,IF(D154&lt;BonusGoal!$B$9,BonusGoal!$D$9,IF(D154&lt;BonusGoal!$B$10,BonusGoal!$D$10,IF(D154&lt;BonusGoal!$B$11,BonusGoal!$D$11,IF(D154&lt;BonusGoal!$B$12,BonusGoal!$D$12,IF(D154&lt;BonusGoal!$B$13,BonusGoal!$D$13,IF(D154&gt;BonusGoal!$A$14,BonusGoal!$D$14,"checkdata"))))))))))))</f>
        <v>40000 to 44999</v>
      </c>
      <c r="V154" t="str">
        <f>VLOOKUP(D154,BonusGoal!C:D,2)</f>
        <v>40000 to 44999</v>
      </c>
    </row>
    <row r="155" spans="1:22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0.92984160506863778</v>
      </c>
      <c r="P155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9">
        <f t="shared" si="16"/>
        <v>41201.208333333336</v>
      </c>
      <c r="T155" s="9">
        <f t="shared" si="17"/>
        <v>41207.208333333336</v>
      </c>
      <c r="U155" t="str">
        <f>IF(D155&lt;BonusGoal!$B$3,BonusGoal!$D$3,IF(D155&lt;BonusGoal!$B$4,BonusGoal!$D$4,IF(D155&lt;BonusGoal!$B$5,BonusGoal!$D$5,IF(D155&lt;BonusGoal!$B$6,BonusGoal!$D$6,IF(D155&lt;BonusGoal!$B$7,BonusGoal!$D$7,IF(D155&lt;BonusGoal!$B$8,BonusGoal!$D$8,IF(D155&lt;BonusGoal!$B$9,BonusGoal!$D$9,IF(D155&lt;BonusGoal!$B$10,BonusGoal!$D$10,IF(D155&lt;BonusGoal!$B$11,BonusGoal!$D$11,IF(D155&lt;BonusGoal!$B$12,BonusGoal!$D$12,IF(D155&lt;BonusGoal!$B$13,BonusGoal!$D$13,IF(D155&gt;BonusGoal!$A$14,BonusGoal!$D$14,"checkdata"))))))))))))</f>
        <v>Greater than or equal to 50000</v>
      </c>
      <c r="V155" t="str">
        <f>VLOOKUP(D155,BonusGoal!C:D,2)</f>
        <v>Greater than or equal to 50000</v>
      </c>
    </row>
    <row r="156" spans="1:22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0.58756567425569173</v>
      </c>
      <c r="P15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9">
        <f t="shared" si="16"/>
        <v>42502.208333333328</v>
      </c>
      <c r="T156" s="9">
        <f t="shared" si="17"/>
        <v>42525.208333333328</v>
      </c>
      <c r="U156" t="str">
        <f>IF(D156&lt;BonusGoal!$B$3,BonusGoal!$D$3,IF(D156&lt;BonusGoal!$B$4,BonusGoal!$D$4,IF(D156&lt;BonusGoal!$B$5,BonusGoal!$D$5,IF(D156&lt;BonusGoal!$B$6,BonusGoal!$D$6,IF(D156&lt;BonusGoal!$B$7,BonusGoal!$D$7,IF(D156&lt;BonusGoal!$B$8,BonusGoal!$D$8,IF(D156&lt;BonusGoal!$B$9,BonusGoal!$D$9,IF(D156&lt;BonusGoal!$B$10,BonusGoal!$D$10,IF(D156&lt;BonusGoal!$B$11,BonusGoal!$D$11,IF(D156&lt;BonusGoal!$B$12,BonusGoal!$D$12,IF(D156&lt;BonusGoal!$B$13,BonusGoal!$D$13,IF(D156&gt;BonusGoal!$A$14,BonusGoal!$D$14,"checkdata"))))))))))))</f>
        <v>Greater than or equal to 50000</v>
      </c>
      <c r="V156" t="str">
        <f>VLOOKUP(D156,BonusGoal!C:D,2)</f>
        <v>Greater than or equal to 50000</v>
      </c>
    </row>
    <row r="157" spans="1:22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0.65022222222222226</v>
      </c>
      <c r="P15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9">
        <f t="shared" si="16"/>
        <v>40262.208333333336</v>
      </c>
      <c r="T157" s="9">
        <f t="shared" si="17"/>
        <v>40277.208333333336</v>
      </c>
      <c r="U157" t="str">
        <f>IF(D157&lt;BonusGoal!$B$3,BonusGoal!$D$3,IF(D157&lt;BonusGoal!$B$4,BonusGoal!$D$4,IF(D157&lt;BonusGoal!$B$5,BonusGoal!$D$5,IF(D157&lt;BonusGoal!$B$6,BonusGoal!$D$6,IF(D157&lt;BonusGoal!$B$7,BonusGoal!$D$7,IF(D157&lt;BonusGoal!$B$8,BonusGoal!$D$8,IF(D157&lt;BonusGoal!$B$9,BonusGoal!$D$9,IF(D157&lt;BonusGoal!$B$10,BonusGoal!$D$10,IF(D157&lt;BonusGoal!$B$11,BonusGoal!$D$11,IF(D157&lt;BonusGoal!$B$12,BonusGoal!$D$12,IF(D157&lt;BonusGoal!$B$13,BonusGoal!$D$13,IF(D157&gt;BonusGoal!$A$14,BonusGoal!$D$14,"checkdata"))))))))))))</f>
        <v>Greater than or equal to 50000</v>
      </c>
      <c r="V157" t="str">
        <f>VLOOKUP(D157,BonusGoal!C:D,2)</f>
        <v>Greater than or equal to 50000</v>
      </c>
    </row>
    <row r="158" spans="1:22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0.73939560439560437</v>
      </c>
      <c r="P15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9">
        <f t="shared" si="16"/>
        <v>43743.208333333328</v>
      </c>
      <c r="T158" s="9">
        <f t="shared" si="17"/>
        <v>43767.208333333328</v>
      </c>
      <c r="U158" t="str">
        <f>IF(D158&lt;BonusGoal!$B$3,BonusGoal!$D$3,IF(D158&lt;BonusGoal!$B$4,BonusGoal!$D$4,IF(D158&lt;BonusGoal!$B$5,BonusGoal!$D$5,IF(D158&lt;BonusGoal!$B$6,BonusGoal!$D$6,IF(D158&lt;BonusGoal!$B$7,BonusGoal!$D$7,IF(D158&lt;BonusGoal!$B$8,BonusGoal!$D$8,IF(D158&lt;BonusGoal!$B$9,BonusGoal!$D$9,IF(D158&lt;BonusGoal!$B$10,BonusGoal!$D$10,IF(D158&lt;BonusGoal!$B$11,BonusGoal!$D$11,IF(D158&lt;BonusGoal!$B$12,BonusGoal!$D$12,IF(D158&lt;BonusGoal!$B$13,BonusGoal!$D$13,IF(D158&gt;BonusGoal!$A$14,BonusGoal!$D$14,"checkdata"))))))))))))</f>
        <v>35000 to 39999</v>
      </c>
      <c r="V158" t="str">
        <f>VLOOKUP(D158,BonusGoal!C:D,2)</f>
        <v>35000 to 39999</v>
      </c>
    </row>
    <row r="159" spans="1:22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0.52666666666666662</v>
      </c>
      <c r="P159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9">
        <f t="shared" si="16"/>
        <v>41638.25</v>
      </c>
      <c r="T159" s="9">
        <f t="shared" si="17"/>
        <v>41650.25</v>
      </c>
      <c r="U159" t="str">
        <f>IF(D159&lt;BonusGoal!$B$3,BonusGoal!$D$3,IF(D159&lt;BonusGoal!$B$4,BonusGoal!$D$4,IF(D159&lt;BonusGoal!$B$5,BonusGoal!$D$5,IF(D159&lt;BonusGoal!$B$6,BonusGoal!$D$6,IF(D159&lt;BonusGoal!$B$7,BonusGoal!$D$7,IF(D159&lt;BonusGoal!$B$8,BonusGoal!$D$8,IF(D159&lt;BonusGoal!$B$9,BonusGoal!$D$9,IF(D159&lt;BonusGoal!$B$10,BonusGoal!$D$10,IF(D159&lt;BonusGoal!$B$11,BonusGoal!$D$11,IF(D159&lt;BonusGoal!$B$12,BonusGoal!$D$12,IF(D159&lt;BonusGoal!$B$13,BonusGoal!$D$13,IF(D159&gt;BonusGoal!$A$14,BonusGoal!$D$14,"checkdata"))))))))))))</f>
        <v>1000 to 4999</v>
      </c>
      <c r="V159" t="str">
        <f>VLOOKUP(D159,BonusGoal!C:D,2)</f>
        <v>1000 to 4999</v>
      </c>
    </row>
    <row r="160" spans="1:22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2.2095238095238097</v>
      </c>
      <c r="P160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9">
        <f t="shared" si="16"/>
        <v>42346.25</v>
      </c>
      <c r="T160" s="9">
        <f t="shared" si="17"/>
        <v>42347.25</v>
      </c>
      <c r="U160" t="str">
        <f>IF(D160&lt;BonusGoal!$B$3,BonusGoal!$D$3,IF(D160&lt;BonusGoal!$B$4,BonusGoal!$D$4,IF(D160&lt;BonusGoal!$B$5,BonusGoal!$D$5,IF(D160&lt;BonusGoal!$B$6,BonusGoal!$D$6,IF(D160&lt;BonusGoal!$B$7,BonusGoal!$D$7,IF(D160&lt;BonusGoal!$B$8,BonusGoal!$D$8,IF(D160&lt;BonusGoal!$B$9,BonusGoal!$D$9,IF(D160&lt;BonusGoal!$B$10,BonusGoal!$D$10,IF(D160&lt;BonusGoal!$B$11,BonusGoal!$D$11,IF(D160&lt;BonusGoal!$B$12,BonusGoal!$D$12,IF(D160&lt;BonusGoal!$B$13,BonusGoal!$D$13,IF(D160&gt;BonusGoal!$A$14,BonusGoal!$D$14,"checkdata"))))))))))))</f>
        <v>1000 to 4999</v>
      </c>
      <c r="V160" t="str">
        <f>VLOOKUP(D160,BonusGoal!C:D,2)</f>
        <v>1000 to 4999</v>
      </c>
    </row>
    <row r="161" spans="1:22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1.0001150627615063</v>
      </c>
      <c r="P161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9">
        <f t="shared" si="16"/>
        <v>43551.208333333328</v>
      </c>
      <c r="T161" s="9">
        <f t="shared" si="17"/>
        <v>43569.208333333328</v>
      </c>
      <c r="U161" t="str">
        <f>IF(D161&lt;BonusGoal!$B$3,BonusGoal!$D$3,IF(D161&lt;BonusGoal!$B$4,BonusGoal!$D$4,IF(D161&lt;BonusGoal!$B$5,BonusGoal!$D$5,IF(D161&lt;BonusGoal!$B$6,BonusGoal!$D$6,IF(D161&lt;BonusGoal!$B$7,BonusGoal!$D$7,IF(D161&lt;BonusGoal!$B$8,BonusGoal!$D$8,IF(D161&lt;BonusGoal!$B$9,BonusGoal!$D$9,IF(D161&lt;BonusGoal!$B$10,BonusGoal!$D$10,IF(D161&lt;BonusGoal!$B$11,BonusGoal!$D$11,IF(D161&lt;BonusGoal!$B$12,BonusGoal!$D$12,IF(D161&lt;BonusGoal!$B$13,BonusGoal!$D$13,IF(D161&gt;BonusGoal!$A$14,BonusGoal!$D$14,"checkdata"))))))))))))</f>
        <v>Greater than or equal to 50000</v>
      </c>
      <c r="V161" t="str">
        <f>VLOOKUP(D161,BonusGoal!C:D,2)</f>
        <v>Greater than or equal to 50000</v>
      </c>
    </row>
    <row r="162" spans="1:22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1.6231249999999999</v>
      </c>
      <c r="P162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9">
        <f t="shared" si="16"/>
        <v>43582.208333333328</v>
      </c>
      <c r="T162" s="9">
        <f t="shared" si="17"/>
        <v>43598.208333333328</v>
      </c>
      <c r="U162" t="str">
        <f>IF(D162&lt;BonusGoal!$B$3,BonusGoal!$D$3,IF(D162&lt;BonusGoal!$B$4,BonusGoal!$D$4,IF(D162&lt;BonusGoal!$B$5,BonusGoal!$D$5,IF(D162&lt;BonusGoal!$B$6,BonusGoal!$D$6,IF(D162&lt;BonusGoal!$B$7,BonusGoal!$D$7,IF(D162&lt;BonusGoal!$B$8,BonusGoal!$D$8,IF(D162&lt;BonusGoal!$B$9,BonusGoal!$D$9,IF(D162&lt;BonusGoal!$B$10,BonusGoal!$D$10,IF(D162&lt;BonusGoal!$B$11,BonusGoal!$D$11,IF(D162&lt;BonusGoal!$B$12,BonusGoal!$D$12,IF(D162&lt;BonusGoal!$B$13,BonusGoal!$D$13,IF(D162&gt;BonusGoal!$A$14,BonusGoal!$D$14,"checkdata"))))))))))))</f>
        <v>5000 to 9999</v>
      </c>
      <c r="V162" t="str">
        <f>VLOOKUP(D162,BonusGoal!C:D,2)</f>
        <v>5000 to 9999</v>
      </c>
    </row>
    <row r="163" spans="1:22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0.78181818181818186</v>
      </c>
      <c r="P163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9">
        <f t="shared" si="16"/>
        <v>42270.208333333328</v>
      </c>
      <c r="T163" s="9">
        <f t="shared" si="17"/>
        <v>42276.208333333328</v>
      </c>
      <c r="U163" t="str">
        <f>IF(D163&lt;BonusGoal!$B$3,BonusGoal!$D$3,IF(D163&lt;BonusGoal!$B$4,BonusGoal!$D$4,IF(D163&lt;BonusGoal!$B$5,BonusGoal!$D$5,IF(D163&lt;BonusGoal!$B$6,BonusGoal!$D$6,IF(D163&lt;BonusGoal!$B$7,BonusGoal!$D$7,IF(D163&lt;BonusGoal!$B$8,BonusGoal!$D$8,IF(D163&lt;BonusGoal!$B$9,BonusGoal!$D$9,IF(D163&lt;BonusGoal!$B$10,BonusGoal!$D$10,IF(D163&lt;BonusGoal!$B$11,BonusGoal!$D$11,IF(D163&lt;BonusGoal!$B$12,BonusGoal!$D$12,IF(D163&lt;BonusGoal!$B$13,BonusGoal!$D$13,IF(D163&gt;BonusGoal!$A$14,BonusGoal!$D$14,"checkdata"))))))))))))</f>
        <v>5000 to 9999</v>
      </c>
      <c r="V163" t="str">
        <f>VLOOKUP(D163,BonusGoal!C:D,2)</f>
        <v>5000 to 9999</v>
      </c>
    </row>
    <row r="164" spans="1:22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1.4973770491803278</v>
      </c>
      <c r="P164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9">
        <f t="shared" si="16"/>
        <v>43442.25</v>
      </c>
      <c r="T164" s="9">
        <f t="shared" si="17"/>
        <v>43472.25</v>
      </c>
      <c r="U164" t="str">
        <f>IF(D164&lt;BonusGoal!$B$3,BonusGoal!$D$3,IF(D164&lt;BonusGoal!$B$4,BonusGoal!$D$4,IF(D164&lt;BonusGoal!$B$5,BonusGoal!$D$5,IF(D164&lt;BonusGoal!$B$6,BonusGoal!$D$6,IF(D164&lt;BonusGoal!$B$7,BonusGoal!$D$7,IF(D164&lt;BonusGoal!$B$8,BonusGoal!$D$8,IF(D164&lt;BonusGoal!$B$9,BonusGoal!$D$9,IF(D164&lt;BonusGoal!$B$10,BonusGoal!$D$10,IF(D164&lt;BonusGoal!$B$11,BonusGoal!$D$11,IF(D164&lt;BonusGoal!$B$12,BonusGoal!$D$12,IF(D164&lt;BonusGoal!$B$13,BonusGoal!$D$13,IF(D164&gt;BonusGoal!$A$14,BonusGoal!$D$14,"checkdata"))))))))))))</f>
        <v>5000 to 9999</v>
      </c>
      <c r="V164" t="str">
        <f>VLOOKUP(D164,BonusGoal!C:D,2)</f>
        <v>5000 to 9999</v>
      </c>
    </row>
    <row r="165" spans="1:22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2.5325714285714285</v>
      </c>
      <c r="P165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9">
        <f t="shared" si="16"/>
        <v>43028.208333333328</v>
      </c>
      <c r="T165" s="9">
        <f t="shared" si="17"/>
        <v>43077.25</v>
      </c>
      <c r="U165" t="str">
        <f>IF(D165&lt;BonusGoal!$B$3,BonusGoal!$D$3,IF(D165&lt;BonusGoal!$B$4,BonusGoal!$D$4,IF(D165&lt;BonusGoal!$B$5,BonusGoal!$D$5,IF(D165&lt;BonusGoal!$B$6,BonusGoal!$D$6,IF(D165&lt;BonusGoal!$B$7,BonusGoal!$D$7,IF(D165&lt;BonusGoal!$B$8,BonusGoal!$D$8,IF(D165&lt;BonusGoal!$B$9,BonusGoal!$D$9,IF(D165&lt;BonusGoal!$B$10,BonusGoal!$D$10,IF(D165&lt;BonusGoal!$B$11,BonusGoal!$D$11,IF(D165&lt;BonusGoal!$B$12,BonusGoal!$D$12,IF(D165&lt;BonusGoal!$B$13,BonusGoal!$D$13,IF(D165&gt;BonusGoal!$A$14,BonusGoal!$D$14,"checkdata"))))))))))))</f>
        <v>1000 to 4999</v>
      </c>
      <c r="V165" t="str">
        <f>VLOOKUP(D165,BonusGoal!C:D,2)</f>
        <v>1000 to 4999</v>
      </c>
    </row>
    <row r="166" spans="1:22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1.0016943521594683</v>
      </c>
      <c r="P16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9">
        <f t="shared" si="16"/>
        <v>43016.208333333328</v>
      </c>
      <c r="T166" s="9">
        <f t="shared" si="17"/>
        <v>43017.208333333328</v>
      </c>
      <c r="U166" t="str">
        <f>IF(D166&lt;BonusGoal!$B$3,BonusGoal!$D$3,IF(D166&lt;BonusGoal!$B$4,BonusGoal!$D$4,IF(D166&lt;BonusGoal!$B$5,BonusGoal!$D$5,IF(D166&lt;BonusGoal!$B$6,BonusGoal!$D$6,IF(D166&lt;BonusGoal!$B$7,BonusGoal!$D$7,IF(D166&lt;BonusGoal!$B$8,BonusGoal!$D$8,IF(D166&lt;BonusGoal!$B$9,BonusGoal!$D$9,IF(D166&lt;BonusGoal!$B$10,BonusGoal!$D$10,IF(D166&lt;BonusGoal!$B$11,BonusGoal!$D$11,IF(D166&lt;BonusGoal!$B$12,BonusGoal!$D$12,IF(D166&lt;BonusGoal!$B$13,BonusGoal!$D$13,IF(D166&gt;BonusGoal!$A$14,BonusGoal!$D$14,"checkdata"))))))))))))</f>
        <v>Greater than or equal to 50000</v>
      </c>
      <c r="V166" t="str">
        <f>VLOOKUP(D166,BonusGoal!C:D,2)</f>
        <v>Greater than or equal to 50000</v>
      </c>
    </row>
    <row r="167" spans="1:22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1.2199004424778761</v>
      </c>
      <c r="P16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9">
        <f t="shared" si="16"/>
        <v>42948.208333333328</v>
      </c>
      <c r="T167" s="9">
        <f t="shared" si="17"/>
        <v>42980.208333333328</v>
      </c>
      <c r="U167" t="str">
        <f>IF(D167&lt;BonusGoal!$B$3,BonusGoal!$D$3,IF(D167&lt;BonusGoal!$B$4,BonusGoal!$D$4,IF(D167&lt;BonusGoal!$B$5,BonusGoal!$D$5,IF(D167&lt;BonusGoal!$B$6,BonusGoal!$D$6,IF(D167&lt;BonusGoal!$B$7,BonusGoal!$D$7,IF(D167&lt;BonusGoal!$B$8,BonusGoal!$D$8,IF(D167&lt;BonusGoal!$B$9,BonusGoal!$D$9,IF(D167&lt;BonusGoal!$B$10,BonusGoal!$D$10,IF(D167&lt;BonusGoal!$B$11,BonusGoal!$D$11,IF(D167&lt;BonusGoal!$B$12,BonusGoal!$D$12,IF(D167&lt;BonusGoal!$B$13,BonusGoal!$D$13,IF(D167&gt;BonusGoal!$A$14,BonusGoal!$D$14,"checkdata"))))))))))))</f>
        <v>Greater than or equal to 50000</v>
      </c>
      <c r="V167" t="str">
        <f>VLOOKUP(D167,BonusGoal!C:D,2)</f>
        <v>Greater than or equal to 50000</v>
      </c>
    </row>
    <row r="168" spans="1:22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1.3713265306122449</v>
      </c>
      <c r="P16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9">
        <f t="shared" si="16"/>
        <v>40534.25</v>
      </c>
      <c r="T168" s="9">
        <f t="shared" si="17"/>
        <v>40538.25</v>
      </c>
      <c r="U168" t="str">
        <f>IF(D168&lt;BonusGoal!$B$3,BonusGoal!$D$3,IF(D168&lt;BonusGoal!$B$4,BonusGoal!$D$4,IF(D168&lt;BonusGoal!$B$5,BonusGoal!$D$5,IF(D168&lt;BonusGoal!$B$6,BonusGoal!$D$6,IF(D168&lt;BonusGoal!$B$7,BonusGoal!$D$7,IF(D168&lt;BonusGoal!$B$8,BonusGoal!$D$8,IF(D168&lt;BonusGoal!$B$9,BonusGoal!$D$9,IF(D168&lt;BonusGoal!$B$10,BonusGoal!$D$10,IF(D168&lt;BonusGoal!$B$11,BonusGoal!$D$11,IF(D168&lt;BonusGoal!$B$12,BonusGoal!$D$12,IF(D168&lt;BonusGoal!$B$13,BonusGoal!$D$13,IF(D168&gt;BonusGoal!$A$14,BonusGoal!$D$14,"checkdata"))))))))))))</f>
        <v>5000 to 9999</v>
      </c>
      <c r="V168" t="str">
        <f>VLOOKUP(D168,BonusGoal!C:D,2)</f>
        <v>5000 to 9999</v>
      </c>
    </row>
    <row r="169" spans="1:22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4.155384615384615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9">
        <f t="shared" si="16"/>
        <v>41435.208333333336</v>
      </c>
      <c r="T169" s="9">
        <f t="shared" si="17"/>
        <v>41445.208333333336</v>
      </c>
      <c r="U169" t="str">
        <f>IF(D169&lt;BonusGoal!$B$3,BonusGoal!$D$3,IF(D169&lt;BonusGoal!$B$4,BonusGoal!$D$4,IF(D169&lt;BonusGoal!$B$5,BonusGoal!$D$5,IF(D169&lt;BonusGoal!$B$6,BonusGoal!$D$6,IF(D169&lt;BonusGoal!$B$7,BonusGoal!$D$7,IF(D169&lt;BonusGoal!$B$8,BonusGoal!$D$8,IF(D169&lt;BonusGoal!$B$9,BonusGoal!$D$9,IF(D169&lt;BonusGoal!$B$10,BonusGoal!$D$10,IF(D169&lt;BonusGoal!$B$11,BonusGoal!$D$11,IF(D169&lt;BonusGoal!$B$12,BonusGoal!$D$12,IF(D169&lt;BonusGoal!$B$13,BonusGoal!$D$13,IF(D169&gt;BonusGoal!$A$14,BonusGoal!$D$14,"checkdata"))))))))))))</f>
        <v>1000 to 4999</v>
      </c>
      <c r="V169" t="str">
        <f>VLOOKUP(D169,BonusGoal!C:D,2)</f>
        <v>1000 to 4999</v>
      </c>
    </row>
    <row r="170" spans="1:22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0.3130913348946136</v>
      </c>
      <c r="P170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9">
        <f t="shared" si="16"/>
        <v>43518.25</v>
      </c>
      <c r="T170" s="9">
        <f t="shared" si="17"/>
        <v>43541.208333333328</v>
      </c>
      <c r="U170" t="str">
        <f>IF(D170&lt;BonusGoal!$B$3,BonusGoal!$D$3,IF(D170&lt;BonusGoal!$B$4,BonusGoal!$D$4,IF(D170&lt;BonusGoal!$B$5,BonusGoal!$D$5,IF(D170&lt;BonusGoal!$B$6,BonusGoal!$D$6,IF(D170&lt;BonusGoal!$B$7,BonusGoal!$D$7,IF(D170&lt;BonusGoal!$B$8,BonusGoal!$D$8,IF(D170&lt;BonusGoal!$B$9,BonusGoal!$D$9,IF(D170&lt;BonusGoal!$B$10,BonusGoal!$D$10,IF(D170&lt;BonusGoal!$B$11,BonusGoal!$D$11,IF(D170&lt;BonusGoal!$B$12,BonusGoal!$D$12,IF(D170&lt;BonusGoal!$B$13,BonusGoal!$D$13,IF(D170&gt;BonusGoal!$A$14,BonusGoal!$D$14,"checkdata"))))))))))))</f>
        <v>Greater than or equal to 50000</v>
      </c>
      <c r="V170" t="str">
        <f>VLOOKUP(D170,BonusGoal!C:D,2)</f>
        <v>Greater than or equal to 50000</v>
      </c>
    </row>
    <row r="171" spans="1:22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4.240815450643777</v>
      </c>
      <c r="P171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9">
        <f t="shared" si="16"/>
        <v>41077.208333333336</v>
      </c>
      <c r="T171" s="9">
        <f t="shared" si="17"/>
        <v>41105.208333333336</v>
      </c>
      <c r="U171" t="str">
        <f>IF(D171&lt;BonusGoal!$B$3,BonusGoal!$D$3,IF(D171&lt;BonusGoal!$B$4,BonusGoal!$D$4,IF(D171&lt;BonusGoal!$B$5,BonusGoal!$D$5,IF(D171&lt;BonusGoal!$B$6,BonusGoal!$D$6,IF(D171&lt;BonusGoal!$B$7,BonusGoal!$D$7,IF(D171&lt;BonusGoal!$B$8,BonusGoal!$D$8,IF(D171&lt;BonusGoal!$B$9,BonusGoal!$D$9,IF(D171&lt;BonusGoal!$B$10,BonusGoal!$D$10,IF(D171&lt;BonusGoal!$B$11,BonusGoal!$D$11,IF(D171&lt;BonusGoal!$B$12,BonusGoal!$D$12,IF(D171&lt;BonusGoal!$B$13,BonusGoal!$D$13,IF(D171&gt;BonusGoal!$A$14,BonusGoal!$D$14,"checkdata"))))))))))))</f>
        <v>20000 to 24999</v>
      </c>
      <c r="V171" t="str">
        <f>VLOOKUP(D171,BonusGoal!C:D,2)</f>
        <v>20000 to 24999</v>
      </c>
    </row>
    <row r="172" spans="1:22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2.9388623072833599E-2</v>
      </c>
      <c r="P172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9">
        <f t="shared" si="16"/>
        <v>42950.208333333328</v>
      </c>
      <c r="T172" s="9">
        <f t="shared" si="17"/>
        <v>42957.208333333328</v>
      </c>
      <c r="U172" t="str">
        <f>IF(D172&lt;BonusGoal!$B$3,BonusGoal!$D$3,IF(D172&lt;BonusGoal!$B$4,BonusGoal!$D$4,IF(D172&lt;BonusGoal!$B$5,BonusGoal!$D$5,IF(D172&lt;BonusGoal!$B$6,BonusGoal!$D$6,IF(D172&lt;BonusGoal!$B$7,BonusGoal!$D$7,IF(D172&lt;BonusGoal!$B$8,BonusGoal!$D$8,IF(D172&lt;BonusGoal!$B$9,BonusGoal!$D$9,IF(D172&lt;BonusGoal!$B$10,BonusGoal!$D$10,IF(D172&lt;BonusGoal!$B$11,BonusGoal!$D$11,IF(D172&lt;BonusGoal!$B$12,BonusGoal!$D$12,IF(D172&lt;BonusGoal!$B$13,BonusGoal!$D$13,IF(D172&gt;BonusGoal!$A$14,BonusGoal!$D$14,"checkdata"))))))))))))</f>
        <v>Greater than or equal to 50000</v>
      </c>
      <c r="V172" t="str">
        <f>VLOOKUP(D172,BonusGoal!C:D,2)</f>
        <v>Greater than or equal to 50000</v>
      </c>
    </row>
    <row r="173" spans="1:22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0.1063265306122449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9">
        <f t="shared" si="16"/>
        <v>41718.208333333336</v>
      </c>
      <c r="T173" s="9">
        <f t="shared" si="17"/>
        <v>41740.208333333336</v>
      </c>
      <c r="U173" t="str">
        <f>IF(D173&lt;BonusGoal!$B$3,BonusGoal!$D$3,IF(D173&lt;BonusGoal!$B$4,BonusGoal!$D$4,IF(D173&lt;BonusGoal!$B$5,BonusGoal!$D$5,IF(D173&lt;BonusGoal!$B$6,BonusGoal!$D$6,IF(D173&lt;BonusGoal!$B$7,BonusGoal!$D$7,IF(D173&lt;BonusGoal!$B$8,BonusGoal!$D$8,IF(D173&lt;BonusGoal!$B$9,BonusGoal!$D$9,IF(D173&lt;BonusGoal!$B$10,BonusGoal!$D$10,IF(D173&lt;BonusGoal!$B$11,BonusGoal!$D$11,IF(D173&lt;BonusGoal!$B$12,BonusGoal!$D$12,IF(D173&lt;BonusGoal!$B$13,BonusGoal!$D$13,IF(D173&gt;BonusGoal!$A$14,BonusGoal!$D$14,"checkdata"))))))))))))</f>
        <v>1000 to 4999</v>
      </c>
      <c r="V173" t="str">
        <f>VLOOKUP(D173,BonusGoal!C:D,2)</f>
        <v>1000 to 4999</v>
      </c>
    </row>
    <row r="174" spans="1:22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0.82874999999999999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9">
        <f t="shared" si="16"/>
        <v>41839.208333333336</v>
      </c>
      <c r="T174" s="9">
        <f t="shared" si="17"/>
        <v>41854.208333333336</v>
      </c>
      <c r="U174" t="str">
        <f>IF(D174&lt;BonusGoal!$B$3,BonusGoal!$D$3,IF(D174&lt;BonusGoal!$B$4,BonusGoal!$D$4,IF(D174&lt;BonusGoal!$B$5,BonusGoal!$D$5,IF(D174&lt;BonusGoal!$B$6,BonusGoal!$D$6,IF(D174&lt;BonusGoal!$B$7,BonusGoal!$D$7,IF(D174&lt;BonusGoal!$B$8,BonusGoal!$D$8,IF(D174&lt;BonusGoal!$B$9,BonusGoal!$D$9,IF(D174&lt;BonusGoal!$B$10,BonusGoal!$D$10,IF(D174&lt;BonusGoal!$B$11,BonusGoal!$D$11,IF(D174&lt;BonusGoal!$B$12,BonusGoal!$D$12,IF(D174&lt;BonusGoal!$B$13,BonusGoal!$D$13,IF(D174&gt;BonusGoal!$A$14,BonusGoal!$D$14,"checkdata"))))))))))))</f>
        <v>Less than 1000</v>
      </c>
      <c r="V174" t="str">
        <f>VLOOKUP(D174,BonusGoal!C:D,2)</f>
        <v>Less than 1000</v>
      </c>
    </row>
    <row r="175" spans="1:22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1.6301447776628748</v>
      </c>
      <c r="P175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9">
        <f t="shared" si="16"/>
        <v>41412.208333333336</v>
      </c>
      <c r="T175" s="9">
        <f t="shared" si="17"/>
        <v>41418.208333333336</v>
      </c>
      <c r="U175" t="str">
        <f>IF(D175&lt;BonusGoal!$B$3,BonusGoal!$D$3,IF(D175&lt;BonusGoal!$B$4,BonusGoal!$D$4,IF(D175&lt;BonusGoal!$B$5,BonusGoal!$D$5,IF(D175&lt;BonusGoal!$B$6,BonusGoal!$D$6,IF(D175&lt;BonusGoal!$B$7,BonusGoal!$D$7,IF(D175&lt;BonusGoal!$B$8,BonusGoal!$D$8,IF(D175&lt;BonusGoal!$B$9,BonusGoal!$D$9,IF(D175&lt;BonusGoal!$B$10,BonusGoal!$D$10,IF(D175&lt;BonusGoal!$B$11,BonusGoal!$D$11,IF(D175&lt;BonusGoal!$B$12,BonusGoal!$D$12,IF(D175&lt;BonusGoal!$B$13,BonusGoal!$D$13,IF(D175&gt;BonusGoal!$A$14,BonusGoal!$D$14,"checkdata"))))))))))))</f>
        <v>Greater than or equal to 50000</v>
      </c>
      <c r="V175" t="str">
        <f>VLOOKUP(D175,BonusGoal!C:D,2)</f>
        <v>Greater than or equal to 50000</v>
      </c>
    </row>
    <row r="176" spans="1:22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8.9466666666666672</v>
      </c>
      <c r="P17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9">
        <f t="shared" si="16"/>
        <v>42282.208333333328</v>
      </c>
      <c r="T176" s="9">
        <f t="shared" si="17"/>
        <v>42283.208333333328</v>
      </c>
      <c r="U176" t="str">
        <f>IF(D176&lt;BonusGoal!$B$3,BonusGoal!$D$3,IF(D176&lt;BonusGoal!$B$4,BonusGoal!$D$4,IF(D176&lt;BonusGoal!$B$5,BonusGoal!$D$5,IF(D176&lt;BonusGoal!$B$6,BonusGoal!$D$6,IF(D176&lt;BonusGoal!$B$7,BonusGoal!$D$7,IF(D176&lt;BonusGoal!$B$8,BonusGoal!$D$8,IF(D176&lt;BonusGoal!$B$9,BonusGoal!$D$9,IF(D176&lt;BonusGoal!$B$10,BonusGoal!$D$10,IF(D176&lt;BonusGoal!$B$11,BonusGoal!$D$11,IF(D176&lt;BonusGoal!$B$12,BonusGoal!$D$12,IF(D176&lt;BonusGoal!$B$13,BonusGoal!$D$13,IF(D176&gt;BonusGoal!$A$14,BonusGoal!$D$14,"checkdata"))))))))))))</f>
        <v>Less than 1000</v>
      </c>
      <c r="V176" t="str">
        <f>VLOOKUP(D176,BonusGoal!C:D,2)</f>
        <v>Less than 1000</v>
      </c>
    </row>
    <row r="177" spans="1:22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0.26191501103752757</v>
      </c>
      <c r="P17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9">
        <f t="shared" si="16"/>
        <v>42613.208333333328</v>
      </c>
      <c r="T177" s="9">
        <f t="shared" si="17"/>
        <v>42632.208333333328</v>
      </c>
      <c r="U177" t="str">
        <f>IF(D177&lt;BonusGoal!$B$3,BonusGoal!$D$3,IF(D177&lt;BonusGoal!$B$4,BonusGoal!$D$4,IF(D177&lt;BonusGoal!$B$5,BonusGoal!$D$5,IF(D177&lt;BonusGoal!$B$6,BonusGoal!$D$6,IF(D177&lt;BonusGoal!$B$7,BonusGoal!$D$7,IF(D177&lt;BonusGoal!$B$8,BonusGoal!$D$8,IF(D177&lt;BonusGoal!$B$9,BonusGoal!$D$9,IF(D177&lt;BonusGoal!$B$10,BonusGoal!$D$10,IF(D177&lt;BonusGoal!$B$11,BonusGoal!$D$11,IF(D177&lt;BonusGoal!$B$12,BonusGoal!$D$12,IF(D177&lt;BonusGoal!$B$13,BonusGoal!$D$13,IF(D177&gt;BonusGoal!$A$14,BonusGoal!$D$14,"checkdata"))))))))))))</f>
        <v>Greater than or equal to 50000</v>
      </c>
      <c r="V177" t="str">
        <f>VLOOKUP(D177,BonusGoal!C:D,2)</f>
        <v>Greater than or equal to 50000</v>
      </c>
    </row>
    <row r="178" spans="1:22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0.74834782608695649</v>
      </c>
      <c r="P17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9">
        <f t="shared" si="16"/>
        <v>42616.208333333328</v>
      </c>
      <c r="T178" s="9">
        <f t="shared" si="17"/>
        <v>42625.208333333328</v>
      </c>
      <c r="U178" t="str">
        <f>IF(D178&lt;BonusGoal!$B$3,BonusGoal!$D$3,IF(D178&lt;BonusGoal!$B$4,BonusGoal!$D$4,IF(D178&lt;BonusGoal!$B$5,BonusGoal!$D$5,IF(D178&lt;BonusGoal!$B$6,BonusGoal!$D$6,IF(D178&lt;BonusGoal!$B$7,BonusGoal!$D$7,IF(D178&lt;BonusGoal!$B$8,BonusGoal!$D$8,IF(D178&lt;BonusGoal!$B$9,BonusGoal!$D$9,IF(D178&lt;BonusGoal!$B$10,BonusGoal!$D$10,IF(D178&lt;BonusGoal!$B$11,BonusGoal!$D$11,IF(D178&lt;BonusGoal!$B$12,BonusGoal!$D$12,IF(D178&lt;BonusGoal!$B$13,BonusGoal!$D$13,IF(D178&gt;BonusGoal!$A$14,BonusGoal!$D$14,"checkdata"))))))))))))</f>
        <v>Greater than or equal to 50000</v>
      </c>
      <c r="V178" t="str">
        <f>VLOOKUP(D178,BonusGoal!C:D,2)</f>
        <v>Greater than or equal to 50000</v>
      </c>
    </row>
    <row r="179" spans="1:22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4.1647680412371137</v>
      </c>
      <c r="P179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9">
        <f t="shared" si="16"/>
        <v>40497.25</v>
      </c>
      <c r="T179" s="9">
        <f t="shared" si="17"/>
        <v>40522.25</v>
      </c>
      <c r="U179" t="str">
        <f>IF(D179&lt;BonusGoal!$B$3,BonusGoal!$D$3,IF(D179&lt;BonusGoal!$B$4,BonusGoal!$D$4,IF(D179&lt;BonusGoal!$B$5,BonusGoal!$D$5,IF(D179&lt;BonusGoal!$B$6,BonusGoal!$D$6,IF(D179&lt;BonusGoal!$B$7,BonusGoal!$D$7,IF(D179&lt;BonusGoal!$B$8,BonusGoal!$D$8,IF(D179&lt;BonusGoal!$B$9,BonusGoal!$D$9,IF(D179&lt;BonusGoal!$B$10,BonusGoal!$D$10,IF(D179&lt;BonusGoal!$B$11,BonusGoal!$D$11,IF(D179&lt;BonusGoal!$B$12,BonusGoal!$D$12,IF(D179&lt;BonusGoal!$B$13,BonusGoal!$D$13,IF(D179&gt;BonusGoal!$A$14,BonusGoal!$D$14,"checkdata"))))))))))))</f>
        <v>35000 to 39999</v>
      </c>
      <c r="V179" t="str">
        <f>VLOOKUP(D179,BonusGoal!C:D,2)</f>
        <v>35000 to 39999</v>
      </c>
    </row>
    <row r="180" spans="1:22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0.96208333333333329</v>
      </c>
      <c r="P180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9">
        <f t="shared" si="16"/>
        <v>42999.208333333328</v>
      </c>
      <c r="T180" s="9">
        <f t="shared" si="17"/>
        <v>43008.208333333328</v>
      </c>
      <c r="U180" t="str">
        <f>IF(D180&lt;BonusGoal!$B$3,BonusGoal!$D$3,IF(D180&lt;BonusGoal!$B$4,BonusGoal!$D$4,IF(D180&lt;BonusGoal!$B$5,BonusGoal!$D$5,IF(D180&lt;BonusGoal!$B$6,BonusGoal!$D$6,IF(D180&lt;BonusGoal!$B$7,BonusGoal!$D$7,IF(D180&lt;BonusGoal!$B$8,BonusGoal!$D$8,IF(D180&lt;BonusGoal!$B$9,BonusGoal!$D$9,IF(D180&lt;BonusGoal!$B$10,BonusGoal!$D$10,IF(D180&lt;BonusGoal!$B$11,BonusGoal!$D$11,IF(D180&lt;BonusGoal!$B$12,BonusGoal!$D$12,IF(D180&lt;BonusGoal!$B$13,BonusGoal!$D$13,IF(D180&gt;BonusGoal!$A$14,BonusGoal!$D$14,"checkdata"))))))))))))</f>
        <v>5000 to 9999</v>
      </c>
      <c r="V180" t="str">
        <f>VLOOKUP(D180,BonusGoal!C:D,2)</f>
        <v>5000 to 9999</v>
      </c>
    </row>
    <row r="181" spans="1:22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3.5771910112359548</v>
      </c>
      <c r="P181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9">
        <f t="shared" si="16"/>
        <v>41350.208333333336</v>
      </c>
      <c r="T181" s="9">
        <f t="shared" si="17"/>
        <v>41351.208333333336</v>
      </c>
      <c r="U181" t="str">
        <f>IF(D181&lt;BonusGoal!$B$3,BonusGoal!$D$3,IF(D181&lt;BonusGoal!$B$4,BonusGoal!$D$4,IF(D181&lt;BonusGoal!$B$5,BonusGoal!$D$5,IF(D181&lt;BonusGoal!$B$6,BonusGoal!$D$6,IF(D181&lt;BonusGoal!$B$7,BonusGoal!$D$7,IF(D181&lt;BonusGoal!$B$8,BonusGoal!$D$8,IF(D181&lt;BonusGoal!$B$9,BonusGoal!$D$9,IF(D181&lt;BonusGoal!$B$10,BonusGoal!$D$10,IF(D181&lt;BonusGoal!$B$11,BonusGoal!$D$11,IF(D181&lt;BonusGoal!$B$12,BonusGoal!$D$12,IF(D181&lt;BonusGoal!$B$13,BonusGoal!$D$13,IF(D181&gt;BonusGoal!$A$14,BonusGoal!$D$14,"checkdata"))))))))))))</f>
        <v>40000 to 44999</v>
      </c>
      <c r="V181" t="str">
        <f>VLOOKUP(D181,BonusGoal!C:D,2)</f>
        <v>40000 to 44999</v>
      </c>
    </row>
    <row r="182" spans="1:22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3.0845714285714285</v>
      </c>
      <c r="P182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9">
        <f t="shared" si="16"/>
        <v>40259.208333333336</v>
      </c>
      <c r="T182" s="9">
        <f t="shared" si="17"/>
        <v>40264.208333333336</v>
      </c>
      <c r="U182" t="str">
        <f>IF(D182&lt;BonusGoal!$B$3,BonusGoal!$D$3,IF(D182&lt;BonusGoal!$B$4,BonusGoal!$D$4,IF(D182&lt;BonusGoal!$B$5,BonusGoal!$D$5,IF(D182&lt;BonusGoal!$B$6,BonusGoal!$D$6,IF(D182&lt;BonusGoal!$B$7,BonusGoal!$D$7,IF(D182&lt;BonusGoal!$B$8,BonusGoal!$D$8,IF(D182&lt;BonusGoal!$B$9,BonusGoal!$D$9,IF(D182&lt;BonusGoal!$B$10,BonusGoal!$D$10,IF(D182&lt;BonusGoal!$B$11,BonusGoal!$D$11,IF(D182&lt;BonusGoal!$B$12,BonusGoal!$D$12,IF(D182&lt;BonusGoal!$B$13,BonusGoal!$D$13,IF(D182&gt;BonusGoal!$A$14,BonusGoal!$D$14,"checkdata"))))))))))))</f>
        <v>Greater than or equal to 50000</v>
      </c>
      <c r="V182" t="str">
        <f>VLOOKUP(D182,BonusGoal!C:D,2)</f>
        <v>Greater than or equal to 50000</v>
      </c>
    </row>
    <row r="183" spans="1:22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0.61802325581395345</v>
      </c>
      <c r="P183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9">
        <f t="shared" si="16"/>
        <v>43012.208333333328</v>
      </c>
      <c r="T183" s="9">
        <f t="shared" si="17"/>
        <v>43030.208333333328</v>
      </c>
      <c r="U183" t="str">
        <f>IF(D183&lt;BonusGoal!$B$3,BonusGoal!$D$3,IF(D183&lt;BonusGoal!$B$4,BonusGoal!$D$4,IF(D183&lt;BonusGoal!$B$5,BonusGoal!$D$5,IF(D183&lt;BonusGoal!$B$6,BonusGoal!$D$6,IF(D183&lt;BonusGoal!$B$7,BonusGoal!$D$7,IF(D183&lt;BonusGoal!$B$8,BonusGoal!$D$8,IF(D183&lt;BonusGoal!$B$9,BonusGoal!$D$9,IF(D183&lt;BonusGoal!$B$10,BonusGoal!$D$10,IF(D183&lt;BonusGoal!$B$11,BonusGoal!$D$11,IF(D183&lt;BonusGoal!$B$12,BonusGoal!$D$12,IF(D183&lt;BonusGoal!$B$13,BonusGoal!$D$13,IF(D183&gt;BonusGoal!$A$14,BonusGoal!$D$14,"checkdata"))))))))))))</f>
        <v>5000 to 9999</v>
      </c>
      <c r="V183" t="str">
        <f>VLOOKUP(D183,BonusGoal!C:D,2)</f>
        <v>5000 to 9999</v>
      </c>
    </row>
    <row r="184" spans="1:22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7.2232472324723247</v>
      </c>
      <c r="P184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9">
        <f t="shared" si="16"/>
        <v>43631.208333333328</v>
      </c>
      <c r="T184" s="9">
        <f t="shared" si="17"/>
        <v>43647.208333333328</v>
      </c>
      <c r="U184" t="str">
        <f>IF(D184&lt;BonusGoal!$B$3,BonusGoal!$D$3,IF(D184&lt;BonusGoal!$B$4,BonusGoal!$D$4,IF(D184&lt;BonusGoal!$B$5,BonusGoal!$D$5,IF(D184&lt;BonusGoal!$B$6,BonusGoal!$D$6,IF(D184&lt;BonusGoal!$B$7,BonusGoal!$D$7,IF(D184&lt;BonusGoal!$B$8,BonusGoal!$D$8,IF(D184&lt;BonusGoal!$B$9,BonusGoal!$D$9,IF(D184&lt;BonusGoal!$B$10,BonusGoal!$D$10,IF(D184&lt;BonusGoal!$B$11,BonusGoal!$D$11,IF(D184&lt;BonusGoal!$B$12,BonusGoal!$D$12,IF(D184&lt;BonusGoal!$B$13,BonusGoal!$D$13,IF(D184&gt;BonusGoal!$A$14,BonusGoal!$D$14,"checkdata"))))))))))))</f>
        <v>25000 to 29999</v>
      </c>
      <c r="V184" t="str">
        <f>VLOOKUP(D184,BonusGoal!C:D,2)</f>
        <v>25000 to 29999</v>
      </c>
    </row>
    <row r="185" spans="1:22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0.69117647058823528</v>
      </c>
      <c r="P185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9">
        <f t="shared" si="16"/>
        <v>40430.208333333336</v>
      </c>
      <c r="T185" s="9">
        <f t="shared" si="17"/>
        <v>40443.208333333336</v>
      </c>
      <c r="U185" t="str">
        <f>IF(D185&lt;BonusGoal!$B$3,BonusGoal!$D$3,IF(D185&lt;BonusGoal!$B$4,BonusGoal!$D$4,IF(D185&lt;BonusGoal!$B$5,BonusGoal!$D$5,IF(D185&lt;BonusGoal!$B$6,BonusGoal!$D$6,IF(D185&lt;BonusGoal!$B$7,BonusGoal!$D$7,IF(D185&lt;BonusGoal!$B$8,BonusGoal!$D$8,IF(D185&lt;BonusGoal!$B$9,BonusGoal!$D$9,IF(D185&lt;BonusGoal!$B$10,BonusGoal!$D$10,IF(D185&lt;BonusGoal!$B$11,BonusGoal!$D$11,IF(D185&lt;BonusGoal!$B$12,BonusGoal!$D$12,IF(D185&lt;BonusGoal!$B$13,BonusGoal!$D$13,IF(D185&gt;BonusGoal!$A$14,BonusGoal!$D$14,"checkdata"))))))))))))</f>
        <v>5000 to 9999</v>
      </c>
      <c r="V185" t="str">
        <f>VLOOKUP(D185,BonusGoal!C:D,2)</f>
        <v>5000 to 9999</v>
      </c>
    </row>
    <row r="186" spans="1:22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2.9305555555555554</v>
      </c>
      <c r="P18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9">
        <f t="shared" si="16"/>
        <v>43588.208333333328</v>
      </c>
      <c r="T186" s="9">
        <f t="shared" si="17"/>
        <v>43589.208333333328</v>
      </c>
      <c r="U186" t="str">
        <f>IF(D186&lt;BonusGoal!$B$3,BonusGoal!$D$3,IF(D186&lt;BonusGoal!$B$4,BonusGoal!$D$4,IF(D186&lt;BonusGoal!$B$5,BonusGoal!$D$5,IF(D186&lt;BonusGoal!$B$6,BonusGoal!$D$6,IF(D186&lt;BonusGoal!$B$7,BonusGoal!$D$7,IF(D186&lt;BonusGoal!$B$8,BonusGoal!$D$8,IF(D186&lt;BonusGoal!$B$9,BonusGoal!$D$9,IF(D186&lt;BonusGoal!$B$10,BonusGoal!$D$10,IF(D186&lt;BonusGoal!$B$11,BonusGoal!$D$11,IF(D186&lt;BonusGoal!$B$12,BonusGoal!$D$12,IF(D186&lt;BonusGoal!$B$13,BonusGoal!$D$13,IF(D186&gt;BonusGoal!$A$14,BonusGoal!$D$14,"checkdata"))))))))))))</f>
        <v>1000 to 4999</v>
      </c>
      <c r="V186" t="str">
        <f>VLOOKUP(D186,BonusGoal!C:D,2)</f>
        <v>1000 to 4999</v>
      </c>
    </row>
    <row r="187" spans="1:22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0.71799999999999997</v>
      </c>
      <c r="P18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9">
        <f t="shared" si="16"/>
        <v>43233.208333333328</v>
      </c>
      <c r="T187" s="9">
        <f t="shared" si="17"/>
        <v>43244.208333333328</v>
      </c>
      <c r="U187" t="str">
        <f>IF(D187&lt;BonusGoal!$B$3,BonusGoal!$D$3,IF(D187&lt;BonusGoal!$B$4,BonusGoal!$D$4,IF(D187&lt;BonusGoal!$B$5,BonusGoal!$D$5,IF(D187&lt;BonusGoal!$B$6,BonusGoal!$D$6,IF(D187&lt;BonusGoal!$B$7,BonusGoal!$D$7,IF(D187&lt;BonusGoal!$B$8,BonusGoal!$D$8,IF(D187&lt;BonusGoal!$B$9,BonusGoal!$D$9,IF(D187&lt;BonusGoal!$B$10,BonusGoal!$D$10,IF(D187&lt;BonusGoal!$B$11,BonusGoal!$D$11,IF(D187&lt;BonusGoal!$B$12,BonusGoal!$D$12,IF(D187&lt;BonusGoal!$B$13,BonusGoal!$D$13,IF(D187&gt;BonusGoal!$A$14,BonusGoal!$D$14,"checkdata"))))))))))))</f>
        <v>1000 to 4999</v>
      </c>
      <c r="V187" t="str">
        <f>VLOOKUP(D187,BonusGoal!C:D,2)</f>
        <v>1000 to 4999</v>
      </c>
    </row>
    <row r="188" spans="1:22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0.31934684684684683</v>
      </c>
      <c r="P18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9">
        <f t="shared" si="16"/>
        <v>41782.208333333336</v>
      </c>
      <c r="T188" s="9">
        <f t="shared" si="17"/>
        <v>41797.208333333336</v>
      </c>
      <c r="U188" t="str">
        <f>IF(D188&lt;BonusGoal!$B$3,BonusGoal!$D$3,IF(D188&lt;BonusGoal!$B$4,BonusGoal!$D$4,IF(D188&lt;BonusGoal!$B$5,BonusGoal!$D$5,IF(D188&lt;BonusGoal!$B$6,BonusGoal!$D$6,IF(D188&lt;BonusGoal!$B$7,BonusGoal!$D$7,IF(D188&lt;BonusGoal!$B$8,BonusGoal!$D$8,IF(D188&lt;BonusGoal!$B$9,BonusGoal!$D$9,IF(D188&lt;BonusGoal!$B$10,BonusGoal!$D$10,IF(D188&lt;BonusGoal!$B$11,BonusGoal!$D$11,IF(D188&lt;BonusGoal!$B$12,BonusGoal!$D$12,IF(D188&lt;BonusGoal!$B$13,BonusGoal!$D$13,IF(D188&gt;BonusGoal!$A$14,BonusGoal!$D$14,"checkdata"))))))))))))</f>
        <v>Greater than or equal to 50000</v>
      </c>
      <c r="V188" t="str">
        <f>VLOOKUP(D188,BonusGoal!C:D,2)</f>
        <v>Greater than or equal to 50000</v>
      </c>
    </row>
    <row r="189" spans="1:22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2.2987375415282392</v>
      </c>
      <c r="P189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9">
        <f t="shared" si="16"/>
        <v>41328.25</v>
      </c>
      <c r="T189" s="9">
        <f t="shared" si="17"/>
        <v>41356.208333333336</v>
      </c>
      <c r="U189" t="str">
        <f>IF(D189&lt;BonusGoal!$B$3,BonusGoal!$D$3,IF(D189&lt;BonusGoal!$B$4,BonusGoal!$D$4,IF(D189&lt;BonusGoal!$B$5,BonusGoal!$D$5,IF(D189&lt;BonusGoal!$B$6,BonusGoal!$D$6,IF(D189&lt;BonusGoal!$B$7,BonusGoal!$D$7,IF(D189&lt;BonusGoal!$B$8,BonusGoal!$D$8,IF(D189&lt;BonusGoal!$B$9,BonusGoal!$D$9,IF(D189&lt;BonusGoal!$B$10,BonusGoal!$D$10,IF(D189&lt;BonusGoal!$B$11,BonusGoal!$D$11,IF(D189&lt;BonusGoal!$B$12,BonusGoal!$D$12,IF(D189&lt;BonusGoal!$B$13,BonusGoal!$D$13,IF(D189&gt;BonusGoal!$A$14,BonusGoal!$D$14,"checkdata"))))))))))))</f>
        <v>Greater than or equal to 50000</v>
      </c>
      <c r="V189" t="str">
        <f>VLOOKUP(D189,BonusGoal!C:D,2)</f>
        <v>Greater than or equal to 50000</v>
      </c>
    </row>
    <row r="190" spans="1:22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0.3201219512195122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9">
        <f t="shared" si="16"/>
        <v>41975.25</v>
      </c>
      <c r="T190" s="9">
        <f t="shared" si="17"/>
        <v>41976.25</v>
      </c>
      <c r="U190" t="str">
        <f>IF(D190&lt;BonusGoal!$B$3,BonusGoal!$D$3,IF(D190&lt;BonusGoal!$B$4,BonusGoal!$D$4,IF(D190&lt;BonusGoal!$B$5,BonusGoal!$D$5,IF(D190&lt;BonusGoal!$B$6,BonusGoal!$D$6,IF(D190&lt;BonusGoal!$B$7,BonusGoal!$D$7,IF(D190&lt;BonusGoal!$B$8,BonusGoal!$D$8,IF(D190&lt;BonusGoal!$B$9,BonusGoal!$D$9,IF(D190&lt;BonusGoal!$B$10,BonusGoal!$D$10,IF(D190&lt;BonusGoal!$B$11,BonusGoal!$D$11,IF(D190&lt;BonusGoal!$B$12,BonusGoal!$D$12,IF(D190&lt;BonusGoal!$B$13,BonusGoal!$D$13,IF(D190&gt;BonusGoal!$A$14,BonusGoal!$D$14,"checkdata"))))))))))))</f>
        <v>5000 to 9999</v>
      </c>
      <c r="V190" t="str">
        <f>VLOOKUP(D190,BonusGoal!C:D,2)</f>
        <v>5000 to 9999</v>
      </c>
    </row>
    <row r="191" spans="1:22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0.23525352848928385</v>
      </c>
      <c r="P191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9">
        <f t="shared" si="16"/>
        <v>42433.25</v>
      </c>
      <c r="T191" s="9">
        <f t="shared" si="17"/>
        <v>42433.25</v>
      </c>
      <c r="U191" t="str">
        <f>IF(D191&lt;BonusGoal!$B$3,BonusGoal!$D$3,IF(D191&lt;BonusGoal!$B$4,BonusGoal!$D$4,IF(D191&lt;BonusGoal!$B$5,BonusGoal!$D$5,IF(D191&lt;BonusGoal!$B$6,BonusGoal!$D$6,IF(D191&lt;BonusGoal!$B$7,BonusGoal!$D$7,IF(D191&lt;BonusGoal!$B$8,BonusGoal!$D$8,IF(D191&lt;BonusGoal!$B$9,BonusGoal!$D$9,IF(D191&lt;BonusGoal!$B$10,BonusGoal!$D$10,IF(D191&lt;BonusGoal!$B$11,BonusGoal!$D$11,IF(D191&lt;BonusGoal!$B$12,BonusGoal!$D$12,IF(D191&lt;BonusGoal!$B$13,BonusGoal!$D$13,IF(D191&gt;BonusGoal!$A$14,BonusGoal!$D$14,"checkdata"))))))))))))</f>
        <v>Greater than or equal to 50000</v>
      </c>
      <c r="V191" t="str">
        <f>VLOOKUP(D191,BonusGoal!C:D,2)</f>
        <v>Greater than or equal to 50000</v>
      </c>
    </row>
    <row r="192" spans="1:22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0.68594594594594593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9">
        <f t="shared" si="16"/>
        <v>41429.208333333336</v>
      </c>
      <c r="T192" s="9">
        <f t="shared" si="17"/>
        <v>41430.208333333336</v>
      </c>
      <c r="U192" t="str">
        <f>IF(D192&lt;BonusGoal!$B$3,BonusGoal!$D$3,IF(D192&lt;BonusGoal!$B$4,BonusGoal!$D$4,IF(D192&lt;BonusGoal!$B$5,BonusGoal!$D$5,IF(D192&lt;BonusGoal!$B$6,BonusGoal!$D$6,IF(D192&lt;BonusGoal!$B$7,BonusGoal!$D$7,IF(D192&lt;BonusGoal!$B$8,BonusGoal!$D$8,IF(D192&lt;BonusGoal!$B$9,BonusGoal!$D$9,IF(D192&lt;BonusGoal!$B$10,BonusGoal!$D$10,IF(D192&lt;BonusGoal!$B$11,BonusGoal!$D$11,IF(D192&lt;BonusGoal!$B$12,BonusGoal!$D$12,IF(D192&lt;BonusGoal!$B$13,BonusGoal!$D$13,IF(D192&gt;BonusGoal!$A$14,BonusGoal!$D$14,"checkdata"))))))))))))</f>
        <v>1000 to 4999</v>
      </c>
      <c r="V192" t="str">
        <f>VLOOKUP(D192,BonusGoal!C:D,2)</f>
        <v>1000 to 4999</v>
      </c>
    </row>
    <row r="193" spans="1:22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0.37952380952380954</v>
      </c>
      <c r="P193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9">
        <f t="shared" si="16"/>
        <v>43536.208333333328</v>
      </c>
      <c r="T193" s="9">
        <f t="shared" si="17"/>
        <v>43539.208333333328</v>
      </c>
      <c r="U193" t="str">
        <f>IF(D193&lt;BonusGoal!$B$3,BonusGoal!$D$3,IF(D193&lt;BonusGoal!$B$4,BonusGoal!$D$4,IF(D193&lt;BonusGoal!$B$5,BonusGoal!$D$5,IF(D193&lt;BonusGoal!$B$6,BonusGoal!$D$6,IF(D193&lt;BonusGoal!$B$7,BonusGoal!$D$7,IF(D193&lt;BonusGoal!$B$8,BonusGoal!$D$8,IF(D193&lt;BonusGoal!$B$9,BonusGoal!$D$9,IF(D193&lt;BonusGoal!$B$10,BonusGoal!$D$10,IF(D193&lt;BonusGoal!$B$11,BonusGoal!$D$11,IF(D193&lt;BonusGoal!$B$12,BonusGoal!$D$12,IF(D193&lt;BonusGoal!$B$13,BonusGoal!$D$13,IF(D193&gt;BonusGoal!$A$14,BonusGoal!$D$14,"checkdata"))))))))))))</f>
        <v>5000 to 9999</v>
      </c>
      <c r="V193" t="str">
        <f>VLOOKUP(D193,BonusGoal!C:D,2)</f>
        <v>5000 to 9999</v>
      </c>
    </row>
    <row r="194" spans="1:22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0.19992957746478873</v>
      </c>
      <c r="P194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9">
        <f t="shared" si="16"/>
        <v>41817.208333333336</v>
      </c>
      <c r="T194" s="9">
        <f t="shared" si="17"/>
        <v>41821.208333333336</v>
      </c>
      <c r="U194" t="str">
        <f>IF(D194&lt;BonusGoal!$B$3,BonusGoal!$D$3,IF(D194&lt;BonusGoal!$B$4,BonusGoal!$D$4,IF(D194&lt;BonusGoal!$B$5,BonusGoal!$D$5,IF(D194&lt;BonusGoal!$B$6,BonusGoal!$D$6,IF(D194&lt;BonusGoal!$B$7,BonusGoal!$D$7,IF(D194&lt;BonusGoal!$B$8,BonusGoal!$D$8,IF(D194&lt;BonusGoal!$B$9,BonusGoal!$D$9,IF(D194&lt;BonusGoal!$B$10,BonusGoal!$D$10,IF(D194&lt;BonusGoal!$B$11,BonusGoal!$D$11,IF(D194&lt;BonusGoal!$B$12,BonusGoal!$D$12,IF(D194&lt;BonusGoal!$B$13,BonusGoal!$D$13,IF(D194&gt;BonusGoal!$A$14,BonusGoal!$D$14,"checkdata"))))))))))))</f>
        <v>40000 to 44999</v>
      </c>
      <c r="V194" t="str">
        <f>VLOOKUP(D194,BonusGoal!C:D,2)</f>
        <v>40000 to 44999</v>
      </c>
    </row>
    <row r="195" spans="1:22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E195/D195</f>
        <v>0.45636363636363636</v>
      </c>
      <c r="P195">
        <f t="shared" ref="P195:P258" si="19">IF(ISERROR(E195/G195),0,E195/G195)</f>
        <v>46.338461538461537</v>
      </c>
      <c r="Q195" t="str">
        <f t="shared" ref="Q195:Q258" si="20">LEFT(N195,FIND("/",N195,1)-1)</f>
        <v>music</v>
      </c>
      <c r="R195" t="str">
        <f t="shared" ref="R195:R258" si="21">RIGHT(N195,LEN(N195)-FIND("/",N195,1))</f>
        <v>indie rock</v>
      </c>
      <c r="S195" s="9">
        <f t="shared" ref="S195:S258" si="22">(((J195/60)/60)/24)+DATE(1970,1,1)</f>
        <v>43198.208333333328</v>
      </c>
      <c r="T195" s="9">
        <f t="shared" ref="T195:T258" si="23">(((K195/60)/60)/24)+DATE(1970,1,1)</f>
        <v>43202.208333333328</v>
      </c>
      <c r="U195" t="str">
        <f>IF(D195&lt;BonusGoal!$B$3,BonusGoal!$D$3,IF(D195&lt;BonusGoal!$B$4,BonusGoal!$D$4,IF(D195&lt;BonusGoal!$B$5,BonusGoal!$D$5,IF(D195&lt;BonusGoal!$B$6,BonusGoal!$D$6,IF(D195&lt;BonusGoal!$B$7,BonusGoal!$D$7,IF(D195&lt;BonusGoal!$B$8,BonusGoal!$D$8,IF(D195&lt;BonusGoal!$B$9,BonusGoal!$D$9,IF(D195&lt;BonusGoal!$B$10,BonusGoal!$D$10,IF(D195&lt;BonusGoal!$B$11,BonusGoal!$D$11,IF(D195&lt;BonusGoal!$B$12,BonusGoal!$D$12,IF(D195&lt;BonusGoal!$B$13,BonusGoal!$D$13,IF(D195&gt;BonusGoal!$A$14,BonusGoal!$D$14,"checkdata"))))))))))))</f>
        <v>5000 to 9999</v>
      </c>
      <c r="V195" t="str">
        <f>VLOOKUP(D195,BonusGoal!C:D,2)</f>
        <v>5000 to 9999</v>
      </c>
    </row>
    <row r="196" spans="1:22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1.227605633802817</v>
      </c>
      <c r="P19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9">
        <f t="shared" si="22"/>
        <v>42261.208333333328</v>
      </c>
      <c r="T196" s="9">
        <f t="shared" si="23"/>
        <v>42277.208333333328</v>
      </c>
      <c r="U196" t="str">
        <f>IF(D196&lt;BonusGoal!$B$3,BonusGoal!$D$3,IF(D196&lt;BonusGoal!$B$4,BonusGoal!$D$4,IF(D196&lt;BonusGoal!$B$5,BonusGoal!$D$5,IF(D196&lt;BonusGoal!$B$6,BonusGoal!$D$6,IF(D196&lt;BonusGoal!$B$7,BonusGoal!$D$7,IF(D196&lt;BonusGoal!$B$8,BonusGoal!$D$8,IF(D196&lt;BonusGoal!$B$9,BonusGoal!$D$9,IF(D196&lt;BonusGoal!$B$10,BonusGoal!$D$10,IF(D196&lt;BonusGoal!$B$11,BonusGoal!$D$11,IF(D196&lt;BonusGoal!$B$12,BonusGoal!$D$12,IF(D196&lt;BonusGoal!$B$13,BonusGoal!$D$13,IF(D196&gt;BonusGoal!$A$14,BonusGoal!$D$14,"checkdata"))))))))))))</f>
        <v>5000 to 9999</v>
      </c>
      <c r="V196" t="str">
        <f>VLOOKUP(D196,BonusGoal!C:D,2)</f>
        <v>5000 to 9999</v>
      </c>
    </row>
    <row r="197" spans="1:22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3.61753164556962</v>
      </c>
      <c r="P19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9">
        <f t="shared" si="22"/>
        <v>43310.208333333328</v>
      </c>
      <c r="T197" s="9">
        <f t="shared" si="23"/>
        <v>43317.208333333328</v>
      </c>
      <c r="U197" t="str">
        <f>IF(D197&lt;BonusGoal!$B$3,BonusGoal!$D$3,IF(D197&lt;BonusGoal!$B$4,BonusGoal!$D$4,IF(D197&lt;BonusGoal!$B$5,BonusGoal!$D$5,IF(D197&lt;BonusGoal!$B$6,BonusGoal!$D$6,IF(D197&lt;BonusGoal!$B$7,BonusGoal!$D$7,IF(D197&lt;BonusGoal!$B$8,BonusGoal!$D$8,IF(D197&lt;BonusGoal!$B$9,BonusGoal!$D$9,IF(D197&lt;BonusGoal!$B$10,BonusGoal!$D$10,IF(D197&lt;BonusGoal!$B$11,BonusGoal!$D$11,IF(D197&lt;BonusGoal!$B$12,BonusGoal!$D$12,IF(D197&lt;BonusGoal!$B$13,BonusGoal!$D$13,IF(D197&gt;BonusGoal!$A$14,BonusGoal!$D$14,"checkdata"))))))))))))</f>
        <v>15000 to 19999</v>
      </c>
      <c r="V197" t="str">
        <f>VLOOKUP(D197,BonusGoal!C:D,2)</f>
        <v>15000 to 19999</v>
      </c>
    </row>
    <row r="198" spans="1:22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0.63146341463414635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9">
        <f t="shared" si="22"/>
        <v>42616.208333333328</v>
      </c>
      <c r="T198" s="9">
        <f t="shared" si="23"/>
        <v>42635.208333333328</v>
      </c>
      <c r="U198" t="str">
        <f>IF(D198&lt;BonusGoal!$B$3,BonusGoal!$D$3,IF(D198&lt;BonusGoal!$B$4,BonusGoal!$D$4,IF(D198&lt;BonusGoal!$B$5,BonusGoal!$D$5,IF(D198&lt;BonusGoal!$B$6,BonusGoal!$D$6,IF(D198&lt;BonusGoal!$B$7,BonusGoal!$D$7,IF(D198&lt;BonusGoal!$B$8,BonusGoal!$D$8,IF(D198&lt;BonusGoal!$B$9,BonusGoal!$D$9,IF(D198&lt;BonusGoal!$B$10,BonusGoal!$D$10,IF(D198&lt;BonusGoal!$B$11,BonusGoal!$D$11,IF(D198&lt;BonusGoal!$B$12,BonusGoal!$D$12,IF(D198&lt;BonusGoal!$B$13,BonusGoal!$D$13,IF(D198&gt;BonusGoal!$A$14,BonusGoal!$D$14,"checkdata"))))))))))))</f>
        <v>5000 to 9999</v>
      </c>
      <c r="V198" t="str">
        <f>VLOOKUP(D198,BonusGoal!C:D,2)</f>
        <v>5000 to 9999</v>
      </c>
    </row>
    <row r="199" spans="1:22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2.9820475319926874</v>
      </c>
      <c r="P199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9">
        <f t="shared" si="22"/>
        <v>42909.208333333328</v>
      </c>
      <c r="T199" s="9">
        <f t="shared" si="23"/>
        <v>42923.208333333328</v>
      </c>
      <c r="U199" t="str">
        <f>IF(D199&lt;BonusGoal!$B$3,BonusGoal!$D$3,IF(D199&lt;BonusGoal!$B$4,BonusGoal!$D$4,IF(D199&lt;BonusGoal!$B$5,BonusGoal!$D$5,IF(D199&lt;BonusGoal!$B$6,BonusGoal!$D$6,IF(D199&lt;BonusGoal!$B$7,BonusGoal!$D$7,IF(D199&lt;BonusGoal!$B$8,BonusGoal!$D$8,IF(D199&lt;BonusGoal!$B$9,BonusGoal!$D$9,IF(D199&lt;BonusGoal!$B$10,BonusGoal!$D$10,IF(D199&lt;BonusGoal!$B$11,BonusGoal!$D$11,IF(D199&lt;BonusGoal!$B$12,BonusGoal!$D$12,IF(D199&lt;BonusGoal!$B$13,BonusGoal!$D$13,IF(D199&gt;BonusGoal!$A$14,BonusGoal!$D$14,"checkdata"))))))))))))</f>
        <v>Greater than or equal to 50000</v>
      </c>
      <c r="V199" t="str">
        <f>VLOOKUP(D199,BonusGoal!C:D,2)</f>
        <v>Greater than or equal to 50000</v>
      </c>
    </row>
    <row r="200" spans="1:22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9.5585443037974685E-2</v>
      </c>
      <c r="P200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9">
        <f t="shared" si="22"/>
        <v>40396.208333333336</v>
      </c>
      <c r="T200" s="9">
        <f t="shared" si="23"/>
        <v>40425.208333333336</v>
      </c>
      <c r="U200" t="str">
        <f>IF(D200&lt;BonusGoal!$B$3,BonusGoal!$D$3,IF(D200&lt;BonusGoal!$B$4,BonusGoal!$D$4,IF(D200&lt;BonusGoal!$B$5,BonusGoal!$D$5,IF(D200&lt;BonusGoal!$B$6,BonusGoal!$D$6,IF(D200&lt;BonusGoal!$B$7,BonusGoal!$D$7,IF(D200&lt;BonusGoal!$B$8,BonusGoal!$D$8,IF(D200&lt;BonusGoal!$B$9,BonusGoal!$D$9,IF(D200&lt;BonusGoal!$B$10,BonusGoal!$D$10,IF(D200&lt;BonusGoal!$B$11,BonusGoal!$D$11,IF(D200&lt;BonusGoal!$B$12,BonusGoal!$D$12,IF(D200&lt;BonusGoal!$B$13,BonusGoal!$D$13,IF(D200&gt;BonusGoal!$A$14,BonusGoal!$D$14,"checkdata"))))))))))))</f>
        <v>Greater than or equal to 50000</v>
      </c>
      <c r="V200" t="str">
        <f>VLOOKUP(D200,BonusGoal!C:D,2)</f>
        <v>Greater than or equal to 50000</v>
      </c>
    </row>
    <row r="201" spans="1:22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0.5377777777777778</v>
      </c>
      <c r="P201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9">
        <f t="shared" si="22"/>
        <v>42192.208333333328</v>
      </c>
      <c r="T201" s="9">
        <f t="shared" si="23"/>
        <v>42196.208333333328</v>
      </c>
      <c r="U201" t="str">
        <f>IF(D201&lt;BonusGoal!$B$3,BonusGoal!$D$3,IF(D201&lt;BonusGoal!$B$4,BonusGoal!$D$4,IF(D201&lt;BonusGoal!$B$5,BonusGoal!$D$5,IF(D201&lt;BonusGoal!$B$6,BonusGoal!$D$6,IF(D201&lt;BonusGoal!$B$7,BonusGoal!$D$7,IF(D201&lt;BonusGoal!$B$8,BonusGoal!$D$8,IF(D201&lt;BonusGoal!$B$9,BonusGoal!$D$9,IF(D201&lt;BonusGoal!$B$10,BonusGoal!$D$10,IF(D201&lt;BonusGoal!$B$11,BonusGoal!$D$11,IF(D201&lt;BonusGoal!$B$12,BonusGoal!$D$12,IF(D201&lt;BonusGoal!$B$13,BonusGoal!$D$13,IF(D201&gt;BonusGoal!$A$14,BonusGoal!$D$14,"checkdata"))))))))))))</f>
        <v>1000 to 4999</v>
      </c>
      <c r="V201" t="str">
        <f>VLOOKUP(D201,BonusGoal!C:D,2)</f>
        <v>1000 to 4999</v>
      </c>
    </row>
    <row r="202" spans="1:22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0.02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9">
        <f t="shared" si="22"/>
        <v>40262.208333333336</v>
      </c>
      <c r="T202" s="9">
        <f t="shared" si="23"/>
        <v>40273.208333333336</v>
      </c>
      <c r="U202" t="str">
        <f>IF(D202&lt;BonusGoal!$B$3,BonusGoal!$D$3,IF(D202&lt;BonusGoal!$B$4,BonusGoal!$D$4,IF(D202&lt;BonusGoal!$B$5,BonusGoal!$D$5,IF(D202&lt;BonusGoal!$B$6,BonusGoal!$D$6,IF(D202&lt;BonusGoal!$B$7,BonusGoal!$D$7,IF(D202&lt;BonusGoal!$B$8,BonusGoal!$D$8,IF(D202&lt;BonusGoal!$B$9,BonusGoal!$D$9,IF(D202&lt;BonusGoal!$B$10,BonusGoal!$D$10,IF(D202&lt;BonusGoal!$B$11,BonusGoal!$D$11,IF(D202&lt;BonusGoal!$B$12,BonusGoal!$D$12,IF(D202&lt;BonusGoal!$B$13,BonusGoal!$D$13,IF(D202&gt;BonusGoal!$A$14,BonusGoal!$D$14,"checkdata"))))))))))))</f>
        <v>Less than 1000</v>
      </c>
      <c r="V202" t="str">
        <f>VLOOKUP(D202,BonusGoal!C:D,2)</f>
        <v>Less than 1000</v>
      </c>
    </row>
    <row r="203" spans="1:22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6.8119047619047617</v>
      </c>
      <c r="P203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9">
        <f t="shared" si="22"/>
        <v>41845.208333333336</v>
      </c>
      <c r="T203" s="9">
        <f t="shared" si="23"/>
        <v>41863.208333333336</v>
      </c>
      <c r="U203" t="str">
        <f>IF(D203&lt;BonusGoal!$B$3,BonusGoal!$D$3,IF(D203&lt;BonusGoal!$B$4,BonusGoal!$D$4,IF(D203&lt;BonusGoal!$B$5,BonusGoal!$D$5,IF(D203&lt;BonusGoal!$B$6,BonusGoal!$D$6,IF(D203&lt;BonusGoal!$B$7,BonusGoal!$D$7,IF(D203&lt;BonusGoal!$B$8,BonusGoal!$D$8,IF(D203&lt;BonusGoal!$B$9,BonusGoal!$D$9,IF(D203&lt;BonusGoal!$B$10,BonusGoal!$D$10,IF(D203&lt;BonusGoal!$B$11,BonusGoal!$D$11,IF(D203&lt;BonusGoal!$B$12,BonusGoal!$D$12,IF(D203&lt;BonusGoal!$B$13,BonusGoal!$D$13,IF(D203&gt;BonusGoal!$A$14,BonusGoal!$D$14,"checkdata"))))))))))))</f>
        <v>1000 to 4999</v>
      </c>
      <c r="V203" t="str">
        <f>VLOOKUP(D203,BonusGoal!C:D,2)</f>
        <v>1000 to 4999</v>
      </c>
    </row>
    <row r="204" spans="1:22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0.78831325301204824</v>
      </c>
      <c r="P204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9">
        <f t="shared" si="22"/>
        <v>40818.208333333336</v>
      </c>
      <c r="T204" s="9">
        <f t="shared" si="23"/>
        <v>40822.208333333336</v>
      </c>
      <c r="U204" t="str">
        <f>IF(D204&lt;BonusGoal!$B$3,BonusGoal!$D$3,IF(D204&lt;BonusGoal!$B$4,BonusGoal!$D$4,IF(D204&lt;BonusGoal!$B$5,BonusGoal!$D$5,IF(D204&lt;BonusGoal!$B$6,BonusGoal!$D$6,IF(D204&lt;BonusGoal!$B$7,BonusGoal!$D$7,IF(D204&lt;BonusGoal!$B$8,BonusGoal!$D$8,IF(D204&lt;BonusGoal!$B$9,BonusGoal!$D$9,IF(D204&lt;BonusGoal!$B$10,BonusGoal!$D$10,IF(D204&lt;BonusGoal!$B$11,BonusGoal!$D$11,IF(D204&lt;BonusGoal!$B$12,BonusGoal!$D$12,IF(D204&lt;BonusGoal!$B$13,BonusGoal!$D$13,IF(D204&gt;BonusGoal!$A$14,BonusGoal!$D$14,"checkdata"))))))))))))</f>
        <v>5000 to 9999</v>
      </c>
      <c r="V204" t="str">
        <f>VLOOKUP(D204,BonusGoal!C:D,2)</f>
        <v>5000 to 9999</v>
      </c>
    </row>
    <row r="205" spans="1:22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1.3440792216817234</v>
      </c>
      <c r="P205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9">
        <f t="shared" si="22"/>
        <v>42752.25</v>
      </c>
      <c r="T205" s="9">
        <f t="shared" si="23"/>
        <v>42754.25</v>
      </c>
      <c r="U205" t="str">
        <f>IF(D205&lt;BonusGoal!$B$3,BonusGoal!$D$3,IF(D205&lt;BonusGoal!$B$4,BonusGoal!$D$4,IF(D205&lt;BonusGoal!$B$5,BonusGoal!$D$5,IF(D205&lt;BonusGoal!$B$6,BonusGoal!$D$6,IF(D205&lt;BonusGoal!$B$7,BonusGoal!$D$7,IF(D205&lt;BonusGoal!$B$8,BonusGoal!$D$8,IF(D205&lt;BonusGoal!$B$9,BonusGoal!$D$9,IF(D205&lt;BonusGoal!$B$10,BonusGoal!$D$10,IF(D205&lt;BonusGoal!$B$11,BonusGoal!$D$11,IF(D205&lt;BonusGoal!$B$12,BonusGoal!$D$12,IF(D205&lt;BonusGoal!$B$13,BonusGoal!$D$13,IF(D205&gt;BonusGoal!$A$14,BonusGoal!$D$14,"checkdata"))))))))))))</f>
        <v>Greater than or equal to 50000</v>
      </c>
      <c r="V205" t="str">
        <f>VLOOKUP(D205,BonusGoal!C:D,2)</f>
        <v>Greater than or equal to 50000</v>
      </c>
    </row>
    <row r="206" spans="1:22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3.372E-2</v>
      </c>
      <c r="P20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9">
        <f t="shared" si="22"/>
        <v>40636.208333333336</v>
      </c>
      <c r="T206" s="9">
        <f t="shared" si="23"/>
        <v>40646.208333333336</v>
      </c>
      <c r="U206" t="str">
        <f>IF(D206&lt;BonusGoal!$B$3,BonusGoal!$D$3,IF(D206&lt;BonusGoal!$B$4,BonusGoal!$D$4,IF(D206&lt;BonusGoal!$B$5,BonusGoal!$D$5,IF(D206&lt;BonusGoal!$B$6,BonusGoal!$D$6,IF(D206&lt;BonusGoal!$B$7,BonusGoal!$D$7,IF(D206&lt;BonusGoal!$B$8,BonusGoal!$D$8,IF(D206&lt;BonusGoal!$B$9,BonusGoal!$D$9,IF(D206&lt;BonusGoal!$B$10,BonusGoal!$D$10,IF(D206&lt;BonusGoal!$B$11,BonusGoal!$D$11,IF(D206&lt;BonusGoal!$B$12,BonusGoal!$D$12,IF(D206&lt;BonusGoal!$B$13,BonusGoal!$D$13,IF(D206&gt;BonusGoal!$A$14,BonusGoal!$D$14,"checkdata"))))))))))))</f>
        <v>Greater than or equal to 50000</v>
      </c>
      <c r="V206" t="str">
        <f>VLOOKUP(D206,BonusGoal!C:D,2)</f>
        <v>Greater than or equal to 50000</v>
      </c>
    </row>
    <row r="207" spans="1:22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4.3184615384615386</v>
      </c>
      <c r="P20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9">
        <f t="shared" si="22"/>
        <v>43390.208333333328</v>
      </c>
      <c r="T207" s="9">
        <f t="shared" si="23"/>
        <v>43402.208333333328</v>
      </c>
      <c r="U207" t="str">
        <f>IF(D207&lt;BonusGoal!$B$3,BonusGoal!$D$3,IF(D207&lt;BonusGoal!$B$4,BonusGoal!$D$4,IF(D207&lt;BonusGoal!$B$5,BonusGoal!$D$5,IF(D207&lt;BonusGoal!$B$6,BonusGoal!$D$6,IF(D207&lt;BonusGoal!$B$7,BonusGoal!$D$7,IF(D207&lt;BonusGoal!$B$8,BonusGoal!$D$8,IF(D207&lt;BonusGoal!$B$9,BonusGoal!$D$9,IF(D207&lt;BonusGoal!$B$10,BonusGoal!$D$10,IF(D207&lt;BonusGoal!$B$11,BonusGoal!$D$11,IF(D207&lt;BonusGoal!$B$12,BonusGoal!$D$12,IF(D207&lt;BonusGoal!$B$13,BonusGoal!$D$13,IF(D207&gt;BonusGoal!$A$14,BonusGoal!$D$14,"checkdata"))))))))))))</f>
        <v>1000 to 4999</v>
      </c>
      <c r="V207" t="str">
        <f>VLOOKUP(D207,BonusGoal!C:D,2)</f>
        <v>1000 to 4999</v>
      </c>
    </row>
    <row r="208" spans="1:22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0.38844444444444443</v>
      </c>
      <c r="P20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9">
        <f t="shared" si="22"/>
        <v>40236.25</v>
      </c>
      <c r="T208" s="9">
        <f t="shared" si="23"/>
        <v>40245.25</v>
      </c>
      <c r="U208" t="str">
        <f>IF(D208&lt;BonusGoal!$B$3,BonusGoal!$D$3,IF(D208&lt;BonusGoal!$B$4,BonusGoal!$D$4,IF(D208&lt;BonusGoal!$B$5,BonusGoal!$D$5,IF(D208&lt;BonusGoal!$B$6,BonusGoal!$D$6,IF(D208&lt;BonusGoal!$B$7,BonusGoal!$D$7,IF(D208&lt;BonusGoal!$B$8,BonusGoal!$D$8,IF(D208&lt;BonusGoal!$B$9,BonusGoal!$D$9,IF(D208&lt;BonusGoal!$B$10,BonusGoal!$D$10,IF(D208&lt;BonusGoal!$B$11,BonusGoal!$D$11,IF(D208&lt;BonusGoal!$B$12,BonusGoal!$D$12,IF(D208&lt;BonusGoal!$B$13,BonusGoal!$D$13,IF(D208&gt;BonusGoal!$A$14,BonusGoal!$D$14,"checkdata"))))))))))))</f>
        <v>5000 to 9999</v>
      </c>
      <c r="V208" t="str">
        <f>VLOOKUP(D208,BonusGoal!C:D,2)</f>
        <v>5000 to 9999</v>
      </c>
    </row>
    <row r="209" spans="1:22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4.2569999999999997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9">
        <f t="shared" si="22"/>
        <v>43340.208333333328</v>
      </c>
      <c r="T209" s="9">
        <f t="shared" si="23"/>
        <v>43360.208333333328</v>
      </c>
      <c r="U209" t="str">
        <f>IF(D209&lt;BonusGoal!$B$3,BonusGoal!$D$3,IF(D209&lt;BonusGoal!$B$4,BonusGoal!$D$4,IF(D209&lt;BonusGoal!$B$5,BonusGoal!$D$5,IF(D209&lt;BonusGoal!$B$6,BonusGoal!$D$6,IF(D209&lt;BonusGoal!$B$7,BonusGoal!$D$7,IF(D209&lt;BonusGoal!$B$8,BonusGoal!$D$8,IF(D209&lt;BonusGoal!$B$9,BonusGoal!$D$9,IF(D209&lt;BonusGoal!$B$10,BonusGoal!$D$10,IF(D209&lt;BonusGoal!$B$11,BonusGoal!$D$11,IF(D209&lt;BonusGoal!$B$12,BonusGoal!$D$12,IF(D209&lt;BonusGoal!$B$13,BonusGoal!$D$13,IF(D209&gt;BonusGoal!$A$14,BonusGoal!$D$14,"checkdata"))))))))))))</f>
        <v>1000 to 4999</v>
      </c>
      <c r="V209" t="str">
        <f>VLOOKUP(D209,BonusGoal!C:D,2)</f>
        <v>1000 to 4999</v>
      </c>
    </row>
    <row r="210" spans="1:22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1.0112239715591671</v>
      </c>
      <c r="P210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9">
        <f t="shared" si="22"/>
        <v>43048.25</v>
      </c>
      <c r="T210" s="9">
        <f t="shared" si="23"/>
        <v>43072.25</v>
      </c>
      <c r="U210" t="str">
        <f>IF(D210&lt;BonusGoal!$B$3,BonusGoal!$D$3,IF(D210&lt;BonusGoal!$B$4,BonusGoal!$D$4,IF(D210&lt;BonusGoal!$B$5,BonusGoal!$D$5,IF(D210&lt;BonusGoal!$B$6,BonusGoal!$D$6,IF(D210&lt;BonusGoal!$B$7,BonusGoal!$D$7,IF(D210&lt;BonusGoal!$B$8,BonusGoal!$D$8,IF(D210&lt;BonusGoal!$B$9,BonusGoal!$D$9,IF(D210&lt;BonusGoal!$B$10,BonusGoal!$D$10,IF(D210&lt;BonusGoal!$B$11,BonusGoal!$D$11,IF(D210&lt;BonusGoal!$B$12,BonusGoal!$D$12,IF(D210&lt;BonusGoal!$B$13,BonusGoal!$D$13,IF(D210&gt;BonusGoal!$A$14,BonusGoal!$D$14,"checkdata"))))))))))))</f>
        <v>Greater than or equal to 50000</v>
      </c>
      <c r="V210" t="str">
        <f>VLOOKUP(D210,BonusGoal!C:D,2)</f>
        <v>Greater than or equal to 50000</v>
      </c>
    </row>
    <row r="211" spans="1:22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0.21188688946015424</v>
      </c>
      <c r="P211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9">
        <f t="shared" si="22"/>
        <v>42496.208333333328</v>
      </c>
      <c r="T211" s="9">
        <f t="shared" si="23"/>
        <v>42503.208333333328</v>
      </c>
      <c r="U211" t="str">
        <f>IF(D211&lt;BonusGoal!$B$3,BonusGoal!$D$3,IF(D211&lt;BonusGoal!$B$4,BonusGoal!$D$4,IF(D211&lt;BonusGoal!$B$5,BonusGoal!$D$5,IF(D211&lt;BonusGoal!$B$6,BonusGoal!$D$6,IF(D211&lt;BonusGoal!$B$7,BonusGoal!$D$7,IF(D211&lt;BonusGoal!$B$8,BonusGoal!$D$8,IF(D211&lt;BonusGoal!$B$9,BonusGoal!$D$9,IF(D211&lt;BonusGoal!$B$10,BonusGoal!$D$10,IF(D211&lt;BonusGoal!$B$11,BonusGoal!$D$11,IF(D211&lt;BonusGoal!$B$12,BonusGoal!$D$12,IF(D211&lt;BonusGoal!$B$13,BonusGoal!$D$13,IF(D211&gt;BonusGoal!$A$14,BonusGoal!$D$14,"checkdata"))))))))))))</f>
        <v>Greater than or equal to 50000</v>
      </c>
      <c r="V211" t="str">
        <f>VLOOKUP(D211,BonusGoal!C:D,2)</f>
        <v>Greater than or equal to 50000</v>
      </c>
    </row>
    <row r="212" spans="1:22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0.67425531914893622</v>
      </c>
      <c r="P212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9">
        <f t="shared" si="22"/>
        <v>42797.25</v>
      </c>
      <c r="T212" s="9">
        <f t="shared" si="23"/>
        <v>42824.208333333328</v>
      </c>
      <c r="U212" t="str">
        <f>IF(D212&lt;BonusGoal!$B$3,BonusGoal!$D$3,IF(D212&lt;BonusGoal!$B$4,BonusGoal!$D$4,IF(D212&lt;BonusGoal!$B$5,BonusGoal!$D$5,IF(D212&lt;BonusGoal!$B$6,BonusGoal!$D$6,IF(D212&lt;BonusGoal!$B$7,BonusGoal!$D$7,IF(D212&lt;BonusGoal!$B$8,BonusGoal!$D$8,IF(D212&lt;BonusGoal!$B$9,BonusGoal!$D$9,IF(D212&lt;BonusGoal!$B$10,BonusGoal!$D$10,IF(D212&lt;BonusGoal!$B$11,BonusGoal!$D$11,IF(D212&lt;BonusGoal!$B$12,BonusGoal!$D$12,IF(D212&lt;BonusGoal!$B$13,BonusGoal!$D$13,IF(D212&gt;BonusGoal!$A$14,BonusGoal!$D$14,"checkdata"))))))))))))</f>
        <v>5000 to 9999</v>
      </c>
      <c r="V212" t="str">
        <f>VLOOKUP(D212,BonusGoal!C:D,2)</f>
        <v>5000 to 9999</v>
      </c>
    </row>
    <row r="213" spans="1:22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0.9492337164750958</v>
      </c>
      <c r="P213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9">
        <f t="shared" si="22"/>
        <v>41513.208333333336</v>
      </c>
      <c r="T213" s="9">
        <f t="shared" si="23"/>
        <v>41537.208333333336</v>
      </c>
      <c r="U213" t="str">
        <f>IF(D213&lt;BonusGoal!$B$3,BonusGoal!$D$3,IF(D213&lt;BonusGoal!$B$4,BonusGoal!$D$4,IF(D213&lt;BonusGoal!$B$5,BonusGoal!$D$5,IF(D213&lt;BonusGoal!$B$6,BonusGoal!$D$6,IF(D213&lt;BonusGoal!$B$7,BonusGoal!$D$7,IF(D213&lt;BonusGoal!$B$8,BonusGoal!$D$8,IF(D213&lt;BonusGoal!$B$9,BonusGoal!$D$9,IF(D213&lt;BonusGoal!$B$10,BonusGoal!$D$10,IF(D213&lt;BonusGoal!$B$11,BonusGoal!$D$11,IF(D213&lt;BonusGoal!$B$12,BonusGoal!$D$12,IF(D213&lt;BonusGoal!$B$13,BonusGoal!$D$13,IF(D213&gt;BonusGoal!$A$14,BonusGoal!$D$14,"checkdata"))))))))))))</f>
        <v>Greater than or equal to 50000</v>
      </c>
      <c r="V213" t="str">
        <f>VLOOKUP(D213,BonusGoal!C:D,2)</f>
        <v>Greater than or equal to 50000</v>
      </c>
    </row>
    <row r="214" spans="1:22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1.5185185185185186</v>
      </c>
      <c r="P214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9">
        <f t="shared" si="22"/>
        <v>43814.25</v>
      </c>
      <c r="T214" s="9">
        <f t="shared" si="23"/>
        <v>43860.25</v>
      </c>
      <c r="U214" t="str">
        <f>IF(D214&lt;BonusGoal!$B$3,BonusGoal!$D$3,IF(D214&lt;BonusGoal!$B$4,BonusGoal!$D$4,IF(D214&lt;BonusGoal!$B$5,BonusGoal!$D$5,IF(D214&lt;BonusGoal!$B$6,BonusGoal!$D$6,IF(D214&lt;BonusGoal!$B$7,BonusGoal!$D$7,IF(D214&lt;BonusGoal!$B$8,BonusGoal!$D$8,IF(D214&lt;BonusGoal!$B$9,BonusGoal!$D$9,IF(D214&lt;BonusGoal!$B$10,BonusGoal!$D$10,IF(D214&lt;BonusGoal!$B$11,BonusGoal!$D$11,IF(D214&lt;BonusGoal!$B$12,BonusGoal!$D$12,IF(D214&lt;BonusGoal!$B$13,BonusGoal!$D$13,IF(D214&gt;BonusGoal!$A$14,BonusGoal!$D$14,"checkdata"))))))))))))</f>
        <v>5000 to 9999</v>
      </c>
      <c r="V214" t="str">
        <f>VLOOKUP(D214,BonusGoal!C:D,2)</f>
        <v>5000 to 9999</v>
      </c>
    </row>
    <row r="215" spans="1:22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1.9516382252559727</v>
      </c>
      <c r="P215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9">
        <f t="shared" si="22"/>
        <v>40488.208333333336</v>
      </c>
      <c r="T215" s="9">
        <f t="shared" si="23"/>
        <v>40496.25</v>
      </c>
      <c r="U215" t="str">
        <f>IF(D215&lt;BonusGoal!$B$3,BonusGoal!$D$3,IF(D215&lt;BonusGoal!$B$4,BonusGoal!$D$4,IF(D215&lt;BonusGoal!$B$5,BonusGoal!$D$5,IF(D215&lt;BonusGoal!$B$6,BonusGoal!$D$6,IF(D215&lt;BonusGoal!$B$7,BonusGoal!$D$7,IF(D215&lt;BonusGoal!$B$8,BonusGoal!$D$8,IF(D215&lt;BonusGoal!$B$9,BonusGoal!$D$9,IF(D215&lt;BonusGoal!$B$10,BonusGoal!$D$10,IF(D215&lt;BonusGoal!$B$11,BonusGoal!$D$11,IF(D215&lt;BonusGoal!$B$12,BonusGoal!$D$12,IF(D215&lt;BonusGoal!$B$13,BonusGoal!$D$13,IF(D215&gt;BonusGoal!$A$14,BonusGoal!$D$14,"checkdata"))))))))))))</f>
        <v>Greater than or equal to 50000</v>
      </c>
      <c r="V215" t="str">
        <f>VLOOKUP(D215,BonusGoal!C:D,2)</f>
        <v>Greater than or equal to 50000</v>
      </c>
    </row>
    <row r="216" spans="1:22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10.231428571428571</v>
      </c>
      <c r="P21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9">
        <f t="shared" si="22"/>
        <v>40409.208333333336</v>
      </c>
      <c r="T216" s="9">
        <f t="shared" si="23"/>
        <v>40415.208333333336</v>
      </c>
      <c r="U216" t="str">
        <f>IF(D216&lt;BonusGoal!$B$3,BonusGoal!$D$3,IF(D216&lt;BonusGoal!$B$4,BonusGoal!$D$4,IF(D216&lt;BonusGoal!$B$5,BonusGoal!$D$5,IF(D216&lt;BonusGoal!$B$6,BonusGoal!$D$6,IF(D216&lt;BonusGoal!$B$7,BonusGoal!$D$7,IF(D216&lt;BonusGoal!$B$8,BonusGoal!$D$8,IF(D216&lt;BonusGoal!$B$9,BonusGoal!$D$9,IF(D216&lt;BonusGoal!$B$10,BonusGoal!$D$10,IF(D216&lt;BonusGoal!$B$11,BonusGoal!$D$11,IF(D216&lt;BonusGoal!$B$12,BonusGoal!$D$12,IF(D216&lt;BonusGoal!$B$13,BonusGoal!$D$13,IF(D216&gt;BonusGoal!$A$14,BonusGoal!$D$14,"checkdata"))))))))))))</f>
        <v>1000 to 4999</v>
      </c>
      <c r="V216" t="str">
        <f>VLOOKUP(D216,BonusGoal!C:D,2)</f>
        <v>1000 to 4999</v>
      </c>
    </row>
    <row r="217" spans="1:22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3.8418367346938778E-2</v>
      </c>
      <c r="P21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9">
        <f t="shared" si="22"/>
        <v>43509.25</v>
      </c>
      <c r="T217" s="9">
        <f t="shared" si="23"/>
        <v>43511.25</v>
      </c>
      <c r="U217" t="str">
        <f>IF(D217&lt;BonusGoal!$B$3,BonusGoal!$D$3,IF(D217&lt;BonusGoal!$B$4,BonusGoal!$D$4,IF(D217&lt;BonusGoal!$B$5,BonusGoal!$D$5,IF(D217&lt;BonusGoal!$B$6,BonusGoal!$D$6,IF(D217&lt;BonusGoal!$B$7,BonusGoal!$D$7,IF(D217&lt;BonusGoal!$B$8,BonusGoal!$D$8,IF(D217&lt;BonusGoal!$B$9,BonusGoal!$D$9,IF(D217&lt;BonusGoal!$B$10,BonusGoal!$D$10,IF(D217&lt;BonusGoal!$B$11,BonusGoal!$D$11,IF(D217&lt;BonusGoal!$B$12,BonusGoal!$D$12,IF(D217&lt;BonusGoal!$B$13,BonusGoal!$D$13,IF(D217&gt;BonusGoal!$A$14,BonusGoal!$D$14,"checkdata"))))))))))))</f>
        <v>Greater than or equal to 50000</v>
      </c>
      <c r="V217" t="str">
        <f>VLOOKUP(D217,BonusGoal!C:D,2)</f>
        <v>Greater than or equal to 50000</v>
      </c>
    </row>
    <row r="218" spans="1:22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1.5507066557107643</v>
      </c>
      <c r="P21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9">
        <f t="shared" si="22"/>
        <v>40869.25</v>
      </c>
      <c r="T218" s="9">
        <f t="shared" si="23"/>
        <v>40871.25</v>
      </c>
      <c r="U218" t="str">
        <f>IF(D218&lt;BonusGoal!$B$3,BonusGoal!$D$3,IF(D218&lt;BonusGoal!$B$4,BonusGoal!$D$4,IF(D218&lt;BonusGoal!$B$5,BonusGoal!$D$5,IF(D218&lt;BonusGoal!$B$6,BonusGoal!$D$6,IF(D218&lt;BonusGoal!$B$7,BonusGoal!$D$7,IF(D218&lt;BonusGoal!$B$8,BonusGoal!$D$8,IF(D218&lt;BonusGoal!$B$9,BonusGoal!$D$9,IF(D218&lt;BonusGoal!$B$10,BonusGoal!$D$10,IF(D218&lt;BonusGoal!$B$11,BonusGoal!$D$11,IF(D218&lt;BonusGoal!$B$12,BonusGoal!$D$12,IF(D218&lt;BonusGoal!$B$13,BonusGoal!$D$13,IF(D218&gt;BonusGoal!$A$14,BonusGoal!$D$14,"checkdata"))))))))))))</f>
        <v>Greater than or equal to 50000</v>
      </c>
      <c r="V218" t="str">
        <f>VLOOKUP(D218,BonusGoal!C:D,2)</f>
        <v>Greater than or equal to 50000</v>
      </c>
    </row>
    <row r="219" spans="1:22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0.44753477588871715</v>
      </c>
      <c r="P219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9">
        <f t="shared" si="22"/>
        <v>43583.208333333328</v>
      </c>
      <c r="T219" s="9">
        <f t="shared" si="23"/>
        <v>43592.208333333328</v>
      </c>
      <c r="U219" t="str">
        <f>IF(D219&lt;BonusGoal!$B$3,BonusGoal!$D$3,IF(D219&lt;BonusGoal!$B$4,BonusGoal!$D$4,IF(D219&lt;BonusGoal!$B$5,BonusGoal!$D$5,IF(D219&lt;BonusGoal!$B$6,BonusGoal!$D$6,IF(D219&lt;BonusGoal!$B$7,BonusGoal!$D$7,IF(D219&lt;BonusGoal!$B$8,BonusGoal!$D$8,IF(D219&lt;BonusGoal!$B$9,BonusGoal!$D$9,IF(D219&lt;BonusGoal!$B$10,BonusGoal!$D$10,IF(D219&lt;BonusGoal!$B$11,BonusGoal!$D$11,IF(D219&lt;BonusGoal!$B$12,BonusGoal!$D$12,IF(D219&lt;BonusGoal!$B$13,BonusGoal!$D$13,IF(D219&gt;BonusGoal!$A$14,BonusGoal!$D$14,"checkdata"))))))))))))</f>
        <v>Greater than or equal to 50000</v>
      </c>
      <c r="V219" t="str">
        <f>VLOOKUP(D219,BonusGoal!C:D,2)</f>
        <v>Greater than or equal to 50000</v>
      </c>
    </row>
    <row r="220" spans="1:22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2.1594736842105262</v>
      </c>
      <c r="P220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9">
        <f t="shared" si="22"/>
        <v>40858.25</v>
      </c>
      <c r="T220" s="9">
        <f t="shared" si="23"/>
        <v>40892.25</v>
      </c>
      <c r="U220" t="str">
        <f>IF(D220&lt;BonusGoal!$B$3,BonusGoal!$D$3,IF(D220&lt;BonusGoal!$B$4,BonusGoal!$D$4,IF(D220&lt;BonusGoal!$B$5,BonusGoal!$D$5,IF(D220&lt;BonusGoal!$B$6,BonusGoal!$D$6,IF(D220&lt;BonusGoal!$B$7,BonusGoal!$D$7,IF(D220&lt;BonusGoal!$B$8,BonusGoal!$D$8,IF(D220&lt;BonusGoal!$B$9,BonusGoal!$D$9,IF(D220&lt;BonusGoal!$B$10,BonusGoal!$D$10,IF(D220&lt;BonusGoal!$B$11,BonusGoal!$D$11,IF(D220&lt;BonusGoal!$B$12,BonusGoal!$D$12,IF(D220&lt;BonusGoal!$B$13,BonusGoal!$D$13,IF(D220&gt;BonusGoal!$A$14,BonusGoal!$D$14,"checkdata"))))))))))))</f>
        <v>5000 to 9999</v>
      </c>
      <c r="V220" t="str">
        <f>VLOOKUP(D220,BonusGoal!C:D,2)</f>
        <v>5000 to 9999</v>
      </c>
    </row>
    <row r="221" spans="1:22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3.3212709832134291</v>
      </c>
      <c r="P221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9">
        <f t="shared" si="22"/>
        <v>41137.208333333336</v>
      </c>
      <c r="T221" s="9">
        <f t="shared" si="23"/>
        <v>41149.208333333336</v>
      </c>
      <c r="U221" t="str">
        <f>IF(D221&lt;BonusGoal!$B$3,BonusGoal!$D$3,IF(D221&lt;BonusGoal!$B$4,BonusGoal!$D$4,IF(D221&lt;BonusGoal!$B$5,BonusGoal!$D$5,IF(D221&lt;BonusGoal!$B$6,BonusGoal!$D$6,IF(D221&lt;BonusGoal!$B$7,BonusGoal!$D$7,IF(D221&lt;BonusGoal!$B$8,BonusGoal!$D$8,IF(D221&lt;BonusGoal!$B$9,BonusGoal!$D$9,IF(D221&lt;BonusGoal!$B$10,BonusGoal!$D$10,IF(D221&lt;BonusGoal!$B$11,BonusGoal!$D$11,IF(D221&lt;BonusGoal!$B$12,BonusGoal!$D$12,IF(D221&lt;BonusGoal!$B$13,BonusGoal!$D$13,IF(D221&gt;BonusGoal!$A$14,BonusGoal!$D$14,"checkdata"))))))))))))</f>
        <v>40000 to 44999</v>
      </c>
      <c r="V221" t="str">
        <f>VLOOKUP(D221,BonusGoal!C:D,2)</f>
        <v>40000 to 44999</v>
      </c>
    </row>
    <row r="222" spans="1:22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8.4430379746835441E-2</v>
      </c>
      <c r="P222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9">
        <f t="shared" si="22"/>
        <v>40725.208333333336</v>
      </c>
      <c r="T222" s="9">
        <f t="shared" si="23"/>
        <v>40743.208333333336</v>
      </c>
      <c r="U222" t="str">
        <f>IF(D222&lt;BonusGoal!$B$3,BonusGoal!$D$3,IF(D222&lt;BonusGoal!$B$4,BonusGoal!$D$4,IF(D222&lt;BonusGoal!$B$5,BonusGoal!$D$5,IF(D222&lt;BonusGoal!$B$6,BonusGoal!$D$6,IF(D222&lt;BonusGoal!$B$7,BonusGoal!$D$7,IF(D222&lt;BonusGoal!$B$8,BonusGoal!$D$8,IF(D222&lt;BonusGoal!$B$9,BonusGoal!$D$9,IF(D222&lt;BonusGoal!$B$10,BonusGoal!$D$10,IF(D222&lt;BonusGoal!$B$11,BonusGoal!$D$11,IF(D222&lt;BonusGoal!$B$12,BonusGoal!$D$12,IF(D222&lt;BonusGoal!$B$13,BonusGoal!$D$13,IF(D222&gt;BonusGoal!$A$14,BonusGoal!$D$14,"checkdata"))))))))))))</f>
        <v>5000 to 9999</v>
      </c>
      <c r="V222" t="str">
        <f>VLOOKUP(D222,BonusGoal!C:D,2)</f>
        <v>5000 to 9999</v>
      </c>
    </row>
    <row r="223" spans="1:22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0.9862551440329218</v>
      </c>
      <c r="P223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9">
        <f t="shared" si="22"/>
        <v>41081.208333333336</v>
      </c>
      <c r="T223" s="9">
        <f t="shared" si="23"/>
        <v>41083.208333333336</v>
      </c>
      <c r="U223" t="str">
        <f>IF(D223&lt;BonusGoal!$B$3,BonusGoal!$D$3,IF(D223&lt;BonusGoal!$B$4,BonusGoal!$D$4,IF(D223&lt;BonusGoal!$B$5,BonusGoal!$D$5,IF(D223&lt;BonusGoal!$B$6,BonusGoal!$D$6,IF(D223&lt;BonusGoal!$B$7,BonusGoal!$D$7,IF(D223&lt;BonusGoal!$B$8,BonusGoal!$D$8,IF(D223&lt;BonusGoal!$B$9,BonusGoal!$D$9,IF(D223&lt;BonusGoal!$B$10,BonusGoal!$D$10,IF(D223&lt;BonusGoal!$B$11,BonusGoal!$D$11,IF(D223&lt;BonusGoal!$B$12,BonusGoal!$D$12,IF(D223&lt;BonusGoal!$B$13,BonusGoal!$D$13,IF(D223&gt;BonusGoal!$A$14,BonusGoal!$D$14,"checkdata"))))))))))))</f>
        <v>Greater than or equal to 50000</v>
      </c>
      <c r="V223" t="str">
        <f>VLOOKUP(D223,BonusGoal!C:D,2)</f>
        <v>Greater than or equal to 50000</v>
      </c>
    </row>
    <row r="224" spans="1:22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1.3797916666666667</v>
      </c>
      <c r="P224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9">
        <f t="shared" si="22"/>
        <v>41914.208333333336</v>
      </c>
      <c r="T224" s="9">
        <f t="shared" si="23"/>
        <v>41915.208333333336</v>
      </c>
      <c r="U224" t="str">
        <f>IF(D224&lt;BonusGoal!$B$3,BonusGoal!$D$3,IF(D224&lt;BonusGoal!$B$4,BonusGoal!$D$4,IF(D224&lt;BonusGoal!$B$5,BonusGoal!$D$5,IF(D224&lt;BonusGoal!$B$6,BonusGoal!$D$6,IF(D224&lt;BonusGoal!$B$7,BonusGoal!$D$7,IF(D224&lt;BonusGoal!$B$8,BonusGoal!$D$8,IF(D224&lt;BonusGoal!$B$9,BonusGoal!$D$9,IF(D224&lt;BonusGoal!$B$10,BonusGoal!$D$10,IF(D224&lt;BonusGoal!$B$11,BonusGoal!$D$11,IF(D224&lt;BonusGoal!$B$12,BonusGoal!$D$12,IF(D224&lt;BonusGoal!$B$13,BonusGoal!$D$13,IF(D224&gt;BonusGoal!$A$14,BonusGoal!$D$14,"checkdata"))))))))))))</f>
        <v>1000 to 4999</v>
      </c>
      <c r="V224" t="str">
        <f>VLOOKUP(D224,BonusGoal!C:D,2)</f>
        <v>1000 to 4999</v>
      </c>
    </row>
    <row r="225" spans="1:22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0.93810996563573879</v>
      </c>
      <c r="P225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9">
        <f t="shared" si="22"/>
        <v>42445.208333333328</v>
      </c>
      <c r="T225" s="9">
        <f t="shared" si="23"/>
        <v>42459.208333333328</v>
      </c>
      <c r="U225" t="str">
        <f>IF(D225&lt;BonusGoal!$B$3,BonusGoal!$D$3,IF(D225&lt;BonusGoal!$B$4,BonusGoal!$D$4,IF(D225&lt;BonusGoal!$B$5,BonusGoal!$D$5,IF(D225&lt;BonusGoal!$B$6,BonusGoal!$D$6,IF(D225&lt;BonusGoal!$B$7,BonusGoal!$D$7,IF(D225&lt;BonusGoal!$B$8,BonusGoal!$D$8,IF(D225&lt;BonusGoal!$B$9,BonusGoal!$D$9,IF(D225&lt;BonusGoal!$B$10,BonusGoal!$D$10,IF(D225&lt;BonusGoal!$B$11,BonusGoal!$D$11,IF(D225&lt;BonusGoal!$B$12,BonusGoal!$D$12,IF(D225&lt;BonusGoal!$B$13,BonusGoal!$D$13,IF(D225&gt;BonusGoal!$A$14,BonusGoal!$D$14,"checkdata"))))))))))))</f>
        <v>Greater than or equal to 50000</v>
      </c>
      <c r="V225" t="str">
        <f>VLOOKUP(D225,BonusGoal!C:D,2)</f>
        <v>Greater than or equal to 50000</v>
      </c>
    </row>
    <row r="226" spans="1:22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4.0363930885529156</v>
      </c>
      <c r="P22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9">
        <f t="shared" si="22"/>
        <v>41906.208333333336</v>
      </c>
      <c r="T226" s="9">
        <f t="shared" si="23"/>
        <v>41951.25</v>
      </c>
      <c r="U226" t="str">
        <f>IF(D226&lt;BonusGoal!$B$3,BonusGoal!$D$3,IF(D226&lt;BonusGoal!$B$4,BonusGoal!$D$4,IF(D226&lt;BonusGoal!$B$5,BonusGoal!$D$5,IF(D226&lt;BonusGoal!$B$6,BonusGoal!$D$6,IF(D226&lt;BonusGoal!$B$7,BonusGoal!$D$7,IF(D226&lt;BonusGoal!$B$8,BonusGoal!$D$8,IF(D226&lt;BonusGoal!$B$9,BonusGoal!$D$9,IF(D226&lt;BonusGoal!$B$10,BonusGoal!$D$10,IF(D226&lt;BonusGoal!$B$11,BonusGoal!$D$11,IF(D226&lt;BonusGoal!$B$12,BonusGoal!$D$12,IF(D226&lt;BonusGoal!$B$13,BonusGoal!$D$13,IF(D226&gt;BonusGoal!$A$14,BonusGoal!$D$14,"checkdata"))))))))))))</f>
        <v>45000 to 49999</v>
      </c>
      <c r="V226" t="str">
        <f>VLOOKUP(D226,BonusGoal!C:D,2)</f>
        <v>45000 to 49999</v>
      </c>
    </row>
    <row r="227" spans="1:22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2.6017404129793511</v>
      </c>
      <c r="P22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9">
        <f t="shared" si="22"/>
        <v>41762.208333333336</v>
      </c>
      <c r="T227" s="9">
        <f t="shared" si="23"/>
        <v>41762.208333333336</v>
      </c>
      <c r="U227" t="str">
        <f>IF(D227&lt;BonusGoal!$B$3,BonusGoal!$D$3,IF(D227&lt;BonusGoal!$B$4,BonusGoal!$D$4,IF(D227&lt;BonusGoal!$B$5,BonusGoal!$D$5,IF(D227&lt;BonusGoal!$B$6,BonusGoal!$D$6,IF(D227&lt;BonusGoal!$B$7,BonusGoal!$D$7,IF(D227&lt;BonusGoal!$B$8,BonusGoal!$D$8,IF(D227&lt;BonusGoal!$B$9,BonusGoal!$D$9,IF(D227&lt;BonusGoal!$B$10,BonusGoal!$D$10,IF(D227&lt;BonusGoal!$B$11,BonusGoal!$D$11,IF(D227&lt;BonusGoal!$B$12,BonusGoal!$D$12,IF(D227&lt;BonusGoal!$B$13,BonusGoal!$D$13,IF(D227&gt;BonusGoal!$A$14,BonusGoal!$D$14,"checkdata"))))))))))))</f>
        <v>Greater than or equal to 50000</v>
      </c>
      <c r="V227" t="str">
        <f>VLOOKUP(D227,BonusGoal!C:D,2)</f>
        <v>Greater than or equal to 50000</v>
      </c>
    </row>
    <row r="228" spans="1:22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3.6663333333333332</v>
      </c>
      <c r="P22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9">
        <f t="shared" si="22"/>
        <v>40276.208333333336</v>
      </c>
      <c r="T228" s="9">
        <f t="shared" si="23"/>
        <v>40313.208333333336</v>
      </c>
      <c r="U228" t="str">
        <f>IF(D228&lt;BonusGoal!$B$3,BonusGoal!$D$3,IF(D228&lt;BonusGoal!$B$4,BonusGoal!$D$4,IF(D228&lt;BonusGoal!$B$5,BonusGoal!$D$5,IF(D228&lt;BonusGoal!$B$6,BonusGoal!$D$6,IF(D228&lt;BonusGoal!$B$7,BonusGoal!$D$7,IF(D228&lt;BonusGoal!$B$8,BonusGoal!$D$8,IF(D228&lt;BonusGoal!$B$9,BonusGoal!$D$9,IF(D228&lt;BonusGoal!$B$10,BonusGoal!$D$10,IF(D228&lt;BonusGoal!$B$11,BonusGoal!$D$11,IF(D228&lt;BonusGoal!$B$12,BonusGoal!$D$12,IF(D228&lt;BonusGoal!$B$13,BonusGoal!$D$13,IF(D228&gt;BonusGoal!$A$14,BonusGoal!$D$14,"checkdata"))))))))))))</f>
        <v>1000 to 4999</v>
      </c>
      <c r="V228" t="str">
        <f>VLOOKUP(D228,BonusGoal!C:D,2)</f>
        <v>1000 to 4999</v>
      </c>
    </row>
    <row r="229" spans="1:22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1.687208538587849</v>
      </c>
      <c r="P229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9">
        <f t="shared" si="22"/>
        <v>42139.208333333328</v>
      </c>
      <c r="T229" s="9">
        <f t="shared" si="23"/>
        <v>42145.208333333328</v>
      </c>
      <c r="U229" t="str">
        <f>IF(D229&lt;BonusGoal!$B$3,BonusGoal!$D$3,IF(D229&lt;BonusGoal!$B$4,BonusGoal!$D$4,IF(D229&lt;BonusGoal!$B$5,BonusGoal!$D$5,IF(D229&lt;BonusGoal!$B$6,BonusGoal!$D$6,IF(D229&lt;BonusGoal!$B$7,BonusGoal!$D$7,IF(D229&lt;BonusGoal!$B$8,BonusGoal!$D$8,IF(D229&lt;BonusGoal!$B$9,BonusGoal!$D$9,IF(D229&lt;BonusGoal!$B$10,BonusGoal!$D$10,IF(D229&lt;BonusGoal!$B$11,BonusGoal!$D$11,IF(D229&lt;BonusGoal!$B$12,BonusGoal!$D$12,IF(D229&lt;BonusGoal!$B$13,BonusGoal!$D$13,IF(D229&gt;BonusGoal!$A$14,BonusGoal!$D$14,"checkdata"))))))))))))</f>
        <v>Greater than or equal to 50000</v>
      </c>
      <c r="V229" t="str">
        <f>VLOOKUP(D229,BonusGoal!C:D,2)</f>
        <v>Greater than or equal to 50000</v>
      </c>
    </row>
    <row r="230" spans="1:22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1.1990717911530093</v>
      </c>
      <c r="P230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9">
        <f t="shared" si="22"/>
        <v>42613.208333333328</v>
      </c>
      <c r="T230" s="9">
        <f t="shared" si="23"/>
        <v>42638.208333333328</v>
      </c>
      <c r="U230" t="str">
        <f>IF(D230&lt;BonusGoal!$B$3,BonusGoal!$D$3,IF(D230&lt;BonusGoal!$B$4,BonusGoal!$D$4,IF(D230&lt;BonusGoal!$B$5,BonusGoal!$D$5,IF(D230&lt;BonusGoal!$B$6,BonusGoal!$D$6,IF(D230&lt;BonusGoal!$B$7,BonusGoal!$D$7,IF(D230&lt;BonusGoal!$B$8,BonusGoal!$D$8,IF(D230&lt;BonusGoal!$B$9,BonusGoal!$D$9,IF(D230&lt;BonusGoal!$B$10,BonusGoal!$D$10,IF(D230&lt;BonusGoal!$B$11,BonusGoal!$D$11,IF(D230&lt;BonusGoal!$B$12,BonusGoal!$D$12,IF(D230&lt;BonusGoal!$B$13,BonusGoal!$D$13,IF(D230&gt;BonusGoal!$A$14,BonusGoal!$D$14,"checkdata"))))))))))))</f>
        <v>Greater than or equal to 50000</v>
      </c>
      <c r="V230" t="str">
        <f>VLOOKUP(D230,BonusGoal!C:D,2)</f>
        <v>Greater than or equal to 50000</v>
      </c>
    </row>
    <row r="231" spans="1:22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1.936892523364486</v>
      </c>
      <c r="P231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9">
        <f t="shared" si="22"/>
        <v>42887.208333333328</v>
      </c>
      <c r="T231" s="9">
        <f t="shared" si="23"/>
        <v>42935.208333333328</v>
      </c>
      <c r="U231" t="str">
        <f>IF(D231&lt;BonusGoal!$B$3,BonusGoal!$D$3,IF(D231&lt;BonusGoal!$B$4,BonusGoal!$D$4,IF(D231&lt;BonusGoal!$B$5,BonusGoal!$D$5,IF(D231&lt;BonusGoal!$B$6,BonusGoal!$D$6,IF(D231&lt;BonusGoal!$B$7,BonusGoal!$D$7,IF(D231&lt;BonusGoal!$B$8,BonusGoal!$D$8,IF(D231&lt;BonusGoal!$B$9,BonusGoal!$D$9,IF(D231&lt;BonusGoal!$B$10,BonusGoal!$D$10,IF(D231&lt;BonusGoal!$B$11,BonusGoal!$D$11,IF(D231&lt;BonusGoal!$B$12,BonusGoal!$D$12,IF(D231&lt;BonusGoal!$B$13,BonusGoal!$D$13,IF(D231&gt;BonusGoal!$A$14,BonusGoal!$D$14,"checkdata"))))))))))))</f>
        <v>Greater than or equal to 50000</v>
      </c>
      <c r="V231" t="str">
        <f>VLOOKUP(D231,BonusGoal!C:D,2)</f>
        <v>Greater than or equal to 50000</v>
      </c>
    </row>
    <row r="232" spans="1:22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4.2016666666666671</v>
      </c>
      <c r="P232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9">
        <f t="shared" si="22"/>
        <v>43805.25</v>
      </c>
      <c r="T232" s="9">
        <f t="shared" si="23"/>
        <v>43805.25</v>
      </c>
      <c r="U232" t="str">
        <f>IF(D232&lt;BonusGoal!$B$3,BonusGoal!$D$3,IF(D232&lt;BonusGoal!$B$4,BonusGoal!$D$4,IF(D232&lt;BonusGoal!$B$5,BonusGoal!$D$5,IF(D232&lt;BonusGoal!$B$6,BonusGoal!$D$6,IF(D232&lt;BonusGoal!$B$7,BonusGoal!$D$7,IF(D232&lt;BonusGoal!$B$8,BonusGoal!$D$8,IF(D232&lt;BonusGoal!$B$9,BonusGoal!$D$9,IF(D232&lt;BonusGoal!$B$10,BonusGoal!$D$10,IF(D232&lt;BonusGoal!$B$11,BonusGoal!$D$11,IF(D232&lt;BonusGoal!$B$12,BonusGoal!$D$12,IF(D232&lt;BonusGoal!$B$13,BonusGoal!$D$13,IF(D232&gt;BonusGoal!$A$14,BonusGoal!$D$14,"checkdata"))))))))))))</f>
        <v>1000 to 4999</v>
      </c>
      <c r="V232" t="str">
        <f>VLOOKUP(D232,BonusGoal!C:D,2)</f>
        <v>1000 to 4999</v>
      </c>
    </row>
    <row r="233" spans="1:22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0.76708333333333334</v>
      </c>
      <c r="P233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9">
        <f t="shared" si="22"/>
        <v>41415.208333333336</v>
      </c>
      <c r="T233" s="9">
        <f t="shared" si="23"/>
        <v>41473.208333333336</v>
      </c>
      <c r="U233" t="str">
        <f>IF(D233&lt;BonusGoal!$B$3,BonusGoal!$D$3,IF(D233&lt;BonusGoal!$B$4,BonusGoal!$D$4,IF(D233&lt;BonusGoal!$B$5,BonusGoal!$D$5,IF(D233&lt;BonusGoal!$B$6,BonusGoal!$D$6,IF(D233&lt;BonusGoal!$B$7,BonusGoal!$D$7,IF(D233&lt;BonusGoal!$B$8,BonusGoal!$D$8,IF(D233&lt;BonusGoal!$B$9,BonusGoal!$D$9,IF(D233&lt;BonusGoal!$B$10,BonusGoal!$D$10,IF(D233&lt;BonusGoal!$B$11,BonusGoal!$D$11,IF(D233&lt;BonusGoal!$B$12,BonusGoal!$D$12,IF(D233&lt;BonusGoal!$B$13,BonusGoal!$D$13,IF(D233&gt;BonusGoal!$A$14,BonusGoal!$D$14,"checkdata"))))))))))))</f>
        <v>5000 to 9999</v>
      </c>
      <c r="V233" t="str">
        <f>VLOOKUP(D233,BonusGoal!C:D,2)</f>
        <v>5000 to 9999</v>
      </c>
    </row>
    <row r="234" spans="1:22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1.7126470588235294</v>
      </c>
      <c r="P234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9">
        <f t="shared" si="22"/>
        <v>42576.208333333328</v>
      </c>
      <c r="T234" s="9">
        <f t="shared" si="23"/>
        <v>42577.208333333328</v>
      </c>
      <c r="U234" t="str">
        <f>IF(D234&lt;BonusGoal!$B$3,BonusGoal!$D$3,IF(D234&lt;BonusGoal!$B$4,BonusGoal!$D$4,IF(D234&lt;BonusGoal!$B$5,BonusGoal!$D$5,IF(D234&lt;BonusGoal!$B$6,BonusGoal!$D$6,IF(D234&lt;BonusGoal!$B$7,BonusGoal!$D$7,IF(D234&lt;BonusGoal!$B$8,BonusGoal!$D$8,IF(D234&lt;BonusGoal!$B$9,BonusGoal!$D$9,IF(D234&lt;BonusGoal!$B$10,BonusGoal!$D$10,IF(D234&lt;BonusGoal!$B$11,BonusGoal!$D$11,IF(D234&lt;BonusGoal!$B$12,BonusGoal!$D$12,IF(D234&lt;BonusGoal!$B$13,BonusGoal!$D$13,IF(D234&gt;BonusGoal!$A$14,BonusGoal!$D$14,"checkdata"))))))))))))</f>
        <v>1000 to 4999</v>
      </c>
      <c r="V234" t="str">
        <f>VLOOKUP(D234,BonusGoal!C:D,2)</f>
        <v>1000 to 4999</v>
      </c>
    </row>
    <row r="235" spans="1:22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1.5789473684210527</v>
      </c>
      <c r="P235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9">
        <f t="shared" si="22"/>
        <v>40706.208333333336</v>
      </c>
      <c r="T235" s="9">
        <f t="shared" si="23"/>
        <v>40722.208333333336</v>
      </c>
      <c r="U235" t="str">
        <f>IF(D235&lt;BonusGoal!$B$3,BonusGoal!$D$3,IF(D235&lt;BonusGoal!$B$4,BonusGoal!$D$4,IF(D235&lt;BonusGoal!$B$5,BonusGoal!$D$5,IF(D235&lt;BonusGoal!$B$6,BonusGoal!$D$6,IF(D235&lt;BonusGoal!$B$7,BonusGoal!$D$7,IF(D235&lt;BonusGoal!$B$8,BonusGoal!$D$8,IF(D235&lt;BonusGoal!$B$9,BonusGoal!$D$9,IF(D235&lt;BonusGoal!$B$10,BonusGoal!$D$10,IF(D235&lt;BonusGoal!$B$11,BonusGoal!$D$11,IF(D235&lt;BonusGoal!$B$12,BonusGoal!$D$12,IF(D235&lt;BonusGoal!$B$13,BonusGoal!$D$13,IF(D235&gt;BonusGoal!$A$14,BonusGoal!$D$14,"checkdata"))))))))))))</f>
        <v>1000 to 4999</v>
      </c>
      <c r="V235" t="str">
        <f>VLOOKUP(D235,BonusGoal!C:D,2)</f>
        <v>1000 to 4999</v>
      </c>
    </row>
    <row r="236" spans="1:22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1.0908</v>
      </c>
      <c r="P23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9">
        <f t="shared" si="22"/>
        <v>42969.208333333328</v>
      </c>
      <c r="T236" s="9">
        <f t="shared" si="23"/>
        <v>42976.208333333328</v>
      </c>
      <c r="U236" t="str">
        <f>IF(D236&lt;BonusGoal!$B$3,BonusGoal!$D$3,IF(D236&lt;BonusGoal!$B$4,BonusGoal!$D$4,IF(D236&lt;BonusGoal!$B$5,BonusGoal!$D$5,IF(D236&lt;BonusGoal!$B$6,BonusGoal!$D$6,IF(D236&lt;BonusGoal!$B$7,BonusGoal!$D$7,IF(D236&lt;BonusGoal!$B$8,BonusGoal!$D$8,IF(D236&lt;BonusGoal!$B$9,BonusGoal!$D$9,IF(D236&lt;BonusGoal!$B$10,BonusGoal!$D$10,IF(D236&lt;BonusGoal!$B$11,BonusGoal!$D$11,IF(D236&lt;BonusGoal!$B$12,BonusGoal!$D$12,IF(D236&lt;BonusGoal!$B$13,BonusGoal!$D$13,IF(D236&gt;BonusGoal!$A$14,BonusGoal!$D$14,"checkdata"))))))))))))</f>
        <v>5000 to 9999</v>
      </c>
      <c r="V236" t="str">
        <f>VLOOKUP(D236,BonusGoal!C:D,2)</f>
        <v>5000 to 9999</v>
      </c>
    </row>
    <row r="237" spans="1:22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0.41732558139534881</v>
      </c>
      <c r="P23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9">
        <f t="shared" si="22"/>
        <v>42779.25</v>
      </c>
      <c r="T237" s="9">
        <f t="shared" si="23"/>
        <v>42784.25</v>
      </c>
      <c r="U237" t="str">
        <f>IF(D237&lt;BonusGoal!$B$3,BonusGoal!$D$3,IF(D237&lt;BonusGoal!$B$4,BonusGoal!$D$4,IF(D237&lt;BonusGoal!$B$5,BonusGoal!$D$5,IF(D237&lt;BonusGoal!$B$6,BonusGoal!$D$6,IF(D237&lt;BonusGoal!$B$7,BonusGoal!$D$7,IF(D237&lt;BonusGoal!$B$8,BonusGoal!$D$8,IF(D237&lt;BonusGoal!$B$9,BonusGoal!$D$9,IF(D237&lt;BonusGoal!$B$10,BonusGoal!$D$10,IF(D237&lt;BonusGoal!$B$11,BonusGoal!$D$11,IF(D237&lt;BonusGoal!$B$12,BonusGoal!$D$12,IF(D237&lt;BonusGoal!$B$13,BonusGoal!$D$13,IF(D237&gt;BonusGoal!$A$14,BonusGoal!$D$14,"checkdata"))))))))))))</f>
        <v>5000 to 9999</v>
      </c>
      <c r="V237" t="str">
        <f>VLOOKUP(D237,BonusGoal!C:D,2)</f>
        <v>5000 to 9999</v>
      </c>
    </row>
    <row r="238" spans="1:22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0.10944303797468355</v>
      </c>
      <c r="P23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9">
        <f t="shared" si="22"/>
        <v>43641.208333333328</v>
      </c>
      <c r="T238" s="9">
        <f t="shared" si="23"/>
        <v>43648.208333333328</v>
      </c>
      <c r="U238" t="str">
        <f>IF(D238&lt;BonusGoal!$B$3,BonusGoal!$D$3,IF(D238&lt;BonusGoal!$B$4,BonusGoal!$D$4,IF(D238&lt;BonusGoal!$B$5,BonusGoal!$D$5,IF(D238&lt;BonusGoal!$B$6,BonusGoal!$D$6,IF(D238&lt;BonusGoal!$B$7,BonusGoal!$D$7,IF(D238&lt;BonusGoal!$B$8,BonusGoal!$D$8,IF(D238&lt;BonusGoal!$B$9,BonusGoal!$D$9,IF(D238&lt;BonusGoal!$B$10,BonusGoal!$D$10,IF(D238&lt;BonusGoal!$B$11,BonusGoal!$D$11,IF(D238&lt;BonusGoal!$B$12,BonusGoal!$D$12,IF(D238&lt;BonusGoal!$B$13,BonusGoal!$D$13,IF(D238&gt;BonusGoal!$A$14,BonusGoal!$D$14,"checkdata"))))))))))))</f>
        <v>35000 to 39999</v>
      </c>
      <c r="V238" t="str">
        <f>VLOOKUP(D238,BonusGoal!C:D,2)</f>
        <v>35000 to 39999</v>
      </c>
    </row>
    <row r="239" spans="1:22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1.593763440860215</v>
      </c>
      <c r="P239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9">
        <f t="shared" si="22"/>
        <v>41754.208333333336</v>
      </c>
      <c r="T239" s="9">
        <f t="shared" si="23"/>
        <v>41756.208333333336</v>
      </c>
      <c r="U239" t="str">
        <f>IF(D239&lt;BonusGoal!$B$3,BonusGoal!$D$3,IF(D239&lt;BonusGoal!$B$4,BonusGoal!$D$4,IF(D239&lt;BonusGoal!$B$5,BonusGoal!$D$5,IF(D239&lt;BonusGoal!$B$6,BonusGoal!$D$6,IF(D239&lt;BonusGoal!$B$7,BonusGoal!$D$7,IF(D239&lt;BonusGoal!$B$8,BonusGoal!$D$8,IF(D239&lt;BonusGoal!$B$9,BonusGoal!$D$9,IF(D239&lt;BonusGoal!$B$10,BonusGoal!$D$10,IF(D239&lt;BonusGoal!$B$11,BonusGoal!$D$11,IF(D239&lt;BonusGoal!$B$12,BonusGoal!$D$12,IF(D239&lt;BonusGoal!$B$13,BonusGoal!$D$13,IF(D239&gt;BonusGoal!$A$14,BonusGoal!$D$14,"checkdata"))))))))))))</f>
        <v>5000 to 9999</v>
      </c>
      <c r="V239" t="str">
        <f>VLOOKUP(D239,BonusGoal!C:D,2)</f>
        <v>5000 to 9999</v>
      </c>
    </row>
    <row r="240" spans="1:22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4.2241666666666671</v>
      </c>
      <c r="P240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9">
        <f t="shared" si="22"/>
        <v>43083.25</v>
      </c>
      <c r="T240" s="9">
        <f t="shared" si="23"/>
        <v>43108.25</v>
      </c>
      <c r="U240" t="str">
        <f>IF(D240&lt;BonusGoal!$B$3,BonusGoal!$D$3,IF(D240&lt;BonusGoal!$B$4,BonusGoal!$D$4,IF(D240&lt;BonusGoal!$B$5,BonusGoal!$D$5,IF(D240&lt;BonusGoal!$B$6,BonusGoal!$D$6,IF(D240&lt;BonusGoal!$B$7,BonusGoal!$D$7,IF(D240&lt;BonusGoal!$B$8,BonusGoal!$D$8,IF(D240&lt;BonusGoal!$B$9,BonusGoal!$D$9,IF(D240&lt;BonusGoal!$B$10,BonusGoal!$D$10,IF(D240&lt;BonusGoal!$B$11,BonusGoal!$D$11,IF(D240&lt;BonusGoal!$B$12,BonusGoal!$D$12,IF(D240&lt;BonusGoal!$B$13,BonusGoal!$D$13,IF(D240&gt;BonusGoal!$A$14,BonusGoal!$D$14,"checkdata"))))))))))))</f>
        <v>1000 to 4999</v>
      </c>
      <c r="V240" t="str">
        <f>VLOOKUP(D240,BonusGoal!C:D,2)</f>
        <v>1000 to 4999</v>
      </c>
    </row>
    <row r="241" spans="1:22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0.97718749999999999</v>
      </c>
      <c r="P241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9">
        <f t="shared" si="22"/>
        <v>42245.208333333328</v>
      </c>
      <c r="T241" s="9">
        <f t="shared" si="23"/>
        <v>42249.208333333328</v>
      </c>
      <c r="U241" t="str">
        <f>IF(D241&lt;BonusGoal!$B$3,BonusGoal!$D$3,IF(D241&lt;BonusGoal!$B$4,BonusGoal!$D$4,IF(D241&lt;BonusGoal!$B$5,BonusGoal!$D$5,IF(D241&lt;BonusGoal!$B$6,BonusGoal!$D$6,IF(D241&lt;BonusGoal!$B$7,BonusGoal!$D$7,IF(D241&lt;BonusGoal!$B$8,BonusGoal!$D$8,IF(D241&lt;BonusGoal!$B$9,BonusGoal!$D$9,IF(D241&lt;BonusGoal!$B$10,BonusGoal!$D$10,IF(D241&lt;BonusGoal!$B$11,BonusGoal!$D$11,IF(D241&lt;BonusGoal!$B$12,BonusGoal!$D$12,IF(D241&lt;BonusGoal!$B$13,BonusGoal!$D$13,IF(D241&gt;BonusGoal!$A$14,BonusGoal!$D$14,"checkdata"))))))))))))</f>
        <v>1000 to 4999</v>
      </c>
      <c r="V241" t="str">
        <f>VLOOKUP(D241,BonusGoal!C:D,2)</f>
        <v>1000 to 4999</v>
      </c>
    </row>
    <row r="242" spans="1:22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4.1878911564625847</v>
      </c>
      <c r="P242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9">
        <f t="shared" si="22"/>
        <v>40396.208333333336</v>
      </c>
      <c r="T242" s="9">
        <f t="shared" si="23"/>
        <v>40397.208333333336</v>
      </c>
      <c r="U242" t="str">
        <f>IF(D242&lt;BonusGoal!$B$3,BonusGoal!$D$3,IF(D242&lt;BonusGoal!$B$4,BonusGoal!$D$4,IF(D242&lt;BonusGoal!$B$5,BonusGoal!$D$5,IF(D242&lt;BonusGoal!$B$6,BonusGoal!$D$6,IF(D242&lt;BonusGoal!$B$7,BonusGoal!$D$7,IF(D242&lt;BonusGoal!$B$8,BonusGoal!$D$8,IF(D242&lt;BonusGoal!$B$9,BonusGoal!$D$9,IF(D242&lt;BonusGoal!$B$10,BonusGoal!$D$10,IF(D242&lt;BonusGoal!$B$11,BonusGoal!$D$11,IF(D242&lt;BonusGoal!$B$12,BonusGoal!$D$12,IF(D242&lt;BonusGoal!$B$13,BonusGoal!$D$13,IF(D242&gt;BonusGoal!$A$14,BonusGoal!$D$14,"checkdata"))))))))))))</f>
        <v>25000 to 29999</v>
      </c>
      <c r="V242" t="str">
        <f>VLOOKUP(D242,BonusGoal!C:D,2)</f>
        <v>25000 to 29999</v>
      </c>
    </row>
    <row r="243" spans="1:22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1.0191632047477746</v>
      </c>
      <c r="P243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9">
        <f t="shared" si="22"/>
        <v>41742.208333333336</v>
      </c>
      <c r="T243" s="9">
        <f t="shared" si="23"/>
        <v>41752.208333333336</v>
      </c>
      <c r="U243" t="str">
        <f>IF(D243&lt;BonusGoal!$B$3,BonusGoal!$D$3,IF(D243&lt;BonusGoal!$B$4,BonusGoal!$D$4,IF(D243&lt;BonusGoal!$B$5,BonusGoal!$D$5,IF(D243&lt;BonusGoal!$B$6,BonusGoal!$D$6,IF(D243&lt;BonusGoal!$B$7,BonusGoal!$D$7,IF(D243&lt;BonusGoal!$B$8,BonusGoal!$D$8,IF(D243&lt;BonusGoal!$B$9,BonusGoal!$D$9,IF(D243&lt;BonusGoal!$B$10,BonusGoal!$D$10,IF(D243&lt;BonusGoal!$B$11,BonusGoal!$D$11,IF(D243&lt;BonusGoal!$B$12,BonusGoal!$D$12,IF(D243&lt;BonusGoal!$B$13,BonusGoal!$D$13,IF(D243&gt;BonusGoal!$A$14,BonusGoal!$D$14,"checkdata"))))))))))))</f>
        <v>Greater than or equal to 50000</v>
      </c>
      <c r="V243" t="str">
        <f>VLOOKUP(D243,BonusGoal!C:D,2)</f>
        <v>Greater than or equal to 50000</v>
      </c>
    </row>
    <row r="244" spans="1:22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1.2772619047619047</v>
      </c>
      <c r="P244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9">
        <f t="shared" si="22"/>
        <v>42865.208333333328</v>
      </c>
      <c r="T244" s="9">
        <f t="shared" si="23"/>
        <v>42875.208333333328</v>
      </c>
      <c r="U244" t="str">
        <f>IF(D244&lt;BonusGoal!$B$3,BonusGoal!$D$3,IF(D244&lt;BonusGoal!$B$4,BonusGoal!$D$4,IF(D244&lt;BonusGoal!$B$5,BonusGoal!$D$5,IF(D244&lt;BonusGoal!$B$6,BonusGoal!$D$6,IF(D244&lt;BonusGoal!$B$7,BonusGoal!$D$7,IF(D244&lt;BonusGoal!$B$8,BonusGoal!$D$8,IF(D244&lt;BonusGoal!$B$9,BonusGoal!$D$9,IF(D244&lt;BonusGoal!$B$10,BonusGoal!$D$10,IF(D244&lt;BonusGoal!$B$11,BonusGoal!$D$11,IF(D244&lt;BonusGoal!$B$12,BonusGoal!$D$12,IF(D244&lt;BonusGoal!$B$13,BonusGoal!$D$13,IF(D244&gt;BonusGoal!$A$14,BonusGoal!$D$14,"checkdata"))))))))))))</f>
        <v>5000 to 9999</v>
      </c>
      <c r="V244" t="str">
        <f>VLOOKUP(D244,BonusGoal!C:D,2)</f>
        <v>5000 to 9999</v>
      </c>
    </row>
    <row r="245" spans="1:22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4.4521739130434783</v>
      </c>
      <c r="P245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9">
        <f t="shared" si="22"/>
        <v>43163.25</v>
      </c>
      <c r="T245" s="9">
        <f t="shared" si="23"/>
        <v>43166.25</v>
      </c>
      <c r="U245" t="str">
        <f>IF(D245&lt;BonusGoal!$B$3,BonusGoal!$D$3,IF(D245&lt;BonusGoal!$B$4,BonusGoal!$D$4,IF(D245&lt;BonusGoal!$B$5,BonusGoal!$D$5,IF(D245&lt;BonusGoal!$B$6,BonusGoal!$D$6,IF(D245&lt;BonusGoal!$B$7,BonusGoal!$D$7,IF(D245&lt;BonusGoal!$B$8,BonusGoal!$D$8,IF(D245&lt;BonusGoal!$B$9,BonusGoal!$D$9,IF(D245&lt;BonusGoal!$B$10,BonusGoal!$D$10,IF(D245&lt;BonusGoal!$B$11,BonusGoal!$D$11,IF(D245&lt;BonusGoal!$B$12,BonusGoal!$D$12,IF(D245&lt;BonusGoal!$B$13,BonusGoal!$D$13,IF(D245&gt;BonusGoal!$A$14,BonusGoal!$D$14,"checkdata"))))))))))))</f>
        <v>1000 to 4999</v>
      </c>
      <c r="V245" t="str">
        <f>VLOOKUP(D245,BonusGoal!C:D,2)</f>
        <v>1000 to 4999</v>
      </c>
    </row>
    <row r="246" spans="1:22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5.6971428571428575</v>
      </c>
      <c r="P24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9">
        <f t="shared" si="22"/>
        <v>41834.208333333336</v>
      </c>
      <c r="T246" s="9">
        <f t="shared" si="23"/>
        <v>41886.208333333336</v>
      </c>
      <c r="U246" t="str">
        <f>IF(D246&lt;BonusGoal!$B$3,BonusGoal!$D$3,IF(D246&lt;BonusGoal!$B$4,BonusGoal!$D$4,IF(D246&lt;BonusGoal!$B$5,BonusGoal!$D$5,IF(D246&lt;BonusGoal!$B$6,BonusGoal!$D$6,IF(D246&lt;BonusGoal!$B$7,BonusGoal!$D$7,IF(D246&lt;BonusGoal!$B$8,BonusGoal!$D$8,IF(D246&lt;BonusGoal!$B$9,BonusGoal!$D$9,IF(D246&lt;BonusGoal!$B$10,BonusGoal!$D$10,IF(D246&lt;BonusGoal!$B$11,BonusGoal!$D$11,IF(D246&lt;BonusGoal!$B$12,BonusGoal!$D$12,IF(D246&lt;BonusGoal!$B$13,BonusGoal!$D$13,IF(D246&gt;BonusGoal!$A$14,BonusGoal!$D$14,"checkdata"))))))))))))</f>
        <v>Less than 1000</v>
      </c>
      <c r="V246" t="str">
        <f>VLOOKUP(D246,BonusGoal!C:D,2)</f>
        <v>Less than 1000</v>
      </c>
    </row>
    <row r="247" spans="1:22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5.0934482758620687</v>
      </c>
      <c r="P24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9">
        <f t="shared" si="22"/>
        <v>41736.208333333336</v>
      </c>
      <c r="T247" s="9">
        <f t="shared" si="23"/>
        <v>41737.208333333336</v>
      </c>
      <c r="U247" t="str">
        <f>IF(D247&lt;BonusGoal!$B$3,BonusGoal!$D$3,IF(D247&lt;BonusGoal!$B$4,BonusGoal!$D$4,IF(D247&lt;BonusGoal!$B$5,BonusGoal!$D$5,IF(D247&lt;BonusGoal!$B$6,BonusGoal!$D$6,IF(D247&lt;BonusGoal!$B$7,BonusGoal!$D$7,IF(D247&lt;BonusGoal!$B$8,BonusGoal!$D$8,IF(D247&lt;BonusGoal!$B$9,BonusGoal!$D$9,IF(D247&lt;BonusGoal!$B$10,BonusGoal!$D$10,IF(D247&lt;BonusGoal!$B$11,BonusGoal!$D$11,IF(D247&lt;BonusGoal!$B$12,BonusGoal!$D$12,IF(D247&lt;BonusGoal!$B$13,BonusGoal!$D$13,IF(D247&gt;BonusGoal!$A$14,BonusGoal!$D$14,"checkdata"))))))))))))</f>
        <v>1000 to 4999</v>
      </c>
      <c r="V247" t="str">
        <f>VLOOKUP(D247,BonusGoal!C:D,2)</f>
        <v>1000 to 4999</v>
      </c>
    </row>
    <row r="248" spans="1:22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3.2553333333333332</v>
      </c>
      <c r="P24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9">
        <f t="shared" si="22"/>
        <v>41491.208333333336</v>
      </c>
      <c r="T248" s="9">
        <f t="shared" si="23"/>
        <v>41495.208333333336</v>
      </c>
      <c r="U248" t="str">
        <f>IF(D248&lt;BonusGoal!$B$3,BonusGoal!$D$3,IF(D248&lt;BonusGoal!$B$4,BonusGoal!$D$4,IF(D248&lt;BonusGoal!$B$5,BonusGoal!$D$5,IF(D248&lt;BonusGoal!$B$6,BonusGoal!$D$6,IF(D248&lt;BonusGoal!$B$7,BonusGoal!$D$7,IF(D248&lt;BonusGoal!$B$8,BonusGoal!$D$8,IF(D248&lt;BonusGoal!$B$9,BonusGoal!$D$9,IF(D248&lt;BonusGoal!$B$10,BonusGoal!$D$10,IF(D248&lt;BonusGoal!$B$11,BonusGoal!$D$11,IF(D248&lt;BonusGoal!$B$12,BonusGoal!$D$12,IF(D248&lt;BonusGoal!$B$13,BonusGoal!$D$13,IF(D248&gt;BonusGoal!$A$14,BonusGoal!$D$14,"checkdata"))))))))))))</f>
        <v>1000 to 4999</v>
      </c>
      <c r="V248" t="str">
        <f>VLOOKUP(D248,BonusGoal!C:D,2)</f>
        <v>1000 to 4999</v>
      </c>
    </row>
    <row r="249" spans="1:22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9.3261616161616168</v>
      </c>
      <c r="P249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9">
        <f t="shared" si="22"/>
        <v>42726.25</v>
      </c>
      <c r="T249" s="9">
        <f t="shared" si="23"/>
        <v>42741.25</v>
      </c>
      <c r="U249" t="str">
        <f>IF(D249&lt;BonusGoal!$B$3,BonusGoal!$D$3,IF(D249&lt;BonusGoal!$B$4,BonusGoal!$D$4,IF(D249&lt;BonusGoal!$B$5,BonusGoal!$D$5,IF(D249&lt;BonusGoal!$B$6,BonusGoal!$D$6,IF(D249&lt;BonusGoal!$B$7,BonusGoal!$D$7,IF(D249&lt;BonusGoal!$B$8,BonusGoal!$D$8,IF(D249&lt;BonusGoal!$B$9,BonusGoal!$D$9,IF(D249&lt;BonusGoal!$B$10,BonusGoal!$D$10,IF(D249&lt;BonusGoal!$B$11,BonusGoal!$D$11,IF(D249&lt;BonusGoal!$B$12,BonusGoal!$D$12,IF(D249&lt;BonusGoal!$B$13,BonusGoal!$D$13,IF(D249&gt;BonusGoal!$A$14,BonusGoal!$D$14,"checkdata"))))))))))))</f>
        <v>15000 to 19999</v>
      </c>
      <c r="V249" t="str">
        <f>VLOOKUP(D249,BonusGoal!C:D,2)</f>
        <v>15000 to 19999</v>
      </c>
    </row>
    <row r="250" spans="1:22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2.1133870967741935</v>
      </c>
      <c r="P250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9">
        <f t="shared" si="22"/>
        <v>42004.25</v>
      </c>
      <c r="T250" s="9">
        <f t="shared" si="23"/>
        <v>42009.25</v>
      </c>
      <c r="U250" t="str">
        <f>IF(D250&lt;BonusGoal!$B$3,BonusGoal!$D$3,IF(D250&lt;BonusGoal!$B$4,BonusGoal!$D$4,IF(D250&lt;BonusGoal!$B$5,BonusGoal!$D$5,IF(D250&lt;BonusGoal!$B$6,BonusGoal!$D$6,IF(D250&lt;BonusGoal!$B$7,BonusGoal!$D$7,IF(D250&lt;BonusGoal!$B$8,BonusGoal!$D$8,IF(D250&lt;BonusGoal!$B$9,BonusGoal!$D$9,IF(D250&lt;BonusGoal!$B$10,BonusGoal!$D$10,IF(D250&lt;BonusGoal!$B$11,BonusGoal!$D$11,IF(D250&lt;BonusGoal!$B$12,BonusGoal!$D$12,IF(D250&lt;BonusGoal!$B$13,BonusGoal!$D$13,IF(D250&gt;BonusGoal!$A$14,BonusGoal!$D$14,"checkdata"))))))))))))</f>
        <v>5000 to 9999</v>
      </c>
      <c r="V250" t="str">
        <f>VLOOKUP(D250,BonusGoal!C:D,2)</f>
        <v>5000 to 9999</v>
      </c>
    </row>
    <row r="251" spans="1:22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2.7332520325203253</v>
      </c>
      <c r="P251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9">
        <f t="shared" si="22"/>
        <v>42006.25</v>
      </c>
      <c r="T251" s="9">
        <f t="shared" si="23"/>
        <v>42013.25</v>
      </c>
      <c r="U251" t="str">
        <f>IF(D251&lt;BonusGoal!$B$3,BonusGoal!$D$3,IF(D251&lt;BonusGoal!$B$4,BonusGoal!$D$4,IF(D251&lt;BonusGoal!$B$5,BonusGoal!$D$5,IF(D251&lt;BonusGoal!$B$6,BonusGoal!$D$6,IF(D251&lt;BonusGoal!$B$7,BonusGoal!$D$7,IF(D251&lt;BonusGoal!$B$8,BonusGoal!$D$8,IF(D251&lt;BonusGoal!$B$9,BonusGoal!$D$9,IF(D251&lt;BonusGoal!$B$10,BonusGoal!$D$10,IF(D251&lt;BonusGoal!$B$11,BonusGoal!$D$11,IF(D251&lt;BonusGoal!$B$12,BonusGoal!$D$12,IF(D251&lt;BonusGoal!$B$13,BonusGoal!$D$13,IF(D251&gt;BonusGoal!$A$14,BonusGoal!$D$14,"checkdata"))))))))))))</f>
        <v>Greater than or equal to 50000</v>
      </c>
      <c r="V251" t="str">
        <f>VLOOKUP(D251,BonusGoal!C:D,2)</f>
        <v>Greater than or equal to 50000</v>
      </c>
    </row>
    <row r="252" spans="1:22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0.03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9">
        <f t="shared" si="22"/>
        <v>40203.25</v>
      </c>
      <c r="T252" s="9">
        <f t="shared" si="23"/>
        <v>40238.25</v>
      </c>
      <c r="U252" t="str">
        <f>IF(D252&lt;BonusGoal!$B$3,BonusGoal!$D$3,IF(D252&lt;BonusGoal!$B$4,BonusGoal!$D$4,IF(D252&lt;BonusGoal!$B$5,BonusGoal!$D$5,IF(D252&lt;BonusGoal!$B$6,BonusGoal!$D$6,IF(D252&lt;BonusGoal!$B$7,BonusGoal!$D$7,IF(D252&lt;BonusGoal!$B$8,BonusGoal!$D$8,IF(D252&lt;BonusGoal!$B$9,BonusGoal!$D$9,IF(D252&lt;BonusGoal!$B$10,BonusGoal!$D$10,IF(D252&lt;BonusGoal!$B$11,BonusGoal!$D$11,IF(D252&lt;BonusGoal!$B$12,BonusGoal!$D$12,IF(D252&lt;BonusGoal!$B$13,BonusGoal!$D$13,IF(D252&gt;BonusGoal!$A$14,BonusGoal!$D$14,"checkdata"))))))))))))</f>
        <v>Less than 1000</v>
      </c>
      <c r="V252" t="str">
        <f>VLOOKUP(D252,BonusGoal!C:D,2)</f>
        <v>Less than 1000</v>
      </c>
    </row>
    <row r="253" spans="1:22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0.54084507042253516</v>
      </c>
      <c r="P253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9">
        <f t="shared" si="22"/>
        <v>41252.25</v>
      </c>
      <c r="T253" s="9">
        <f t="shared" si="23"/>
        <v>41254.25</v>
      </c>
      <c r="U253" t="str">
        <f>IF(D253&lt;BonusGoal!$B$3,BonusGoal!$D$3,IF(D253&lt;BonusGoal!$B$4,BonusGoal!$D$4,IF(D253&lt;BonusGoal!$B$5,BonusGoal!$D$5,IF(D253&lt;BonusGoal!$B$6,BonusGoal!$D$6,IF(D253&lt;BonusGoal!$B$7,BonusGoal!$D$7,IF(D253&lt;BonusGoal!$B$8,BonusGoal!$D$8,IF(D253&lt;BonusGoal!$B$9,BonusGoal!$D$9,IF(D253&lt;BonusGoal!$B$10,BonusGoal!$D$10,IF(D253&lt;BonusGoal!$B$11,BonusGoal!$D$11,IF(D253&lt;BonusGoal!$B$12,BonusGoal!$D$12,IF(D253&lt;BonusGoal!$B$13,BonusGoal!$D$13,IF(D253&gt;BonusGoal!$A$14,BonusGoal!$D$14,"checkdata"))))))))))))</f>
        <v>5000 to 9999</v>
      </c>
      <c r="V253" t="str">
        <f>VLOOKUP(D253,BonusGoal!C:D,2)</f>
        <v>5000 to 9999</v>
      </c>
    </row>
    <row r="254" spans="1:22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6.2629999999999999</v>
      </c>
      <c r="P254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9">
        <f t="shared" si="22"/>
        <v>41572.208333333336</v>
      </c>
      <c r="T254" s="9">
        <f t="shared" si="23"/>
        <v>41577.208333333336</v>
      </c>
      <c r="U254" t="str">
        <f>IF(D254&lt;BonusGoal!$B$3,BonusGoal!$D$3,IF(D254&lt;BonusGoal!$B$4,BonusGoal!$D$4,IF(D254&lt;BonusGoal!$B$5,BonusGoal!$D$5,IF(D254&lt;BonusGoal!$B$6,BonusGoal!$D$6,IF(D254&lt;BonusGoal!$B$7,BonusGoal!$D$7,IF(D254&lt;BonusGoal!$B$8,BonusGoal!$D$8,IF(D254&lt;BonusGoal!$B$9,BonusGoal!$D$9,IF(D254&lt;BonusGoal!$B$10,BonusGoal!$D$10,IF(D254&lt;BonusGoal!$B$11,BonusGoal!$D$11,IF(D254&lt;BonusGoal!$B$12,BonusGoal!$D$12,IF(D254&lt;BonusGoal!$B$13,BonusGoal!$D$13,IF(D254&gt;BonusGoal!$A$14,BonusGoal!$D$14,"checkdata"))))))))))))</f>
        <v>1000 to 4999</v>
      </c>
      <c r="V254" t="str">
        <f>VLOOKUP(D254,BonusGoal!C:D,2)</f>
        <v>1000 to 4999</v>
      </c>
    </row>
    <row r="255" spans="1:22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0.8902139917695473</v>
      </c>
      <c r="P255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9">
        <f t="shared" si="22"/>
        <v>40641.208333333336</v>
      </c>
      <c r="T255" s="9">
        <f t="shared" si="23"/>
        <v>40653.208333333336</v>
      </c>
      <c r="U255" t="str">
        <f>IF(D255&lt;BonusGoal!$B$3,BonusGoal!$D$3,IF(D255&lt;BonusGoal!$B$4,BonusGoal!$D$4,IF(D255&lt;BonusGoal!$B$5,BonusGoal!$D$5,IF(D255&lt;BonusGoal!$B$6,BonusGoal!$D$6,IF(D255&lt;BonusGoal!$B$7,BonusGoal!$D$7,IF(D255&lt;BonusGoal!$B$8,BonusGoal!$D$8,IF(D255&lt;BonusGoal!$B$9,BonusGoal!$D$9,IF(D255&lt;BonusGoal!$B$10,BonusGoal!$D$10,IF(D255&lt;BonusGoal!$B$11,BonusGoal!$D$11,IF(D255&lt;BonusGoal!$B$12,BonusGoal!$D$12,IF(D255&lt;BonusGoal!$B$13,BonusGoal!$D$13,IF(D255&gt;BonusGoal!$A$14,BonusGoal!$D$14,"checkdata"))))))))))))</f>
        <v>Greater than or equal to 50000</v>
      </c>
      <c r="V255" t="str">
        <f>VLOOKUP(D255,BonusGoal!C:D,2)</f>
        <v>Greater than or equal to 50000</v>
      </c>
    </row>
    <row r="256" spans="1:22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1.8489130434782608</v>
      </c>
      <c r="P25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9">
        <f t="shared" si="22"/>
        <v>42787.25</v>
      </c>
      <c r="T256" s="9">
        <f t="shared" si="23"/>
        <v>42789.25</v>
      </c>
      <c r="U256" t="str">
        <f>IF(D256&lt;BonusGoal!$B$3,BonusGoal!$D$3,IF(D256&lt;BonusGoal!$B$4,BonusGoal!$D$4,IF(D256&lt;BonusGoal!$B$5,BonusGoal!$D$5,IF(D256&lt;BonusGoal!$B$6,BonusGoal!$D$6,IF(D256&lt;BonusGoal!$B$7,BonusGoal!$D$7,IF(D256&lt;BonusGoal!$B$8,BonusGoal!$D$8,IF(D256&lt;BonusGoal!$B$9,BonusGoal!$D$9,IF(D256&lt;BonusGoal!$B$10,BonusGoal!$D$10,IF(D256&lt;BonusGoal!$B$11,BonusGoal!$D$11,IF(D256&lt;BonusGoal!$B$12,BonusGoal!$D$12,IF(D256&lt;BonusGoal!$B$13,BonusGoal!$D$13,IF(D256&gt;BonusGoal!$A$14,BonusGoal!$D$14,"checkdata"))))))))))))</f>
        <v>1000 to 4999</v>
      </c>
      <c r="V256" t="str">
        <f>VLOOKUP(D256,BonusGoal!C:D,2)</f>
        <v>1000 to 4999</v>
      </c>
    </row>
    <row r="257" spans="1:22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1.2016770186335404</v>
      </c>
      <c r="P25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9">
        <f t="shared" si="22"/>
        <v>40590.25</v>
      </c>
      <c r="T257" s="9">
        <f t="shared" si="23"/>
        <v>40595.25</v>
      </c>
      <c r="U257" t="str">
        <f>IF(D257&lt;BonusGoal!$B$3,BonusGoal!$D$3,IF(D257&lt;BonusGoal!$B$4,BonusGoal!$D$4,IF(D257&lt;BonusGoal!$B$5,BonusGoal!$D$5,IF(D257&lt;BonusGoal!$B$6,BonusGoal!$D$6,IF(D257&lt;BonusGoal!$B$7,BonusGoal!$D$7,IF(D257&lt;BonusGoal!$B$8,BonusGoal!$D$8,IF(D257&lt;BonusGoal!$B$9,BonusGoal!$D$9,IF(D257&lt;BonusGoal!$B$10,BonusGoal!$D$10,IF(D257&lt;BonusGoal!$B$11,BonusGoal!$D$11,IF(D257&lt;BonusGoal!$B$12,BonusGoal!$D$12,IF(D257&lt;BonusGoal!$B$13,BonusGoal!$D$13,IF(D257&gt;BonusGoal!$A$14,BonusGoal!$D$14,"checkdata"))))))))))))</f>
        <v>Greater than or equal to 50000</v>
      </c>
      <c r="V257" t="str">
        <f>VLOOKUP(D257,BonusGoal!C:D,2)</f>
        <v>Greater than or equal to 50000</v>
      </c>
    </row>
    <row r="258" spans="1:22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0.23390243902439026</v>
      </c>
      <c r="P25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9">
        <f t="shared" si="22"/>
        <v>42393.25</v>
      </c>
      <c r="T258" s="9">
        <f t="shared" si="23"/>
        <v>42430.25</v>
      </c>
      <c r="U258" t="str">
        <f>IF(D258&lt;BonusGoal!$B$3,BonusGoal!$D$3,IF(D258&lt;BonusGoal!$B$4,BonusGoal!$D$4,IF(D258&lt;BonusGoal!$B$5,BonusGoal!$D$5,IF(D258&lt;BonusGoal!$B$6,BonusGoal!$D$6,IF(D258&lt;BonusGoal!$B$7,BonusGoal!$D$7,IF(D258&lt;BonusGoal!$B$8,BonusGoal!$D$8,IF(D258&lt;BonusGoal!$B$9,BonusGoal!$D$9,IF(D258&lt;BonusGoal!$B$10,BonusGoal!$D$10,IF(D258&lt;BonusGoal!$B$11,BonusGoal!$D$11,IF(D258&lt;BonusGoal!$B$12,BonusGoal!$D$12,IF(D258&lt;BonusGoal!$B$13,BonusGoal!$D$13,IF(D258&gt;BonusGoal!$A$14,BonusGoal!$D$14,"checkdata"))))))))))))</f>
        <v>1000 to 4999</v>
      </c>
      <c r="V258" t="str">
        <f>VLOOKUP(D258,BonusGoal!C:D,2)</f>
        <v>1000 to 4999</v>
      </c>
    </row>
    <row r="259" spans="1:22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E259/D259</f>
        <v>1.46</v>
      </c>
      <c r="P259">
        <f t="shared" ref="P259:P322" si="25">IF(ISERROR(E259/G259),0,E259/G259)</f>
        <v>90.456521739130437</v>
      </c>
      <c r="Q259" t="str">
        <f t="shared" ref="Q259:Q322" si="26">LEFT(N259,FIND("/",N259,1)-1)</f>
        <v>theater</v>
      </c>
      <c r="R259" t="str">
        <f t="shared" ref="R259:R322" si="27">RIGHT(N259,LEN(N259)-FIND("/",N259,1))</f>
        <v>plays</v>
      </c>
      <c r="S259" s="9">
        <f t="shared" ref="S259:S322" si="28">(((J259/60)/60)/24)+DATE(1970,1,1)</f>
        <v>41338.25</v>
      </c>
      <c r="T259" s="9">
        <f t="shared" ref="T259:T322" si="29">(((K259/60)/60)/24)+DATE(1970,1,1)</f>
        <v>41352.208333333336</v>
      </c>
      <c r="U259" t="str">
        <f>IF(D259&lt;BonusGoal!$B$3,BonusGoal!$D$3,IF(D259&lt;BonusGoal!$B$4,BonusGoal!$D$4,IF(D259&lt;BonusGoal!$B$5,BonusGoal!$D$5,IF(D259&lt;BonusGoal!$B$6,BonusGoal!$D$6,IF(D259&lt;BonusGoal!$B$7,BonusGoal!$D$7,IF(D259&lt;BonusGoal!$B$8,BonusGoal!$D$8,IF(D259&lt;BonusGoal!$B$9,BonusGoal!$D$9,IF(D259&lt;BonusGoal!$B$10,BonusGoal!$D$10,IF(D259&lt;BonusGoal!$B$11,BonusGoal!$D$11,IF(D259&lt;BonusGoal!$B$12,BonusGoal!$D$12,IF(D259&lt;BonusGoal!$B$13,BonusGoal!$D$13,IF(D259&gt;BonusGoal!$A$14,BonusGoal!$D$14,"checkdata"))))))))))))</f>
        <v>5000 to 9999</v>
      </c>
      <c r="V259" t="str">
        <f>VLOOKUP(D259,BonusGoal!C:D,2)</f>
        <v>5000 to 9999</v>
      </c>
    </row>
    <row r="260" spans="1:22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2.6848000000000001</v>
      </c>
      <c r="P260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9">
        <f t="shared" si="28"/>
        <v>42712.25</v>
      </c>
      <c r="T260" s="9">
        <f t="shared" si="29"/>
        <v>42732.25</v>
      </c>
      <c r="U260" t="str">
        <f>IF(D260&lt;BonusGoal!$B$3,BonusGoal!$D$3,IF(D260&lt;BonusGoal!$B$4,BonusGoal!$D$4,IF(D260&lt;BonusGoal!$B$5,BonusGoal!$D$5,IF(D260&lt;BonusGoal!$B$6,BonusGoal!$D$6,IF(D260&lt;BonusGoal!$B$7,BonusGoal!$D$7,IF(D260&lt;BonusGoal!$B$8,BonusGoal!$D$8,IF(D260&lt;BonusGoal!$B$9,BonusGoal!$D$9,IF(D260&lt;BonusGoal!$B$10,BonusGoal!$D$10,IF(D260&lt;BonusGoal!$B$11,BonusGoal!$D$11,IF(D260&lt;BonusGoal!$B$12,BonusGoal!$D$12,IF(D260&lt;BonusGoal!$B$13,BonusGoal!$D$13,IF(D260&gt;BonusGoal!$A$14,BonusGoal!$D$14,"checkdata"))))))))))))</f>
        <v>5000 to 9999</v>
      </c>
      <c r="V260" t="str">
        <f>VLOOKUP(D260,BonusGoal!C:D,2)</f>
        <v>5000 to 9999</v>
      </c>
    </row>
    <row r="261" spans="1:22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5.9749999999999996</v>
      </c>
      <c r="P261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9">
        <f t="shared" si="28"/>
        <v>41251.25</v>
      </c>
      <c r="T261" s="9">
        <f t="shared" si="29"/>
        <v>41270.25</v>
      </c>
      <c r="U261" t="str">
        <f>IF(D261&lt;BonusGoal!$B$3,BonusGoal!$D$3,IF(D261&lt;BonusGoal!$B$4,BonusGoal!$D$4,IF(D261&lt;BonusGoal!$B$5,BonusGoal!$D$5,IF(D261&lt;BonusGoal!$B$6,BonusGoal!$D$6,IF(D261&lt;BonusGoal!$B$7,BonusGoal!$D$7,IF(D261&lt;BonusGoal!$B$8,BonusGoal!$D$8,IF(D261&lt;BonusGoal!$B$9,BonusGoal!$D$9,IF(D261&lt;BonusGoal!$B$10,BonusGoal!$D$10,IF(D261&lt;BonusGoal!$B$11,BonusGoal!$D$11,IF(D261&lt;BonusGoal!$B$12,BonusGoal!$D$12,IF(D261&lt;BonusGoal!$B$13,BonusGoal!$D$13,IF(D261&gt;BonusGoal!$A$14,BonusGoal!$D$14,"checkdata"))))))))))))</f>
        <v>1000 to 4999</v>
      </c>
      <c r="V261" t="str">
        <f>VLOOKUP(D261,BonusGoal!C:D,2)</f>
        <v>1000 to 4999</v>
      </c>
    </row>
    <row r="262" spans="1:22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1.5769841269841269</v>
      </c>
      <c r="P262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9">
        <f t="shared" si="28"/>
        <v>41180.208333333336</v>
      </c>
      <c r="T262" s="9">
        <f t="shared" si="29"/>
        <v>41192.208333333336</v>
      </c>
      <c r="U262" t="str">
        <f>IF(D262&lt;BonusGoal!$B$3,BonusGoal!$D$3,IF(D262&lt;BonusGoal!$B$4,BonusGoal!$D$4,IF(D262&lt;BonusGoal!$B$5,BonusGoal!$D$5,IF(D262&lt;BonusGoal!$B$6,BonusGoal!$D$6,IF(D262&lt;BonusGoal!$B$7,BonusGoal!$D$7,IF(D262&lt;BonusGoal!$B$8,BonusGoal!$D$8,IF(D262&lt;BonusGoal!$B$9,BonusGoal!$D$9,IF(D262&lt;BonusGoal!$B$10,BonusGoal!$D$10,IF(D262&lt;BonusGoal!$B$11,BonusGoal!$D$11,IF(D262&lt;BonusGoal!$B$12,BonusGoal!$D$12,IF(D262&lt;BonusGoal!$B$13,BonusGoal!$D$13,IF(D262&gt;BonusGoal!$A$14,BonusGoal!$D$14,"checkdata"))))))))))))</f>
        <v>5000 to 9999</v>
      </c>
      <c r="V262" t="str">
        <f>VLOOKUP(D262,BonusGoal!C:D,2)</f>
        <v>5000 to 9999</v>
      </c>
    </row>
    <row r="263" spans="1:22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0.31201660735468567</v>
      </c>
      <c r="P263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9">
        <f t="shared" si="28"/>
        <v>40415.208333333336</v>
      </c>
      <c r="T263" s="9">
        <f t="shared" si="29"/>
        <v>40419.208333333336</v>
      </c>
      <c r="U263" t="str">
        <f>IF(D263&lt;BonusGoal!$B$3,BonusGoal!$D$3,IF(D263&lt;BonusGoal!$B$4,BonusGoal!$D$4,IF(D263&lt;BonusGoal!$B$5,BonusGoal!$D$5,IF(D263&lt;BonusGoal!$B$6,BonusGoal!$D$6,IF(D263&lt;BonusGoal!$B$7,BonusGoal!$D$7,IF(D263&lt;BonusGoal!$B$8,BonusGoal!$D$8,IF(D263&lt;BonusGoal!$B$9,BonusGoal!$D$9,IF(D263&lt;BonusGoal!$B$10,BonusGoal!$D$10,IF(D263&lt;BonusGoal!$B$11,BonusGoal!$D$11,IF(D263&lt;BonusGoal!$B$12,BonusGoal!$D$12,IF(D263&lt;BonusGoal!$B$13,BonusGoal!$D$13,IF(D263&gt;BonusGoal!$A$14,BonusGoal!$D$14,"checkdata"))))))))))))</f>
        <v>Greater than or equal to 50000</v>
      </c>
      <c r="V263" t="str">
        <f>VLOOKUP(D263,BonusGoal!C:D,2)</f>
        <v>Greater than or equal to 50000</v>
      </c>
    </row>
    <row r="264" spans="1:22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3.1341176470588237</v>
      </c>
      <c r="P264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9">
        <f t="shared" si="28"/>
        <v>40638.208333333336</v>
      </c>
      <c r="T264" s="9">
        <f t="shared" si="29"/>
        <v>40664.208333333336</v>
      </c>
      <c r="U264" t="str">
        <f>IF(D264&lt;BonusGoal!$B$3,BonusGoal!$D$3,IF(D264&lt;BonusGoal!$B$4,BonusGoal!$D$4,IF(D264&lt;BonusGoal!$B$5,BonusGoal!$D$5,IF(D264&lt;BonusGoal!$B$6,BonusGoal!$D$6,IF(D264&lt;BonusGoal!$B$7,BonusGoal!$D$7,IF(D264&lt;BonusGoal!$B$8,BonusGoal!$D$8,IF(D264&lt;BonusGoal!$B$9,BonusGoal!$D$9,IF(D264&lt;BonusGoal!$B$10,BonusGoal!$D$10,IF(D264&lt;BonusGoal!$B$11,BonusGoal!$D$11,IF(D264&lt;BonusGoal!$B$12,BonusGoal!$D$12,IF(D264&lt;BonusGoal!$B$13,BonusGoal!$D$13,IF(D264&gt;BonusGoal!$A$14,BonusGoal!$D$14,"checkdata"))))))))))))</f>
        <v>1000 to 4999</v>
      </c>
      <c r="V264" t="str">
        <f>VLOOKUP(D264,BonusGoal!C:D,2)</f>
        <v>1000 to 4999</v>
      </c>
    </row>
    <row r="265" spans="1:22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3.7089655172413791</v>
      </c>
      <c r="P265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9">
        <f t="shared" si="28"/>
        <v>40187.25</v>
      </c>
      <c r="T265" s="9">
        <f t="shared" si="29"/>
        <v>40187.25</v>
      </c>
      <c r="U265" t="str">
        <f>IF(D265&lt;BonusGoal!$B$3,BonusGoal!$D$3,IF(D265&lt;BonusGoal!$B$4,BonusGoal!$D$4,IF(D265&lt;BonusGoal!$B$5,BonusGoal!$D$5,IF(D265&lt;BonusGoal!$B$6,BonusGoal!$D$6,IF(D265&lt;BonusGoal!$B$7,BonusGoal!$D$7,IF(D265&lt;BonusGoal!$B$8,BonusGoal!$D$8,IF(D265&lt;BonusGoal!$B$9,BonusGoal!$D$9,IF(D265&lt;BonusGoal!$B$10,BonusGoal!$D$10,IF(D265&lt;BonusGoal!$B$11,BonusGoal!$D$11,IF(D265&lt;BonusGoal!$B$12,BonusGoal!$D$12,IF(D265&lt;BonusGoal!$B$13,BonusGoal!$D$13,IF(D265&gt;BonusGoal!$A$14,BonusGoal!$D$14,"checkdata"))))))))))))</f>
        <v>1000 to 4999</v>
      </c>
      <c r="V265" t="str">
        <f>VLOOKUP(D265,BonusGoal!C:D,2)</f>
        <v>1000 to 4999</v>
      </c>
    </row>
    <row r="266" spans="1:22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3.6266447368421053</v>
      </c>
      <c r="P26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9">
        <f t="shared" si="28"/>
        <v>41317.25</v>
      </c>
      <c r="T266" s="9">
        <f t="shared" si="29"/>
        <v>41333.25</v>
      </c>
      <c r="U266" t="str">
        <f>IF(D266&lt;BonusGoal!$B$3,BonusGoal!$D$3,IF(D266&lt;BonusGoal!$B$4,BonusGoal!$D$4,IF(D266&lt;BonusGoal!$B$5,BonusGoal!$D$5,IF(D266&lt;BonusGoal!$B$6,BonusGoal!$D$6,IF(D266&lt;BonusGoal!$B$7,BonusGoal!$D$7,IF(D266&lt;BonusGoal!$B$8,BonusGoal!$D$8,IF(D266&lt;BonusGoal!$B$9,BonusGoal!$D$9,IF(D266&lt;BonusGoal!$B$10,BonusGoal!$D$10,IF(D266&lt;BonusGoal!$B$11,BonusGoal!$D$11,IF(D266&lt;BonusGoal!$B$12,BonusGoal!$D$12,IF(D266&lt;BonusGoal!$B$13,BonusGoal!$D$13,IF(D266&gt;BonusGoal!$A$14,BonusGoal!$D$14,"checkdata"))))))))))))</f>
        <v>45000 to 49999</v>
      </c>
      <c r="V266" t="str">
        <f>VLOOKUP(D266,BonusGoal!C:D,2)</f>
        <v>45000 to 49999</v>
      </c>
    </row>
    <row r="267" spans="1:22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1.2308163265306122</v>
      </c>
      <c r="P26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9">
        <f t="shared" si="28"/>
        <v>42372.25</v>
      </c>
      <c r="T267" s="9">
        <f t="shared" si="29"/>
        <v>42416.25</v>
      </c>
      <c r="U267" t="str">
        <f>IF(D267&lt;BonusGoal!$B$3,BonusGoal!$D$3,IF(D267&lt;BonusGoal!$B$4,BonusGoal!$D$4,IF(D267&lt;BonusGoal!$B$5,BonusGoal!$D$5,IF(D267&lt;BonusGoal!$B$6,BonusGoal!$D$6,IF(D267&lt;BonusGoal!$B$7,BonusGoal!$D$7,IF(D267&lt;BonusGoal!$B$8,BonusGoal!$D$8,IF(D267&lt;BonusGoal!$B$9,BonusGoal!$D$9,IF(D267&lt;BonusGoal!$B$10,BonusGoal!$D$10,IF(D267&lt;BonusGoal!$B$11,BonusGoal!$D$11,IF(D267&lt;BonusGoal!$B$12,BonusGoal!$D$12,IF(D267&lt;BonusGoal!$B$13,BonusGoal!$D$13,IF(D267&gt;BonusGoal!$A$14,BonusGoal!$D$14,"checkdata"))))))))))))</f>
        <v>1000 to 4999</v>
      </c>
      <c r="V267" t="str">
        <f>VLOOKUP(D267,BonusGoal!C:D,2)</f>
        <v>1000 to 4999</v>
      </c>
    </row>
    <row r="268" spans="1:22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0.76766756032171579</v>
      </c>
      <c r="P26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9">
        <f t="shared" si="28"/>
        <v>41950.25</v>
      </c>
      <c r="T268" s="9">
        <f t="shared" si="29"/>
        <v>41983.25</v>
      </c>
      <c r="U268" t="str">
        <f>IF(D268&lt;BonusGoal!$B$3,BonusGoal!$D$3,IF(D268&lt;BonusGoal!$B$4,BonusGoal!$D$4,IF(D268&lt;BonusGoal!$B$5,BonusGoal!$D$5,IF(D268&lt;BonusGoal!$B$6,BonusGoal!$D$6,IF(D268&lt;BonusGoal!$B$7,BonusGoal!$D$7,IF(D268&lt;BonusGoal!$B$8,BonusGoal!$D$8,IF(D268&lt;BonusGoal!$B$9,BonusGoal!$D$9,IF(D268&lt;BonusGoal!$B$10,BonusGoal!$D$10,IF(D268&lt;BonusGoal!$B$11,BonusGoal!$D$11,IF(D268&lt;BonusGoal!$B$12,BonusGoal!$D$12,IF(D268&lt;BonusGoal!$B$13,BonusGoal!$D$13,IF(D268&gt;BonusGoal!$A$14,BonusGoal!$D$14,"checkdata"))))))))))))</f>
        <v>Greater than or equal to 50000</v>
      </c>
      <c r="V268" t="str">
        <f>VLOOKUP(D268,BonusGoal!C:D,2)</f>
        <v>Greater than or equal to 50000</v>
      </c>
    </row>
    <row r="269" spans="1:22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2.3362012987012988</v>
      </c>
      <c r="P269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9">
        <f t="shared" si="28"/>
        <v>41206.208333333336</v>
      </c>
      <c r="T269" s="9">
        <f t="shared" si="29"/>
        <v>41222.25</v>
      </c>
      <c r="U269" t="str">
        <f>IF(D269&lt;BonusGoal!$B$3,BonusGoal!$D$3,IF(D269&lt;BonusGoal!$B$4,BonusGoal!$D$4,IF(D269&lt;BonusGoal!$B$5,BonusGoal!$D$5,IF(D269&lt;BonusGoal!$B$6,BonusGoal!$D$6,IF(D269&lt;BonusGoal!$B$7,BonusGoal!$D$7,IF(D269&lt;BonusGoal!$B$8,BonusGoal!$D$8,IF(D269&lt;BonusGoal!$B$9,BonusGoal!$D$9,IF(D269&lt;BonusGoal!$B$10,BonusGoal!$D$10,IF(D269&lt;BonusGoal!$B$11,BonusGoal!$D$11,IF(D269&lt;BonusGoal!$B$12,BonusGoal!$D$12,IF(D269&lt;BonusGoal!$B$13,BonusGoal!$D$13,IF(D269&gt;BonusGoal!$A$14,BonusGoal!$D$14,"checkdata"))))))))))))</f>
        <v>Greater than or equal to 50000</v>
      </c>
      <c r="V269" t="str">
        <f>VLOOKUP(D269,BonusGoal!C:D,2)</f>
        <v>Greater than or equal to 50000</v>
      </c>
    </row>
    <row r="270" spans="1:22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1.8053333333333332</v>
      </c>
      <c r="P270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9">
        <f t="shared" si="28"/>
        <v>41186.208333333336</v>
      </c>
      <c r="T270" s="9">
        <f t="shared" si="29"/>
        <v>41232.25</v>
      </c>
      <c r="U270" t="str">
        <f>IF(D270&lt;BonusGoal!$B$3,BonusGoal!$D$3,IF(D270&lt;BonusGoal!$B$4,BonusGoal!$D$4,IF(D270&lt;BonusGoal!$B$5,BonusGoal!$D$5,IF(D270&lt;BonusGoal!$B$6,BonusGoal!$D$6,IF(D270&lt;BonusGoal!$B$7,BonusGoal!$D$7,IF(D270&lt;BonusGoal!$B$8,BonusGoal!$D$8,IF(D270&lt;BonusGoal!$B$9,BonusGoal!$D$9,IF(D270&lt;BonusGoal!$B$10,BonusGoal!$D$10,IF(D270&lt;BonusGoal!$B$11,BonusGoal!$D$11,IF(D270&lt;BonusGoal!$B$12,BonusGoal!$D$12,IF(D270&lt;BonusGoal!$B$13,BonusGoal!$D$13,IF(D270&gt;BonusGoal!$A$14,BonusGoal!$D$14,"checkdata"))))))))))))</f>
        <v>1000 to 4999</v>
      </c>
      <c r="V270" t="str">
        <f>VLOOKUP(D270,BonusGoal!C:D,2)</f>
        <v>1000 to 4999</v>
      </c>
    </row>
    <row r="271" spans="1:22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2.5262857142857142</v>
      </c>
      <c r="P271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9">
        <f t="shared" si="28"/>
        <v>43496.25</v>
      </c>
      <c r="T271" s="9">
        <f t="shared" si="29"/>
        <v>43517.25</v>
      </c>
      <c r="U271" t="str">
        <f>IF(D271&lt;BonusGoal!$B$3,BonusGoal!$D$3,IF(D271&lt;BonusGoal!$B$4,BonusGoal!$D$4,IF(D271&lt;BonusGoal!$B$5,BonusGoal!$D$5,IF(D271&lt;BonusGoal!$B$6,BonusGoal!$D$6,IF(D271&lt;BonusGoal!$B$7,BonusGoal!$D$7,IF(D271&lt;BonusGoal!$B$8,BonusGoal!$D$8,IF(D271&lt;BonusGoal!$B$9,BonusGoal!$D$9,IF(D271&lt;BonusGoal!$B$10,BonusGoal!$D$10,IF(D271&lt;BonusGoal!$B$11,BonusGoal!$D$11,IF(D271&lt;BonusGoal!$B$12,BonusGoal!$D$12,IF(D271&lt;BonusGoal!$B$13,BonusGoal!$D$13,IF(D271&gt;BonusGoal!$A$14,BonusGoal!$D$14,"checkdata"))))))))))))</f>
        <v>1000 to 4999</v>
      </c>
      <c r="V271" t="str">
        <f>VLOOKUP(D271,BonusGoal!C:D,2)</f>
        <v>1000 to 4999</v>
      </c>
    </row>
    <row r="272" spans="1:22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0.27176538240368026</v>
      </c>
      <c r="P272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9">
        <f t="shared" si="28"/>
        <v>40514.25</v>
      </c>
      <c r="T272" s="9">
        <f t="shared" si="29"/>
        <v>40516.25</v>
      </c>
      <c r="U272" t="str">
        <f>IF(D272&lt;BonusGoal!$B$3,BonusGoal!$D$3,IF(D272&lt;BonusGoal!$B$4,BonusGoal!$D$4,IF(D272&lt;BonusGoal!$B$5,BonusGoal!$D$5,IF(D272&lt;BonusGoal!$B$6,BonusGoal!$D$6,IF(D272&lt;BonusGoal!$B$7,BonusGoal!$D$7,IF(D272&lt;BonusGoal!$B$8,BonusGoal!$D$8,IF(D272&lt;BonusGoal!$B$9,BonusGoal!$D$9,IF(D272&lt;BonusGoal!$B$10,BonusGoal!$D$10,IF(D272&lt;BonusGoal!$B$11,BonusGoal!$D$11,IF(D272&lt;BonusGoal!$B$12,BonusGoal!$D$12,IF(D272&lt;BonusGoal!$B$13,BonusGoal!$D$13,IF(D272&gt;BonusGoal!$A$14,BonusGoal!$D$14,"checkdata"))))))))))))</f>
        <v>Greater than or equal to 50000</v>
      </c>
      <c r="V272" t="str">
        <f>VLOOKUP(D272,BonusGoal!C:D,2)</f>
        <v>Greater than or equal to 50000</v>
      </c>
    </row>
    <row r="273" spans="1:22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1.2706571242680547E-2</v>
      </c>
      <c r="P273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9">
        <f t="shared" si="28"/>
        <v>42345.25</v>
      </c>
      <c r="T273" s="9">
        <f t="shared" si="29"/>
        <v>42376.25</v>
      </c>
      <c r="U273" t="str">
        <f>IF(D273&lt;BonusGoal!$B$3,BonusGoal!$D$3,IF(D273&lt;BonusGoal!$B$4,BonusGoal!$D$4,IF(D273&lt;BonusGoal!$B$5,BonusGoal!$D$5,IF(D273&lt;BonusGoal!$B$6,BonusGoal!$D$6,IF(D273&lt;BonusGoal!$B$7,BonusGoal!$D$7,IF(D273&lt;BonusGoal!$B$8,BonusGoal!$D$8,IF(D273&lt;BonusGoal!$B$9,BonusGoal!$D$9,IF(D273&lt;BonusGoal!$B$10,BonusGoal!$D$10,IF(D273&lt;BonusGoal!$B$11,BonusGoal!$D$11,IF(D273&lt;BonusGoal!$B$12,BonusGoal!$D$12,IF(D273&lt;BonusGoal!$B$13,BonusGoal!$D$13,IF(D273&gt;BonusGoal!$A$14,BonusGoal!$D$14,"checkdata"))))))))))))</f>
        <v>Greater than or equal to 50000</v>
      </c>
      <c r="V273" t="str">
        <f>VLOOKUP(D273,BonusGoal!C:D,2)</f>
        <v>Greater than or equal to 50000</v>
      </c>
    </row>
    <row r="274" spans="1:22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3.0400978473581213</v>
      </c>
      <c r="P274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9">
        <f t="shared" si="28"/>
        <v>43656.208333333328</v>
      </c>
      <c r="T274" s="9">
        <f t="shared" si="29"/>
        <v>43681.208333333328</v>
      </c>
      <c r="U274" t="str">
        <f>IF(D274&lt;BonusGoal!$B$3,BonusGoal!$D$3,IF(D274&lt;BonusGoal!$B$4,BonusGoal!$D$4,IF(D274&lt;BonusGoal!$B$5,BonusGoal!$D$5,IF(D274&lt;BonusGoal!$B$6,BonusGoal!$D$6,IF(D274&lt;BonusGoal!$B$7,BonusGoal!$D$7,IF(D274&lt;BonusGoal!$B$8,BonusGoal!$D$8,IF(D274&lt;BonusGoal!$B$9,BonusGoal!$D$9,IF(D274&lt;BonusGoal!$B$10,BonusGoal!$D$10,IF(D274&lt;BonusGoal!$B$11,BonusGoal!$D$11,IF(D274&lt;BonusGoal!$B$12,BonusGoal!$D$12,IF(D274&lt;BonusGoal!$B$13,BonusGoal!$D$13,IF(D274&gt;BonusGoal!$A$14,BonusGoal!$D$14,"checkdata"))))))))))))</f>
        <v>Greater than or equal to 50000</v>
      </c>
      <c r="V274" t="str">
        <f>VLOOKUP(D274,BonusGoal!C:D,2)</f>
        <v>Greater than or equal to 50000</v>
      </c>
    </row>
    <row r="275" spans="1:22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1.3723076923076922</v>
      </c>
      <c r="P275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9">
        <f t="shared" si="28"/>
        <v>42995.208333333328</v>
      </c>
      <c r="T275" s="9">
        <f t="shared" si="29"/>
        <v>42998.208333333328</v>
      </c>
      <c r="U275" t="str">
        <f>IF(D275&lt;BonusGoal!$B$3,BonusGoal!$D$3,IF(D275&lt;BonusGoal!$B$4,BonusGoal!$D$4,IF(D275&lt;BonusGoal!$B$5,BonusGoal!$D$5,IF(D275&lt;BonusGoal!$B$6,BonusGoal!$D$6,IF(D275&lt;BonusGoal!$B$7,BonusGoal!$D$7,IF(D275&lt;BonusGoal!$B$8,BonusGoal!$D$8,IF(D275&lt;BonusGoal!$B$9,BonusGoal!$D$9,IF(D275&lt;BonusGoal!$B$10,BonusGoal!$D$10,IF(D275&lt;BonusGoal!$B$11,BonusGoal!$D$11,IF(D275&lt;BonusGoal!$B$12,BonusGoal!$D$12,IF(D275&lt;BonusGoal!$B$13,BonusGoal!$D$13,IF(D275&gt;BonusGoal!$A$14,BonusGoal!$D$14,"checkdata"))))))))))))</f>
        <v>5000 to 9999</v>
      </c>
      <c r="V275" t="str">
        <f>VLOOKUP(D275,BonusGoal!C:D,2)</f>
        <v>5000 to 9999</v>
      </c>
    </row>
    <row r="276" spans="1:22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0.32208333333333333</v>
      </c>
      <c r="P27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9">
        <f t="shared" si="28"/>
        <v>43045.25</v>
      </c>
      <c r="T276" s="9">
        <f t="shared" si="29"/>
        <v>43050.25</v>
      </c>
      <c r="U276" t="str">
        <f>IF(D276&lt;BonusGoal!$B$3,BonusGoal!$D$3,IF(D276&lt;BonusGoal!$B$4,BonusGoal!$D$4,IF(D276&lt;BonusGoal!$B$5,BonusGoal!$D$5,IF(D276&lt;BonusGoal!$B$6,BonusGoal!$D$6,IF(D276&lt;BonusGoal!$B$7,BonusGoal!$D$7,IF(D276&lt;BonusGoal!$B$8,BonusGoal!$D$8,IF(D276&lt;BonusGoal!$B$9,BonusGoal!$D$9,IF(D276&lt;BonusGoal!$B$10,BonusGoal!$D$10,IF(D276&lt;BonusGoal!$B$11,BonusGoal!$D$11,IF(D276&lt;BonusGoal!$B$12,BonusGoal!$D$12,IF(D276&lt;BonusGoal!$B$13,BonusGoal!$D$13,IF(D276&gt;BonusGoal!$A$14,BonusGoal!$D$14,"checkdata"))))))))))))</f>
        <v>1000 to 4999</v>
      </c>
      <c r="V276" t="str">
        <f>VLOOKUP(D276,BonusGoal!C:D,2)</f>
        <v>1000 to 4999</v>
      </c>
    </row>
    <row r="277" spans="1:22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2.4151282051282053</v>
      </c>
      <c r="P27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9">
        <f t="shared" si="28"/>
        <v>43561.208333333328</v>
      </c>
      <c r="T277" s="9">
        <f t="shared" si="29"/>
        <v>43569.208333333328</v>
      </c>
      <c r="U277" t="str">
        <f>IF(D277&lt;BonusGoal!$B$3,BonusGoal!$D$3,IF(D277&lt;BonusGoal!$B$4,BonusGoal!$D$4,IF(D277&lt;BonusGoal!$B$5,BonusGoal!$D$5,IF(D277&lt;BonusGoal!$B$6,BonusGoal!$D$6,IF(D277&lt;BonusGoal!$B$7,BonusGoal!$D$7,IF(D277&lt;BonusGoal!$B$8,BonusGoal!$D$8,IF(D277&lt;BonusGoal!$B$9,BonusGoal!$D$9,IF(D277&lt;BonusGoal!$B$10,BonusGoal!$D$10,IF(D277&lt;BonusGoal!$B$11,BonusGoal!$D$11,IF(D277&lt;BonusGoal!$B$12,BonusGoal!$D$12,IF(D277&lt;BonusGoal!$B$13,BonusGoal!$D$13,IF(D277&gt;BonusGoal!$A$14,BonusGoal!$D$14,"checkdata"))))))))))))</f>
        <v>1000 to 4999</v>
      </c>
      <c r="V277" t="str">
        <f>VLOOKUP(D277,BonusGoal!C:D,2)</f>
        <v>1000 to 4999</v>
      </c>
    </row>
    <row r="278" spans="1:22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0.96799999999999997</v>
      </c>
      <c r="P27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9">
        <f t="shared" si="28"/>
        <v>41018.208333333336</v>
      </c>
      <c r="T278" s="9">
        <f t="shared" si="29"/>
        <v>41023.208333333336</v>
      </c>
      <c r="U278" t="str">
        <f>IF(D278&lt;BonusGoal!$B$3,BonusGoal!$D$3,IF(D278&lt;BonusGoal!$B$4,BonusGoal!$D$4,IF(D278&lt;BonusGoal!$B$5,BonusGoal!$D$5,IF(D278&lt;BonusGoal!$B$6,BonusGoal!$D$6,IF(D278&lt;BonusGoal!$B$7,BonusGoal!$D$7,IF(D278&lt;BonusGoal!$B$8,BonusGoal!$D$8,IF(D278&lt;BonusGoal!$B$9,BonusGoal!$D$9,IF(D278&lt;BonusGoal!$B$10,BonusGoal!$D$10,IF(D278&lt;BonusGoal!$B$11,BonusGoal!$D$11,IF(D278&lt;BonusGoal!$B$12,BonusGoal!$D$12,IF(D278&lt;BonusGoal!$B$13,BonusGoal!$D$13,IF(D278&gt;BonusGoal!$A$14,BonusGoal!$D$14,"checkdata"))))))))))))</f>
        <v>5000 to 9999</v>
      </c>
      <c r="V278" t="str">
        <f>VLOOKUP(D278,BonusGoal!C:D,2)</f>
        <v>5000 to 9999</v>
      </c>
    </row>
    <row r="279" spans="1:22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10.664285714285715</v>
      </c>
      <c r="P279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9">
        <f t="shared" si="28"/>
        <v>40378.208333333336</v>
      </c>
      <c r="T279" s="9">
        <f t="shared" si="29"/>
        <v>40380.208333333336</v>
      </c>
      <c r="U279" t="str">
        <f>IF(D279&lt;BonusGoal!$B$3,BonusGoal!$D$3,IF(D279&lt;BonusGoal!$B$4,BonusGoal!$D$4,IF(D279&lt;BonusGoal!$B$5,BonusGoal!$D$5,IF(D279&lt;BonusGoal!$B$6,BonusGoal!$D$6,IF(D279&lt;BonusGoal!$B$7,BonusGoal!$D$7,IF(D279&lt;BonusGoal!$B$8,BonusGoal!$D$8,IF(D279&lt;BonusGoal!$B$9,BonusGoal!$D$9,IF(D279&lt;BonusGoal!$B$10,BonusGoal!$D$10,IF(D279&lt;BonusGoal!$B$11,BonusGoal!$D$11,IF(D279&lt;BonusGoal!$B$12,BonusGoal!$D$12,IF(D279&lt;BonusGoal!$B$13,BonusGoal!$D$13,IF(D279&gt;BonusGoal!$A$14,BonusGoal!$D$14,"checkdata"))))))))))))</f>
        <v>Less than 1000</v>
      </c>
      <c r="V279" t="str">
        <f>VLOOKUP(D279,BonusGoal!C:D,2)</f>
        <v>Less than 1000</v>
      </c>
    </row>
    <row r="280" spans="1:22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3.2588888888888889</v>
      </c>
      <c r="P280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9">
        <f t="shared" si="28"/>
        <v>41239.25</v>
      </c>
      <c r="T280" s="9">
        <f t="shared" si="29"/>
        <v>41264.25</v>
      </c>
      <c r="U280" t="str">
        <f>IF(D280&lt;BonusGoal!$B$3,BonusGoal!$D$3,IF(D280&lt;BonusGoal!$B$4,BonusGoal!$D$4,IF(D280&lt;BonusGoal!$B$5,BonusGoal!$D$5,IF(D280&lt;BonusGoal!$B$6,BonusGoal!$D$6,IF(D280&lt;BonusGoal!$B$7,BonusGoal!$D$7,IF(D280&lt;BonusGoal!$B$8,BonusGoal!$D$8,IF(D280&lt;BonusGoal!$B$9,BonusGoal!$D$9,IF(D280&lt;BonusGoal!$B$10,BonusGoal!$D$10,IF(D280&lt;BonusGoal!$B$11,BonusGoal!$D$11,IF(D280&lt;BonusGoal!$B$12,BonusGoal!$D$12,IF(D280&lt;BonusGoal!$B$13,BonusGoal!$D$13,IF(D280&gt;BonusGoal!$A$14,BonusGoal!$D$14,"checkdata"))))))))))))</f>
        <v>1000 to 4999</v>
      </c>
      <c r="V280" t="str">
        <f>VLOOKUP(D280,BonusGoal!C:D,2)</f>
        <v>1000 to 4999</v>
      </c>
    </row>
    <row r="281" spans="1:22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1.7070000000000001</v>
      </c>
      <c r="P281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9">
        <f t="shared" si="28"/>
        <v>43346.208333333328</v>
      </c>
      <c r="T281" s="9">
        <f t="shared" si="29"/>
        <v>43349.208333333328</v>
      </c>
      <c r="U281" t="str">
        <f>IF(D281&lt;BonusGoal!$B$3,BonusGoal!$D$3,IF(D281&lt;BonusGoal!$B$4,BonusGoal!$D$4,IF(D281&lt;BonusGoal!$B$5,BonusGoal!$D$5,IF(D281&lt;BonusGoal!$B$6,BonusGoal!$D$6,IF(D281&lt;BonusGoal!$B$7,BonusGoal!$D$7,IF(D281&lt;BonusGoal!$B$8,BonusGoal!$D$8,IF(D281&lt;BonusGoal!$B$9,BonusGoal!$D$9,IF(D281&lt;BonusGoal!$B$10,BonusGoal!$D$10,IF(D281&lt;BonusGoal!$B$11,BonusGoal!$D$11,IF(D281&lt;BonusGoal!$B$12,BonusGoal!$D$12,IF(D281&lt;BonusGoal!$B$13,BonusGoal!$D$13,IF(D281&gt;BonusGoal!$A$14,BonusGoal!$D$14,"checkdata"))))))))))))</f>
        <v>5000 to 9999</v>
      </c>
      <c r="V281" t="str">
        <f>VLOOKUP(D281,BonusGoal!C:D,2)</f>
        <v>5000 to 9999</v>
      </c>
    </row>
    <row r="282" spans="1:22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5.8144</v>
      </c>
      <c r="P282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9">
        <f t="shared" si="28"/>
        <v>43060.25</v>
      </c>
      <c r="T282" s="9">
        <f t="shared" si="29"/>
        <v>43066.25</v>
      </c>
      <c r="U282" t="str">
        <f>IF(D282&lt;BonusGoal!$B$3,BonusGoal!$D$3,IF(D282&lt;BonusGoal!$B$4,BonusGoal!$D$4,IF(D282&lt;BonusGoal!$B$5,BonusGoal!$D$5,IF(D282&lt;BonusGoal!$B$6,BonusGoal!$D$6,IF(D282&lt;BonusGoal!$B$7,BonusGoal!$D$7,IF(D282&lt;BonusGoal!$B$8,BonusGoal!$D$8,IF(D282&lt;BonusGoal!$B$9,BonusGoal!$D$9,IF(D282&lt;BonusGoal!$B$10,BonusGoal!$D$10,IF(D282&lt;BonusGoal!$B$11,BonusGoal!$D$11,IF(D282&lt;BonusGoal!$B$12,BonusGoal!$D$12,IF(D282&lt;BonusGoal!$B$13,BonusGoal!$D$13,IF(D282&gt;BonusGoal!$A$14,BonusGoal!$D$14,"checkdata"))))))))))))</f>
        <v>1000 to 4999</v>
      </c>
      <c r="V282" t="str">
        <f>VLOOKUP(D282,BonusGoal!C:D,2)</f>
        <v>1000 to 4999</v>
      </c>
    </row>
    <row r="283" spans="1:22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0.91520972644376897</v>
      </c>
      <c r="P283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9">
        <f t="shared" si="28"/>
        <v>40979.25</v>
      </c>
      <c r="T283" s="9">
        <f t="shared" si="29"/>
        <v>41000.208333333336</v>
      </c>
      <c r="U283" t="str">
        <f>IF(D283&lt;BonusGoal!$B$3,BonusGoal!$D$3,IF(D283&lt;BonusGoal!$B$4,BonusGoal!$D$4,IF(D283&lt;BonusGoal!$B$5,BonusGoal!$D$5,IF(D283&lt;BonusGoal!$B$6,BonusGoal!$D$6,IF(D283&lt;BonusGoal!$B$7,BonusGoal!$D$7,IF(D283&lt;BonusGoal!$B$8,BonusGoal!$D$8,IF(D283&lt;BonusGoal!$B$9,BonusGoal!$D$9,IF(D283&lt;BonusGoal!$B$10,BonusGoal!$D$10,IF(D283&lt;BonusGoal!$B$11,BonusGoal!$D$11,IF(D283&lt;BonusGoal!$B$12,BonusGoal!$D$12,IF(D283&lt;BonusGoal!$B$13,BonusGoal!$D$13,IF(D283&gt;BonusGoal!$A$14,BonusGoal!$D$14,"checkdata"))))))))))))</f>
        <v>Greater than or equal to 50000</v>
      </c>
      <c r="V283" t="str">
        <f>VLOOKUP(D283,BonusGoal!C:D,2)</f>
        <v>Greater than or equal to 50000</v>
      </c>
    </row>
    <row r="284" spans="1:22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1.0804761904761904</v>
      </c>
      <c r="P284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9">
        <f t="shared" si="28"/>
        <v>42701.25</v>
      </c>
      <c r="T284" s="9">
        <f t="shared" si="29"/>
        <v>42707.25</v>
      </c>
      <c r="U284" t="str">
        <f>IF(D284&lt;BonusGoal!$B$3,BonusGoal!$D$3,IF(D284&lt;BonusGoal!$B$4,BonusGoal!$D$4,IF(D284&lt;BonusGoal!$B$5,BonusGoal!$D$5,IF(D284&lt;BonusGoal!$B$6,BonusGoal!$D$6,IF(D284&lt;BonusGoal!$B$7,BonusGoal!$D$7,IF(D284&lt;BonusGoal!$B$8,BonusGoal!$D$8,IF(D284&lt;BonusGoal!$B$9,BonusGoal!$D$9,IF(D284&lt;BonusGoal!$B$10,BonusGoal!$D$10,IF(D284&lt;BonusGoal!$B$11,BonusGoal!$D$11,IF(D284&lt;BonusGoal!$B$12,BonusGoal!$D$12,IF(D284&lt;BonusGoal!$B$13,BonusGoal!$D$13,IF(D284&gt;BonusGoal!$A$14,BonusGoal!$D$14,"checkdata"))))))))))))</f>
        <v>5000 to 9999</v>
      </c>
      <c r="V284" t="str">
        <f>VLOOKUP(D284,BonusGoal!C:D,2)</f>
        <v>5000 to 9999</v>
      </c>
    </row>
    <row r="285" spans="1:22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0.18728395061728395</v>
      </c>
      <c r="P285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9">
        <f t="shared" si="28"/>
        <v>42520.208333333328</v>
      </c>
      <c r="T285" s="9">
        <f t="shared" si="29"/>
        <v>42525.208333333328</v>
      </c>
      <c r="U285" t="str">
        <f>IF(D285&lt;BonusGoal!$B$3,BonusGoal!$D$3,IF(D285&lt;BonusGoal!$B$4,BonusGoal!$D$4,IF(D285&lt;BonusGoal!$B$5,BonusGoal!$D$5,IF(D285&lt;BonusGoal!$B$6,BonusGoal!$D$6,IF(D285&lt;BonusGoal!$B$7,BonusGoal!$D$7,IF(D285&lt;BonusGoal!$B$8,BonusGoal!$D$8,IF(D285&lt;BonusGoal!$B$9,BonusGoal!$D$9,IF(D285&lt;BonusGoal!$B$10,BonusGoal!$D$10,IF(D285&lt;BonusGoal!$B$11,BonusGoal!$D$11,IF(D285&lt;BonusGoal!$B$12,BonusGoal!$D$12,IF(D285&lt;BonusGoal!$B$13,BonusGoal!$D$13,IF(D285&gt;BonusGoal!$A$14,BonusGoal!$D$14,"checkdata"))))))))))))</f>
        <v>5000 to 9999</v>
      </c>
      <c r="V285" t="str">
        <f>VLOOKUP(D285,BonusGoal!C:D,2)</f>
        <v>5000 to 9999</v>
      </c>
    </row>
    <row r="286" spans="1:22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0.83193877551020412</v>
      </c>
      <c r="P28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9">
        <f t="shared" si="28"/>
        <v>41030.208333333336</v>
      </c>
      <c r="T286" s="9">
        <f t="shared" si="29"/>
        <v>41035.208333333336</v>
      </c>
      <c r="U286" t="str">
        <f>IF(D286&lt;BonusGoal!$B$3,BonusGoal!$D$3,IF(D286&lt;BonusGoal!$B$4,BonusGoal!$D$4,IF(D286&lt;BonusGoal!$B$5,BonusGoal!$D$5,IF(D286&lt;BonusGoal!$B$6,BonusGoal!$D$6,IF(D286&lt;BonusGoal!$B$7,BonusGoal!$D$7,IF(D286&lt;BonusGoal!$B$8,BonusGoal!$D$8,IF(D286&lt;BonusGoal!$B$9,BonusGoal!$D$9,IF(D286&lt;BonusGoal!$B$10,BonusGoal!$D$10,IF(D286&lt;BonusGoal!$B$11,BonusGoal!$D$11,IF(D286&lt;BonusGoal!$B$12,BonusGoal!$D$12,IF(D286&lt;BonusGoal!$B$13,BonusGoal!$D$13,IF(D286&gt;BonusGoal!$A$14,BonusGoal!$D$14,"checkdata"))))))))))))</f>
        <v>5000 to 9999</v>
      </c>
      <c r="V286" t="str">
        <f>VLOOKUP(D286,BonusGoal!C:D,2)</f>
        <v>5000 to 9999</v>
      </c>
    </row>
    <row r="287" spans="1:22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7.0633333333333335</v>
      </c>
      <c r="P28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9">
        <f t="shared" si="28"/>
        <v>42623.208333333328</v>
      </c>
      <c r="T287" s="9">
        <f t="shared" si="29"/>
        <v>42661.208333333328</v>
      </c>
      <c r="U287" t="str">
        <f>IF(D287&lt;BonusGoal!$B$3,BonusGoal!$D$3,IF(D287&lt;BonusGoal!$B$4,BonusGoal!$D$4,IF(D287&lt;BonusGoal!$B$5,BonusGoal!$D$5,IF(D287&lt;BonusGoal!$B$6,BonusGoal!$D$6,IF(D287&lt;BonusGoal!$B$7,BonusGoal!$D$7,IF(D287&lt;BonusGoal!$B$8,BonusGoal!$D$8,IF(D287&lt;BonusGoal!$B$9,BonusGoal!$D$9,IF(D287&lt;BonusGoal!$B$10,BonusGoal!$D$10,IF(D287&lt;BonusGoal!$B$11,BonusGoal!$D$11,IF(D287&lt;BonusGoal!$B$12,BonusGoal!$D$12,IF(D287&lt;BonusGoal!$B$13,BonusGoal!$D$13,IF(D287&gt;BonusGoal!$A$14,BonusGoal!$D$14,"checkdata"))))))))))))</f>
        <v>Less than 1000</v>
      </c>
      <c r="V287" t="str">
        <f>VLOOKUP(D287,BonusGoal!C:D,2)</f>
        <v>Less than 1000</v>
      </c>
    </row>
    <row r="288" spans="1:22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0.17446030330062445</v>
      </c>
      <c r="P28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9">
        <f t="shared" si="28"/>
        <v>42697.25</v>
      </c>
      <c r="T288" s="9">
        <f t="shared" si="29"/>
        <v>42704.25</v>
      </c>
      <c r="U288" t="str">
        <f>IF(D288&lt;BonusGoal!$B$3,BonusGoal!$D$3,IF(D288&lt;BonusGoal!$B$4,BonusGoal!$D$4,IF(D288&lt;BonusGoal!$B$5,BonusGoal!$D$5,IF(D288&lt;BonusGoal!$B$6,BonusGoal!$D$6,IF(D288&lt;BonusGoal!$B$7,BonusGoal!$D$7,IF(D288&lt;BonusGoal!$B$8,BonusGoal!$D$8,IF(D288&lt;BonusGoal!$B$9,BonusGoal!$D$9,IF(D288&lt;BonusGoal!$B$10,BonusGoal!$D$10,IF(D288&lt;BonusGoal!$B$11,BonusGoal!$D$11,IF(D288&lt;BonusGoal!$B$12,BonusGoal!$D$12,IF(D288&lt;BonusGoal!$B$13,BonusGoal!$D$13,IF(D288&gt;BonusGoal!$A$14,BonusGoal!$D$14,"checkdata"))))))))))))</f>
        <v>Greater than or equal to 50000</v>
      </c>
      <c r="V288" t="str">
        <f>VLOOKUP(D288,BonusGoal!C:D,2)</f>
        <v>Greater than or equal to 50000</v>
      </c>
    </row>
    <row r="289" spans="1:22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2.0973015873015872</v>
      </c>
      <c r="P289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9">
        <f t="shared" si="28"/>
        <v>42122.208333333328</v>
      </c>
      <c r="T289" s="9">
        <f t="shared" si="29"/>
        <v>42122.208333333328</v>
      </c>
      <c r="U289" t="str">
        <f>IF(D289&lt;BonusGoal!$B$3,BonusGoal!$D$3,IF(D289&lt;BonusGoal!$B$4,BonusGoal!$D$4,IF(D289&lt;BonusGoal!$B$5,BonusGoal!$D$5,IF(D289&lt;BonusGoal!$B$6,BonusGoal!$D$6,IF(D289&lt;BonusGoal!$B$7,BonusGoal!$D$7,IF(D289&lt;BonusGoal!$B$8,BonusGoal!$D$8,IF(D289&lt;BonusGoal!$B$9,BonusGoal!$D$9,IF(D289&lt;BonusGoal!$B$10,BonusGoal!$D$10,IF(D289&lt;BonusGoal!$B$11,BonusGoal!$D$11,IF(D289&lt;BonusGoal!$B$12,BonusGoal!$D$12,IF(D289&lt;BonusGoal!$B$13,BonusGoal!$D$13,IF(D289&gt;BonusGoal!$A$14,BonusGoal!$D$14,"checkdata"))))))))))))</f>
        <v>5000 to 9999</v>
      </c>
      <c r="V289" t="str">
        <f>VLOOKUP(D289,BonusGoal!C:D,2)</f>
        <v>5000 to 9999</v>
      </c>
    </row>
    <row r="290" spans="1:22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0.97785714285714287</v>
      </c>
      <c r="P290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9">
        <f t="shared" si="28"/>
        <v>40982.208333333336</v>
      </c>
      <c r="T290" s="9">
        <f t="shared" si="29"/>
        <v>40983.208333333336</v>
      </c>
      <c r="U290" t="str">
        <f>IF(D290&lt;BonusGoal!$B$3,BonusGoal!$D$3,IF(D290&lt;BonusGoal!$B$4,BonusGoal!$D$4,IF(D290&lt;BonusGoal!$B$5,BonusGoal!$D$5,IF(D290&lt;BonusGoal!$B$6,BonusGoal!$D$6,IF(D290&lt;BonusGoal!$B$7,BonusGoal!$D$7,IF(D290&lt;BonusGoal!$B$8,BonusGoal!$D$8,IF(D290&lt;BonusGoal!$B$9,BonusGoal!$D$9,IF(D290&lt;BonusGoal!$B$10,BonusGoal!$D$10,IF(D290&lt;BonusGoal!$B$11,BonusGoal!$D$11,IF(D290&lt;BonusGoal!$B$12,BonusGoal!$D$12,IF(D290&lt;BonusGoal!$B$13,BonusGoal!$D$13,IF(D290&gt;BonusGoal!$A$14,BonusGoal!$D$14,"checkdata"))))))))))))</f>
        <v>5000 to 9999</v>
      </c>
      <c r="V290" t="str">
        <f>VLOOKUP(D290,BonusGoal!C:D,2)</f>
        <v>5000 to 9999</v>
      </c>
    </row>
    <row r="291" spans="1:22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16.842500000000001</v>
      </c>
      <c r="P291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9">
        <f t="shared" si="28"/>
        <v>42219.208333333328</v>
      </c>
      <c r="T291" s="9">
        <f t="shared" si="29"/>
        <v>42222.208333333328</v>
      </c>
      <c r="U291" t="str">
        <f>IF(D291&lt;BonusGoal!$B$3,BonusGoal!$D$3,IF(D291&lt;BonusGoal!$B$4,BonusGoal!$D$4,IF(D291&lt;BonusGoal!$B$5,BonusGoal!$D$5,IF(D291&lt;BonusGoal!$B$6,BonusGoal!$D$6,IF(D291&lt;BonusGoal!$B$7,BonusGoal!$D$7,IF(D291&lt;BonusGoal!$B$8,BonusGoal!$D$8,IF(D291&lt;BonusGoal!$B$9,BonusGoal!$D$9,IF(D291&lt;BonusGoal!$B$10,BonusGoal!$D$10,IF(D291&lt;BonusGoal!$B$11,BonusGoal!$D$11,IF(D291&lt;BonusGoal!$B$12,BonusGoal!$D$12,IF(D291&lt;BonusGoal!$B$13,BonusGoal!$D$13,IF(D291&gt;BonusGoal!$A$14,BonusGoal!$D$14,"checkdata"))))))))))))</f>
        <v>Less than 1000</v>
      </c>
      <c r="V291" t="str">
        <f>VLOOKUP(D291,BonusGoal!C:D,2)</f>
        <v>Less than 1000</v>
      </c>
    </row>
    <row r="292" spans="1:22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0.54402135231316728</v>
      </c>
      <c r="P292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9">
        <f t="shared" si="28"/>
        <v>41404.208333333336</v>
      </c>
      <c r="T292" s="9">
        <f t="shared" si="29"/>
        <v>41436.208333333336</v>
      </c>
      <c r="U292" t="str">
        <f>IF(D292&lt;BonusGoal!$B$3,BonusGoal!$D$3,IF(D292&lt;BonusGoal!$B$4,BonusGoal!$D$4,IF(D292&lt;BonusGoal!$B$5,BonusGoal!$D$5,IF(D292&lt;BonusGoal!$B$6,BonusGoal!$D$6,IF(D292&lt;BonusGoal!$B$7,BonusGoal!$D$7,IF(D292&lt;BonusGoal!$B$8,BonusGoal!$D$8,IF(D292&lt;BonusGoal!$B$9,BonusGoal!$D$9,IF(D292&lt;BonusGoal!$B$10,BonusGoal!$D$10,IF(D292&lt;BonusGoal!$B$11,BonusGoal!$D$11,IF(D292&lt;BonusGoal!$B$12,BonusGoal!$D$12,IF(D292&lt;BonusGoal!$B$13,BonusGoal!$D$13,IF(D292&gt;BonusGoal!$A$14,BonusGoal!$D$14,"checkdata"))))))))))))</f>
        <v>Greater than or equal to 50000</v>
      </c>
      <c r="V292" t="str">
        <f>VLOOKUP(D292,BonusGoal!C:D,2)</f>
        <v>Greater than or equal to 50000</v>
      </c>
    </row>
    <row r="293" spans="1:22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4.5661111111111108</v>
      </c>
      <c r="P293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9">
        <f t="shared" si="28"/>
        <v>40831.208333333336</v>
      </c>
      <c r="T293" s="9">
        <f t="shared" si="29"/>
        <v>40835.208333333336</v>
      </c>
      <c r="U293" t="str">
        <f>IF(D293&lt;BonusGoal!$B$3,BonusGoal!$D$3,IF(D293&lt;BonusGoal!$B$4,BonusGoal!$D$4,IF(D293&lt;BonusGoal!$B$5,BonusGoal!$D$5,IF(D293&lt;BonusGoal!$B$6,BonusGoal!$D$6,IF(D293&lt;BonusGoal!$B$7,BonusGoal!$D$7,IF(D293&lt;BonusGoal!$B$8,BonusGoal!$D$8,IF(D293&lt;BonusGoal!$B$9,BonusGoal!$D$9,IF(D293&lt;BonusGoal!$B$10,BonusGoal!$D$10,IF(D293&lt;BonusGoal!$B$11,BonusGoal!$D$11,IF(D293&lt;BonusGoal!$B$12,BonusGoal!$D$12,IF(D293&lt;BonusGoal!$B$13,BonusGoal!$D$13,IF(D293&gt;BonusGoal!$A$14,BonusGoal!$D$14,"checkdata"))))))))))))</f>
        <v>1000 to 4999</v>
      </c>
      <c r="V293" t="str">
        <f>VLOOKUP(D293,BonusGoal!C:D,2)</f>
        <v>1000 to 4999</v>
      </c>
    </row>
    <row r="294" spans="1:22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9.8219178082191785E-2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9">
        <f t="shared" si="28"/>
        <v>40984.208333333336</v>
      </c>
      <c r="T294" s="9">
        <f t="shared" si="29"/>
        <v>41002.208333333336</v>
      </c>
      <c r="U294" t="str">
        <f>IF(D294&lt;BonusGoal!$B$3,BonusGoal!$D$3,IF(D294&lt;BonusGoal!$B$4,BonusGoal!$D$4,IF(D294&lt;BonusGoal!$B$5,BonusGoal!$D$5,IF(D294&lt;BonusGoal!$B$6,BonusGoal!$D$6,IF(D294&lt;BonusGoal!$B$7,BonusGoal!$D$7,IF(D294&lt;BonusGoal!$B$8,BonusGoal!$D$8,IF(D294&lt;BonusGoal!$B$9,BonusGoal!$D$9,IF(D294&lt;BonusGoal!$B$10,BonusGoal!$D$10,IF(D294&lt;BonusGoal!$B$11,BonusGoal!$D$11,IF(D294&lt;BonusGoal!$B$12,BonusGoal!$D$12,IF(D294&lt;BonusGoal!$B$13,BonusGoal!$D$13,IF(D294&gt;BonusGoal!$A$14,BonusGoal!$D$14,"checkdata"))))))))))))</f>
        <v>5000 to 9999</v>
      </c>
      <c r="V294" t="str">
        <f>VLOOKUP(D294,BonusGoal!C:D,2)</f>
        <v>5000 to 9999</v>
      </c>
    </row>
    <row r="295" spans="1:22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0.16384615384615384</v>
      </c>
      <c r="P295">
        <f t="shared" si="25"/>
        <v>33.28125</v>
      </c>
      <c r="Q295" t="str">
        <f t="shared" si="26"/>
        <v>theater</v>
      </c>
      <c r="R295" t="str">
        <f t="shared" si="27"/>
        <v>plays</v>
      </c>
      <c r="S295" s="9">
        <f t="shared" si="28"/>
        <v>40456.208333333336</v>
      </c>
      <c r="T295" s="9">
        <f t="shared" si="29"/>
        <v>40465.208333333336</v>
      </c>
      <c r="U295" t="str">
        <f>IF(D295&lt;BonusGoal!$B$3,BonusGoal!$D$3,IF(D295&lt;BonusGoal!$B$4,BonusGoal!$D$4,IF(D295&lt;BonusGoal!$B$5,BonusGoal!$D$5,IF(D295&lt;BonusGoal!$B$6,BonusGoal!$D$6,IF(D295&lt;BonusGoal!$B$7,BonusGoal!$D$7,IF(D295&lt;BonusGoal!$B$8,BonusGoal!$D$8,IF(D295&lt;BonusGoal!$B$9,BonusGoal!$D$9,IF(D295&lt;BonusGoal!$B$10,BonusGoal!$D$10,IF(D295&lt;BonusGoal!$B$11,BonusGoal!$D$11,IF(D295&lt;BonusGoal!$B$12,BonusGoal!$D$12,IF(D295&lt;BonusGoal!$B$13,BonusGoal!$D$13,IF(D295&gt;BonusGoal!$A$14,BonusGoal!$D$14,"checkdata"))))))))))))</f>
        <v>5000 to 9999</v>
      </c>
      <c r="V295" t="str">
        <f>VLOOKUP(D295,BonusGoal!C:D,2)</f>
        <v>5000 to 9999</v>
      </c>
    </row>
    <row r="296" spans="1:22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13.396666666666667</v>
      </c>
      <c r="P29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9">
        <f t="shared" si="28"/>
        <v>43399.208333333328</v>
      </c>
      <c r="T296" s="9">
        <f t="shared" si="29"/>
        <v>43411.25</v>
      </c>
      <c r="U296" t="str">
        <f>IF(D296&lt;BonusGoal!$B$3,BonusGoal!$D$3,IF(D296&lt;BonusGoal!$B$4,BonusGoal!$D$4,IF(D296&lt;BonusGoal!$B$5,BonusGoal!$D$5,IF(D296&lt;BonusGoal!$B$6,BonusGoal!$D$6,IF(D296&lt;BonusGoal!$B$7,BonusGoal!$D$7,IF(D296&lt;BonusGoal!$B$8,BonusGoal!$D$8,IF(D296&lt;BonusGoal!$B$9,BonusGoal!$D$9,IF(D296&lt;BonusGoal!$B$10,BonusGoal!$D$10,IF(D296&lt;BonusGoal!$B$11,BonusGoal!$D$11,IF(D296&lt;BonusGoal!$B$12,BonusGoal!$D$12,IF(D296&lt;BonusGoal!$B$13,BonusGoal!$D$13,IF(D296&gt;BonusGoal!$A$14,BonusGoal!$D$14,"checkdata"))))))))))))</f>
        <v>Less than 1000</v>
      </c>
      <c r="V296" t="str">
        <f>VLOOKUP(D296,BonusGoal!C:D,2)</f>
        <v>Less than 1000</v>
      </c>
    </row>
    <row r="297" spans="1:22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0.35650077760497667</v>
      </c>
      <c r="P29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9">
        <f t="shared" si="28"/>
        <v>41562.208333333336</v>
      </c>
      <c r="T297" s="9">
        <f t="shared" si="29"/>
        <v>41587.25</v>
      </c>
      <c r="U297" t="str">
        <f>IF(D297&lt;BonusGoal!$B$3,BonusGoal!$D$3,IF(D297&lt;BonusGoal!$B$4,BonusGoal!$D$4,IF(D297&lt;BonusGoal!$B$5,BonusGoal!$D$5,IF(D297&lt;BonusGoal!$B$6,BonusGoal!$D$6,IF(D297&lt;BonusGoal!$B$7,BonusGoal!$D$7,IF(D297&lt;BonusGoal!$B$8,BonusGoal!$D$8,IF(D297&lt;BonusGoal!$B$9,BonusGoal!$D$9,IF(D297&lt;BonusGoal!$B$10,BonusGoal!$D$10,IF(D297&lt;BonusGoal!$B$11,BonusGoal!$D$11,IF(D297&lt;BonusGoal!$B$12,BonusGoal!$D$12,IF(D297&lt;BonusGoal!$B$13,BonusGoal!$D$13,IF(D297&gt;BonusGoal!$A$14,BonusGoal!$D$14,"checkdata"))))))))))))</f>
        <v>Greater than or equal to 50000</v>
      </c>
      <c r="V297" t="str">
        <f>VLOOKUP(D297,BonusGoal!C:D,2)</f>
        <v>Greater than or equal to 50000</v>
      </c>
    </row>
    <row r="298" spans="1:22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0.54950819672131146</v>
      </c>
      <c r="P29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9">
        <f t="shared" si="28"/>
        <v>43493.25</v>
      </c>
      <c r="T298" s="9">
        <f t="shared" si="29"/>
        <v>43515.25</v>
      </c>
      <c r="U298" t="str">
        <f>IF(D298&lt;BonusGoal!$B$3,BonusGoal!$D$3,IF(D298&lt;BonusGoal!$B$4,BonusGoal!$D$4,IF(D298&lt;BonusGoal!$B$5,BonusGoal!$D$5,IF(D298&lt;BonusGoal!$B$6,BonusGoal!$D$6,IF(D298&lt;BonusGoal!$B$7,BonusGoal!$D$7,IF(D298&lt;BonusGoal!$B$8,BonusGoal!$D$8,IF(D298&lt;BonusGoal!$B$9,BonusGoal!$D$9,IF(D298&lt;BonusGoal!$B$10,BonusGoal!$D$10,IF(D298&lt;BonusGoal!$B$11,BonusGoal!$D$11,IF(D298&lt;BonusGoal!$B$12,BonusGoal!$D$12,IF(D298&lt;BonusGoal!$B$13,BonusGoal!$D$13,IF(D298&gt;BonusGoal!$A$14,BonusGoal!$D$14,"checkdata"))))))))))))</f>
        <v>5000 to 9999</v>
      </c>
      <c r="V298" t="str">
        <f>VLOOKUP(D298,BonusGoal!C:D,2)</f>
        <v>5000 to 9999</v>
      </c>
    </row>
    <row r="299" spans="1:22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0.94236111111111109</v>
      </c>
      <c r="P299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9">
        <f t="shared" si="28"/>
        <v>41653.25</v>
      </c>
      <c r="T299" s="9">
        <f t="shared" si="29"/>
        <v>41662.25</v>
      </c>
      <c r="U299" t="str">
        <f>IF(D299&lt;BonusGoal!$B$3,BonusGoal!$D$3,IF(D299&lt;BonusGoal!$B$4,BonusGoal!$D$4,IF(D299&lt;BonusGoal!$B$5,BonusGoal!$D$5,IF(D299&lt;BonusGoal!$B$6,BonusGoal!$D$6,IF(D299&lt;BonusGoal!$B$7,BonusGoal!$D$7,IF(D299&lt;BonusGoal!$B$8,BonusGoal!$D$8,IF(D299&lt;BonusGoal!$B$9,BonusGoal!$D$9,IF(D299&lt;BonusGoal!$B$10,BonusGoal!$D$10,IF(D299&lt;BonusGoal!$B$11,BonusGoal!$D$11,IF(D299&lt;BonusGoal!$B$12,BonusGoal!$D$12,IF(D299&lt;BonusGoal!$B$13,BonusGoal!$D$13,IF(D299&gt;BonusGoal!$A$14,BonusGoal!$D$14,"checkdata"))))))))))))</f>
        <v>5000 to 9999</v>
      </c>
      <c r="V299" t="str">
        <f>VLOOKUP(D299,BonusGoal!C:D,2)</f>
        <v>5000 to 9999</v>
      </c>
    </row>
    <row r="300" spans="1:22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1.4391428571428571</v>
      </c>
      <c r="P300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9">
        <f t="shared" si="28"/>
        <v>42426.25</v>
      </c>
      <c r="T300" s="9">
        <f t="shared" si="29"/>
        <v>42444.208333333328</v>
      </c>
      <c r="U300" t="str">
        <f>IF(D300&lt;BonusGoal!$B$3,BonusGoal!$D$3,IF(D300&lt;BonusGoal!$B$4,BonusGoal!$D$4,IF(D300&lt;BonusGoal!$B$5,BonusGoal!$D$5,IF(D300&lt;BonusGoal!$B$6,BonusGoal!$D$6,IF(D300&lt;BonusGoal!$B$7,BonusGoal!$D$7,IF(D300&lt;BonusGoal!$B$8,BonusGoal!$D$8,IF(D300&lt;BonusGoal!$B$9,BonusGoal!$D$9,IF(D300&lt;BonusGoal!$B$10,BonusGoal!$D$10,IF(D300&lt;BonusGoal!$B$11,BonusGoal!$D$11,IF(D300&lt;BonusGoal!$B$12,BonusGoal!$D$12,IF(D300&lt;BonusGoal!$B$13,BonusGoal!$D$13,IF(D300&gt;BonusGoal!$A$14,BonusGoal!$D$14,"checkdata"))))))))))))</f>
        <v>1000 to 4999</v>
      </c>
      <c r="V300" t="str">
        <f>VLOOKUP(D300,BonusGoal!C:D,2)</f>
        <v>1000 to 4999</v>
      </c>
    </row>
    <row r="301" spans="1:22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0.51421052631578945</v>
      </c>
      <c r="P301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9">
        <f t="shared" si="28"/>
        <v>42432.25</v>
      </c>
      <c r="T301" s="9">
        <f t="shared" si="29"/>
        <v>42488.208333333328</v>
      </c>
      <c r="U301" t="str">
        <f>IF(D301&lt;BonusGoal!$B$3,BonusGoal!$D$3,IF(D301&lt;BonusGoal!$B$4,BonusGoal!$D$4,IF(D301&lt;BonusGoal!$B$5,BonusGoal!$D$5,IF(D301&lt;BonusGoal!$B$6,BonusGoal!$D$6,IF(D301&lt;BonusGoal!$B$7,BonusGoal!$D$7,IF(D301&lt;BonusGoal!$B$8,BonusGoal!$D$8,IF(D301&lt;BonusGoal!$B$9,BonusGoal!$D$9,IF(D301&lt;BonusGoal!$B$10,BonusGoal!$D$10,IF(D301&lt;BonusGoal!$B$11,BonusGoal!$D$11,IF(D301&lt;BonusGoal!$B$12,BonusGoal!$D$12,IF(D301&lt;BonusGoal!$B$13,BonusGoal!$D$13,IF(D301&gt;BonusGoal!$A$14,BonusGoal!$D$14,"checkdata"))))))))))))</f>
        <v>1000 to 4999</v>
      </c>
      <c r="V301" t="str">
        <f>VLOOKUP(D301,BonusGoal!C:D,2)</f>
        <v>1000 to 4999</v>
      </c>
    </row>
    <row r="302" spans="1:22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0.05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9">
        <f t="shared" si="28"/>
        <v>42977.208333333328</v>
      </c>
      <c r="T302" s="9">
        <f t="shared" si="29"/>
        <v>42978.208333333328</v>
      </c>
      <c r="U302" t="str">
        <f>IF(D302&lt;BonusGoal!$B$3,BonusGoal!$D$3,IF(D302&lt;BonusGoal!$B$4,BonusGoal!$D$4,IF(D302&lt;BonusGoal!$B$5,BonusGoal!$D$5,IF(D302&lt;BonusGoal!$B$6,BonusGoal!$D$6,IF(D302&lt;BonusGoal!$B$7,BonusGoal!$D$7,IF(D302&lt;BonusGoal!$B$8,BonusGoal!$D$8,IF(D302&lt;BonusGoal!$B$9,BonusGoal!$D$9,IF(D302&lt;BonusGoal!$B$10,BonusGoal!$D$10,IF(D302&lt;BonusGoal!$B$11,BonusGoal!$D$11,IF(D302&lt;BonusGoal!$B$12,BonusGoal!$D$12,IF(D302&lt;BonusGoal!$B$13,BonusGoal!$D$13,IF(D302&gt;BonusGoal!$A$14,BonusGoal!$D$14,"checkdata"))))))))))))</f>
        <v>Less than 1000</v>
      </c>
      <c r="V302" t="str">
        <f>VLOOKUP(D302,BonusGoal!C:D,2)</f>
        <v>Less than 1000</v>
      </c>
    </row>
    <row r="303" spans="1:22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13.446666666666667</v>
      </c>
      <c r="P303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9">
        <f t="shared" si="28"/>
        <v>42061.25</v>
      </c>
      <c r="T303" s="9">
        <f t="shared" si="29"/>
        <v>42078.208333333328</v>
      </c>
      <c r="U303" t="str">
        <f>IF(D303&lt;BonusGoal!$B$3,BonusGoal!$D$3,IF(D303&lt;BonusGoal!$B$4,BonusGoal!$D$4,IF(D303&lt;BonusGoal!$B$5,BonusGoal!$D$5,IF(D303&lt;BonusGoal!$B$6,BonusGoal!$D$6,IF(D303&lt;BonusGoal!$B$7,BonusGoal!$D$7,IF(D303&lt;BonusGoal!$B$8,BonusGoal!$D$8,IF(D303&lt;BonusGoal!$B$9,BonusGoal!$D$9,IF(D303&lt;BonusGoal!$B$10,BonusGoal!$D$10,IF(D303&lt;BonusGoal!$B$11,BonusGoal!$D$11,IF(D303&lt;BonusGoal!$B$12,BonusGoal!$D$12,IF(D303&lt;BonusGoal!$B$13,BonusGoal!$D$13,IF(D303&gt;BonusGoal!$A$14,BonusGoal!$D$14,"checkdata"))))))))))))</f>
        <v>Less than 1000</v>
      </c>
      <c r="V303" t="str">
        <f>VLOOKUP(D303,BonusGoal!C:D,2)</f>
        <v>Less than 1000</v>
      </c>
    </row>
    <row r="304" spans="1:22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0.31844940867279897</v>
      </c>
      <c r="P304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9">
        <f t="shared" si="28"/>
        <v>43345.208333333328</v>
      </c>
      <c r="T304" s="9">
        <f t="shared" si="29"/>
        <v>43359.208333333328</v>
      </c>
      <c r="U304" t="str">
        <f>IF(D304&lt;BonusGoal!$B$3,BonusGoal!$D$3,IF(D304&lt;BonusGoal!$B$4,BonusGoal!$D$4,IF(D304&lt;BonusGoal!$B$5,BonusGoal!$D$5,IF(D304&lt;BonusGoal!$B$6,BonusGoal!$D$6,IF(D304&lt;BonusGoal!$B$7,BonusGoal!$D$7,IF(D304&lt;BonusGoal!$B$8,BonusGoal!$D$8,IF(D304&lt;BonusGoal!$B$9,BonusGoal!$D$9,IF(D304&lt;BonusGoal!$B$10,BonusGoal!$D$10,IF(D304&lt;BonusGoal!$B$11,BonusGoal!$D$11,IF(D304&lt;BonusGoal!$B$12,BonusGoal!$D$12,IF(D304&lt;BonusGoal!$B$13,BonusGoal!$D$13,IF(D304&gt;BonusGoal!$A$14,BonusGoal!$D$14,"checkdata"))))))))))))</f>
        <v>Greater than or equal to 50000</v>
      </c>
      <c r="V304" t="str">
        <f>VLOOKUP(D304,BonusGoal!C:D,2)</f>
        <v>Greater than or equal to 50000</v>
      </c>
    </row>
    <row r="305" spans="1:22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0.82617647058823529</v>
      </c>
      <c r="P305">
        <f t="shared" si="25"/>
        <v>87.78125</v>
      </c>
      <c r="Q305" t="str">
        <f t="shared" si="26"/>
        <v>music</v>
      </c>
      <c r="R305" t="str">
        <f t="shared" si="27"/>
        <v>indie rock</v>
      </c>
      <c r="S305" s="9">
        <f t="shared" si="28"/>
        <v>42376.25</v>
      </c>
      <c r="T305" s="9">
        <f t="shared" si="29"/>
        <v>42381.25</v>
      </c>
      <c r="U305" t="str">
        <f>IF(D305&lt;BonusGoal!$B$3,BonusGoal!$D$3,IF(D305&lt;BonusGoal!$B$4,BonusGoal!$D$4,IF(D305&lt;BonusGoal!$B$5,BonusGoal!$D$5,IF(D305&lt;BonusGoal!$B$6,BonusGoal!$D$6,IF(D305&lt;BonusGoal!$B$7,BonusGoal!$D$7,IF(D305&lt;BonusGoal!$B$8,BonusGoal!$D$8,IF(D305&lt;BonusGoal!$B$9,BonusGoal!$D$9,IF(D305&lt;BonusGoal!$B$10,BonusGoal!$D$10,IF(D305&lt;BonusGoal!$B$11,BonusGoal!$D$11,IF(D305&lt;BonusGoal!$B$12,BonusGoal!$D$12,IF(D305&lt;BonusGoal!$B$13,BonusGoal!$D$13,IF(D305&gt;BonusGoal!$A$14,BonusGoal!$D$14,"checkdata"))))))))))))</f>
        <v>1000 to 4999</v>
      </c>
      <c r="V305" t="str">
        <f>VLOOKUP(D305,BonusGoal!C:D,2)</f>
        <v>1000 to 4999</v>
      </c>
    </row>
    <row r="306" spans="1:22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5.4614285714285717</v>
      </c>
      <c r="P30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9">
        <f t="shared" si="28"/>
        <v>42589.208333333328</v>
      </c>
      <c r="T306" s="9">
        <f t="shared" si="29"/>
        <v>42630.208333333328</v>
      </c>
      <c r="U306" t="str">
        <f>IF(D306&lt;BonusGoal!$B$3,BonusGoal!$D$3,IF(D306&lt;BonusGoal!$B$4,BonusGoal!$D$4,IF(D306&lt;BonusGoal!$B$5,BonusGoal!$D$5,IF(D306&lt;BonusGoal!$B$6,BonusGoal!$D$6,IF(D306&lt;BonusGoal!$B$7,BonusGoal!$D$7,IF(D306&lt;BonusGoal!$B$8,BonusGoal!$D$8,IF(D306&lt;BonusGoal!$B$9,BonusGoal!$D$9,IF(D306&lt;BonusGoal!$B$10,BonusGoal!$D$10,IF(D306&lt;BonusGoal!$B$11,BonusGoal!$D$11,IF(D306&lt;BonusGoal!$B$12,BonusGoal!$D$12,IF(D306&lt;BonusGoal!$B$13,BonusGoal!$D$13,IF(D306&gt;BonusGoal!$A$14,BonusGoal!$D$14,"checkdata"))))))))))))</f>
        <v>1000 to 4999</v>
      </c>
      <c r="V306" t="str">
        <f>VLOOKUP(D306,BonusGoal!C:D,2)</f>
        <v>1000 to 4999</v>
      </c>
    </row>
    <row r="307" spans="1:22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2.8621428571428571</v>
      </c>
      <c r="P30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9">
        <f t="shared" si="28"/>
        <v>42448.208333333328</v>
      </c>
      <c r="T307" s="9">
        <f t="shared" si="29"/>
        <v>42489.208333333328</v>
      </c>
      <c r="U307" t="str">
        <f>IF(D307&lt;BonusGoal!$B$3,BonusGoal!$D$3,IF(D307&lt;BonusGoal!$B$4,BonusGoal!$D$4,IF(D307&lt;BonusGoal!$B$5,BonusGoal!$D$5,IF(D307&lt;BonusGoal!$B$6,BonusGoal!$D$6,IF(D307&lt;BonusGoal!$B$7,BonusGoal!$D$7,IF(D307&lt;BonusGoal!$B$8,BonusGoal!$D$8,IF(D307&lt;BonusGoal!$B$9,BonusGoal!$D$9,IF(D307&lt;BonusGoal!$B$10,BonusGoal!$D$10,IF(D307&lt;BonusGoal!$B$11,BonusGoal!$D$11,IF(D307&lt;BonusGoal!$B$12,BonusGoal!$D$12,IF(D307&lt;BonusGoal!$B$13,BonusGoal!$D$13,IF(D307&gt;BonusGoal!$A$14,BonusGoal!$D$14,"checkdata"))))))))))))</f>
        <v>1000 to 4999</v>
      </c>
      <c r="V307" t="str">
        <f>VLOOKUP(D307,BonusGoal!C:D,2)</f>
        <v>1000 to 4999</v>
      </c>
    </row>
    <row r="308" spans="1:22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7.9076923076923072E-2</v>
      </c>
      <c r="P30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9">
        <f t="shared" si="28"/>
        <v>42930.208333333328</v>
      </c>
      <c r="T308" s="9">
        <f t="shared" si="29"/>
        <v>42933.208333333328</v>
      </c>
      <c r="U308" t="str">
        <f>IF(D308&lt;BonusGoal!$B$3,BonusGoal!$D$3,IF(D308&lt;BonusGoal!$B$4,BonusGoal!$D$4,IF(D308&lt;BonusGoal!$B$5,BonusGoal!$D$5,IF(D308&lt;BonusGoal!$B$6,BonusGoal!$D$6,IF(D308&lt;BonusGoal!$B$7,BonusGoal!$D$7,IF(D308&lt;BonusGoal!$B$8,BonusGoal!$D$8,IF(D308&lt;BonusGoal!$B$9,BonusGoal!$D$9,IF(D308&lt;BonusGoal!$B$10,BonusGoal!$D$10,IF(D308&lt;BonusGoal!$B$11,BonusGoal!$D$11,IF(D308&lt;BonusGoal!$B$12,BonusGoal!$D$12,IF(D308&lt;BonusGoal!$B$13,BonusGoal!$D$13,IF(D308&gt;BonusGoal!$A$14,BonusGoal!$D$14,"checkdata"))))))))))))</f>
        <v>5000 to 9999</v>
      </c>
      <c r="V308" t="str">
        <f>VLOOKUP(D308,BonusGoal!C:D,2)</f>
        <v>5000 to 9999</v>
      </c>
    </row>
    <row r="309" spans="1:22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1.3213677811550153</v>
      </c>
      <c r="P309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9">
        <f t="shared" si="28"/>
        <v>41066.208333333336</v>
      </c>
      <c r="T309" s="9">
        <f t="shared" si="29"/>
        <v>41086.208333333336</v>
      </c>
      <c r="U309" t="str">
        <f>IF(D309&lt;BonusGoal!$B$3,BonusGoal!$D$3,IF(D309&lt;BonusGoal!$B$4,BonusGoal!$D$4,IF(D309&lt;BonusGoal!$B$5,BonusGoal!$D$5,IF(D309&lt;BonusGoal!$B$6,BonusGoal!$D$6,IF(D309&lt;BonusGoal!$B$7,BonusGoal!$D$7,IF(D309&lt;BonusGoal!$B$8,BonusGoal!$D$8,IF(D309&lt;BonusGoal!$B$9,BonusGoal!$D$9,IF(D309&lt;BonusGoal!$B$10,BonusGoal!$D$10,IF(D309&lt;BonusGoal!$B$11,BonusGoal!$D$11,IF(D309&lt;BonusGoal!$B$12,BonusGoal!$D$12,IF(D309&lt;BonusGoal!$B$13,BonusGoal!$D$13,IF(D309&gt;BonusGoal!$A$14,BonusGoal!$D$14,"checkdata"))))))))))))</f>
        <v>30000 to 34999</v>
      </c>
      <c r="V309" t="str">
        <f>VLOOKUP(D309,BonusGoal!C:D,2)</f>
        <v>30000 to 34999</v>
      </c>
    </row>
    <row r="310" spans="1:22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0.74077834179357027</v>
      </c>
      <c r="P310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9">
        <f t="shared" si="28"/>
        <v>40651.208333333336</v>
      </c>
      <c r="T310" s="9">
        <f t="shared" si="29"/>
        <v>40652.208333333336</v>
      </c>
      <c r="U310" t="str">
        <f>IF(D310&lt;BonusGoal!$B$3,BonusGoal!$D$3,IF(D310&lt;BonusGoal!$B$4,BonusGoal!$D$4,IF(D310&lt;BonusGoal!$B$5,BonusGoal!$D$5,IF(D310&lt;BonusGoal!$B$6,BonusGoal!$D$6,IF(D310&lt;BonusGoal!$B$7,BonusGoal!$D$7,IF(D310&lt;BonusGoal!$B$8,BonusGoal!$D$8,IF(D310&lt;BonusGoal!$B$9,BonusGoal!$D$9,IF(D310&lt;BonusGoal!$B$10,BonusGoal!$D$10,IF(D310&lt;BonusGoal!$B$11,BonusGoal!$D$11,IF(D310&lt;BonusGoal!$B$12,BonusGoal!$D$12,IF(D310&lt;BonusGoal!$B$13,BonusGoal!$D$13,IF(D310&gt;BonusGoal!$A$14,BonusGoal!$D$14,"checkdata"))))))))))))</f>
        <v>Greater than or equal to 50000</v>
      </c>
      <c r="V310" t="str">
        <f>VLOOKUP(D310,BonusGoal!C:D,2)</f>
        <v>Greater than or equal to 50000</v>
      </c>
    </row>
    <row r="311" spans="1:22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0.75292682926829269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9">
        <f t="shared" si="28"/>
        <v>40807.208333333336</v>
      </c>
      <c r="T311" s="9">
        <f t="shared" si="29"/>
        <v>40827.208333333336</v>
      </c>
      <c r="U311" t="str">
        <f>IF(D311&lt;BonusGoal!$B$3,BonusGoal!$D$3,IF(D311&lt;BonusGoal!$B$4,BonusGoal!$D$4,IF(D311&lt;BonusGoal!$B$5,BonusGoal!$D$5,IF(D311&lt;BonusGoal!$B$6,BonusGoal!$D$6,IF(D311&lt;BonusGoal!$B$7,BonusGoal!$D$7,IF(D311&lt;BonusGoal!$B$8,BonusGoal!$D$8,IF(D311&lt;BonusGoal!$B$9,BonusGoal!$D$9,IF(D311&lt;BonusGoal!$B$10,BonusGoal!$D$10,IF(D311&lt;BonusGoal!$B$11,BonusGoal!$D$11,IF(D311&lt;BonusGoal!$B$12,BonusGoal!$D$12,IF(D311&lt;BonusGoal!$B$13,BonusGoal!$D$13,IF(D311&gt;BonusGoal!$A$14,BonusGoal!$D$14,"checkdata"))))))))))))</f>
        <v>1000 to 4999</v>
      </c>
      <c r="V311" t="str">
        <f>VLOOKUP(D311,BonusGoal!C:D,2)</f>
        <v>1000 to 4999</v>
      </c>
    </row>
    <row r="312" spans="1:22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0.20333333333333334</v>
      </c>
      <c r="P312">
        <f t="shared" si="25"/>
        <v>99.125</v>
      </c>
      <c r="Q312" t="str">
        <f t="shared" si="26"/>
        <v>games</v>
      </c>
      <c r="R312" t="str">
        <f t="shared" si="27"/>
        <v>video games</v>
      </c>
      <c r="S312" s="9">
        <f t="shared" si="28"/>
        <v>40277.208333333336</v>
      </c>
      <c r="T312" s="9">
        <f t="shared" si="29"/>
        <v>40293.208333333336</v>
      </c>
      <c r="U312" t="str">
        <f>IF(D312&lt;BonusGoal!$B$3,BonusGoal!$D$3,IF(D312&lt;BonusGoal!$B$4,BonusGoal!$D$4,IF(D312&lt;BonusGoal!$B$5,BonusGoal!$D$5,IF(D312&lt;BonusGoal!$B$6,BonusGoal!$D$6,IF(D312&lt;BonusGoal!$B$7,BonusGoal!$D$7,IF(D312&lt;BonusGoal!$B$8,BonusGoal!$D$8,IF(D312&lt;BonusGoal!$B$9,BonusGoal!$D$9,IF(D312&lt;BonusGoal!$B$10,BonusGoal!$D$10,IF(D312&lt;BonusGoal!$B$11,BonusGoal!$D$11,IF(D312&lt;BonusGoal!$B$12,BonusGoal!$D$12,IF(D312&lt;BonusGoal!$B$13,BonusGoal!$D$13,IF(D312&gt;BonusGoal!$A$14,BonusGoal!$D$14,"checkdata"))))))))))))</f>
        <v>5000 to 9999</v>
      </c>
      <c r="V312" t="str">
        <f>VLOOKUP(D312,BonusGoal!C:D,2)</f>
        <v>5000 to 9999</v>
      </c>
    </row>
    <row r="313" spans="1:22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2.0336507936507937</v>
      </c>
      <c r="P313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9">
        <f t="shared" si="28"/>
        <v>40590.25</v>
      </c>
      <c r="T313" s="9">
        <f t="shared" si="29"/>
        <v>40602.25</v>
      </c>
      <c r="U313" t="str">
        <f>IF(D313&lt;BonusGoal!$B$3,BonusGoal!$D$3,IF(D313&lt;BonusGoal!$B$4,BonusGoal!$D$4,IF(D313&lt;BonusGoal!$B$5,BonusGoal!$D$5,IF(D313&lt;BonusGoal!$B$6,BonusGoal!$D$6,IF(D313&lt;BonusGoal!$B$7,BonusGoal!$D$7,IF(D313&lt;BonusGoal!$B$8,BonusGoal!$D$8,IF(D313&lt;BonusGoal!$B$9,BonusGoal!$D$9,IF(D313&lt;BonusGoal!$B$10,BonusGoal!$D$10,IF(D313&lt;BonusGoal!$B$11,BonusGoal!$D$11,IF(D313&lt;BonusGoal!$B$12,BonusGoal!$D$12,IF(D313&lt;BonusGoal!$B$13,BonusGoal!$D$13,IF(D313&gt;BonusGoal!$A$14,BonusGoal!$D$14,"checkdata"))))))))))))</f>
        <v>5000 to 9999</v>
      </c>
      <c r="V313" t="str">
        <f>VLOOKUP(D313,BonusGoal!C:D,2)</f>
        <v>5000 to 9999</v>
      </c>
    </row>
    <row r="314" spans="1:22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3.1022842639593908</v>
      </c>
      <c r="P314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9">
        <f t="shared" si="28"/>
        <v>41572.208333333336</v>
      </c>
      <c r="T314" s="9">
        <f t="shared" si="29"/>
        <v>41579.208333333336</v>
      </c>
      <c r="U314" t="str">
        <f>IF(D314&lt;BonusGoal!$B$3,BonusGoal!$D$3,IF(D314&lt;BonusGoal!$B$4,BonusGoal!$D$4,IF(D314&lt;BonusGoal!$B$5,BonusGoal!$D$5,IF(D314&lt;BonusGoal!$B$6,BonusGoal!$D$6,IF(D314&lt;BonusGoal!$B$7,BonusGoal!$D$7,IF(D314&lt;BonusGoal!$B$8,BonusGoal!$D$8,IF(D314&lt;BonusGoal!$B$9,BonusGoal!$D$9,IF(D314&lt;BonusGoal!$B$10,BonusGoal!$D$10,IF(D314&lt;BonusGoal!$B$11,BonusGoal!$D$11,IF(D314&lt;BonusGoal!$B$12,BonusGoal!$D$12,IF(D314&lt;BonusGoal!$B$13,BonusGoal!$D$13,IF(D314&gt;BonusGoal!$A$14,BonusGoal!$D$14,"checkdata"))))))))))))</f>
        <v>Greater than or equal to 50000</v>
      </c>
      <c r="V314" t="str">
        <f>VLOOKUP(D314,BonusGoal!C:D,2)</f>
        <v>Greater than or equal to 50000</v>
      </c>
    </row>
    <row r="315" spans="1:22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3.9531818181818181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9">
        <f t="shared" si="28"/>
        <v>40966.25</v>
      </c>
      <c r="T315" s="9">
        <f t="shared" si="29"/>
        <v>40968.25</v>
      </c>
      <c r="U315" t="str">
        <f>IF(D315&lt;BonusGoal!$B$3,BonusGoal!$D$3,IF(D315&lt;BonusGoal!$B$4,BonusGoal!$D$4,IF(D315&lt;BonusGoal!$B$5,BonusGoal!$D$5,IF(D315&lt;BonusGoal!$B$6,BonusGoal!$D$6,IF(D315&lt;BonusGoal!$B$7,BonusGoal!$D$7,IF(D315&lt;BonusGoal!$B$8,BonusGoal!$D$8,IF(D315&lt;BonusGoal!$B$9,BonusGoal!$D$9,IF(D315&lt;BonusGoal!$B$10,BonusGoal!$D$10,IF(D315&lt;BonusGoal!$B$11,BonusGoal!$D$11,IF(D315&lt;BonusGoal!$B$12,BonusGoal!$D$12,IF(D315&lt;BonusGoal!$B$13,BonusGoal!$D$13,IF(D315&gt;BonusGoal!$A$14,BonusGoal!$D$14,"checkdata"))))))))))))</f>
        <v>1000 to 4999</v>
      </c>
      <c r="V315" t="str">
        <f>VLOOKUP(D315,BonusGoal!C:D,2)</f>
        <v>1000 to 4999</v>
      </c>
    </row>
    <row r="316" spans="1:22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2.9471428571428571</v>
      </c>
      <c r="P31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9">
        <f t="shared" si="28"/>
        <v>43536.208333333328</v>
      </c>
      <c r="T316" s="9">
        <f t="shared" si="29"/>
        <v>43541.208333333328</v>
      </c>
      <c r="U316" t="str">
        <f>IF(D316&lt;BonusGoal!$B$3,BonusGoal!$D$3,IF(D316&lt;BonusGoal!$B$4,BonusGoal!$D$4,IF(D316&lt;BonusGoal!$B$5,BonusGoal!$D$5,IF(D316&lt;BonusGoal!$B$6,BonusGoal!$D$6,IF(D316&lt;BonusGoal!$B$7,BonusGoal!$D$7,IF(D316&lt;BonusGoal!$B$8,BonusGoal!$D$8,IF(D316&lt;BonusGoal!$B$9,BonusGoal!$D$9,IF(D316&lt;BonusGoal!$B$10,BonusGoal!$D$10,IF(D316&lt;BonusGoal!$B$11,BonusGoal!$D$11,IF(D316&lt;BonusGoal!$B$12,BonusGoal!$D$12,IF(D316&lt;BonusGoal!$B$13,BonusGoal!$D$13,IF(D316&gt;BonusGoal!$A$14,BonusGoal!$D$14,"checkdata"))))))))))))</f>
        <v>1000 to 4999</v>
      </c>
      <c r="V316" t="str">
        <f>VLOOKUP(D316,BonusGoal!C:D,2)</f>
        <v>1000 to 4999</v>
      </c>
    </row>
    <row r="317" spans="1:22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0.33894736842105261</v>
      </c>
      <c r="P31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9">
        <f t="shared" si="28"/>
        <v>41783.208333333336</v>
      </c>
      <c r="T317" s="9">
        <f t="shared" si="29"/>
        <v>41812.208333333336</v>
      </c>
      <c r="U317" t="str">
        <f>IF(D317&lt;BonusGoal!$B$3,BonusGoal!$D$3,IF(D317&lt;BonusGoal!$B$4,BonusGoal!$D$4,IF(D317&lt;BonusGoal!$B$5,BonusGoal!$D$5,IF(D317&lt;BonusGoal!$B$6,BonusGoal!$D$6,IF(D317&lt;BonusGoal!$B$7,BonusGoal!$D$7,IF(D317&lt;BonusGoal!$B$8,BonusGoal!$D$8,IF(D317&lt;BonusGoal!$B$9,BonusGoal!$D$9,IF(D317&lt;BonusGoal!$B$10,BonusGoal!$D$10,IF(D317&lt;BonusGoal!$B$11,BonusGoal!$D$11,IF(D317&lt;BonusGoal!$B$12,BonusGoal!$D$12,IF(D317&lt;BonusGoal!$B$13,BonusGoal!$D$13,IF(D317&gt;BonusGoal!$A$14,BonusGoal!$D$14,"checkdata"))))))))))))</f>
        <v>5000 to 9999</v>
      </c>
      <c r="V317" t="str">
        <f>VLOOKUP(D317,BonusGoal!C:D,2)</f>
        <v>5000 to 9999</v>
      </c>
    </row>
    <row r="318" spans="1:22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0.66677083333333331</v>
      </c>
      <c r="P31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9">
        <f t="shared" si="28"/>
        <v>43788.25</v>
      </c>
      <c r="T318" s="9">
        <f t="shared" si="29"/>
        <v>43789.25</v>
      </c>
      <c r="U318" t="str">
        <f>IF(D318&lt;BonusGoal!$B$3,BonusGoal!$D$3,IF(D318&lt;BonusGoal!$B$4,BonusGoal!$D$4,IF(D318&lt;BonusGoal!$B$5,BonusGoal!$D$5,IF(D318&lt;BonusGoal!$B$6,BonusGoal!$D$6,IF(D318&lt;BonusGoal!$B$7,BonusGoal!$D$7,IF(D318&lt;BonusGoal!$B$8,BonusGoal!$D$8,IF(D318&lt;BonusGoal!$B$9,BonusGoal!$D$9,IF(D318&lt;BonusGoal!$B$10,BonusGoal!$D$10,IF(D318&lt;BonusGoal!$B$11,BonusGoal!$D$11,IF(D318&lt;BonusGoal!$B$12,BonusGoal!$D$12,IF(D318&lt;BonusGoal!$B$13,BonusGoal!$D$13,IF(D318&gt;BonusGoal!$A$14,BonusGoal!$D$14,"checkdata"))))))))))))</f>
        <v>5000 to 9999</v>
      </c>
      <c r="V318" t="str">
        <f>VLOOKUP(D318,BonusGoal!C:D,2)</f>
        <v>5000 to 9999</v>
      </c>
    </row>
    <row r="319" spans="1:22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0.19227272727272726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9">
        <f t="shared" si="28"/>
        <v>42869.208333333328</v>
      </c>
      <c r="T319" s="9">
        <f t="shared" si="29"/>
        <v>42882.208333333328</v>
      </c>
      <c r="U319" t="str">
        <f>IF(D319&lt;BonusGoal!$B$3,BonusGoal!$D$3,IF(D319&lt;BonusGoal!$B$4,BonusGoal!$D$4,IF(D319&lt;BonusGoal!$B$5,BonusGoal!$D$5,IF(D319&lt;BonusGoal!$B$6,BonusGoal!$D$6,IF(D319&lt;BonusGoal!$B$7,BonusGoal!$D$7,IF(D319&lt;BonusGoal!$B$8,BonusGoal!$D$8,IF(D319&lt;BonusGoal!$B$9,BonusGoal!$D$9,IF(D319&lt;BonusGoal!$B$10,BonusGoal!$D$10,IF(D319&lt;BonusGoal!$B$11,BonusGoal!$D$11,IF(D319&lt;BonusGoal!$B$12,BonusGoal!$D$12,IF(D319&lt;BonusGoal!$B$13,BonusGoal!$D$13,IF(D319&gt;BonusGoal!$A$14,BonusGoal!$D$14,"checkdata"))))))))))))</f>
        <v>5000 to 9999</v>
      </c>
      <c r="V319" t="str">
        <f>VLOOKUP(D319,BonusGoal!C:D,2)</f>
        <v>5000 to 9999</v>
      </c>
    </row>
    <row r="320" spans="1:22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0.15842105263157893</v>
      </c>
      <c r="P320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9">
        <f t="shared" si="28"/>
        <v>41684.25</v>
      </c>
      <c r="T320" s="9">
        <f t="shared" si="29"/>
        <v>41686.25</v>
      </c>
      <c r="U320" t="str">
        <f>IF(D320&lt;BonusGoal!$B$3,BonusGoal!$D$3,IF(D320&lt;BonusGoal!$B$4,BonusGoal!$D$4,IF(D320&lt;BonusGoal!$B$5,BonusGoal!$D$5,IF(D320&lt;BonusGoal!$B$6,BonusGoal!$D$6,IF(D320&lt;BonusGoal!$B$7,BonusGoal!$D$7,IF(D320&lt;BonusGoal!$B$8,BonusGoal!$D$8,IF(D320&lt;BonusGoal!$B$9,BonusGoal!$D$9,IF(D320&lt;BonusGoal!$B$10,BonusGoal!$D$10,IF(D320&lt;BonusGoal!$B$11,BonusGoal!$D$11,IF(D320&lt;BonusGoal!$B$12,BonusGoal!$D$12,IF(D320&lt;BonusGoal!$B$13,BonusGoal!$D$13,IF(D320&gt;BonusGoal!$A$14,BonusGoal!$D$14,"checkdata"))))))))))))</f>
        <v>5000 to 9999</v>
      </c>
      <c r="V320" t="str">
        <f>VLOOKUP(D320,BonusGoal!C:D,2)</f>
        <v>5000 to 9999</v>
      </c>
    </row>
    <row r="321" spans="1:22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0.38702380952380955</v>
      </c>
      <c r="P321">
        <f t="shared" si="25"/>
        <v>50.796875</v>
      </c>
      <c r="Q321" t="str">
        <f t="shared" si="26"/>
        <v>technology</v>
      </c>
      <c r="R321" t="str">
        <f t="shared" si="27"/>
        <v>web</v>
      </c>
      <c r="S321" s="9">
        <f t="shared" si="28"/>
        <v>40402.208333333336</v>
      </c>
      <c r="T321" s="9">
        <f t="shared" si="29"/>
        <v>40426.208333333336</v>
      </c>
      <c r="U321" t="str">
        <f>IF(D321&lt;BonusGoal!$B$3,BonusGoal!$D$3,IF(D321&lt;BonusGoal!$B$4,BonusGoal!$D$4,IF(D321&lt;BonusGoal!$B$5,BonusGoal!$D$5,IF(D321&lt;BonusGoal!$B$6,BonusGoal!$D$6,IF(D321&lt;BonusGoal!$B$7,BonusGoal!$D$7,IF(D321&lt;BonusGoal!$B$8,BonusGoal!$D$8,IF(D321&lt;BonusGoal!$B$9,BonusGoal!$D$9,IF(D321&lt;BonusGoal!$B$10,BonusGoal!$D$10,IF(D321&lt;BonusGoal!$B$11,BonusGoal!$D$11,IF(D321&lt;BonusGoal!$B$12,BonusGoal!$D$12,IF(D321&lt;BonusGoal!$B$13,BonusGoal!$D$13,IF(D321&gt;BonusGoal!$A$14,BonusGoal!$D$14,"checkdata"))))))))))))</f>
        <v>5000 to 9999</v>
      </c>
      <c r="V321" t="str">
        <f>VLOOKUP(D321,BonusGoal!C:D,2)</f>
        <v>5000 to 9999</v>
      </c>
    </row>
    <row r="322" spans="1:22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9.5876777251184833E-2</v>
      </c>
      <c r="P322">
        <f t="shared" si="25"/>
        <v>101.15</v>
      </c>
      <c r="Q322" t="str">
        <f t="shared" si="26"/>
        <v>publishing</v>
      </c>
      <c r="R322" t="str">
        <f t="shared" si="27"/>
        <v>fiction</v>
      </c>
      <c r="S322" s="9">
        <f t="shared" si="28"/>
        <v>40673.208333333336</v>
      </c>
      <c r="T322" s="9">
        <f t="shared" si="29"/>
        <v>40682.208333333336</v>
      </c>
      <c r="U322" t="str">
        <f>IF(D322&lt;BonusGoal!$B$3,BonusGoal!$D$3,IF(D322&lt;BonusGoal!$B$4,BonusGoal!$D$4,IF(D322&lt;BonusGoal!$B$5,BonusGoal!$D$5,IF(D322&lt;BonusGoal!$B$6,BonusGoal!$D$6,IF(D322&lt;BonusGoal!$B$7,BonusGoal!$D$7,IF(D322&lt;BonusGoal!$B$8,BonusGoal!$D$8,IF(D322&lt;BonusGoal!$B$9,BonusGoal!$D$9,IF(D322&lt;BonusGoal!$B$10,BonusGoal!$D$10,IF(D322&lt;BonusGoal!$B$11,BonusGoal!$D$11,IF(D322&lt;BonusGoal!$B$12,BonusGoal!$D$12,IF(D322&lt;BonusGoal!$B$13,BonusGoal!$D$13,IF(D322&gt;BonusGoal!$A$14,BonusGoal!$D$14,"checkdata"))))))))))))</f>
        <v>Greater than or equal to 50000</v>
      </c>
      <c r="V322" t="str">
        <f>VLOOKUP(D322,BonusGoal!C:D,2)</f>
        <v>Greater than or equal to 50000</v>
      </c>
    </row>
    <row r="323" spans="1:22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E323/D323</f>
        <v>0.94144366197183094</v>
      </c>
      <c r="P323">
        <f t="shared" ref="P323:P386" si="31">IF(ISERROR(E323/G323),0,E323/G323)</f>
        <v>65.000810372771468</v>
      </c>
      <c r="Q323" t="str">
        <f t="shared" ref="Q323:Q386" si="32">LEFT(N323,FIND("/",N323,1)-1)</f>
        <v>film &amp; video</v>
      </c>
      <c r="R323" t="str">
        <f t="shared" ref="R323:R386" si="33">RIGHT(N323,LEN(N323)-FIND("/",N323,1))</f>
        <v>shorts</v>
      </c>
      <c r="S323" s="9">
        <f t="shared" ref="S323:S386" si="34">(((J323/60)/60)/24)+DATE(1970,1,1)</f>
        <v>40634.208333333336</v>
      </c>
      <c r="T323" s="9">
        <f t="shared" ref="T323:T386" si="35">(((K323/60)/60)/24)+DATE(1970,1,1)</f>
        <v>40642.208333333336</v>
      </c>
      <c r="U323" t="str">
        <f>IF(D323&lt;BonusGoal!$B$3,BonusGoal!$D$3,IF(D323&lt;BonusGoal!$B$4,BonusGoal!$D$4,IF(D323&lt;BonusGoal!$B$5,BonusGoal!$D$5,IF(D323&lt;BonusGoal!$B$6,BonusGoal!$D$6,IF(D323&lt;BonusGoal!$B$7,BonusGoal!$D$7,IF(D323&lt;BonusGoal!$B$8,BonusGoal!$D$8,IF(D323&lt;BonusGoal!$B$9,BonusGoal!$D$9,IF(D323&lt;BonusGoal!$B$10,BonusGoal!$D$10,IF(D323&lt;BonusGoal!$B$11,BonusGoal!$D$11,IF(D323&lt;BonusGoal!$B$12,BonusGoal!$D$12,IF(D323&lt;BonusGoal!$B$13,BonusGoal!$D$13,IF(D323&gt;BonusGoal!$A$14,BonusGoal!$D$14,"checkdata"))))))))))))</f>
        <v>Greater than or equal to 50000</v>
      </c>
      <c r="V323" t="str">
        <f>VLOOKUP(D323,BonusGoal!C:D,2)</f>
        <v>Greater than or equal to 50000</v>
      </c>
    </row>
    <row r="324" spans="1:22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1.6656234096692113</v>
      </c>
      <c r="P324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9">
        <f t="shared" si="34"/>
        <v>40507.25</v>
      </c>
      <c r="T324" s="9">
        <f t="shared" si="35"/>
        <v>40520.25</v>
      </c>
      <c r="U324" t="str">
        <f>IF(D324&lt;BonusGoal!$B$3,BonusGoal!$D$3,IF(D324&lt;BonusGoal!$B$4,BonusGoal!$D$4,IF(D324&lt;BonusGoal!$B$5,BonusGoal!$D$5,IF(D324&lt;BonusGoal!$B$6,BonusGoal!$D$6,IF(D324&lt;BonusGoal!$B$7,BonusGoal!$D$7,IF(D324&lt;BonusGoal!$B$8,BonusGoal!$D$8,IF(D324&lt;BonusGoal!$B$9,BonusGoal!$D$9,IF(D324&lt;BonusGoal!$B$10,BonusGoal!$D$10,IF(D324&lt;BonusGoal!$B$11,BonusGoal!$D$11,IF(D324&lt;BonusGoal!$B$12,BonusGoal!$D$12,IF(D324&lt;BonusGoal!$B$13,BonusGoal!$D$13,IF(D324&gt;BonusGoal!$A$14,BonusGoal!$D$14,"checkdata"))))))))))))</f>
        <v>Greater than or equal to 50000</v>
      </c>
      <c r="V324" t="str">
        <f>VLOOKUP(D324,BonusGoal!C:D,2)</f>
        <v>Greater than or equal to 50000</v>
      </c>
    </row>
    <row r="325" spans="1:22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0.24134831460674158</v>
      </c>
      <c r="P325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9">
        <f t="shared" si="34"/>
        <v>41725.208333333336</v>
      </c>
      <c r="T325" s="9">
        <f t="shared" si="35"/>
        <v>41727.208333333336</v>
      </c>
      <c r="U325" t="str">
        <f>IF(D325&lt;BonusGoal!$B$3,BonusGoal!$D$3,IF(D325&lt;BonusGoal!$B$4,BonusGoal!$D$4,IF(D325&lt;BonusGoal!$B$5,BonusGoal!$D$5,IF(D325&lt;BonusGoal!$B$6,BonusGoal!$D$6,IF(D325&lt;BonusGoal!$B$7,BonusGoal!$D$7,IF(D325&lt;BonusGoal!$B$8,BonusGoal!$D$8,IF(D325&lt;BonusGoal!$B$9,BonusGoal!$D$9,IF(D325&lt;BonusGoal!$B$10,BonusGoal!$D$10,IF(D325&lt;BonusGoal!$B$11,BonusGoal!$D$11,IF(D325&lt;BonusGoal!$B$12,BonusGoal!$D$12,IF(D325&lt;BonusGoal!$B$13,BonusGoal!$D$13,IF(D325&gt;BonusGoal!$A$14,BonusGoal!$D$14,"checkdata"))))))))))))</f>
        <v>5000 to 9999</v>
      </c>
      <c r="V325" t="str">
        <f>VLOOKUP(D325,BonusGoal!C:D,2)</f>
        <v>5000 to 9999</v>
      </c>
    </row>
    <row r="326" spans="1:22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1.6405633802816901</v>
      </c>
      <c r="P32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9">
        <f t="shared" si="34"/>
        <v>42176.208333333328</v>
      </c>
      <c r="T326" s="9">
        <f t="shared" si="35"/>
        <v>42188.208333333328</v>
      </c>
      <c r="U326" t="str">
        <f>IF(D326&lt;BonusGoal!$B$3,BonusGoal!$D$3,IF(D326&lt;BonusGoal!$B$4,BonusGoal!$D$4,IF(D326&lt;BonusGoal!$B$5,BonusGoal!$D$5,IF(D326&lt;BonusGoal!$B$6,BonusGoal!$D$6,IF(D326&lt;BonusGoal!$B$7,BonusGoal!$D$7,IF(D326&lt;BonusGoal!$B$8,BonusGoal!$D$8,IF(D326&lt;BonusGoal!$B$9,BonusGoal!$D$9,IF(D326&lt;BonusGoal!$B$10,BonusGoal!$D$10,IF(D326&lt;BonusGoal!$B$11,BonusGoal!$D$11,IF(D326&lt;BonusGoal!$B$12,BonusGoal!$D$12,IF(D326&lt;BonusGoal!$B$13,BonusGoal!$D$13,IF(D326&gt;BonusGoal!$A$14,BonusGoal!$D$14,"checkdata"))))))))))))</f>
        <v>5000 to 9999</v>
      </c>
      <c r="V326" t="str">
        <f>VLOOKUP(D326,BonusGoal!C:D,2)</f>
        <v>5000 to 9999</v>
      </c>
    </row>
    <row r="327" spans="1:22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0.90723076923076929</v>
      </c>
      <c r="P32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9">
        <f t="shared" si="34"/>
        <v>43267.208333333328</v>
      </c>
      <c r="T327" s="9">
        <f t="shared" si="35"/>
        <v>43290.208333333328</v>
      </c>
      <c r="U327" t="str">
        <f>IF(D327&lt;BonusGoal!$B$3,BonusGoal!$D$3,IF(D327&lt;BonusGoal!$B$4,BonusGoal!$D$4,IF(D327&lt;BonusGoal!$B$5,BonusGoal!$D$5,IF(D327&lt;BonusGoal!$B$6,BonusGoal!$D$6,IF(D327&lt;BonusGoal!$B$7,BonusGoal!$D$7,IF(D327&lt;BonusGoal!$B$8,BonusGoal!$D$8,IF(D327&lt;BonusGoal!$B$9,BonusGoal!$D$9,IF(D327&lt;BonusGoal!$B$10,BonusGoal!$D$10,IF(D327&lt;BonusGoal!$B$11,BonusGoal!$D$11,IF(D327&lt;BonusGoal!$B$12,BonusGoal!$D$12,IF(D327&lt;BonusGoal!$B$13,BonusGoal!$D$13,IF(D327&gt;BonusGoal!$A$14,BonusGoal!$D$14,"checkdata"))))))))))))</f>
        <v>5000 to 9999</v>
      </c>
      <c r="V327" t="str">
        <f>VLOOKUP(D327,BonusGoal!C:D,2)</f>
        <v>5000 to 9999</v>
      </c>
    </row>
    <row r="328" spans="1:22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0.46194444444444444</v>
      </c>
      <c r="P32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9">
        <f t="shared" si="34"/>
        <v>42364.25</v>
      </c>
      <c r="T328" s="9">
        <f t="shared" si="35"/>
        <v>42370.25</v>
      </c>
      <c r="U328" t="str">
        <f>IF(D328&lt;BonusGoal!$B$3,BonusGoal!$D$3,IF(D328&lt;BonusGoal!$B$4,BonusGoal!$D$4,IF(D328&lt;BonusGoal!$B$5,BonusGoal!$D$5,IF(D328&lt;BonusGoal!$B$6,BonusGoal!$D$6,IF(D328&lt;BonusGoal!$B$7,BonusGoal!$D$7,IF(D328&lt;BonusGoal!$B$8,BonusGoal!$D$8,IF(D328&lt;BonusGoal!$B$9,BonusGoal!$D$9,IF(D328&lt;BonusGoal!$B$10,BonusGoal!$D$10,IF(D328&lt;BonusGoal!$B$11,BonusGoal!$D$11,IF(D328&lt;BonusGoal!$B$12,BonusGoal!$D$12,IF(D328&lt;BonusGoal!$B$13,BonusGoal!$D$13,IF(D328&gt;BonusGoal!$A$14,BonusGoal!$D$14,"checkdata"))))))))))))</f>
        <v>5000 to 9999</v>
      </c>
      <c r="V328" t="str">
        <f>VLOOKUP(D328,BonusGoal!C:D,2)</f>
        <v>5000 to 9999</v>
      </c>
    </row>
    <row r="329" spans="1:22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0.38538461538461538</v>
      </c>
      <c r="P329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9">
        <f t="shared" si="34"/>
        <v>43705.208333333328</v>
      </c>
      <c r="T329" s="9">
        <f t="shared" si="35"/>
        <v>43709.208333333328</v>
      </c>
      <c r="U329" t="str">
        <f>IF(D329&lt;BonusGoal!$B$3,BonusGoal!$D$3,IF(D329&lt;BonusGoal!$B$4,BonusGoal!$D$4,IF(D329&lt;BonusGoal!$B$5,BonusGoal!$D$5,IF(D329&lt;BonusGoal!$B$6,BonusGoal!$D$6,IF(D329&lt;BonusGoal!$B$7,BonusGoal!$D$7,IF(D329&lt;BonusGoal!$B$8,BonusGoal!$D$8,IF(D329&lt;BonusGoal!$B$9,BonusGoal!$D$9,IF(D329&lt;BonusGoal!$B$10,BonusGoal!$D$10,IF(D329&lt;BonusGoal!$B$11,BonusGoal!$D$11,IF(D329&lt;BonusGoal!$B$12,BonusGoal!$D$12,IF(D329&lt;BonusGoal!$B$13,BonusGoal!$D$13,IF(D329&gt;BonusGoal!$A$14,BonusGoal!$D$14,"checkdata"))))))))))))</f>
        <v>1000 to 4999</v>
      </c>
      <c r="V329" t="str">
        <f>VLOOKUP(D329,BonusGoal!C:D,2)</f>
        <v>1000 to 4999</v>
      </c>
    </row>
    <row r="330" spans="1:22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1.3356231003039514</v>
      </c>
      <c r="P330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9">
        <f t="shared" si="34"/>
        <v>43434.25</v>
      </c>
      <c r="T330" s="9">
        <f t="shared" si="35"/>
        <v>43445.25</v>
      </c>
      <c r="U330" t="str">
        <f>IF(D330&lt;BonusGoal!$B$3,BonusGoal!$D$3,IF(D330&lt;BonusGoal!$B$4,BonusGoal!$D$4,IF(D330&lt;BonusGoal!$B$5,BonusGoal!$D$5,IF(D330&lt;BonusGoal!$B$6,BonusGoal!$D$6,IF(D330&lt;BonusGoal!$B$7,BonusGoal!$D$7,IF(D330&lt;BonusGoal!$B$8,BonusGoal!$D$8,IF(D330&lt;BonusGoal!$B$9,BonusGoal!$D$9,IF(D330&lt;BonusGoal!$B$10,BonusGoal!$D$10,IF(D330&lt;BonusGoal!$B$11,BonusGoal!$D$11,IF(D330&lt;BonusGoal!$B$12,BonusGoal!$D$12,IF(D330&lt;BonusGoal!$B$13,BonusGoal!$D$13,IF(D330&gt;BonusGoal!$A$14,BonusGoal!$D$14,"checkdata"))))))))))))</f>
        <v>Greater than or equal to 50000</v>
      </c>
      <c r="V330" t="str">
        <f>VLOOKUP(D330,BonusGoal!C:D,2)</f>
        <v>Greater than or equal to 50000</v>
      </c>
    </row>
    <row r="331" spans="1:22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0.22896588486140726</v>
      </c>
      <c r="P331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9">
        <f t="shared" si="34"/>
        <v>42716.25</v>
      </c>
      <c r="T331" s="9">
        <f t="shared" si="35"/>
        <v>42727.25</v>
      </c>
      <c r="U331" t="str">
        <f>IF(D331&lt;BonusGoal!$B$3,BonusGoal!$D$3,IF(D331&lt;BonusGoal!$B$4,BonusGoal!$D$4,IF(D331&lt;BonusGoal!$B$5,BonusGoal!$D$5,IF(D331&lt;BonusGoal!$B$6,BonusGoal!$D$6,IF(D331&lt;BonusGoal!$B$7,BonusGoal!$D$7,IF(D331&lt;BonusGoal!$B$8,BonusGoal!$D$8,IF(D331&lt;BonusGoal!$B$9,BonusGoal!$D$9,IF(D331&lt;BonusGoal!$B$10,BonusGoal!$D$10,IF(D331&lt;BonusGoal!$B$11,BonusGoal!$D$11,IF(D331&lt;BonusGoal!$B$12,BonusGoal!$D$12,IF(D331&lt;BonusGoal!$B$13,BonusGoal!$D$13,IF(D331&gt;BonusGoal!$A$14,BonusGoal!$D$14,"checkdata"))))))))))))</f>
        <v>Greater than or equal to 50000</v>
      </c>
      <c r="V331" t="str">
        <f>VLOOKUP(D331,BonusGoal!C:D,2)</f>
        <v>Greater than or equal to 50000</v>
      </c>
    </row>
    <row r="332" spans="1:22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1.8495548961424333</v>
      </c>
      <c r="P332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9">
        <f t="shared" si="34"/>
        <v>43077.25</v>
      </c>
      <c r="T332" s="9">
        <f t="shared" si="35"/>
        <v>43078.25</v>
      </c>
      <c r="U332" t="str">
        <f>IF(D332&lt;BonusGoal!$B$3,BonusGoal!$D$3,IF(D332&lt;BonusGoal!$B$4,BonusGoal!$D$4,IF(D332&lt;BonusGoal!$B$5,BonusGoal!$D$5,IF(D332&lt;BonusGoal!$B$6,BonusGoal!$D$6,IF(D332&lt;BonusGoal!$B$7,BonusGoal!$D$7,IF(D332&lt;BonusGoal!$B$8,BonusGoal!$D$8,IF(D332&lt;BonusGoal!$B$9,BonusGoal!$D$9,IF(D332&lt;BonusGoal!$B$10,BonusGoal!$D$10,IF(D332&lt;BonusGoal!$B$11,BonusGoal!$D$11,IF(D332&lt;BonusGoal!$B$12,BonusGoal!$D$12,IF(D332&lt;BonusGoal!$B$13,BonusGoal!$D$13,IF(D332&gt;BonusGoal!$A$14,BonusGoal!$D$14,"checkdata"))))))))))))</f>
        <v>30000 to 34999</v>
      </c>
      <c r="V332" t="str">
        <f>VLOOKUP(D332,BonusGoal!C:D,2)</f>
        <v>30000 to 34999</v>
      </c>
    </row>
    <row r="333" spans="1:22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4.4372727272727275</v>
      </c>
      <c r="P333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9">
        <f t="shared" si="34"/>
        <v>40896.25</v>
      </c>
      <c r="T333" s="9">
        <f t="shared" si="35"/>
        <v>40897.25</v>
      </c>
      <c r="U333" t="str">
        <f>IF(D333&lt;BonusGoal!$B$3,BonusGoal!$D$3,IF(D333&lt;BonusGoal!$B$4,BonusGoal!$D$4,IF(D333&lt;BonusGoal!$B$5,BonusGoal!$D$5,IF(D333&lt;BonusGoal!$B$6,BonusGoal!$D$6,IF(D333&lt;BonusGoal!$B$7,BonusGoal!$D$7,IF(D333&lt;BonusGoal!$B$8,BonusGoal!$D$8,IF(D333&lt;BonusGoal!$B$9,BonusGoal!$D$9,IF(D333&lt;BonusGoal!$B$10,BonusGoal!$D$10,IF(D333&lt;BonusGoal!$B$11,BonusGoal!$D$11,IF(D333&lt;BonusGoal!$B$12,BonusGoal!$D$12,IF(D333&lt;BonusGoal!$B$13,BonusGoal!$D$13,IF(D333&gt;BonusGoal!$A$14,BonusGoal!$D$14,"checkdata"))))))))))))</f>
        <v>1000 to 4999</v>
      </c>
      <c r="V333" t="str">
        <f>VLOOKUP(D333,BonusGoal!C:D,2)</f>
        <v>1000 to 4999</v>
      </c>
    </row>
    <row r="334" spans="1:22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1.999806763285024</v>
      </c>
      <c r="P334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9">
        <f t="shared" si="34"/>
        <v>41361.208333333336</v>
      </c>
      <c r="T334" s="9">
        <f t="shared" si="35"/>
        <v>41362.208333333336</v>
      </c>
      <c r="U334" t="str">
        <f>IF(D334&lt;BonusGoal!$B$3,BonusGoal!$D$3,IF(D334&lt;BonusGoal!$B$4,BonusGoal!$D$4,IF(D334&lt;BonusGoal!$B$5,BonusGoal!$D$5,IF(D334&lt;BonusGoal!$B$6,BonusGoal!$D$6,IF(D334&lt;BonusGoal!$B$7,BonusGoal!$D$7,IF(D334&lt;BonusGoal!$B$8,BonusGoal!$D$8,IF(D334&lt;BonusGoal!$B$9,BonusGoal!$D$9,IF(D334&lt;BonusGoal!$B$10,BonusGoal!$D$10,IF(D334&lt;BonusGoal!$B$11,BonusGoal!$D$11,IF(D334&lt;BonusGoal!$B$12,BonusGoal!$D$12,IF(D334&lt;BonusGoal!$B$13,BonusGoal!$D$13,IF(D334&gt;BonusGoal!$A$14,BonusGoal!$D$14,"checkdata"))))))))))))</f>
        <v>20000 to 24999</v>
      </c>
      <c r="V334" t="str">
        <f>VLOOKUP(D334,BonusGoal!C:D,2)</f>
        <v>20000 to 24999</v>
      </c>
    </row>
    <row r="335" spans="1:22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1.2395833333333333</v>
      </c>
      <c r="P335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9">
        <f t="shared" si="34"/>
        <v>43424.25</v>
      </c>
      <c r="T335" s="9">
        <f t="shared" si="35"/>
        <v>43452.25</v>
      </c>
      <c r="U335" t="str">
        <f>IF(D335&lt;BonusGoal!$B$3,BonusGoal!$D$3,IF(D335&lt;BonusGoal!$B$4,BonusGoal!$D$4,IF(D335&lt;BonusGoal!$B$5,BonusGoal!$D$5,IF(D335&lt;BonusGoal!$B$6,BonusGoal!$D$6,IF(D335&lt;BonusGoal!$B$7,BonusGoal!$D$7,IF(D335&lt;BonusGoal!$B$8,BonusGoal!$D$8,IF(D335&lt;BonusGoal!$B$9,BonusGoal!$D$9,IF(D335&lt;BonusGoal!$B$10,BonusGoal!$D$10,IF(D335&lt;BonusGoal!$B$11,BonusGoal!$D$11,IF(D335&lt;BonusGoal!$B$12,BonusGoal!$D$12,IF(D335&lt;BonusGoal!$B$13,BonusGoal!$D$13,IF(D335&gt;BonusGoal!$A$14,BonusGoal!$D$14,"checkdata"))))))))))))</f>
        <v>5000 to 9999</v>
      </c>
      <c r="V335" t="str">
        <f>VLOOKUP(D335,BonusGoal!C:D,2)</f>
        <v>5000 to 9999</v>
      </c>
    </row>
    <row r="336" spans="1:22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1.8661329305135952</v>
      </c>
      <c r="P33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9">
        <f t="shared" si="34"/>
        <v>43110.25</v>
      </c>
      <c r="T336" s="9">
        <f t="shared" si="35"/>
        <v>43117.25</v>
      </c>
      <c r="U336" t="str">
        <f>IF(D336&lt;BonusGoal!$B$3,BonusGoal!$D$3,IF(D336&lt;BonusGoal!$B$4,BonusGoal!$D$4,IF(D336&lt;BonusGoal!$B$5,BonusGoal!$D$5,IF(D336&lt;BonusGoal!$B$6,BonusGoal!$D$6,IF(D336&lt;BonusGoal!$B$7,BonusGoal!$D$7,IF(D336&lt;BonusGoal!$B$8,BonusGoal!$D$8,IF(D336&lt;BonusGoal!$B$9,BonusGoal!$D$9,IF(D336&lt;BonusGoal!$B$10,BonusGoal!$D$10,IF(D336&lt;BonusGoal!$B$11,BonusGoal!$D$11,IF(D336&lt;BonusGoal!$B$12,BonusGoal!$D$12,IF(D336&lt;BonusGoal!$B$13,BonusGoal!$D$13,IF(D336&gt;BonusGoal!$A$14,BonusGoal!$D$14,"checkdata"))))))))))))</f>
        <v>Greater than or equal to 50000</v>
      </c>
      <c r="V336" t="str">
        <f>VLOOKUP(D336,BonusGoal!C:D,2)</f>
        <v>Greater than or equal to 50000</v>
      </c>
    </row>
    <row r="337" spans="1:22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1.1428538550057536</v>
      </c>
      <c r="P33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9">
        <f t="shared" si="34"/>
        <v>43784.25</v>
      </c>
      <c r="T337" s="9">
        <f t="shared" si="35"/>
        <v>43797.25</v>
      </c>
      <c r="U337" t="str">
        <f>IF(D337&lt;BonusGoal!$B$3,BonusGoal!$D$3,IF(D337&lt;BonusGoal!$B$4,BonusGoal!$D$4,IF(D337&lt;BonusGoal!$B$5,BonusGoal!$D$5,IF(D337&lt;BonusGoal!$B$6,BonusGoal!$D$6,IF(D337&lt;BonusGoal!$B$7,BonusGoal!$D$7,IF(D337&lt;BonusGoal!$B$8,BonusGoal!$D$8,IF(D337&lt;BonusGoal!$B$9,BonusGoal!$D$9,IF(D337&lt;BonusGoal!$B$10,BonusGoal!$D$10,IF(D337&lt;BonusGoal!$B$11,BonusGoal!$D$11,IF(D337&lt;BonusGoal!$B$12,BonusGoal!$D$12,IF(D337&lt;BonusGoal!$B$13,BonusGoal!$D$13,IF(D337&gt;BonusGoal!$A$14,BonusGoal!$D$14,"checkdata"))))))))))))</f>
        <v>Greater than or equal to 50000</v>
      </c>
      <c r="V337" t="str">
        <f>VLOOKUP(D337,BonusGoal!C:D,2)</f>
        <v>Greater than or equal to 50000</v>
      </c>
    </row>
    <row r="338" spans="1:22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0.97032531824611035</v>
      </c>
      <c r="P33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9">
        <f t="shared" si="34"/>
        <v>40527.25</v>
      </c>
      <c r="T338" s="9">
        <f t="shared" si="35"/>
        <v>40528.25</v>
      </c>
      <c r="U338" t="str">
        <f>IF(D338&lt;BonusGoal!$B$3,BonusGoal!$D$3,IF(D338&lt;BonusGoal!$B$4,BonusGoal!$D$4,IF(D338&lt;BonusGoal!$B$5,BonusGoal!$D$5,IF(D338&lt;BonusGoal!$B$6,BonusGoal!$D$6,IF(D338&lt;BonusGoal!$B$7,BonusGoal!$D$7,IF(D338&lt;BonusGoal!$B$8,BonusGoal!$D$8,IF(D338&lt;BonusGoal!$B$9,BonusGoal!$D$9,IF(D338&lt;BonusGoal!$B$10,BonusGoal!$D$10,IF(D338&lt;BonusGoal!$B$11,BonusGoal!$D$11,IF(D338&lt;BonusGoal!$B$12,BonusGoal!$D$12,IF(D338&lt;BonusGoal!$B$13,BonusGoal!$D$13,IF(D338&gt;BonusGoal!$A$14,BonusGoal!$D$14,"checkdata"))))))))))))</f>
        <v>Greater than or equal to 50000</v>
      </c>
      <c r="V338" t="str">
        <f>VLOOKUP(D338,BonusGoal!C:D,2)</f>
        <v>Greater than or equal to 50000</v>
      </c>
    </row>
    <row r="339" spans="1:22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1.2281904761904763</v>
      </c>
      <c r="P339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9">
        <f t="shared" si="34"/>
        <v>43780.25</v>
      </c>
      <c r="T339" s="9">
        <f t="shared" si="35"/>
        <v>43781.25</v>
      </c>
      <c r="U339" t="str">
        <f>IF(D339&lt;BonusGoal!$B$3,BonusGoal!$D$3,IF(D339&lt;BonusGoal!$B$4,BonusGoal!$D$4,IF(D339&lt;BonusGoal!$B$5,BonusGoal!$D$5,IF(D339&lt;BonusGoal!$B$6,BonusGoal!$D$6,IF(D339&lt;BonusGoal!$B$7,BonusGoal!$D$7,IF(D339&lt;BonusGoal!$B$8,BonusGoal!$D$8,IF(D339&lt;BonusGoal!$B$9,BonusGoal!$D$9,IF(D339&lt;BonusGoal!$B$10,BonusGoal!$D$10,IF(D339&lt;BonusGoal!$B$11,BonusGoal!$D$11,IF(D339&lt;BonusGoal!$B$12,BonusGoal!$D$12,IF(D339&lt;BonusGoal!$B$13,BonusGoal!$D$13,IF(D339&gt;BonusGoal!$A$14,BonusGoal!$D$14,"checkdata"))))))))))))</f>
        <v>Greater than or equal to 50000</v>
      </c>
      <c r="V339" t="str">
        <f>VLOOKUP(D339,BonusGoal!C:D,2)</f>
        <v>Greater than or equal to 50000</v>
      </c>
    </row>
    <row r="340" spans="1:22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1.7914326647564469</v>
      </c>
      <c r="P340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9">
        <f t="shared" si="34"/>
        <v>40821.208333333336</v>
      </c>
      <c r="T340" s="9">
        <f t="shared" si="35"/>
        <v>40851.208333333336</v>
      </c>
      <c r="U340" t="str">
        <f>IF(D340&lt;BonusGoal!$B$3,BonusGoal!$D$3,IF(D340&lt;BonusGoal!$B$4,BonusGoal!$D$4,IF(D340&lt;BonusGoal!$B$5,BonusGoal!$D$5,IF(D340&lt;BonusGoal!$B$6,BonusGoal!$D$6,IF(D340&lt;BonusGoal!$B$7,BonusGoal!$D$7,IF(D340&lt;BonusGoal!$B$8,BonusGoal!$D$8,IF(D340&lt;BonusGoal!$B$9,BonusGoal!$D$9,IF(D340&lt;BonusGoal!$B$10,BonusGoal!$D$10,IF(D340&lt;BonusGoal!$B$11,BonusGoal!$D$11,IF(D340&lt;BonusGoal!$B$12,BonusGoal!$D$12,IF(D340&lt;BonusGoal!$B$13,BonusGoal!$D$13,IF(D340&gt;BonusGoal!$A$14,BonusGoal!$D$14,"checkdata"))))))))))))</f>
        <v>Greater than or equal to 50000</v>
      </c>
      <c r="V340" t="str">
        <f>VLOOKUP(D340,BonusGoal!C:D,2)</f>
        <v>Greater than or equal to 50000</v>
      </c>
    </row>
    <row r="341" spans="1:22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0.79951577402787966</v>
      </c>
      <c r="P341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9">
        <f t="shared" si="34"/>
        <v>42949.208333333328</v>
      </c>
      <c r="T341" s="9">
        <f t="shared" si="35"/>
        <v>42963.208333333328</v>
      </c>
      <c r="U341" t="str">
        <f>IF(D341&lt;BonusGoal!$B$3,BonusGoal!$D$3,IF(D341&lt;BonusGoal!$B$4,BonusGoal!$D$4,IF(D341&lt;BonusGoal!$B$5,BonusGoal!$D$5,IF(D341&lt;BonusGoal!$B$6,BonusGoal!$D$6,IF(D341&lt;BonusGoal!$B$7,BonusGoal!$D$7,IF(D341&lt;BonusGoal!$B$8,BonusGoal!$D$8,IF(D341&lt;BonusGoal!$B$9,BonusGoal!$D$9,IF(D341&lt;BonusGoal!$B$10,BonusGoal!$D$10,IF(D341&lt;BonusGoal!$B$11,BonusGoal!$D$11,IF(D341&lt;BonusGoal!$B$12,BonusGoal!$D$12,IF(D341&lt;BonusGoal!$B$13,BonusGoal!$D$13,IF(D341&gt;BonusGoal!$A$14,BonusGoal!$D$14,"checkdata"))))))))))))</f>
        <v>Greater than or equal to 50000</v>
      </c>
      <c r="V341" t="str">
        <f>VLOOKUP(D341,BonusGoal!C:D,2)</f>
        <v>Greater than or equal to 50000</v>
      </c>
    </row>
    <row r="342" spans="1:22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0.94242587601078165</v>
      </c>
      <c r="P342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9">
        <f t="shared" si="34"/>
        <v>40889.25</v>
      </c>
      <c r="T342" s="9">
        <f t="shared" si="35"/>
        <v>40890.25</v>
      </c>
      <c r="U342" t="str">
        <f>IF(D342&lt;BonusGoal!$B$3,BonusGoal!$D$3,IF(D342&lt;BonusGoal!$B$4,BonusGoal!$D$4,IF(D342&lt;BonusGoal!$B$5,BonusGoal!$D$5,IF(D342&lt;BonusGoal!$B$6,BonusGoal!$D$6,IF(D342&lt;BonusGoal!$B$7,BonusGoal!$D$7,IF(D342&lt;BonusGoal!$B$8,BonusGoal!$D$8,IF(D342&lt;BonusGoal!$B$9,BonusGoal!$D$9,IF(D342&lt;BonusGoal!$B$10,BonusGoal!$D$10,IF(D342&lt;BonusGoal!$B$11,BonusGoal!$D$11,IF(D342&lt;BonusGoal!$B$12,BonusGoal!$D$12,IF(D342&lt;BonusGoal!$B$13,BonusGoal!$D$13,IF(D342&gt;BonusGoal!$A$14,BonusGoal!$D$14,"checkdata"))))))))))))</f>
        <v>35000 to 39999</v>
      </c>
      <c r="V342" t="str">
        <f>VLOOKUP(D342,BonusGoal!C:D,2)</f>
        <v>35000 to 39999</v>
      </c>
    </row>
    <row r="343" spans="1:22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0.84669291338582675</v>
      </c>
      <c r="P343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9">
        <f t="shared" si="34"/>
        <v>42244.208333333328</v>
      </c>
      <c r="T343" s="9">
        <f t="shared" si="35"/>
        <v>42251.208333333328</v>
      </c>
      <c r="U343" t="str">
        <f>IF(D343&lt;BonusGoal!$B$3,BonusGoal!$D$3,IF(D343&lt;BonusGoal!$B$4,BonusGoal!$D$4,IF(D343&lt;BonusGoal!$B$5,BonusGoal!$D$5,IF(D343&lt;BonusGoal!$B$6,BonusGoal!$D$6,IF(D343&lt;BonusGoal!$B$7,BonusGoal!$D$7,IF(D343&lt;BonusGoal!$B$8,BonusGoal!$D$8,IF(D343&lt;BonusGoal!$B$9,BonusGoal!$D$9,IF(D343&lt;BonusGoal!$B$10,BonusGoal!$D$10,IF(D343&lt;BonusGoal!$B$11,BonusGoal!$D$11,IF(D343&lt;BonusGoal!$B$12,BonusGoal!$D$12,IF(D343&lt;BonusGoal!$B$13,BonusGoal!$D$13,IF(D343&gt;BonusGoal!$A$14,BonusGoal!$D$14,"checkdata"))))))))))))</f>
        <v>Greater than or equal to 50000</v>
      </c>
      <c r="V343" t="str">
        <f>VLOOKUP(D343,BonusGoal!C:D,2)</f>
        <v>Greater than or equal to 50000</v>
      </c>
    </row>
    <row r="344" spans="1:22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0.66521920668058454</v>
      </c>
      <c r="P344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9">
        <f t="shared" si="34"/>
        <v>41475.208333333336</v>
      </c>
      <c r="T344" s="9">
        <f t="shared" si="35"/>
        <v>41487.208333333336</v>
      </c>
      <c r="U344" t="str">
        <f>IF(D344&lt;BonusGoal!$B$3,BonusGoal!$D$3,IF(D344&lt;BonusGoal!$B$4,BonusGoal!$D$4,IF(D344&lt;BonusGoal!$B$5,BonusGoal!$D$5,IF(D344&lt;BonusGoal!$B$6,BonusGoal!$D$6,IF(D344&lt;BonusGoal!$B$7,BonusGoal!$D$7,IF(D344&lt;BonusGoal!$B$8,BonusGoal!$D$8,IF(D344&lt;BonusGoal!$B$9,BonusGoal!$D$9,IF(D344&lt;BonusGoal!$B$10,BonusGoal!$D$10,IF(D344&lt;BonusGoal!$B$11,BonusGoal!$D$11,IF(D344&lt;BonusGoal!$B$12,BonusGoal!$D$12,IF(D344&lt;BonusGoal!$B$13,BonusGoal!$D$13,IF(D344&gt;BonusGoal!$A$14,BonusGoal!$D$14,"checkdata"))))))))))))</f>
        <v>45000 to 49999</v>
      </c>
      <c r="V344" t="str">
        <f>VLOOKUP(D344,BonusGoal!C:D,2)</f>
        <v>45000 to 49999</v>
      </c>
    </row>
    <row r="345" spans="1:22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0.53922222222222227</v>
      </c>
      <c r="P345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9">
        <f t="shared" si="34"/>
        <v>41597.25</v>
      </c>
      <c r="T345" s="9">
        <f t="shared" si="35"/>
        <v>41650.25</v>
      </c>
      <c r="U345" t="str">
        <f>IF(D345&lt;BonusGoal!$B$3,BonusGoal!$D$3,IF(D345&lt;BonusGoal!$B$4,BonusGoal!$D$4,IF(D345&lt;BonusGoal!$B$5,BonusGoal!$D$5,IF(D345&lt;BonusGoal!$B$6,BonusGoal!$D$6,IF(D345&lt;BonusGoal!$B$7,BonusGoal!$D$7,IF(D345&lt;BonusGoal!$B$8,BonusGoal!$D$8,IF(D345&lt;BonusGoal!$B$9,BonusGoal!$D$9,IF(D345&lt;BonusGoal!$B$10,BonusGoal!$D$10,IF(D345&lt;BonusGoal!$B$11,BonusGoal!$D$11,IF(D345&lt;BonusGoal!$B$12,BonusGoal!$D$12,IF(D345&lt;BonusGoal!$B$13,BonusGoal!$D$13,IF(D345&gt;BonusGoal!$A$14,BonusGoal!$D$14,"checkdata"))))))))))))</f>
        <v>5000 to 9999</v>
      </c>
      <c r="V345" t="str">
        <f>VLOOKUP(D345,BonusGoal!C:D,2)</f>
        <v>5000 to 9999</v>
      </c>
    </row>
    <row r="346" spans="1:22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0.41983299595141699</v>
      </c>
      <c r="P34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9">
        <f t="shared" si="34"/>
        <v>43122.25</v>
      </c>
      <c r="T346" s="9">
        <f t="shared" si="35"/>
        <v>43162.25</v>
      </c>
      <c r="U346" t="str">
        <f>IF(D346&lt;BonusGoal!$B$3,BonusGoal!$D$3,IF(D346&lt;BonusGoal!$B$4,BonusGoal!$D$4,IF(D346&lt;BonusGoal!$B$5,BonusGoal!$D$5,IF(D346&lt;BonusGoal!$B$6,BonusGoal!$D$6,IF(D346&lt;BonusGoal!$B$7,BonusGoal!$D$7,IF(D346&lt;BonusGoal!$B$8,BonusGoal!$D$8,IF(D346&lt;BonusGoal!$B$9,BonusGoal!$D$9,IF(D346&lt;BonusGoal!$B$10,BonusGoal!$D$10,IF(D346&lt;BonusGoal!$B$11,BonusGoal!$D$11,IF(D346&lt;BonusGoal!$B$12,BonusGoal!$D$12,IF(D346&lt;BonusGoal!$B$13,BonusGoal!$D$13,IF(D346&gt;BonusGoal!$A$14,BonusGoal!$D$14,"checkdata"))))))))))))</f>
        <v>Greater than or equal to 50000</v>
      </c>
      <c r="V346" t="str">
        <f>VLOOKUP(D346,BonusGoal!C:D,2)</f>
        <v>Greater than or equal to 50000</v>
      </c>
    </row>
    <row r="347" spans="1:22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0.14694796954314721</v>
      </c>
      <c r="P34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9">
        <f t="shared" si="34"/>
        <v>42194.208333333328</v>
      </c>
      <c r="T347" s="9">
        <f t="shared" si="35"/>
        <v>42195.208333333328</v>
      </c>
      <c r="U347" t="str">
        <f>IF(D347&lt;BonusGoal!$B$3,BonusGoal!$D$3,IF(D347&lt;BonusGoal!$B$4,BonusGoal!$D$4,IF(D347&lt;BonusGoal!$B$5,BonusGoal!$D$5,IF(D347&lt;BonusGoal!$B$6,BonusGoal!$D$6,IF(D347&lt;BonusGoal!$B$7,BonusGoal!$D$7,IF(D347&lt;BonusGoal!$B$8,BonusGoal!$D$8,IF(D347&lt;BonusGoal!$B$9,BonusGoal!$D$9,IF(D347&lt;BonusGoal!$B$10,BonusGoal!$D$10,IF(D347&lt;BonusGoal!$B$11,BonusGoal!$D$11,IF(D347&lt;BonusGoal!$B$12,BonusGoal!$D$12,IF(D347&lt;BonusGoal!$B$13,BonusGoal!$D$13,IF(D347&gt;BonusGoal!$A$14,BonusGoal!$D$14,"checkdata"))))))))))))</f>
        <v>Greater than or equal to 50000</v>
      </c>
      <c r="V347" t="str">
        <f>VLOOKUP(D347,BonusGoal!C:D,2)</f>
        <v>Greater than or equal to 50000</v>
      </c>
    </row>
    <row r="348" spans="1:22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0.34475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9">
        <f t="shared" si="34"/>
        <v>42971.208333333328</v>
      </c>
      <c r="T348" s="9">
        <f t="shared" si="35"/>
        <v>43026.208333333328</v>
      </c>
      <c r="U348" t="str">
        <f>IF(D348&lt;BonusGoal!$B$3,BonusGoal!$D$3,IF(D348&lt;BonusGoal!$B$4,BonusGoal!$D$4,IF(D348&lt;BonusGoal!$B$5,BonusGoal!$D$5,IF(D348&lt;BonusGoal!$B$6,BonusGoal!$D$6,IF(D348&lt;BonusGoal!$B$7,BonusGoal!$D$7,IF(D348&lt;BonusGoal!$B$8,BonusGoal!$D$8,IF(D348&lt;BonusGoal!$B$9,BonusGoal!$D$9,IF(D348&lt;BonusGoal!$B$10,BonusGoal!$D$10,IF(D348&lt;BonusGoal!$B$11,BonusGoal!$D$11,IF(D348&lt;BonusGoal!$B$12,BonusGoal!$D$12,IF(D348&lt;BonusGoal!$B$13,BonusGoal!$D$13,IF(D348&gt;BonusGoal!$A$14,BonusGoal!$D$14,"checkdata"))))))))))))</f>
        <v>5000 to 9999</v>
      </c>
      <c r="V348" t="str">
        <f>VLOOKUP(D348,BonusGoal!C:D,2)</f>
        <v>5000 to 9999</v>
      </c>
    </row>
    <row r="349" spans="1:22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14.007777777777777</v>
      </c>
      <c r="P349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9">
        <f t="shared" si="34"/>
        <v>42046.25</v>
      </c>
      <c r="T349" s="9">
        <f t="shared" si="35"/>
        <v>42070.25</v>
      </c>
      <c r="U349" t="str">
        <f>IF(D349&lt;BonusGoal!$B$3,BonusGoal!$D$3,IF(D349&lt;BonusGoal!$B$4,BonusGoal!$D$4,IF(D349&lt;BonusGoal!$B$5,BonusGoal!$D$5,IF(D349&lt;BonusGoal!$B$6,BonusGoal!$D$6,IF(D349&lt;BonusGoal!$B$7,BonusGoal!$D$7,IF(D349&lt;BonusGoal!$B$8,BonusGoal!$D$8,IF(D349&lt;BonusGoal!$B$9,BonusGoal!$D$9,IF(D349&lt;BonusGoal!$B$10,BonusGoal!$D$10,IF(D349&lt;BonusGoal!$B$11,BonusGoal!$D$11,IF(D349&lt;BonusGoal!$B$12,BonusGoal!$D$12,IF(D349&lt;BonusGoal!$B$13,BonusGoal!$D$13,IF(D349&gt;BonusGoal!$A$14,BonusGoal!$D$14,"checkdata"))))))))))))</f>
        <v>Less than 1000</v>
      </c>
      <c r="V349" t="str">
        <f>VLOOKUP(D349,BonusGoal!C:D,2)</f>
        <v>Less than 1000</v>
      </c>
    </row>
    <row r="350" spans="1:22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0.71770351758793971</v>
      </c>
      <c r="P350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9">
        <f t="shared" si="34"/>
        <v>42782.25</v>
      </c>
      <c r="T350" s="9">
        <f t="shared" si="35"/>
        <v>42795.25</v>
      </c>
      <c r="U350" t="str">
        <f>IF(D350&lt;BonusGoal!$B$3,BonusGoal!$D$3,IF(D350&lt;BonusGoal!$B$4,BonusGoal!$D$4,IF(D350&lt;BonusGoal!$B$5,BonusGoal!$D$5,IF(D350&lt;BonusGoal!$B$6,BonusGoal!$D$6,IF(D350&lt;BonusGoal!$B$7,BonusGoal!$D$7,IF(D350&lt;BonusGoal!$B$8,BonusGoal!$D$8,IF(D350&lt;BonusGoal!$B$9,BonusGoal!$D$9,IF(D350&lt;BonusGoal!$B$10,BonusGoal!$D$10,IF(D350&lt;BonusGoal!$B$11,BonusGoal!$D$11,IF(D350&lt;BonusGoal!$B$12,BonusGoal!$D$12,IF(D350&lt;BonusGoal!$B$13,BonusGoal!$D$13,IF(D350&gt;BonusGoal!$A$14,BonusGoal!$D$14,"checkdata"))))))))))))</f>
        <v>Greater than or equal to 50000</v>
      </c>
      <c r="V350" t="str">
        <f>VLOOKUP(D350,BonusGoal!C:D,2)</f>
        <v>Greater than or equal to 50000</v>
      </c>
    </row>
    <row r="351" spans="1:22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0.53074115044247783</v>
      </c>
      <c r="P351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9">
        <f t="shared" si="34"/>
        <v>42930.208333333328</v>
      </c>
      <c r="T351" s="9">
        <f t="shared" si="35"/>
        <v>42960.208333333328</v>
      </c>
      <c r="U351" t="str">
        <f>IF(D351&lt;BonusGoal!$B$3,BonusGoal!$D$3,IF(D351&lt;BonusGoal!$B$4,BonusGoal!$D$4,IF(D351&lt;BonusGoal!$B$5,BonusGoal!$D$5,IF(D351&lt;BonusGoal!$B$6,BonusGoal!$D$6,IF(D351&lt;BonusGoal!$B$7,BonusGoal!$D$7,IF(D351&lt;BonusGoal!$B$8,BonusGoal!$D$8,IF(D351&lt;BonusGoal!$B$9,BonusGoal!$D$9,IF(D351&lt;BonusGoal!$B$10,BonusGoal!$D$10,IF(D351&lt;BonusGoal!$B$11,BonusGoal!$D$11,IF(D351&lt;BonusGoal!$B$12,BonusGoal!$D$12,IF(D351&lt;BonusGoal!$B$13,BonusGoal!$D$13,IF(D351&gt;BonusGoal!$A$14,BonusGoal!$D$14,"checkdata"))))))))))))</f>
        <v>Greater than or equal to 50000</v>
      </c>
      <c r="V351" t="str">
        <f>VLOOKUP(D351,BonusGoal!C:D,2)</f>
        <v>Greater than or equal to 50000</v>
      </c>
    </row>
    <row r="352" spans="1:22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0.05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9">
        <f t="shared" si="34"/>
        <v>42144.208333333328</v>
      </c>
      <c r="T352" s="9">
        <f t="shared" si="35"/>
        <v>42162.208333333328</v>
      </c>
      <c r="U352" t="str">
        <f>IF(D352&lt;BonusGoal!$B$3,BonusGoal!$D$3,IF(D352&lt;BonusGoal!$B$4,BonusGoal!$D$4,IF(D352&lt;BonusGoal!$B$5,BonusGoal!$D$5,IF(D352&lt;BonusGoal!$B$6,BonusGoal!$D$6,IF(D352&lt;BonusGoal!$B$7,BonusGoal!$D$7,IF(D352&lt;BonusGoal!$B$8,BonusGoal!$D$8,IF(D352&lt;BonusGoal!$B$9,BonusGoal!$D$9,IF(D352&lt;BonusGoal!$B$10,BonusGoal!$D$10,IF(D352&lt;BonusGoal!$B$11,BonusGoal!$D$11,IF(D352&lt;BonusGoal!$B$12,BonusGoal!$D$12,IF(D352&lt;BonusGoal!$B$13,BonusGoal!$D$13,IF(D352&gt;BonusGoal!$A$14,BonusGoal!$D$14,"checkdata"))))))))))))</f>
        <v>Less than 1000</v>
      </c>
      <c r="V352" t="str">
        <f>VLOOKUP(D352,BonusGoal!C:D,2)</f>
        <v>Less than 1000</v>
      </c>
    </row>
    <row r="353" spans="1:22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1.2770715249662619</v>
      </c>
      <c r="P353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9">
        <f t="shared" si="34"/>
        <v>42240.208333333328</v>
      </c>
      <c r="T353" s="9">
        <f t="shared" si="35"/>
        <v>42254.208333333328</v>
      </c>
      <c r="U353" t="str">
        <f>IF(D353&lt;BonusGoal!$B$3,BonusGoal!$D$3,IF(D353&lt;BonusGoal!$B$4,BonusGoal!$D$4,IF(D353&lt;BonusGoal!$B$5,BonusGoal!$D$5,IF(D353&lt;BonusGoal!$B$6,BonusGoal!$D$6,IF(D353&lt;BonusGoal!$B$7,BonusGoal!$D$7,IF(D353&lt;BonusGoal!$B$8,BonusGoal!$D$8,IF(D353&lt;BonusGoal!$B$9,BonusGoal!$D$9,IF(D353&lt;BonusGoal!$B$10,BonusGoal!$D$10,IF(D353&lt;BonusGoal!$B$11,BonusGoal!$D$11,IF(D353&lt;BonusGoal!$B$12,BonusGoal!$D$12,IF(D353&lt;BonusGoal!$B$13,BonusGoal!$D$13,IF(D353&gt;BonusGoal!$A$14,BonusGoal!$D$14,"checkdata"))))))))))))</f>
        <v>Greater than or equal to 50000</v>
      </c>
      <c r="V353" t="str">
        <f>VLOOKUP(D353,BonusGoal!C:D,2)</f>
        <v>Greater than or equal to 50000</v>
      </c>
    </row>
    <row r="354" spans="1:22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0.34892857142857142</v>
      </c>
      <c r="P354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9">
        <f t="shared" si="34"/>
        <v>42315.25</v>
      </c>
      <c r="T354" s="9">
        <f t="shared" si="35"/>
        <v>42323.25</v>
      </c>
      <c r="U354" t="str">
        <f>IF(D354&lt;BonusGoal!$B$3,BonusGoal!$D$3,IF(D354&lt;BonusGoal!$B$4,BonusGoal!$D$4,IF(D354&lt;BonusGoal!$B$5,BonusGoal!$D$5,IF(D354&lt;BonusGoal!$B$6,BonusGoal!$D$6,IF(D354&lt;BonusGoal!$B$7,BonusGoal!$D$7,IF(D354&lt;BonusGoal!$B$8,BonusGoal!$D$8,IF(D354&lt;BonusGoal!$B$9,BonusGoal!$D$9,IF(D354&lt;BonusGoal!$B$10,BonusGoal!$D$10,IF(D354&lt;BonusGoal!$B$11,BonusGoal!$D$11,IF(D354&lt;BonusGoal!$B$12,BonusGoal!$D$12,IF(D354&lt;BonusGoal!$B$13,BonusGoal!$D$13,IF(D354&gt;BonusGoal!$A$14,BonusGoal!$D$14,"checkdata"))))))))))))</f>
        <v>1000 to 4999</v>
      </c>
      <c r="V354" t="str">
        <f>VLOOKUP(D354,BonusGoal!C:D,2)</f>
        <v>1000 to 4999</v>
      </c>
    </row>
    <row r="355" spans="1:22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4.105982142857143</v>
      </c>
      <c r="P355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9">
        <f t="shared" si="34"/>
        <v>43651.208333333328</v>
      </c>
      <c r="T355" s="9">
        <f t="shared" si="35"/>
        <v>43652.208333333328</v>
      </c>
      <c r="U355" t="str">
        <f>IF(D355&lt;BonusGoal!$B$3,BonusGoal!$D$3,IF(D355&lt;BonusGoal!$B$4,BonusGoal!$D$4,IF(D355&lt;BonusGoal!$B$5,BonusGoal!$D$5,IF(D355&lt;BonusGoal!$B$6,BonusGoal!$D$6,IF(D355&lt;BonusGoal!$B$7,BonusGoal!$D$7,IF(D355&lt;BonusGoal!$B$8,BonusGoal!$D$8,IF(D355&lt;BonusGoal!$B$9,BonusGoal!$D$9,IF(D355&lt;BonusGoal!$B$10,BonusGoal!$D$10,IF(D355&lt;BonusGoal!$B$11,BonusGoal!$D$11,IF(D355&lt;BonusGoal!$B$12,BonusGoal!$D$12,IF(D355&lt;BonusGoal!$B$13,BonusGoal!$D$13,IF(D355&gt;BonusGoal!$A$14,BonusGoal!$D$14,"checkdata"))))))))))))</f>
        <v>30000 to 34999</v>
      </c>
      <c r="V355" t="str">
        <f>VLOOKUP(D355,BonusGoal!C:D,2)</f>
        <v>30000 to 34999</v>
      </c>
    </row>
    <row r="356" spans="1:22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1.2373770491803278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9">
        <f t="shared" si="34"/>
        <v>41520.208333333336</v>
      </c>
      <c r="T356" s="9">
        <f t="shared" si="35"/>
        <v>41527.208333333336</v>
      </c>
      <c r="U356" t="str">
        <f>IF(D356&lt;BonusGoal!$B$3,BonusGoal!$D$3,IF(D356&lt;BonusGoal!$B$4,BonusGoal!$D$4,IF(D356&lt;BonusGoal!$B$5,BonusGoal!$D$5,IF(D356&lt;BonusGoal!$B$6,BonusGoal!$D$6,IF(D356&lt;BonusGoal!$B$7,BonusGoal!$D$7,IF(D356&lt;BonusGoal!$B$8,BonusGoal!$D$8,IF(D356&lt;BonusGoal!$B$9,BonusGoal!$D$9,IF(D356&lt;BonusGoal!$B$10,BonusGoal!$D$10,IF(D356&lt;BonusGoal!$B$11,BonusGoal!$D$11,IF(D356&lt;BonusGoal!$B$12,BonusGoal!$D$12,IF(D356&lt;BonusGoal!$B$13,BonusGoal!$D$13,IF(D356&gt;BonusGoal!$A$14,BonusGoal!$D$14,"checkdata"))))))))))))</f>
        <v>5000 to 9999</v>
      </c>
      <c r="V356" t="str">
        <f>VLOOKUP(D356,BonusGoal!C:D,2)</f>
        <v>5000 to 9999</v>
      </c>
    </row>
    <row r="357" spans="1:22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0.58973684210526311</v>
      </c>
      <c r="P35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9">
        <f t="shared" si="34"/>
        <v>42757.25</v>
      </c>
      <c r="T357" s="9">
        <f t="shared" si="35"/>
        <v>42797.25</v>
      </c>
      <c r="U357" t="str">
        <f>IF(D357&lt;BonusGoal!$B$3,BonusGoal!$D$3,IF(D357&lt;BonusGoal!$B$4,BonusGoal!$D$4,IF(D357&lt;BonusGoal!$B$5,BonusGoal!$D$5,IF(D357&lt;BonusGoal!$B$6,BonusGoal!$D$6,IF(D357&lt;BonusGoal!$B$7,BonusGoal!$D$7,IF(D357&lt;BonusGoal!$B$8,BonusGoal!$D$8,IF(D357&lt;BonusGoal!$B$9,BonusGoal!$D$9,IF(D357&lt;BonusGoal!$B$10,BonusGoal!$D$10,IF(D357&lt;BonusGoal!$B$11,BonusGoal!$D$11,IF(D357&lt;BonusGoal!$B$12,BonusGoal!$D$12,IF(D357&lt;BonusGoal!$B$13,BonusGoal!$D$13,IF(D357&gt;BonusGoal!$A$14,BonusGoal!$D$14,"checkdata"))))))))))))</f>
        <v>1000 to 4999</v>
      </c>
      <c r="V357" t="str">
        <f>VLOOKUP(D357,BonusGoal!C:D,2)</f>
        <v>1000 to 4999</v>
      </c>
    </row>
    <row r="358" spans="1:22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0.36892473118279567</v>
      </c>
      <c r="P35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9">
        <f t="shared" si="34"/>
        <v>40922.25</v>
      </c>
      <c r="T358" s="9">
        <f t="shared" si="35"/>
        <v>40931.25</v>
      </c>
      <c r="U358" t="str">
        <f>IF(D358&lt;BonusGoal!$B$3,BonusGoal!$D$3,IF(D358&lt;BonusGoal!$B$4,BonusGoal!$D$4,IF(D358&lt;BonusGoal!$B$5,BonusGoal!$D$5,IF(D358&lt;BonusGoal!$B$6,BonusGoal!$D$6,IF(D358&lt;BonusGoal!$B$7,BonusGoal!$D$7,IF(D358&lt;BonusGoal!$B$8,BonusGoal!$D$8,IF(D358&lt;BonusGoal!$B$9,BonusGoal!$D$9,IF(D358&lt;BonusGoal!$B$10,BonusGoal!$D$10,IF(D358&lt;BonusGoal!$B$11,BonusGoal!$D$11,IF(D358&lt;BonusGoal!$B$12,BonusGoal!$D$12,IF(D358&lt;BonusGoal!$B$13,BonusGoal!$D$13,IF(D358&gt;BonusGoal!$A$14,BonusGoal!$D$14,"checkdata"))))))))))))</f>
        <v>5000 to 9999</v>
      </c>
      <c r="V358" t="str">
        <f>VLOOKUP(D358,BonusGoal!C:D,2)</f>
        <v>5000 to 9999</v>
      </c>
    </row>
    <row r="359" spans="1:22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1.8491304347826087</v>
      </c>
      <c r="P359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9">
        <f t="shared" si="34"/>
        <v>42250.208333333328</v>
      </c>
      <c r="T359" s="9">
        <f t="shared" si="35"/>
        <v>42275.208333333328</v>
      </c>
      <c r="U359" t="str">
        <f>IF(D359&lt;BonusGoal!$B$3,BonusGoal!$D$3,IF(D359&lt;BonusGoal!$B$4,BonusGoal!$D$4,IF(D359&lt;BonusGoal!$B$5,BonusGoal!$D$5,IF(D359&lt;BonusGoal!$B$6,BonusGoal!$D$6,IF(D359&lt;BonusGoal!$B$7,BonusGoal!$D$7,IF(D359&lt;BonusGoal!$B$8,BonusGoal!$D$8,IF(D359&lt;BonusGoal!$B$9,BonusGoal!$D$9,IF(D359&lt;BonusGoal!$B$10,BonusGoal!$D$10,IF(D359&lt;BonusGoal!$B$11,BonusGoal!$D$11,IF(D359&lt;BonusGoal!$B$12,BonusGoal!$D$12,IF(D359&lt;BonusGoal!$B$13,BonusGoal!$D$13,IF(D359&gt;BonusGoal!$A$14,BonusGoal!$D$14,"checkdata"))))))))))))</f>
        <v>1000 to 4999</v>
      </c>
      <c r="V359" t="str">
        <f>VLOOKUP(D359,BonusGoal!C:D,2)</f>
        <v>1000 to 4999</v>
      </c>
    </row>
    <row r="360" spans="1:22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0.11814432989690722</v>
      </c>
      <c r="P360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9">
        <f t="shared" si="34"/>
        <v>43322.208333333328</v>
      </c>
      <c r="T360" s="9">
        <f t="shared" si="35"/>
        <v>43325.208333333328</v>
      </c>
      <c r="U360" t="str">
        <f>IF(D360&lt;BonusGoal!$B$3,BonusGoal!$D$3,IF(D360&lt;BonusGoal!$B$4,BonusGoal!$D$4,IF(D360&lt;BonusGoal!$B$5,BonusGoal!$D$5,IF(D360&lt;BonusGoal!$B$6,BonusGoal!$D$6,IF(D360&lt;BonusGoal!$B$7,BonusGoal!$D$7,IF(D360&lt;BonusGoal!$B$8,BonusGoal!$D$8,IF(D360&lt;BonusGoal!$B$9,BonusGoal!$D$9,IF(D360&lt;BonusGoal!$B$10,BonusGoal!$D$10,IF(D360&lt;BonusGoal!$B$11,BonusGoal!$D$11,IF(D360&lt;BonusGoal!$B$12,BonusGoal!$D$12,IF(D360&lt;BonusGoal!$B$13,BonusGoal!$D$13,IF(D360&gt;BonusGoal!$A$14,BonusGoal!$D$14,"checkdata"))))))))))))</f>
        <v>5000 to 9999</v>
      </c>
      <c r="V360" t="str">
        <f>VLOOKUP(D360,BonusGoal!C:D,2)</f>
        <v>5000 to 9999</v>
      </c>
    </row>
    <row r="361" spans="1:22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2.9870000000000001</v>
      </c>
      <c r="P361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9">
        <f t="shared" si="34"/>
        <v>40782.208333333336</v>
      </c>
      <c r="T361" s="9">
        <f t="shared" si="35"/>
        <v>40789.208333333336</v>
      </c>
      <c r="U361" t="str">
        <f>IF(D361&lt;BonusGoal!$B$3,BonusGoal!$D$3,IF(D361&lt;BonusGoal!$B$4,BonusGoal!$D$4,IF(D361&lt;BonusGoal!$B$5,BonusGoal!$D$5,IF(D361&lt;BonusGoal!$B$6,BonusGoal!$D$6,IF(D361&lt;BonusGoal!$B$7,BonusGoal!$D$7,IF(D361&lt;BonusGoal!$B$8,BonusGoal!$D$8,IF(D361&lt;BonusGoal!$B$9,BonusGoal!$D$9,IF(D361&lt;BonusGoal!$B$10,BonusGoal!$D$10,IF(D361&lt;BonusGoal!$B$11,BonusGoal!$D$11,IF(D361&lt;BonusGoal!$B$12,BonusGoal!$D$12,IF(D361&lt;BonusGoal!$B$13,BonusGoal!$D$13,IF(D361&gt;BonusGoal!$A$14,BonusGoal!$D$14,"checkdata"))))))))))))</f>
        <v>1000 to 4999</v>
      </c>
      <c r="V361" t="str">
        <f>VLOOKUP(D361,BonusGoal!C:D,2)</f>
        <v>1000 to 4999</v>
      </c>
    </row>
    <row r="362" spans="1:22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2.2635175879396985</v>
      </c>
      <c r="P362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9">
        <f t="shared" si="34"/>
        <v>40544.25</v>
      </c>
      <c r="T362" s="9">
        <f t="shared" si="35"/>
        <v>40558.25</v>
      </c>
      <c r="U362" t="str">
        <f>IF(D362&lt;BonusGoal!$B$3,BonusGoal!$D$3,IF(D362&lt;BonusGoal!$B$4,BonusGoal!$D$4,IF(D362&lt;BonusGoal!$B$5,BonusGoal!$D$5,IF(D362&lt;BonusGoal!$B$6,BonusGoal!$D$6,IF(D362&lt;BonusGoal!$B$7,BonusGoal!$D$7,IF(D362&lt;BonusGoal!$B$8,BonusGoal!$D$8,IF(D362&lt;BonusGoal!$B$9,BonusGoal!$D$9,IF(D362&lt;BonusGoal!$B$10,BonusGoal!$D$10,IF(D362&lt;BonusGoal!$B$11,BonusGoal!$D$11,IF(D362&lt;BonusGoal!$B$12,BonusGoal!$D$12,IF(D362&lt;BonusGoal!$B$13,BonusGoal!$D$13,IF(D362&gt;BonusGoal!$A$14,BonusGoal!$D$14,"checkdata"))))))))))))</f>
        <v>Greater than or equal to 50000</v>
      </c>
      <c r="V362" t="str">
        <f>VLOOKUP(D362,BonusGoal!C:D,2)</f>
        <v>Greater than or equal to 50000</v>
      </c>
    </row>
    <row r="363" spans="1:22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1.7356363636363636</v>
      </c>
      <c r="P363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9">
        <f t="shared" si="34"/>
        <v>43015.208333333328</v>
      </c>
      <c r="T363" s="9">
        <f t="shared" si="35"/>
        <v>43039.208333333328</v>
      </c>
      <c r="U363" t="str">
        <f>IF(D363&lt;BonusGoal!$B$3,BonusGoal!$D$3,IF(D363&lt;BonusGoal!$B$4,BonusGoal!$D$4,IF(D363&lt;BonusGoal!$B$5,BonusGoal!$D$5,IF(D363&lt;BonusGoal!$B$6,BonusGoal!$D$6,IF(D363&lt;BonusGoal!$B$7,BonusGoal!$D$7,IF(D363&lt;BonusGoal!$B$8,BonusGoal!$D$8,IF(D363&lt;BonusGoal!$B$9,BonusGoal!$D$9,IF(D363&lt;BonusGoal!$B$10,BonusGoal!$D$10,IF(D363&lt;BonusGoal!$B$11,BonusGoal!$D$11,IF(D363&lt;BonusGoal!$B$12,BonusGoal!$D$12,IF(D363&lt;BonusGoal!$B$13,BonusGoal!$D$13,IF(D363&gt;BonusGoal!$A$14,BonusGoal!$D$14,"checkdata"))))))))))))</f>
        <v>5000 to 9999</v>
      </c>
      <c r="V363" t="str">
        <f>VLOOKUP(D363,BonusGoal!C:D,2)</f>
        <v>5000 to 9999</v>
      </c>
    </row>
    <row r="364" spans="1:22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3.7175675675675675</v>
      </c>
      <c r="P364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9">
        <f t="shared" si="34"/>
        <v>40570.25</v>
      </c>
      <c r="T364" s="9">
        <f t="shared" si="35"/>
        <v>40608.25</v>
      </c>
      <c r="U364" t="str">
        <f>IF(D364&lt;BonusGoal!$B$3,BonusGoal!$D$3,IF(D364&lt;BonusGoal!$B$4,BonusGoal!$D$4,IF(D364&lt;BonusGoal!$B$5,BonusGoal!$D$5,IF(D364&lt;BonusGoal!$B$6,BonusGoal!$D$6,IF(D364&lt;BonusGoal!$B$7,BonusGoal!$D$7,IF(D364&lt;BonusGoal!$B$8,BonusGoal!$D$8,IF(D364&lt;BonusGoal!$B$9,BonusGoal!$D$9,IF(D364&lt;BonusGoal!$B$10,BonusGoal!$D$10,IF(D364&lt;BonusGoal!$B$11,BonusGoal!$D$11,IF(D364&lt;BonusGoal!$B$12,BonusGoal!$D$12,IF(D364&lt;BonusGoal!$B$13,BonusGoal!$D$13,IF(D364&gt;BonusGoal!$A$14,BonusGoal!$D$14,"checkdata"))))))))))))</f>
        <v>1000 to 4999</v>
      </c>
      <c r="V364" t="str">
        <f>VLOOKUP(D364,BonusGoal!C:D,2)</f>
        <v>1000 to 4999</v>
      </c>
    </row>
    <row r="365" spans="1:22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1.601923076923077</v>
      </c>
      <c r="P365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9">
        <f t="shared" si="34"/>
        <v>40904.25</v>
      </c>
      <c r="T365" s="9">
        <f t="shared" si="35"/>
        <v>40905.25</v>
      </c>
      <c r="U365" t="str">
        <f>IF(D365&lt;BonusGoal!$B$3,BonusGoal!$D$3,IF(D365&lt;BonusGoal!$B$4,BonusGoal!$D$4,IF(D365&lt;BonusGoal!$B$5,BonusGoal!$D$5,IF(D365&lt;BonusGoal!$B$6,BonusGoal!$D$6,IF(D365&lt;BonusGoal!$B$7,BonusGoal!$D$7,IF(D365&lt;BonusGoal!$B$8,BonusGoal!$D$8,IF(D365&lt;BonusGoal!$B$9,BonusGoal!$D$9,IF(D365&lt;BonusGoal!$B$10,BonusGoal!$D$10,IF(D365&lt;BonusGoal!$B$11,BonusGoal!$D$11,IF(D365&lt;BonusGoal!$B$12,BonusGoal!$D$12,IF(D365&lt;BonusGoal!$B$13,BonusGoal!$D$13,IF(D365&gt;BonusGoal!$A$14,BonusGoal!$D$14,"checkdata"))))))))))))</f>
        <v>5000 to 9999</v>
      </c>
      <c r="V365" t="str">
        <f>VLOOKUP(D365,BonusGoal!C:D,2)</f>
        <v>5000 to 9999</v>
      </c>
    </row>
    <row r="366" spans="1:22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16.163333333333334</v>
      </c>
      <c r="P36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9">
        <f t="shared" si="34"/>
        <v>43164.25</v>
      </c>
      <c r="T366" s="9">
        <f t="shared" si="35"/>
        <v>43194.208333333328</v>
      </c>
      <c r="U366" t="str">
        <f>IF(D366&lt;BonusGoal!$B$3,BonusGoal!$D$3,IF(D366&lt;BonusGoal!$B$4,BonusGoal!$D$4,IF(D366&lt;BonusGoal!$B$5,BonusGoal!$D$5,IF(D366&lt;BonusGoal!$B$6,BonusGoal!$D$6,IF(D366&lt;BonusGoal!$B$7,BonusGoal!$D$7,IF(D366&lt;BonusGoal!$B$8,BonusGoal!$D$8,IF(D366&lt;BonusGoal!$B$9,BonusGoal!$D$9,IF(D366&lt;BonusGoal!$B$10,BonusGoal!$D$10,IF(D366&lt;BonusGoal!$B$11,BonusGoal!$D$11,IF(D366&lt;BonusGoal!$B$12,BonusGoal!$D$12,IF(D366&lt;BonusGoal!$B$13,BonusGoal!$D$13,IF(D366&gt;BonusGoal!$A$14,BonusGoal!$D$14,"checkdata"))))))))))))</f>
        <v>Less than 1000</v>
      </c>
      <c r="V366" t="str">
        <f>VLOOKUP(D366,BonusGoal!C:D,2)</f>
        <v>Less than 1000</v>
      </c>
    </row>
    <row r="367" spans="1:22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7.3343749999999996</v>
      </c>
      <c r="P36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9">
        <f t="shared" si="34"/>
        <v>42733.25</v>
      </c>
      <c r="T367" s="9">
        <f t="shared" si="35"/>
        <v>42760.25</v>
      </c>
      <c r="U367" t="str">
        <f>IF(D367&lt;BonusGoal!$B$3,BonusGoal!$D$3,IF(D367&lt;BonusGoal!$B$4,BonusGoal!$D$4,IF(D367&lt;BonusGoal!$B$5,BonusGoal!$D$5,IF(D367&lt;BonusGoal!$B$6,BonusGoal!$D$6,IF(D367&lt;BonusGoal!$B$7,BonusGoal!$D$7,IF(D367&lt;BonusGoal!$B$8,BonusGoal!$D$8,IF(D367&lt;BonusGoal!$B$9,BonusGoal!$D$9,IF(D367&lt;BonusGoal!$B$10,BonusGoal!$D$10,IF(D367&lt;BonusGoal!$B$11,BonusGoal!$D$11,IF(D367&lt;BonusGoal!$B$12,BonusGoal!$D$12,IF(D367&lt;BonusGoal!$B$13,BonusGoal!$D$13,IF(D367&gt;BonusGoal!$A$14,BonusGoal!$D$14,"checkdata"))))))))))))</f>
        <v>1000 to 4999</v>
      </c>
      <c r="V367" t="str">
        <f>VLOOKUP(D367,BonusGoal!C:D,2)</f>
        <v>1000 to 4999</v>
      </c>
    </row>
    <row r="368" spans="1:22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5.9211111111111112</v>
      </c>
      <c r="P36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9">
        <f t="shared" si="34"/>
        <v>40546.25</v>
      </c>
      <c r="T368" s="9">
        <f t="shared" si="35"/>
        <v>40547.25</v>
      </c>
      <c r="U368" t="str">
        <f>IF(D368&lt;BonusGoal!$B$3,BonusGoal!$D$3,IF(D368&lt;BonusGoal!$B$4,BonusGoal!$D$4,IF(D368&lt;BonusGoal!$B$5,BonusGoal!$D$5,IF(D368&lt;BonusGoal!$B$6,BonusGoal!$D$6,IF(D368&lt;BonusGoal!$B$7,BonusGoal!$D$7,IF(D368&lt;BonusGoal!$B$8,BonusGoal!$D$8,IF(D368&lt;BonusGoal!$B$9,BonusGoal!$D$9,IF(D368&lt;BonusGoal!$B$10,BonusGoal!$D$10,IF(D368&lt;BonusGoal!$B$11,BonusGoal!$D$11,IF(D368&lt;BonusGoal!$B$12,BonusGoal!$D$12,IF(D368&lt;BonusGoal!$B$13,BonusGoal!$D$13,IF(D368&gt;BonusGoal!$A$14,BonusGoal!$D$14,"checkdata"))))))))))))</f>
        <v>1000 to 4999</v>
      </c>
      <c r="V368" t="str">
        <f>VLOOKUP(D368,BonusGoal!C:D,2)</f>
        <v>1000 to 4999</v>
      </c>
    </row>
    <row r="369" spans="1:22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0.18888888888888888</v>
      </c>
      <c r="P369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9">
        <f t="shared" si="34"/>
        <v>41930.208333333336</v>
      </c>
      <c r="T369" s="9">
        <f t="shared" si="35"/>
        <v>41954.25</v>
      </c>
      <c r="U369" t="str">
        <f>IF(D369&lt;BonusGoal!$B$3,BonusGoal!$D$3,IF(D369&lt;BonusGoal!$B$4,BonusGoal!$D$4,IF(D369&lt;BonusGoal!$B$5,BonusGoal!$D$5,IF(D369&lt;BonusGoal!$B$6,BonusGoal!$D$6,IF(D369&lt;BonusGoal!$B$7,BonusGoal!$D$7,IF(D369&lt;BonusGoal!$B$8,BonusGoal!$D$8,IF(D369&lt;BonusGoal!$B$9,BonusGoal!$D$9,IF(D369&lt;BonusGoal!$B$10,BonusGoal!$D$10,IF(D369&lt;BonusGoal!$B$11,BonusGoal!$D$11,IF(D369&lt;BonusGoal!$B$12,BonusGoal!$D$12,IF(D369&lt;BonusGoal!$B$13,BonusGoal!$D$13,IF(D369&gt;BonusGoal!$A$14,BonusGoal!$D$14,"checkdata"))))))))))))</f>
        <v>5000 to 9999</v>
      </c>
      <c r="V369" t="str">
        <f>VLOOKUP(D369,BonusGoal!C:D,2)</f>
        <v>5000 to 9999</v>
      </c>
    </row>
    <row r="370" spans="1:22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2.7680769230769231</v>
      </c>
      <c r="P370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9">
        <f t="shared" si="34"/>
        <v>40464.208333333336</v>
      </c>
      <c r="T370" s="9">
        <f t="shared" si="35"/>
        <v>40487.208333333336</v>
      </c>
      <c r="U370" t="str">
        <f>IF(D370&lt;BonusGoal!$B$3,BonusGoal!$D$3,IF(D370&lt;BonusGoal!$B$4,BonusGoal!$D$4,IF(D370&lt;BonusGoal!$B$5,BonusGoal!$D$5,IF(D370&lt;BonusGoal!$B$6,BonusGoal!$D$6,IF(D370&lt;BonusGoal!$B$7,BonusGoal!$D$7,IF(D370&lt;BonusGoal!$B$8,BonusGoal!$D$8,IF(D370&lt;BonusGoal!$B$9,BonusGoal!$D$9,IF(D370&lt;BonusGoal!$B$10,BonusGoal!$D$10,IF(D370&lt;BonusGoal!$B$11,BonusGoal!$D$11,IF(D370&lt;BonusGoal!$B$12,BonusGoal!$D$12,IF(D370&lt;BonusGoal!$B$13,BonusGoal!$D$13,IF(D370&gt;BonusGoal!$A$14,BonusGoal!$D$14,"checkdata"))))))))))))</f>
        <v>5000 to 9999</v>
      </c>
      <c r="V370" t="str">
        <f>VLOOKUP(D370,BonusGoal!C:D,2)</f>
        <v>5000 to 9999</v>
      </c>
    </row>
    <row r="371" spans="1:22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2.730185185185185</v>
      </c>
      <c r="P371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9">
        <f t="shared" si="34"/>
        <v>41308.25</v>
      </c>
      <c r="T371" s="9">
        <f t="shared" si="35"/>
        <v>41347.208333333336</v>
      </c>
      <c r="U371" t="str">
        <f>IF(D371&lt;BonusGoal!$B$3,BonusGoal!$D$3,IF(D371&lt;BonusGoal!$B$4,BonusGoal!$D$4,IF(D371&lt;BonusGoal!$B$5,BonusGoal!$D$5,IF(D371&lt;BonusGoal!$B$6,BonusGoal!$D$6,IF(D371&lt;BonusGoal!$B$7,BonusGoal!$D$7,IF(D371&lt;BonusGoal!$B$8,BonusGoal!$D$8,IF(D371&lt;BonusGoal!$B$9,BonusGoal!$D$9,IF(D371&lt;BonusGoal!$B$10,BonusGoal!$D$10,IF(D371&lt;BonusGoal!$B$11,BonusGoal!$D$11,IF(D371&lt;BonusGoal!$B$12,BonusGoal!$D$12,IF(D371&lt;BonusGoal!$B$13,BonusGoal!$D$13,IF(D371&gt;BonusGoal!$A$14,BonusGoal!$D$14,"checkdata"))))))))))))</f>
        <v>5000 to 9999</v>
      </c>
      <c r="V371" t="str">
        <f>VLOOKUP(D371,BonusGoal!C:D,2)</f>
        <v>5000 to 9999</v>
      </c>
    </row>
    <row r="372" spans="1:22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1.593633125556545</v>
      </c>
      <c r="P372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9">
        <f t="shared" si="34"/>
        <v>43570.208333333328</v>
      </c>
      <c r="T372" s="9">
        <f t="shared" si="35"/>
        <v>43576.208333333328</v>
      </c>
      <c r="U372" t="str">
        <f>IF(D372&lt;BonusGoal!$B$3,BonusGoal!$D$3,IF(D372&lt;BonusGoal!$B$4,BonusGoal!$D$4,IF(D372&lt;BonusGoal!$B$5,BonusGoal!$D$5,IF(D372&lt;BonusGoal!$B$6,BonusGoal!$D$6,IF(D372&lt;BonusGoal!$B$7,BonusGoal!$D$7,IF(D372&lt;BonusGoal!$B$8,BonusGoal!$D$8,IF(D372&lt;BonusGoal!$B$9,BonusGoal!$D$9,IF(D372&lt;BonusGoal!$B$10,BonusGoal!$D$10,IF(D372&lt;BonusGoal!$B$11,BonusGoal!$D$11,IF(D372&lt;BonusGoal!$B$12,BonusGoal!$D$12,IF(D372&lt;BonusGoal!$B$13,BonusGoal!$D$13,IF(D372&gt;BonusGoal!$A$14,BonusGoal!$D$14,"checkdata"))))))))))))</f>
        <v>Greater than or equal to 50000</v>
      </c>
      <c r="V372" t="str">
        <f>VLOOKUP(D372,BonusGoal!C:D,2)</f>
        <v>Greater than or equal to 50000</v>
      </c>
    </row>
    <row r="373" spans="1:22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0.67869978858350954</v>
      </c>
      <c r="P373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9">
        <f t="shared" si="34"/>
        <v>42043.25</v>
      </c>
      <c r="T373" s="9">
        <f t="shared" si="35"/>
        <v>42094.208333333328</v>
      </c>
      <c r="U373" t="str">
        <f>IF(D373&lt;BonusGoal!$B$3,BonusGoal!$D$3,IF(D373&lt;BonusGoal!$B$4,BonusGoal!$D$4,IF(D373&lt;BonusGoal!$B$5,BonusGoal!$D$5,IF(D373&lt;BonusGoal!$B$6,BonusGoal!$D$6,IF(D373&lt;BonusGoal!$B$7,BonusGoal!$D$7,IF(D373&lt;BonusGoal!$B$8,BonusGoal!$D$8,IF(D373&lt;BonusGoal!$B$9,BonusGoal!$D$9,IF(D373&lt;BonusGoal!$B$10,BonusGoal!$D$10,IF(D373&lt;BonusGoal!$B$11,BonusGoal!$D$11,IF(D373&lt;BonusGoal!$B$12,BonusGoal!$D$12,IF(D373&lt;BonusGoal!$B$13,BonusGoal!$D$13,IF(D373&gt;BonusGoal!$A$14,BonusGoal!$D$14,"checkdata"))))))))))))</f>
        <v>Greater than or equal to 50000</v>
      </c>
      <c r="V373" t="str">
        <f>VLOOKUP(D373,BonusGoal!C:D,2)</f>
        <v>Greater than or equal to 50000</v>
      </c>
    </row>
    <row r="374" spans="1:22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15.915555555555555</v>
      </c>
      <c r="P374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9">
        <f t="shared" si="34"/>
        <v>42012.25</v>
      </c>
      <c r="T374" s="9">
        <f t="shared" si="35"/>
        <v>42032.25</v>
      </c>
      <c r="U374" t="str">
        <f>IF(D374&lt;BonusGoal!$B$3,BonusGoal!$D$3,IF(D374&lt;BonusGoal!$B$4,BonusGoal!$D$4,IF(D374&lt;BonusGoal!$B$5,BonusGoal!$D$5,IF(D374&lt;BonusGoal!$B$6,BonusGoal!$D$6,IF(D374&lt;BonusGoal!$B$7,BonusGoal!$D$7,IF(D374&lt;BonusGoal!$B$8,BonusGoal!$D$8,IF(D374&lt;BonusGoal!$B$9,BonusGoal!$D$9,IF(D374&lt;BonusGoal!$B$10,BonusGoal!$D$10,IF(D374&lt;BonusGoal!$B$11,BonusGoal!$D$11,IF(D374&lt;BonusGoal!$B$12,BonusGoal!$D$12,IF(D374&lt;BonusGoal!$B$13,BonusGoal!$D$13,IF(D374&gt;BonusGoal!$A$14,BonusGoal!$D$14,"checkdata"))))))))))))</f>
        <v>Less than 1000</v>
      </c>
      <c r="V374" t="str">
        <f>VLOOKUP(D374,BonusGoal!C:D,2)</f>
        <v>Less than 1000</v>
      </c>
    </row>
    <row r="375" spans="1:22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7.3018222222222224</v>
      </c>
      <c r="P375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9">
        <f t="shared" si="34"/>
        <v>42964.208333333328</v>
      </c>
      <c r="T375" s="9">
        <f t="shared" si="35"/>
        <v>42972.208333333328</v>
      </c>
      <c r="U375" t="str">
        <f>IF(D375&lt;BonusGoal!$B$3,BonusGoal!$D$3,IF(D375&lt;BonusGoal!$B$4,BonusGoal!$D$4,IF(D375&lt;BonusGoal!$B$5,BonusGoal!$D$5,IF(D375&lt;BonusGoal!$B$6,BonusGoal!$D$6,IF(D375&lt;BonusGoal!$B$7,BonusGoal!$D$7,IF(D375&lt;BonusGoal!$B$8,BonusGoal!$D$8,IF(D375&lt;BonusGoal!$B$9,BonusGoal!$D$9,IF(D375&lt;BonusGoal!$B$10,BonusGoal!$D$10,IF(D375&lt;BonusGoal!$B$11,BonusGoal!$D$11,IF(D375&lt;BonusGoal!$B$12,BonusGoal!$D$12,IF(D375&lt;BonusGoal!$B$13,BonusGoal!$D$13,IF(D375&gt;BonusGoal!$A$14,BonusGoal!$D$14,"checkdata"))))))))))))</f>
        <v>20000 to 24999</v>
      </c>
      <c r="V375" t="str">
        <f>VLOOKUP(D375,BonusGoal!C:D,2)</f>
        <v>20000 to 24999</v>
      </c>
    </row>
    <row r="376" spans="1:22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0.13185782556750297</v>
      </c>
      <c r="P37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9">
        <f t="shared" si="34"/>
        <v>43476.25</v>
      </c>
      <c r="T376" s="9">
        <f t="shared" si="35"/>
        <v>43481.25</v>
      </c>
      <c r="U376" t="str">
        <f>IF(D376&lt;BonusGoal!$B$3,BonusGoal!$D$3,IF(D376&lt;BonusGoal!$B$4,BonusGoal!$D$4,IF(D376&lt;BonusGoal!$B$5,BonusGoal!$D$5,IF(D376&lt;BonusGoal!$B$6,BonusGoal!$D$6,IF(D376&lt;BonusGoal!$B$7,BonusGoal!$D$7,IF(D376&lt;BonusGoal!$B$8,BonusGoal!$D$8,IF(D376&lt;BonusGoal!$B$9,BonusGoal!$D$9,IF(D376&lt;BonusGoal!$B$10,BonusGoal!$D$10,IF(D376&lt;BonusGoal!$B$11,BonusGoal!$D$11,IF(D376&lt;BonusGoal!$B$12,BonusGoal!$D$12,IF(D376&lt;BonusGoal!$B$13,BonusGoal!$D$13,IF(D376&gt;BonusGoal!$A$14,BonusGoal!$D$14,"checkdata"))))))))))))</f>
        <v>Greater than or equal to 50000</v>
      </c>
      <c r="V376" t="str">
        <f>VLOOKUP(D376,BonusGoal!C:D,2)</f>
        <v>Greater than or equal to 50000</v>
      </c>
    </row>
    <row r="377" spans="1:22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0.54777777777777781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9">
        <f t="shared" si="34"/>
        <v>42293.208333333328</v>
      </c>
      <c r="T377" s="9">
        <f t="shared" si="35"/>
        <v>42350.25</v>
      </c>
      <c r="U377" t="str">
        <f>IF(D377&lt;BonusGoal!$B$3,BonusGoal!$D$3,IF(D377&lt;BonusGoal!$B$4,BonusGoal!$D$4,IF(D377&lt;BonusGoal!$B$5,BonusGoal!$D$5,IF(D377&lt;BonusGoal!$B$6,BonusGoal!$D$6,IF(D377&lt;BonusGoal!$B$7,BonusGoal!$D$7,IF(D377&lt;BonusGoal!$B$8,BonusGoal!$D$8,IF(D377&lt;BonusGoal!$B$9,BonusGoal!$D$9,IF(D377&lt;BonusGoal!$B$10,BonusGoal!$D$10,IF(D377&lt;BonusGoal!$B$11,BonusGoal!$D$11,IF(D377&lt;BonusGoal!$B$12,BonusGoal!$D$12,IF(D377&lt;BonusGoal!$B$13,BonusGoal!$D$13,IF(D377&gt;BonusGoal!$A$14,BonusGoal!$D$14,"checkdata"))))))))))))</f>
        <v>1000 to 4999</v>
      </c>
      <c r="V377" t="str">
        <f>VLOOKUP(D377,BonusGoal!C:D,2)</f>
        <v>1000 to 4999</v>
      </c>
    </row>
    <row r="378" spans="1:22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3.6102941176470589</v>
      </c>
      <c r="P37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9">
        <f t="shared" si="34"/>
        <v>41826.208333333336</v>
      </c>
      <c r="T378" s="9">
        <f t="shared" si="35"/>
        <v>41832.208333333336</v>
      </c>
      <c r="U378" t="str">
        <f>IF(D378&lt;BonusGoal!$B$3,BonusGoal!$D$3,IF(D378&lt;BonusGoal!$B$4,BonusGoal!$D$4,IF(D378&lt;BonusGoal!$B$5,BonusGoal!$D$5,IF(D378&lt;BonusGoal!$B$6,BonusGoal!$D$6,IF(D378&lt;BonusGoal!$B$7,BonusGoal!$D$7,IF(D378&lt;BonusGoal!$B$8,BonusGoal!$D$8,IF(D378&lt;BonusGoal!$B$9,BonusGoal!$D$9,IF(D378&lt;BonusGoal!$B$10,BonusGoal!$D$10,IF(D378&lt;BonusGoal!$B$11,BonusGoal!$D$11,IF(D378&lt;BonusGoal!$B$12,BonusGoal!$D$12,IF(D378&lt;BonusGoal!$B$13,BonusGoal!$D$13,IF(D378&gt;BonusGoal!$A$14,BonusGoal!$D$14,"checkdata"))))))))))))</f>
        <v>1000 to 4999</v>
      </c>
      <c r="V378" t="str">
        <f>VLOOKUP(D378,BonusGoal!C:D,2)</f>
        <v>1000 to 4999</v>
      </c>
    </row>
    <row r="379" spans="1:22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0.10257545271629778</v>
      </c>
      <c r="P379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9">
        <f t="shared" si="34"/>
        <v>43760.208333333328</v>
      </c>
      <c r="T379" s="9">
        <f t="shared" si="35"/>
        <v>43774.25</v>
      </c>
      <c r="U379" t="str">
        <f>IF(D379&lt;BonusGoal!$B$3,BonusGoal!$D$3,IF(D379&lt;BonusGoal!$B$4,BonusGoal!$D$4,IF(D379&lt;BonusGoal!$B$5,BonusGoal!$D$5,IF(D379&lt;BonusGoal!$B$6,BonusGoal!$D$6,IF(D379&lt;BonusGoal!$B$7,BonusGoal!$D$7,IF(D379&lt;BonusGoal!$B$8,BonusGoal!$D$8,IF(D379&lt;BonusGoal!$B$9,BonusGoal!$D$9,IF(D379&lt;BonusGoal!$B$10,BonusGoal!$D$10,IF(D379&lt;BonusGoal!$B$11,BonusGoal!$D$11,IF(D379&lt;BonusGoal!$B$12,BonusGoal!$D$12,IF(D379&lt;BonusGoal!$B$13,BonusGoal!$D$13,IF(D379&gt;BonusGoal!$A$14,BonusGoal!$D$14,"checkdata"))))))))))))</f>
        <v>45000 to 49999</v>
      </c>
      <c r="V379" t="str">
        <f>VLOOKUP(D379,BonusGoal!C:D,2)</f>
        <v>45000 to 49999</v>
      </c>
    </row>
    <row r="380" spans="1:22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0.13962962962962963</v>
      </c>
      <c r="P380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9">
        <f t="shared" si="34"/>
        <v>43241.208333333328</v>
      </c>
      <c r="T380" s="9">
        <f t="shared" si="35"/>
        <v>43279.208333333328</v>
      </c>
      <c r="U380" t="str">
        <f>IF(D380&lt;BonusGoal!$B$3,BonusGoal!$D$3,IF(D380&lt;BonusGoal!$B$4,BonusGoal!$D$4,IF(D380&lt;BonusGoal!$B$5,BonusGoal!$D$5,IF(D380&lt;BonusGoal!$B$6,BonusGoal!$D$6,IF(D380&lt;BonusGoal!$B$7,BonusGoal!$D$7,IF(D380&lt;BonusGoal!$B$8,BonusGoal!$D$8,IF(D380&lt;BonusGoal!$B$9,BonusGoal!$D$9,IF(D380&lt;BonusGoal!$B$10,BonusGoal!$D$10,IF(D380&lt;BonusGoal!$B$11,BonusGoal!$D$11,IF(D380&lt;BonusGoal!$B$12,BonusGoal!$D$12,IF(D380&lt;BonusGoal!$B$13,BonusGoal!$D$13,IF(D380&gt;BonusGoal!$A$14,BonusGoal!$D$14,"checkdata"))))))))))))</f>
        <v>Greater than or equal to 50000</v>
      </c>
      <c r="V380" t="str">
        <f>VLOOKUP(D380,BonusGoal!C:D,2)</f>
        <v>Greater than or equal to 50000</v>
      </c>
    </row>
    <row r="381" spans="1:22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0.40444444444444444</v>
      </c>
      <c r="P381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9">
        <f t="shared" si="34"/>
        <v>40843.208333333336</v>
      </c>
      <c r="T381" s="9">
        <f t="shared" si="35"/>
        <v>40857.25</v>
      </c>
      <c r="U381" t="str">
        <f>IF(D381&lt;BonusGoal!$B$3,BonusGoal!$D$3,IF(D381&lt;BonusGoal!$B$4,BonusGoal!$D$4,IF(D381&lt;BonusGoal!$B$5,BonusGoal!$D$5,IF(D381&lt;BonusGoal!$B$6,BonusGoal!$D$6,IF(D381&lt;BonusGoal!$B$7,BonusGoal!$D$7,IF(D381&lt;BonusGoal!$B$8,BonusGoal!$D$8,IF(D381&lt;BonusGoal!$B$9,BonusGoal!$D$9,IF(D381&lt;BonusGoal!$B$10,BonusGoal!$D$10,IF(D381&lt;BonusGoal!$B$11,BonusGoal!$D$11,IF(D381&lt;BonusGoal!$B$12,BonusGoal!$D$12,IF(D381&lt;BonusGoal!$B$13,BonusGoal!$D$13,IF(D381&gt;BonusGoal!$A$14,BonusGoal!$D$14,"checkdata"))))))))))))</f>
        <v>5000 to 9999</v>
      </c>
      <c r="V381" t="str">
        <f>VLOOKUP(D381,BonusGoal!C:D,2)</f>
        <v>5000 to 9999</v>
      </c>
    </row>
    <row r="382" spans="1:22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1.6032</v>
      </c>
      <c r="P382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9">
        <f t="shared" si="34"/>
        <v>41448.208333333336</v>
      </c>
      <c r="T382" s="9">
        <f t="shared" si="35"/>
        <v>41453.208333333336</v>
      </c>
      <c r="U382" t="str">
        <f>IF(D382&lt;BonusGoal!$B$3,BonusGoal!$D$3,IF(D382&lt;BonusGoal!$B$4,BonusGoal!$D$4,IF(D382&lt;BonusGoal!$B$5,BonusGoal!$D$5,IF(D382&lt;BonusGoal!$B$6,BonusGoal!$D$6,IF(D382&lt;BonusGoal!$B$7,BonusGoal!$D$7,IF(D382&lt;BonusGoal!$B$8,BonusGoal!$D$8,IF(D382&lt;BonusGoal!$B$9,BonusGoal!$D$9,IF(D382&lt;BonusGoal!$B$10,BonusGoal!$D$10,IF(D382&lt;BonusGoal!$B$11,BonusGoal!$D$11,IF(D382&lt;BonusGoal!$B$12,BonusGoal!$D$12,IF(D382&lt;BonusGoal!$B$13,BonusGoal!$D$13,IF(D382&gt;BonusGoal!$A$14,BonusGoal!$D$14,"checkdata"))))))))))))</f>
        <v>1000 to 4999</v>
      </c>
      <c r="V382" t="str">
        <f>VLOOKUP(D382,BonusGoal!C:D,2)</f>
        <v>1000 to 4999</v>
      </c>
    </row>
    <row r="383" spans="1:22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1.8394339622641509</v>
      </c>
      <c r="P383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9">
        <f t="shared" si="34"/>
        <v>42163.208333333328</v>
      </c>
      <c r="T383" s="9">
        <f t="shared" si="35"/>
        <v>42209.208333333328</v>
      </c>
      <c r="U383" t="str">
        <f>IF(D383&lt;BonusGoal!$B$3,BonusGoal!$D$3,IF(D383&lt;BonusGoal!$B$4,BonusGoal!$D$4,IF(D383&lt;BonusGoal!$B$5,BonusGoal!$D$5,IF(D383&lt;BonusGoal!$B$6,BonusGoal!$D$6,IF(D383&lt;BonusGoal!$B$7,BonusGoal!$D$7,IF(D383&lt;BonusGoal!$B$8,BonusGoal!$D$8,IF(D383&lt;BonusGoal!$B$9,BonusGoal!$D$9,IF(D383&lt;BonusGoal!$B$10,BonusGoal!$D$10,IF(D383&lt;BonusGoal!$B$11,BonusGoal!$D$11,IF(D383&lt;BonusGoal!$B$12,BonusGoal!$D$12,IF(D383&lt;BonusGoal!$B$13,BonusGoal!$D$13,IF(D383&gt;BonusGoal!$A$14,BonusGoal!$D$14,"checkdata"))))))))))))</f>
        <v>5000 to 9999</v>
      </c>
      <c r="V383" t="str">
        <f>VLOOKUP(D383,BonusGoal!C:D,2)</f>
        <v>5000 to 9999</v>
      </c>
    </row>
    <row r="384" spans="1:22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0.63769230769230767</v>
      </c>
      <c r="P384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9">
        <f t="shared" si="34"/>
        <v>43024.208333333328</v>
      </c>
      <c r="T384" s="9">
        <f t="shared" si="35"/>
        <v>43043.208333333328</v>
      </c>
      <c r="U384" t="str">
        <f>IF(D384&lt;BonusGoal!$B$3,BonusGoal!$D$3,IF(D384&lt;BonusGoal!$B$4,BonusGoal!$D$4,IF(D384&lt;BonusGoal!$B$5,BonusGoal!$D$5,IF(D384&lt;BonusGoal!$B$6,BonusGoal!$D$6,IF(D384&lt;BonusGoal!$B$7,BonusGoal!$D$7,IF(D384&lt;BonusGoal!$B$8,BonusGoal!$D$8,IF(D384&lt;BonusGoal!$B$9,BonusGoal!$D$9,IF(D384&lt;BonusGoal!$B$10,BonusGoal!$D$10,IF(D384&lt;BonusGoal!$B$11,BonusGoal!$D$11,IF(D384&lt;BonusGoal!$B$12,BonusGoal!$D$12,IF(D384&lt;BonusGoal!$B$13,BonusGoal!$D$13,IF(D384&gt;BonusGoal!$A$14,BonusGoal!$D$14,"checkdata"))))))))))))</f>
        <v>5000 to 9999</v>
      </c>
      <c r="V384" t="str">
        <f>VLOOKUP(D384,BonusGoal!C:D,2)</f>
        <v>5000 to 9999</v>
      </c>
    </row>
    <row r="385" spans="1:22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2.2538095238095237</v>
      </c>
      <c r="P385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9">
        <f t="shared" si="34"/>
        <v>43509.25</v>
      </c>
      <c r="T385" s="9">
        <f t="shared" si="35"/>
        <v>43515.25</v>
      </c>
      <c r="U385" t="str">
        <f>IF(D385&lt;BonusGoal!$B$3,BonusGoal!$D$3,IF(D385&lt;BonusGoal!$B$4,BonusGoal!$D$4,IF(D385&lt;BonusGoal!$B$5,BonusGoal!$D$5,IF(D385&lt;BonusGoal!$B$6,BonusGoal!$D$6,IF(D385&lt;BonusGoal!$B$7,BonusGoal!$D$7,IF(D385&lt;BonusGoal!$B$8,BonusGoal!$D$8,IF(D385&lt;BonusGoal!$B$9,BonusGoal!$D$9,IF(D385&lt;BonusGoal!$B$10,BonusGoal!$D$10,IF(D385&lt;BonusGoal!$B$11,BonusGoal!$D$11,IF(D385&lt;BonusGoal!$B$12,BonusGoal!$D$12,IF(D385&lt;BonusGoal!$B$13,BonusGoal!$D$13,IF(D385&gt;BonusGoal!$A$14,BonusGoal!$D$14,"checkdata"))))))))))))</f>
        <v>5000 to 9999</v>
      </c>
      <c r="V385" t="str">
        <f>VLOOKUP(D385,BonusGoal!C:D,2)</f>
        <v>5000 to 9999</v>
      </c>
    </row>
    <row r="386" spans="1:22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1.7200961538461539</v>
      </c>
      <c r="P38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9">
        <f t="shared" si="34"/>
        <v>42776.25</v>
      </c>
      <c r="T386" s="9">
        <f t="shared" si="35"/>
        <v>42803.25</v>
      </c>
      <c r="U386" t="str">
        <f>IF(D386&lt;BonusGoal!$B$3,BonusGoal!$D$3,IF(D386&lt;BonusGoal!$B$4,BonusGoal!$D$4,IF(D386&lt;BonusGoal!$B$5,BonusGoal!$D$5,IF(D386&lt;BonusGoal!$B$6,BonusGoal!$D$6,IF(D386&lt;BonusGoal!$B$7,BonusGoal!$D$7,IF(D386&lt;BonusGoal!$B$8,BonusGoal!$D$8,IF(D386&lt;BonusGoal!$B$9,BonusGoal!$D$9,IF(D386&lt;BonusGoal!$B$10,BonusGoal!$D$10,IF(D386&lt;BonusGoal!$B$11,BonusGoal!$D$11,IF(D386&lt;BonusGoal!$B$12,BonusGoal!$D$12,IF(D386&lt;BonusGoal!$B$13,BonusGoal!$D$13,IF(D386&gt;BonusGoal!$A$14,BonusGoal!$D$14,"checkdata"))))))))))))</f>
        <v>Greater than or equal to 50000</v>
      </c>
      <c r="V386" t="str">
        <f>VLOOKUP(D386,BonusGoal!C:D,2)</f>
        <v>Greater than or equal to 50000</v>
      </c>
    </row>
    <row r="387" spans="1:22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E387/D387</f>
        <v>1.4616709511568124</v>
      </c>
      <c r="P387">
        <f t="shared" ref="P387:P450" si="37">IF(ISERROR(E387/G387),0,E387/G387)</f>
        <v>50.007915567282325</v>
      </c>
      <c r="Q387" t="str">
        <f t="shared" ref="Q387:Q450" si="38">LEFT(N387,FIND("/",N387,1)-1)</f>
        <v>publishing</v>
      </c>
      <c r="R387" t="str">
        <f t="shared" ref="R387:R450" si="39">RIGHT(N387,LEN(N387)-FIND("/",N387,1))</f>
        <v>nonfiction</v>
      </c>
      <c r="S387" s="9">
        <f t="shared" ref="S387:S450" si="40">(((J387/60)/60)/24)+DATE(1970,1,1)</f>
        <v>43553.208333333328</v>
      </c>
      <c r="T387" s="9">
        <f t="shared" ref="T387:T450" si="41">(((K387/60)/60)/24)+DATE(1970,1,1)</f>
        <v>43585.208333333328</v>
      </c>
      <c r="U387" t="str">
        <f>IF(D387&lt;BonusGoal!$B$3,BonusGoal!$D$3,IF(D387&lt;BonusGoal!$B$4,BonusGoal!$D$4,IF(D387&lt;BonusGoal!$B$5,BonusGoal!$D$5,IF(D387&lt;BonusGoal!$B$6,BonusGoal!$D$6,IF(D387&lt;BonusGoal!$B$7,BonusGoal!$D$7,IF(D387&lt;BonusGoal!$B$8,BonusGoal!$D$8,IF(D387&lt;BonusGoal!$B$9,BonusGoal!$D$9,IF(D387&lt;BonusGoal!$B$10,BonusGoal!$D$10,IF(D387&lt;BonusGoal!$B$11,BonusGoal!$D$11,IF(D387&lt;BonusGoal!$B$12,BonusGoal!$D$12,IF(D387&lt;BonusGoal!$B$13,BonusGoal!$D$13,IF(D387&gt;BonusGoal!$A$14,BonusGoal!$D$14,"checkdata"))))))))))))</f>
        <v>35000 to 39999</v>
      </c>
      <c r="V387" t="str">
        <f>VLOOKUP(D387,BonusGoal!C:D,2)</f>
        <v>35000 to 39999</v>
      </c>
    </row>
    <row r="388" spans="1:22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0.76423616236162362</v>
      </c>
      <c r="P38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9">
        <f t="shared" si="40"/>
        <v>40355.208333333336</v>
      </c>
      <c r="T388" s="9">
        <f t="shared" si="41"/>
        <v>40367.208333333336</v>
      </c>
      <c r="U388" t="str">
        <f>IF(D388&lt;BonusGoal!$B$3,BonusGoal!$D$3,IF(D388&lt;BonusGoal!$B$4,BonusGoal!$D$4,IF(D388&lt;BonusGoal!$B$5,BonusGoal!$D$5,IF(D388&lt;BonusGoal!$B$6,BonusGoal!$D$6,IF(D388&lt;BonusGoal!$B$7,BonusGoal!$D$7,IF(D388&lt;BonusGoal!$B$8,BonusGoal!$D$8,IF(D388&lt;BonusGoal!$B$9,BonusGoal!$D$9,IF(D388&lt;BonusGoal!$B$10,BonusGoal!$D$10,IF(D388&lt;BonusGoal!$B$11,BonusGoal!$D$11,IF(D388&lt;BonusGoal!$B$12,BonusGoal!$D$12,IF(D388&lt;BonusGoal!$B$13,BonusGoal!$D$13,IF(D388&gt;BonusGoal!$A$14,BonusGoal!$D$14,"checkdata"))))))))))))</f>
        <v>Greater than or equal to 50000</v>
      </c>
      <c r="V388" t="str">
        <f>VLOOKUP(D388,BonusGoal!C:D,2)</f>
        <v>Greater than or equal to 50000</v>
      </c>
    </row>
    <row r="389" spans="1:22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0.39261467889908258</v>
      </c>
      <c r="P389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9">
        <f t="shared" si="40"/>
        <v>41072.208333333336</v>
      </c>
      <c r="T389" s="9">
        <f t="shared" si="41"/>
        <v>41077.208333333336</v>
      </c>
      <c r="U389" t="str">
        <f>IF(D389&lt;BonusGoal!$B$3,BonusGoal!$D$3,IF(D389&lt;BonusGoal!$B$4,BonusGoal!$D$4,IF(D389&lt;BonusGoal!$B$5,BonusGoal!$D$5,IF(D389&lt;BonusGoal!$B$6,BonusGoal!$D$6,IF(D389&lt;BonusGoal!$B$7,BonusGoal!$D$7,IF(D389&lt;BonusGoal!$B$8,BonusGoal!$D$8,IF(D389&lt;BonusGoal!$B$9,BonusGoal!$D$9,IF(D389&lt;BonusGoal!$B$10,BonusGoal!$D$10,IF(D389&lt;BonusGoal!$B$11,BonusGoal!$D$11,IF(D389&lt;BonusGoal!$B$12,BonusGoal!$D$12,IF(D389&lt;BonusGoal!$B$13,BonusGoal!$D$13,IF(D389&gt;BonusGoal!$A$14,BonusGoal!$D$14,"checkdata"))))))))))))</f>
        <v>Greater than or equal to 50000</v>
      </c>
      <c r="V389" t="str">
        <f>VLOOKUP(D389,BonusGoal!C:D,2)</f>
        <v>Greater than or equal to 50000</v>
      </c>
    </row>
    <row r="390" spans="1:22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0.11270034843205574</v>
      </c>
      <c r="P390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9">
        <f t="shared" si="40"/>
        <v>40912.25</v>
      </c>
      <c r="T390" s="9">
        <f t="shared" si="41"/>
        <v>40914.25</v>
      </c>
      <c r="U390" t="str">
        <f>IF(D390&lt;BonusGoal!$B$3,BonusGoal!$D$3,IF(D390&lt;BonusGoal!$B$4,BonusGoal!$D$4,IF(D390&lt;BonusGoal!$B$5,BonusGoal!$D$5,IF(D390&lt;BonusGoal!$B$6,BonusGoal!$D$6,IF(D390&lt;BonusGoal!$B$7,BonusGoal!$D$7,IF(D390&lt;BonusGoal!$B$8,BonusGoal!$D$8,IF(D390&lt;BonusGoal!$B$9,BonusGoal!$D$9,IF(D390&lt;BonusGoal!$B$10,BonusGoal!$D$10,IF(D390&lt;BonusGoal!$B$11,BonusGoal!$D$11,IF(D390&lt;BonusGoal!$B$12,BonusGoal!$D$12,IF(D390&lt;BonusGoal!$B$13,BonusGoal!$D$13,IF(D390&gt;BonusGoal!$A$14,BonusGoal!$D$14,"checkdata"))))))))))))</f>
        <v>Greater than or equal to 50000</v>
      </c>
      <c r="V390" t="str">
        <f>VLOOKUP(D390,BonusGoal!C:D,2)</f>
        <v>Greater than or equal to 50000</v>
      </c>
    </row>
    <row r="391" spans="1:22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1.2211084337349398</v>
      </c>
      <c r="P391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9">
        <f t="shared" si="40"/>
        <v>40479.208333333336</v>
      </c>
      <c r="T391" s="9">
        <f t="shared" si="41"/>
        <v>40506.25</v>
      </c>
      <c r="U391" t="str">
        <f>IF(D391&lt;BonusGoal!$B$3,BonusGoal!$D$3,IF(D391&lt;BonusGoal!$B$4,BonusGoal!$D$4,IF(D391&lt;BonusGoal!$B$5,BonusGoal!$D$5,IF(D391&lt;BonusGoal!$B$6,BonusGoal!$D$6,IF(D391&lt;BonusGoal!$B$7,BonusGoal!$D$7,IF(D391&lt;BonusGoal!$B$8,BonusGoal!$D$8,IF(D391&lt;BonusGoal!$B$9,BonusGoal!$D$9,IF(D391&lt;BonusGoal!$B$10,BonusGoal!$D$10,IF(D391&lt;BonusGoal!$B$11,BonusGoal!$D$11,IF(D391&lt;BonusGoal!$B$12,BonusGoal!$D$12,IF(D391&lt;BonusGoal!$B$13,BonusGoal!$D$13,IF(D391&gt;BonusGoal!$A$14,BonusGoal!$D$14,"checkdata"))))))))))))</f>
        <v>Greater than or equal to 50000</v>
      </c>
      <c r="V391" t="str">
        <f>VLOOKUP(D391,BonusGoal!C:D,2)</f>
        <v>Greater than or equal to 50000</v>
      </c>
    </row>
    <row r="392" spans="1:22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1.8654166666666667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9">
        <f t="shared" si="40"/>
        <v>41530.208333333336</v>
      </c>
      <c r="T392" s="9">
        <f t="shared" si="41"/>
        <v>41545.208333333336</v>
      </c>
      <c r="U392" t="str">
        <f>IF(D392&lt;BonusGoal!$B$3,BonusGoal!$D$3,IF(D392&lt;BonusGoal!$B$4,BonusGoal!$D$4,IF(D392&lt;BonusGoal!$B$5,BonusGoal!$D$5,IF(D392&lt;BonusGoal!$B$6,BonusGoal!$D$6,IF(D392&lt;BonusGoal!$B$7,BonusGoal!$D$7,IF(D392&lt;BonusGoal!$B$8,BonusGoal!$D$8,IF(D392&lt;BonusGoal!$B$9,BonusGoal!$D$9,IF(D392&lt;BonusGoal!$B$10,BonusGoal!$D$10,IF(D392&lt;BonusGoal!$B$11,BonusGoal!$D$11,IF(D392&lt;BonusGoal!$B$12,BonusGoal!$D$12,IF(D392&lt;BonusGoal!$B$13,BonusGoal!$D$13,IF(D392&gt;BonusGoal!$A$14,BonusGoal!$D$14,"checkdata"))))))))))))</f>
        <v>1000 to 4999</v>
      </c>
      <c r="V392" t="str">
        <f>VLOOKUP(D392,BonusGoal!C:D,2)</f>
        <v>1000 to 4999</v>
      </c>
    </row>
    <row r="393" spans="1:22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7.27317880794702E-2</v>
      </c>
      <c r="P393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9">
        <f t="shared" si="40"/>
        <v>41653.25</v>
      </c>
      <c r="T393" s="9">
        <f t="shared" si="41"/>
        <v>41655.25</v>
      </c>
      <c r="U393" t="str">
        <f>IF(D393&lt;BonusGoal!$B$3,BonusGoal!$D$3,IF(D393&lt;BonusGoal!$B$4,BonusGoal!$D$4,IF(D393&lt;BonusGoal!$B$5,BonusGoal!$D$5,IF(D393&lt;BonusGoal!$B$6,BonusGoal!$D$6,IF(D393&lt;BonusGoal!$B$7,BonusGoal!$D$7,IF(D393&lt;BonusGoal!$B$8,BonusGoal!$D$8,IF(D393&lt;BonusGoal!$B$9,BonusGoal!$D$9,IF(D393&lt;BonusGoal!$B$10,BonusGoal!$D$10,IF(D393&lt;BonusGoal!$B$11,BonusGoal!$D$11,IF(D393&lt;BonusGoal!$B$12,BonusGoal!$D$12,IF(D393&lt;BonusGoal!$B$13,BonusGoal!$D$13,IF(D393&gt;BonusGoal!$A$14,BonusGoal!$D$14,"checkdata"))))))))))))</f>
        <v>Greater than or equal to 50000</v>
      </c>
      <c r="V393" t="str">
        <f>VLOOKUP(D393,BonusGoal!C:D,2)</f>
        <v>Greater than or equal to 50000</v>
      </c>
    </row>
    <row r="394" spans="1:22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0.65642371234207963</v>
      </c>
      <c r="P394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9">
        <f t="shared" si="40"/>
        <v>40549.25</v>
      </c>
      <c r="T394" s="9">
        <f t="shared" si="41"/>
        <v>40551.25</v>
      </c>
      <c r="U394" t="str">
        <f>IF(D394&lt;BonusGoal!$B$3,BonusGoal!$D$3,IF(D394&lt;BonusGoal!$B$4,BonusGoal!$D$4,IF(D394&lt;BonusGoal!$B$5,BonusGoal!$D$5,IF(D394&lt;BonusGoal!$B$6,BonusGoal!$D$6,IF(D394&lt;BonusGoal!$B$7,BonusGoal!$D$7,IF(D394&lt;BonusGoal!$B$8,BonusGoal!$D$8,IF(D394&lt;BonusGoal!$B$9,BonusGoal!$D$9,IF(D394&lt;BonusGoal!$B$10,BonusGoal!$D$10,IF(D394&lt;BonusGoal!$B$11,BonusGoal!$D$11,IF(D394&lt;BonusGoal!$B$12,BonusGoal!$D$12,IF(D394&lt;BonusGoal!$B$13,BonusGoal!$D$13,IF(D394&gt;BonusGoal!$A$14,BonusGoal!$D$14,"checkdata"))))))))))))</f>
        <v>Greater than or equal to 50000</v>
      </c>
      <c r="V394" t="str">
        <f>VLOOKUP(D394,BonusGoal!C:D,2)</f>
        <v>Greater than or equal to 50000</v>
      </c>
    </row>
    <row r="395" spans="1:22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2.2896178343949045</v>
      </c>
      <c r="P395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9">
        <f t="shared" si="40"/>
        <v>42933.208333333328</v>
      </c>
      <c r="T395" s="9">
        <f t="shared" si="41"/>
        <v>42934.208333333328</v>
      </c>
      <c r="U395" t="str">
        <f>IF(D395&lt;BonusGoal!$B$3,BonusGoal!$D$3,IF(D395&lt;BonusGoal!$B$4,BonusGoal!$D$4,IF(D395&lt;BonusGoal!$B$5,BonusGoal!$D$5,IF(D395&lt;BonusGoal!$B$6,BonusGoal!$D$6,IF(D395&lt;BonusGoal!$B$7,BonusGoal!$D$7,IF(D395&lt;BonusGoal!$B$8,BonusGoal!$D$8,IF(D395&lt;BonusGoal!$B$9,BonusGoal!$D$9,IF(D395&lt;BonusGoal!$B$10,BonusGoal!$D$10,IF(D395&lt;BonusGoal!$B$11,BonusGoal!$D$11,IF(D395&lt;BonusGoal!$B$12,BonusGoal!$D$12,IF(D395&lt;BonusGoal!$B$13,BonusGoal!$D$13,IF(D395&gt;BonusGoal!$A$14,BonusGoal!$D$14,"checkdata"))))))))))))</f>
        <v>Greater than or equal to 50000</v>
      </c>
      <c r="V395" t="str">
        <f>VLOOKUP(D395,BonusGoal!C:D,2)</f>
        <v>Greater than or equal to 50000</v>
      </c>
    </row>
    <row r="396" spans="1:22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4.6937499999999996</v>
      </c>
      <c r="P39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9">
        <f t="shared" si="40"/>
        <v>41484.208333333336</v>
      </c>
      <c r="T396" s="9">
        <f t="shared" si="41"/>
        <v>41494.208333333336</v>
      </c>
      <c r="U396" t="str">
        <f>IF(D396&lt;BonusGoal!$B$3,BonusGoal!$D$3,IF(D396&lt;BonusGoal!$B$4,BonusGoal!$D$4,IF(D396&lt;BonusGoal!$B$5,BonusGoal!$D$5,IF(D396&lt;BonusGoal!$B$6,BonusGoal!$D$6,IF(D396&lt;BonusGoal!$B$7,BonusGoal!$D$7,IF(D396&lt;BonusGoal!$B$8,BonusGoal!$D$8,IF(D396&lt;BonusGoal!$B$9,BonusGoal!$D$9,IF(D396&lt;BonusGoal!$B$10,BonusGoal!$D$10,IF(D396&lt;BonusGoal!$B$11,BonusGoal!$D$11,IF(D396&lt;BonusGoal!$B$12,BonusGoal!$D$12,IF(D396&lt;BonusGoal!$B$13,BonusGoal!$D$13,IF(D396&gt;BonusGoal!$A$14,BonusGoal!$D$14,"checkdata"))))))))))))</f>
        <v>Less than 1000</v>
      </c>
      <c r="V396" t="str">
        <f>VLOOKUP(D396,BonusGoal!C:D,2)</f>
        <v>Less than 1000</v>
      </c>
    </row>
    <row r="397" spans="1:22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1.3011267605633803</v>
      </c>
      <c r="P39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9">
        <f t="shared" si="40"/>
        <v>40885.25</v>
      </c>
      <c r="T397" s="9">
        <f t="shared" si="41"/>
        <v>40886.25</v>
      </c>
      <c r="U397" t="str">
        <f>IF(D397&lt;BonusGoal!$B$3,BonusGoal!$D$3,IF(D397&lt;BonusGoal!$B$4,BonusGoal!$D$4,IF(D397&lt;BonusGoal!$B$5,BonusGoal!$D$5,IF(D397&lt;BonusGoal!$B$6,BonusGoal!$D$6,IF(D397&lt;BonusGoal!$B$7,BonusGoal!$D$7,IF(D397&lt;BonusGoal!$B$8,BonusGoal!$D$8,IF(D397&lt;BonusGoal!$B$9,BonusGoal!$D$9,IF(D397&lt;BonusGoal!$B$10,BonusGoal!$D$10,IF(D397&lt;BonusGoal!$B$11,BonusGoal!$D$11,IF(D397&lt;BonusGoal!$B$12,BonusGoal!$D$12,IF(D397&lt;BonusGoal!$B$13,BonusGoal!$D$13,IF(D397&gt;BonusGoal!$A$14,BonusGoal!$D$14,"checkdata"))))))))))))</f>
        <v>5000 to 9999</v>
      </c>
      <c r="V397" t="str">
        <f>VLOOKUP(D397,BonusGoal!C:D,2)</f>
        <v>5000 to 9999</v>
      </c>
    </row>
    <row r="398" spans="1:22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1.6705422993492407</v>
      </c>
      <c r="P39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9">
        <f t="shared" si="40"/>
        <v>43378.208333333328</v>
      </c>
      <c r="T398" s="9">
        <f t="shared" si="41"/>
        <v>43386.208333333328</v>
      </c>
      <c r="U398" t="str">
        <f>IF(D398&lt;BonusGoal!$B$3,BonusGoal!$D$3,IF(D398&lt;BonusGoal!$B$4,BonusGoal!$D$4,IF(D398&lt;BonusGoal!$B$5,BonusGoal!$D$5,IF(D398&lt;BonusGoal!$B$6,BonusGoal!$D$6,IF(D398&lt;BonusGoal!$B$7,BonusGoal!$D$7,IF(D398&lt;BonusGoal!$B$8,BonusGoal!$D$8,IF(D398&lt;BonusGoal!$B$9,BonusGoal!$D$9,IF(D398&lt;BonusGoal!$B$10,BonusGoal!$D$10,IF(D398&lt;BonusGoal!$B$11,BonusGoal!$D$11,IF(D398&lt;BonusGoal!$B$12,BonusGoal!$D$12,IF(D398&lt;BonusGoal!$B$13,BonusGoal!$D$13,IF(D398&gt;BonusGoal!$A$14,BonusGoal!$D$14,"checkdata"))))))))))))</f>
        <v>45000 to 49999</v>
      </c>
      <c r="V398" t="str">
        <f>VLOOKUP(D398,BonusGoal!C:D,2)</f>
        <v>45000 to 49999</v>
      </c>
    </row>
    <row r="399" spans="1:22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1.738641975308642</v>
      </c>
      <c r="P399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9">
        <f t="shared" si="40"/>
        <v>41417.208333333336</v>
      </c>
      <c r="T399" s="9">
        <f t="shared" si="41"/>
        <v>41423.208333333336</v>
      </c>
      <c r="U399" t="str">
        <f>IF(D399&lt;BonusGoal!$B$3,BonusGoal!$D$3,IF(D399&lt;BonusGoal!$B$4,BonusGoal!$D$4,IF(D399&lt;BonusGoal!$B$5,BonusGoal!$D$5,IF(D399&lt;BonusGoal!$B$6,BonusGoal!$D$6,IF(D399&lt;BonusGoal!$B$7,BonusGoal!$D$7,IF(D399&lt;BonusGoal!$B$8,BonusGoal!$D$8,IF(D399&lt;BonusGoal!$B$9,BonusGoal!$D$9,IF(D399&lt;BonusGoal!$B$10,BonusGoal!$D$10,IF(D399&lt;BonusGoal!$B$11,BonusGoal!$D$11,IF(D399&lt;BonusGoal!$B$12,BonusGoal!$D$12,IF(D399&lt;BonusGoal!$B$13,BonusGoal!$D$13,IF(D399&gt;BonusGoal!$A$14,BonusGoal!$D$14,"checkdata"))))))))))))</f>
        <v>5000 to 9999</v>
      </c>
      <c r="V399" t="str">
        <f>VLOOKUP(D399,BonusGoal!C:D,2)</f>
        <v>5000 to 9999</v>
      </c>
    </row>
    <row r="400" spans="1:22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7.1776470588235295</v>
      </c>
      <c r="P400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9">
        <f t="shared" si="40"/>
        <v>43228.208333333328</v>
      </c>
      <c r="T400" s="9">
        <f t="shared" si="41"/>
        <v>43230.208333333328</v>
      </c>
      <c r="U400" t="str">
        <f>IF(D400&lt;BonusGoal!$B$3,BonusGoal!$D$3,IF(D400&lt;BonusGoal!$B$4,BonusGoal!$D$4,IF(D400&lt;BonusGoal!$B$5,BonusGoal!$D$5,IF(D400&lt;BonusGoal!$B$6,BonusGoal!$D$6,IF(D400&lt;BonusGoal!$B$7,BonusGoal!$D$7,IF(D400&lt;BonusGoal!$B$8,BonusGoal!$D$8,IF(D400&lt;BonusGoal!$B$9,BonusGoal!$D$9,IF(D400&lt;BonusGoal!$B$10,BonusGoal!$D$10,IF(D400&lt;BonusGoal!$B$11,BonusGoal!$D$11,IF(D400&lt;BonusGoal!$B$12,BonusGoal!$D$12,IF(D400&lt;BonusGoal!$B$13,BonusGoal!$D$13,IF(D400&gt;BonusGoal!$A$14,BonusGoal!$D$14,"checkdata"))))))))))))</f>
        <v>1000 to 4999</v>
      </c>
      <c r="V400" t="str">
        <f>VLOOKUP(D400,BonusGoal!C:D,2)</f>
        <v>1000 to 4999</v>
      </c>
    </row>
    <row r="401" spans="1:22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0.63850976361767731</v>
      </c>
      <c r="P401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9">
        <f t="shared" si="40"/>
        <v>40576.25</v>
      </c>
      <c r="T401" s="9">
        <f t="shared" si="41"/>
        <v>40583.25</v>
      </c>
      <c r="U401" t="str">
        <f>IF(D401&lt;BonusGoal!$B$3,BonusGoal!$D$3,IF(D401&lt;BonusGoal!$B$4,BonusGoal!$D$4,IF(D401&lt;BonusGoal!$B$5,BonusGoal!$D$5,IF(D401&lt;BonusGoal!$B$6,BonusGoal!$D$6,IF(D401&lt;BonusGoal!$B$7,BonusGoal!$D$7,IF(D401&lt;BonusGoal!$B$8,BonusGoal!$D$8,IF(D401&lt;BonusGoal!$B$9,BonusGoal!$D$9,IF(D401&lt;BonusGoal!$B$10,BonusGoal!$D$10,IF(D401&lt;BonusGoal!$B$11,BonusGoal!$D$11,IF(D401&lt;BonusGoal!$B$12,BonusGoal!$D$12,IF(D401&lt;BonusGoal!$B$13,BonusGoal!$D$13,IF(D401&gt;BonusGoal!$A$14,BonusGoal!$D$14,"checkdata"))))))))))))</f>
        <v>Greater than or equal to 50000</v>
      </c>
      <c r="V401" t="str">
        <f>VLOOKUP(D401,BonusGoal!C:D,2)</f>
        <v>Greater than or equal to 50000</v>
      </c>
    </row>
    <row r="402" spans="1:22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0.02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9">
        <f t="shared" si="40"/>
        <v>41502.208333333336</v>
      </c>
      <c r="T402" s="9">
        <f t="shared" si="41"/>
        <v>41524.208333333336</v>
      </c>
      <c r="U402" t="str">
        <f>IF(D402&lt;BonusGoal!$B$3,BonusGoal!$D$3,IF(D402&lt;BonusGoal!$B$4,BonusGoal!$D$4,IF(D402&lt;BonusGoal!$B$5,BonusGoal!$D$5,IF(D402&lt;BonusGoal!$B$6,BonusGoal!$D$6,IF(D402&lt;BonusGoal!$B$7,BonusGoal!$D$7,IF(D402&lt;BonusGoal!$B$8,BonusGoal!$D$8,IF(D402&lt;BonusGoal!$B$9,BonusGoal!$D$9,IF(D402&lt;BonusGoal!$B$10,BonusGoal!$D$10,IF(D402&lt;BonusGoal!$B$11,BonusGoal!$D$11,IF(D402&lt;BonusGoal!$B$12,BonusGoal!$D$12,IF(D402&lt;BonusGoal!$B$13,BonusGoal!$D$13,IF(D402&gt;BonusGoal!$A$14,BonusGoal!$D$14,"checkdata"))))))))))))</f>
        <v>Less than 1000</v>
      </c>
      <c r="V402" t="str">
        <f>VLOOKUP(D402,BonusGoal!C:D,2)</f>
        <v>Less than 1000</v>
      </c>
    </row>
    <row r="403" spans="1:22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15.302222222222222</v>
      </c>
      <c r="P403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9">
        <f t="shared" si="40"/>
        <v>43765.208333333328</v>
      </c>
      <c r="T403" s="9">
        <f t="shared" si="41"/>
        <v>43765.208333333328</v>
      </c>
      <c r="U403" t="str">
        <f>IF(D403&lt;BonusGoal!$B$3,BonusGoal!$D$3,IF(D403&lt;BonusGoal!$B$4,BonusGoal!$D$4,IF(D403&lt;BonusGoal!$B$5,BonusGoal!$D$5,IF(D403&lt;BonusGoal!$B$6,BonusGoal!$D$6,IF(D403&lt;BonusGoal!$B$7,BonusGoal!$D$7,IF(D403&lt;BonusGoal!$B$8,BonusGoal!$D$8,IF(D403&lt;BonusGoal!$B$9,BonusGoal!$D$9,IF(D403&lt;BonusGoal!$B$10,BonusGoal!$D$10,IF(D403&lt;BonusGoal!$B$11,BonusGoal!$D$11,IF(D403&lt;BonusGoal!$B$12,BonusGoal!$D$12,IF(D403&lt;BonusGoal!$B$13,BonusGoal!$D$13,IF(D403&gt;BonusGoal!$A$14,BonusGoal!$D$14,"checkdata"))))))))))))</f>
        <v>Less than 1000</v>
      </c>
      <c r="V403" t="str">
        <f>VLOOKUP(D403,BonusGoal!C:D,2)</f>
        <v>Less than 1000</v>
      </c>
    </row>
    <row r="404" spans="1:22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0.40356164383561643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9">
        <f t="shared" si="40"/>
        <v>40914.25</v>
      </c>
      <c r="T404" s="9">
        <f t="shared" si="41"/>
        <v>40961.25</v>
      </c>
      <c r="U404" t="str">
        <f>IF(D404&lt;BonusGoal!$B$3,BonusGoal!$D$3,IF(D404&lt;BonusGoal!$B$4,BonusGoal!$D$4,IF(D404&lt;BonusGoal!$B$5,BonusGoal!$D$5,IF(D404&lt;BonusGoal!$B$6,BonusGoal!$D$6,IF(D404&lt;BonusGoal!$B$7,BonusGoal!$D$7,IF(D404&lt;BonusGoal!$B$8,BonusGoal!$D$8,IF(D404&lt;BonusGoal!$B$9,BonusGoal!$D$9,IF(D404&lt;BonusGoal!$B$10,BonusGoal!$D$10,IF(D404&lt;BonusGoal!$B$11,BonusGoal!$D$11,IF(D404&lt;BonusGoal!$B$12,BonusGoal!$D$12,IF(D404&lt;BonusGoal!$B$13,BonusGoal!$D$13,IF(D404&gt;BonusGoal!$A$14,BonusGoal!$D$14,"checkdata"))))))))))))</f>
        <v>5000 to 9999</v>
      </c>
      <c r="V404" t="str">
        <f>VLOOKUP(D404,BonusGoal!C:D,2)</f>
        <v>5000 to 9999</v>
      </c>
    </row>
    <row r="405" spans="1:22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0.86220633299284988</v>
      </c>
      <c r="P405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9">
        <f t="shared" si="40"/>
        <v>40310.208333333336</v>
      </c>
      <c r="T405" s="9">
        <f t="shared" si="41"/>
        <v>40346.208333333336</v>
      </c>
      <c r="U405" t="str">
        <f>IF(D405&lt;BonusGoal!$B$3,BonusGoal!$D$3,IF(D405&lt;BonusGoal!$B$4,BonusGoal!$D$4,IF(D405&lt;BonusGoal!$B$5,BonusGoal!$D$5,IF(D405&lt;BonusGoal!$B$6,BonusGoal!$D$6,IF(D405&lt;BonusGoal!$B$7,BonusGoal!$D$7,IF(D405&lt;BonusGoal!$B$8,BonusGoal!$D$8,IF(D405&lt;BonusGoal!$B$9,BonusGoal!$D$9,IF(D405&lt;BonusGoal!$B$10,BonusGoal!$D$10,IF(D405&lt;BonusGoal!$B$11,BonusGoal!$D$11,IF(D405&lt;BonusGoal!$B$12,BonusGoal!$D$12,IF(D405&lt;BonusGoal!$B$13,BonusGoal!$D$13,IF(D405&gt;BonusGoal!$A$14,BonusGoal!$D$14,"checkdata"))))))))))))</f>
        <v>Greater than or equal to 50000</v>
      </c>
      <c r="V405" t="str">
        <f>VLOOKUP(D405,BonusGoal!C:D,2)</f>
        <v>Greater than or equal to 50000</v>
      </c>
    </row>
    <row r="406" spans="1:22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3.1558486707566464</v>
      </c>
      <c r="P40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9">
        <f t="shared" si="40"/>
        <v>43053.25</v>
      </c>
      <c r="T406" s="9">
        <f t="shared" si="41"/>
        <v>43056.25</v>
      </c>
      <c r="U406" t="str">
        <f>IF(D406&lt;BonusGoal!$B$3,BonusGoal!$D$3,IF(D406&lt;BonusGoal!$B$4,BonusGoal!$D$4,IF(D406&lt;BonusGoal!$B$5,BonusGoal!$D$5,IF(D406&lt;BonusGoal!$B$6,BonusGoal!$D$6,IF(D406&lt;BonusGoal!$B$7,BonusGoal!$D$7,IF(D406&lt;BonusGoal!$B$8,BonusGoal!$D$8,IF(D406&lt;BonusGoal!$B$9,BonusGoal!$D$9,IF(D406&lt;BonusGoal!$B$10,BonusGoal!$D$10,IF(D406&lt;BonusGoal!$B$11,BonusGoal!$D$11,IF(D406&lt;BonusGoal!$B$12,BonusGoal!$D$12,IF(D406&lt;BonusGoal!$B$13,BonusGoal!$D$13,IF(D406&gt;BonusGoal!$A$14,BonusGoal!$D$14,"checkdata"))))))))))))</f>
        <v>45000 to 49999</v>
      </c>
      <c r="V406" t="str">
        <f>VLOOKUP(D406,BonusGoal!C:D,2)</f>
        <v>45000 to 49999</v>
      </c>
    </row>
    <row r="407" spans="1:22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0.89618243243243245</v>
      </c>
      <c r="P40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9">
        <f t="shared" si="40"/>
        <v>43255.208333333328</v>
      </c>
      <c r="T407" s="9">
        <f t="shared" si="41"/>
        <v>43305.208333333328</v>
      </c>
      <c r="U407" t="str">
        <f>IF(D407&lt;BonusGoal!$B$3,BonusGoal!$D$3,IF(D407&lt;BonusGoal!$B$4,BonusGoal!$D$4,IF(D407&lt;BonusGoal!$B$5,BonusGoal!$D$5,IF(D407&lt;BonusGoal!$B$6,BonusGoal!$D$6,IF(D407&lt;BonusGoal!$B$7,BonusGoal!$D$7,IF(D407&lt;BonusGoal!$B$8,BonusGoal!$D$8,IF(D407&lt;BonusGoal!$B$9,BonusGoal!$D$9,IF(D407&lt;BonusGoal!$B$10,BonusGoal!$D$10,IF(D407&lt;BonusGoal!$B$11,BonusGoal!$D$11,IF(D407&lt;BonusGoal!$B$12,BonusGoal!$D$12,IF(D407&lt;BonusGoal!$B$13,BonusGoal!$D$13,IF(D407&gt;BonusGoal!$A$14,BonusGoal!$D$14,"checkdata"))))))))))))</f>
        <v>25000 to 29999</v>
      </c>
      <c r="V407" t="str">
        <f>VLOOKUP(D407,BonusGoal!C:D,2)</f>
        <v>25000 to 29999</v>
      </c>
    </row>
    <row r="408" spans="1:22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1.8214503816793892</v>
      </c>
      <c r="P40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9">
        <f t="shared" si="40"/>
        <v>41304.25</v>
      </c>
      <c r="T408" s="9">
        <f t="shared" si="41"/>
        <v>41316.25</v>
      </c>
      <c r="U408" t="str">
        <f>IF(D408&lt;BonusGoal!$B$3,BonusGoal!$D$3,IF(D408&lt;BonusGoal!$B$4,BonusGoal!$D$4,IF(D408&lt;BonusGoal!$B$5,BonusGoal!$D$5,IF(D408&lt;BonusGoal!$B$6,BonusGoal!$D$6,IF(D408&lt;BonusGoal!$B$7,BonusGoal!$D$7,IF(D408&lt;BonusGoal!$B$8,BonusGoal!$D$8,IF(D408&lt;BonusGoal!$B$9,BonusGoal!$D$9,IF(D408&lt;BonusGoal!$B$10,BonusGoal!$D$10,IF(D408&lt;BonusGoal!$B$11,BonusGoal!$D$11,IF(D408&lt;BonusGoal!$B$12,BonusGoal!$D$12,IF(D408&lt;BonusGoal!$B$13,BonusGoal!$D$13,IF(D408&gt;BonusGoal!$A$14,BonusGoal!$D$14,"checkdata"))))))))))))</f>
        <v>35000 to 39999</v>
      </c>
      <c r="V408" t="str">
        <f>VLOOKUP(D408,BonusGoal!C:D,2)</f>
        <v>35000 to 39999</v>
      </c>
    </row>
    <row r="409" spans="1:22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3.5588235294117645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9">
        <f t="shared" si="40"/>
        <v>43751.208333333328</v>
      </c>
      <c r="T409" s="9">
        <f t="shared" si="41"/>
        <v>43758.208333333328</v>
      </c>
      <c r="U409" t="str">
        <f>IF(D409&lt;BonusGoal!$B$3,BonusGoal!$D$3,IF(D409&lt;BonusGoal!$B$4,BonusGoal!$D$4,IF(D409&lt;BonusGoal!$B$5,BonusGoal!$D$5,IF(D409&lt;BonusGoal!$B$6,BonusGoal!$D$6,IF(D409&lt;BonusGoal!$B$7,BonusGoal!$D$7,IF(D409&lt;BonusGoal!$B$8,BonusGoal!$D$8,IF(D409&lt;BonusGoal!$B$9,BonusGoal!$D$9,IF(D409&lt;BonusGoal!$B$10,BonusGoal!$D$10,IF(D409&lt;BonusGoal!$B$11,BonusGoal!$D$11,IF(D409&lt;BonusGoal!$B$12,BonusGoal!$D$12,IF(D409&lt;BonusGoal!$B$13,BonusGoal!$D$13,IF(D409&gt;BonusGoal!$A$14,BonusGoal!$D$14,"checkdata"))))))))))))</f>
        <v>1000 to 4999</v>
      </c>
      <c r="V409" t="str">
        <f>VLOOKUP(D409,BonusGoal!C:D,2)</f>
        <v>1000 to 4999</v>
      </c>
    </row>
    <row r="410" spans="1:22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1.3183695652173912</v>
      </c>
      <c r="P410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9">
        <f t="shared" si="40"/>
        <v>42541.208333333328</v>
      </c>
      <c r="T410" s="9">
        <f t="shared" si="41"/>
        <v>42561.208333333328</v>
      </c>
      <c r="U410" t="str">
        <f>IF(D410&lt;BonusGoal!$B$3,BonusGoal!$D$3,IF(D410&lt;BonusGoal!$B$4,BonusGoal!$D$4,IF(D410&lt;BonusGoal!$B$5,BonusGoal!$D$5,IF(D410&lt;BonusGoal!$B$6,BonusGoal!$D$6,IF(D410&lt;BonusGoal!$B$7,BonusGoal!$D$7,IF(D410&lt;BonusGoal!$B$8,BonusGoal!$D$8,IF(D410&lt;BonusGoal!$B$9,BonusGoal!$D$9,IF(D410&lt;BonusGoal!$B$10,BonusGoal!$D$10,IF(D410&lt;BonusGoal!$B$11,BonusGoal!$D$11,IF(D410&lt;BonusGoal!$B$12,BonusGoal!$D$12,IF(D410&lt;BonusGoal!$B$13,BonusGoal!$D$13,IF(D410&gt;BonusGoal!$A$14,BonusGoal!$D$14,"checkdata"))))))))))))</f>
        <v>5000 to 9999</v>
      </c>
      <c r="V410" t="str">
        <f>VLOOKUP(D410,BonusGoal!C:D,2)</f>
        <v>5000 to 9999</v>
      </c>
    </row>
    <row r="411" spans="1:22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0.46315634218289087</v>
      </c>
      <c r="P411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9">
        <f t="shared" si="40"/>
        <v>42843.208333333328</v>
      </c>
      <c r="T411" s="9">
        <f t="shared" si="41"/>
        <v>42847.208333333328</v>
      </c>
      <c r="U411" t="str">
        <f>IF(D411&lt;BonusGoal!$B$3,BonusGoal!$D$3,IF(D411&lt;BonusGoal!$B$4,BonusGoal!$D$4,IF(D411&lt;BonusGoal!$B$5,BonusGoal!$D$5,IF(D411&lt;BonusGoal!$B$6,BonusGoal!$D$6,IF(D411&lt;BonusGoal!$B$7,BonusGoal!$D$7,IF(D411&lt;BonusGoal!$B$8,BonusGoal!$D$8,IF(D411&lt;BonusGoal!$B$9,BonusGoal!$D$9,IF(D411&lt;BonusGoal!$B$10,BonusGoal!$D$10,IF(D411&lt;BonusGoal!$B$11,BonusGoal!$D$11,IF(D411&lt;BonusGoal!$B$12,BonusGoal!$D$12,IF(D411&lt;BonusGoal!$B$13,BonusGoal!$D$13,IF(D411&gt;BonusGoal!$A$14,BonusGoal!$D$14,"checkdata"))))))))))))</f>
        <v>Greater than or equal to 50000</v>
      </c>
      <c r="V411" t="str">
        <f>VLOOKUP(D411,BonusGoal!C:D,2)</f>
        <v>Greater than or equal to 50000</v>
      </c>
    </row>
    <row r="412" spans="1:22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0.36132726089785294</v>
      </c>
      <c r="P412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9">
        <f t="shared" si="40"/>
        <v>42122.208333333328</v>
      </c>
      <c r="T412" s="9">
        <f t="shared" si="41"/>
        <v>42122.208333333328</v>
      </c>
      <c r="U412" t="str">
        <f>IF(D412&lt;BonusGoal!$B$3,BonusGoal!$D$3,IF(D412&lt;BonusGoal!$B$4,BonusGoal!$D$4,IF(D412&lt;BonusGoal!$B$5,BonusGoal!$D$5,IF(D412&lt;BonusGoal!$B$6,BonusGoal!$D$6,IF(D412&lt;BonusGoal!$B$7,BonusGoal!$D$7,IF(D412&lt;BonusGoal!$B$8,BonusGoal!$D$8,IF(D412&lt;BonusGoal!$B$9,BonusGoal!$D$9,IF(D412&lt;BonusGoal!$B$10,BonusGoal!$D$10,IF(D412&lt;BonusGoal!$B$11,BonusGoal!$D$11,IF(D412&lt;BonusGoal!$B$12,BonusGoal!$D$12,IF(D412&lt;BonusGoal!$B$13,BonusGoal!$D$13,IF(D412&gt;BonusGoal!$A$14,BonusGoal!$D$14,"checkdata"))))))))))))</f>
        <v>Greater than or equal to 50000</v>
      </c>
      <c r="V412" t="str">
        <f>VLOOKUP(D412,BonusGoal!C:D,2)</f>
        <v>Greater than or equal to 50000</v>
      </c>
    </row>
    <row r="413" spans="1:22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1.0462820512820512</v>
      </c>
      <c r="P413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9">
        <f t="shared" si="40"/>
        <v>42884.208333333328</v>
      </c>
      <c r="T413" s="9">
        <f t="shared" si="41"/>
        <v>42886.208333333328</v>
      </c>
      <c r="U413" t="str">
        <f>IF(D413&lt;BonusGoal!$B$3,BonusGoal!$D$3,IF(D413&lt;BonusGoal!$B$4,BonusGoal!$D$4,IF(D413&lt;BonusGoal!$B$5,BonusGoal!$D$5,IF(D413&lt;BonusGoal!$B$6,BonusGoal!$D$6,IF(D413&lt;BonusGoal!$B$7,BonusGoal!$D$7,IF(D413&lt;BonusGoal!$B$8,BonusGoal!$D$8,IF(D413&lt;BonusGoal!$B$9,BonusGoal!$D$9,IF(D413&lt;BonusGoal!$B$10,BonusGoal!$D$10,IF(D413&lt;BonusGoal!$B$11,BonusGoal!$D$11,IF(D413&lt;BonusGoal!$B$12,BonusGoal!$D$12,IF(D413&lt;BonusGoal!$B$13,BonusGoal!$D$13,IF(D413&gt;BonusGoal!$A$14,BonusGoal!$D$14,"checkdata"))))))))))))</f>
        <v>5000 to 9999</v>
      </c>
      <c r="V413" t="str">
        <f>VLOOKUP(D413,BonusGoal!C:D,2)</f>
        <v>5000 to 9999</v>
      </c>
    </row>
    <row r="414" spans="1:22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6.6885714285714286</v>
      </c>
      <c r="P414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9">
        <f t="shared" si="40"/>
        <v>41642.25</v>
      </c>
      <c r="T414" s="9">
        <f t="shared" si="41"/>
        <v>41652.25</v>
      </c>
      <c r="U414" t="str">
        <f>IF(D414&lt;BonusGoal!$B$3,BonusGoal!$D$3,IF(D414&lt;BonusGoal!$B$4,BonusGoal!$D$4,IF(D414&lt;BonusGoal!$B$5,BonusGoal!$D$5,IF(D414&lt;BonusGoal!$B$6,BonusGoal!$D$6,IF(D414&lt;BonusGoal!$B$7,BonusGoal!$D$7,IF(D414&lt;BonusGoal!$B$8,BonusGoal!$D$8,IF(D414&lt;BonusGoal!$B$9,BonusGoal!$D$9,IF(D414&lt;BonusGoal!$B$10,BonusGoal!$D$10,IF(D414&lt;BonusGoal!$B$11,BonusGoal!$D$11,IF(D414&lt;BonusGoal!$B$12,BonusGoal!$D$12,IF(D414&lt;BonusGoal!$B$13,BonusGoal!$D$13,IF(D414&gt;BonusGoal!$A$14,BonusGoal!$D$14,"checkdata"))))))))))))</f>
        <v>1000 to 4999</v>
      </c>
      <c r="V414" t="str">
        <f>VLOOKUP(D414,BonusGoal!C:D,2)</f>
        <v>1000 to 4999</v>
      </c>
    </row>
    <row r="415" spans="1:22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0.62072823218997364</v>
      </c>
      <c r="P415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9">
        <f t="shared" si="40"/>
        <v>43431.25</v>
      </c>
      <c r="T415" s="9">
        <f t="shared" si="41"/>
        <v>43458.25</v>
      </c>
      <c r="U415" t="str">
        <f>IF(D415&lt;BonusGoal!$B$3,BonusGoal!$D$3,IF(D415&lt;BonusGoal!$B$4,BonusGoal!$D$4,IF(D415&lt;BonusGoal!$B$5,BonusGoal!$D$5,IF(D415&lt;BonusGoal!$B$6,BonusGoal!$D$6,IF(D415&lt;BonusGoal!$B$7,BonusGoal!$D$7,IF(D415&lt;BonusGoal!$B$8,BonusGoal!$D$8,IF(D415&lt;BonusGoal!$B$9,BonusGoal!$D$9,IF(D415&lt;BonusGoal!$B$10,BonusGoal!$D$10,IF(D415&lt;BonusGoal!$B$11,BonusGoal!$D$11,IF(D415&lt;BonusGoal!$B$12,BonusGoal!$D$12,IF(D415&lt;BonusGoal!$B$13,BonusGoal!$D$13,IF(D415&gt;BonusGoal!$A$14,BonusGoal!$D$14,"checkdata"))))))))))))</f>
        <v>Greater than or equal to 50000</v>
      </c>
      <c r="V415" t="str">
        <f>VLOOKUP(D415,BonusGoal!C:D,2)</f>
        <v>Greater than or equal to 50000</v>
      </c>
    </row>
    <row r="416" spans="1:22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0.84699787460148779</v>
      </c>
      <c r="P41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9">
        <f t="shared" si="40"/>
        <v>40288.208333333336</v>
      </c>
      <c r="T416" s="9">
        <f t="shared" si="41"/>
        <v>40296.208333333336</v>
      </c>
      <c r="U416" t="str">
        <f>IF(D416&lt;BonusGoal!$B$3,BonusGoal!$D$3,IF(D416&lt;BonusGoal!$B$4,BonusGoal!$D$4,IF(D416&lt;BonusGoal!$B$5,BonusGoal!$D$5,IF(D416&lt;BonusGoal!$B$6,BonusGoal!$D$6,IF(D416&lt;BonusGoal!$B$7,BonusGoal!$D$7,IF(D416&lt;BonusGoal!$B$8,BonusGoal!$D$8,IF(D416&lt;BonusGoal!$B$9,BonusGoal!$D$9,IF(D416&lt;BonusGoal!$B$10,BonusGoal!$D$10,IF(D416&lt;BonusGoal!$B$11,BonusGoal!$D$11,IF(D416&lt;BonusGoal!$B$12,BonusGoal!$D$12,IF(D416&lt;BonusGoal!$B$13,BonusGoal!$D$13,IF(D416&gt;BonusGoal!$A$14,BonusGoal!$D$14,"checkdata"))))))))))))</f>
        <v>Greater than or equal to 50000</v>
      </c>
      <c r="V416" t="str">
        <f>VLOOKUP(D416,BonusGoal!C:D,2)</f>
        <v>Greater than or equal to 50000</v>
      </c>
    </row>
    <row r="417" spans="1:22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0.11059030837004405</v>
      </c>
      <c r="P41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9">
        <f t="shared" si="40"/>
        <v>40921.25</v>
      </c>
      <c r="T417" s="9">
        <f t="shared" si="41"/>
        <v>40938.25</v>
      </c>
      <c r="U417" t="str">
        <f>IF(D417&lt;BonusGoal!$B$3,BonusGoal!$D$3,IF(D417&lt;BonusGoal!$B$4,BonusGoal!$D$4,IF(D417&lt;BonusGoal!$B$5,BonusGoal!$D$5,IF(D417&lt;BonusGoal!$B$6,BonusGoal!$D$6,IF(D417&lt;BonusGoal!$B$7,BonusGoal!$D$7,IF(D417&lt;BonusGoal!$B$8,BonusGoal!$D$8,IF(D417&lt;BonusGoal!$B$9,BonusGoal!$D$9,IF(D417&lt;BonusGoal!$B$10,BonusGoal!$D$10,IF(D417&lt;BonusGoal!$B$11,BonusGoal!$D$11,IF(D417&lt;BonusGoal!$B$12,BonusGoal!$D$12,IF(D417&lt;BonusGoal!$B$13,BonusGoal!$D$13,IF(D417&gt;BonusGoal!$A$14,BonusGoal!$D$14,"checkdata"))))))))))))</f>
        <v>Greater than or equal to 50000</v>
      </c>
      <c r="V417" t="str">
        <f>VLOOKUP(D417,BonusGoal!C:D,2)</f>
        <v>Greater than or equal to 50000</v>
      </c>
    </row>
    <row r="418" spans="1:22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0.43838781575037145</v>
      </c>
      <c r="P41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9">
        <f t="shared" si="40"/>
        <v>40560.25</v>
      </c>
      <c r="T418" s="9">
        <f t="shared" si="41"/>
        <v>40569.25</v>
      </c>
      <c r="U418" t="str">
        <f>IF(D418&lt;BonusGoal!$B$3,BonusGoal!$D$3,IF(D418&lt;BonusGoal!$B$4,BonusGoal!$D$4,IF(D418&lt;BonusGoal!$B$5,BonusGoal!$D$5,IF(D418&lt;BonusGoal!$B$6,BonusGoal!$D$6,IF(D418&lt;BonusGoal!$B$7,BonusGoal!$D$7,IF(D418&lt;BonusGoal!$B$8,BonusGoal!$D$8,IF(D418&lt;BonusGoal!$B$9,BonusGoal!$D$9,IF(D418&lt;BonusGoal!$B$10,BonusGoal!$D$10,IF(D418&lt;BonusGoal!$B$11,BonusGoal!$D$11,IF(D418&lt;BonusGoal!$B$12,BonusGoal!$D$12,IF(D418&lt;BonusGoal!$B$13,BonusGoal!$D$13,IF(D418&gt;BonusGoal!$A$14,BonusGoal!$D$14,"checkdata"))))))))))))</f>
        <v>Greater than or equal to 50000</v>
      </c>
      <c r="V418" t="str">
        <f>VLOOKUP(D418,BonusGoal!C:D,2)</f>
        <v>Greater than or equal to 50000</v>
      </c>
    </row>
    <row r="419" spans="1:22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0.55470588235294116</v>
      </c>
      <c r="P419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9">
        <f t="shared" si="40"/>
        <v>43407.208333333328</v>
      </c>
      <c r="T419" s="9">
        <f t="shared" si="41"/>
        <v>43431.25</v>
      </c>
      <c r="U419" t="str">
        <f>IF(D419&lt;BonusGoal!$B$3,BonusGoal!$D$3,IF(D419&lt;BonusGoal!$B$4,BonusGoal!$D$4,IF(D419&lt;BonusGoal!$B$5,BonusGoal!$D$5,IF(D419&lt;BonusGoal!$B$6,BonusGoal!$D$6,IF(D419&lt;BonusGoal!$B$7,BonusGoal!$D$7,IF(D419&lt;BonusGoal!$B$8,BonusGoal!$D$8,IF(D419&lt;BonusGoal!$B$9,BonusGoal!$D$9,IF(D419&lt;BonusGoal!$B$10,BonusGoal!$D$10,IF(D419&lt;BonusGoal!$B$11,BonusGoal!$D$11,IF(D419&lt;BonusGoal!$B$12,BonusGoal!$D$12,IF(D419&lt;BonusGoal!$B$13,BonusGoal!$D$13,IF(D419&gt;BonusGoal!$A$14,BonusGoal!$D$14,"checkdata"))))))))))))</f>
        <v>1000 to 4999</v>
      </c>
      <c r="V419" t="str">
        <f>VLOOKUP(D419,BonusGoal!C:D,2)</f>
        <v>1000 to 4999</v>
      </c>
    </row>
    <row r="420" spans="1:22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0.57399511301160655</v>
      </c>
      <c r="P420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9">
        <f t="shared" si="40"/>
        <v>41035.208333333336</v>
      </c>
      <c r="T420" s="9">
        <f t="shared" si="41"/>
        <v>41036.208333333336</v>
      </c>
      <c r="U420" t="str">
        <f>IF(D420&lt;BonusGoal!$B$3,BonusGoal!$D$3,IF(D420&lt;BonusGoal!$B$4,BonusGoal!$D$4,IF(D420&lt;BonusGoal!$B$5,BonusGoal!$D$5,IF(D420&lt;BonusGoal!$B$6,BonusGoal!$D$6,IF(D420&lt;BonusGoal!$B$7,BonusGoal!$D$7,IF(D420&lt;BonusGoal!$B$8,BonusGoal!$D$8,IF(D420&lt;BonusGoal!$B$9,BonusGoal!$D$9,IF(D420&lt;BonusGoal!$B$10,BonusGoal!$D$10,IF(D420&lt;BonusGoal!$B$11,BonusGoal!$D$11,IF(D420&lt;BonusGoal!$B$12,BonusGoal!$D$12,IF(D420&lt;BonusGoal!$B$13,BonusGoal!$D$13,IF(D420&gt;BonusGoal!$A$14,BonusGoal!$D$14,"checkdata"))))))))))))</f>
        <v>Greater than or equal to 50000</v>
      </c>
      <c r="V420" t="str">
        <f>VLOOKUP(D420,BonusGoal!C:D,2)</f>
        <v>Greater than or equal to 50000</v>
      </c>
    </row>
    <row r="421" spans="1:22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1.2343497363796134</v>
      </c>
      <c r="P421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9">
        <f t="shared" si="40"/>
        <v>40899.25</v>
      </c>
      <c r="T421" s="9">
        <f t="shared" si="41"/>
        <v>40905.25</v>
      </c>
      <c r="U421" t="str">
        <f>IF(D421&lt;BonusGoal!$B$3,BonusGoal!$D$3,IF(D421&lt;BonusGoal!$B$4,BonusGoal!$D$4,IF(D421&lt;BonusGoal!$B$5,BonusGoal!$D$5,IF(D421&lt;BonusGoal!$B$6,BonusGoal!$D$6,IF(D421&lt;BonusGoal!$B$7,BonusGoal!$D$7,IF(D421&lt;BonusGoal!$B$8,BonusGoal!$D$8,IF(D421&lt;BonusGoal!$B$9,BonusGoal!$D$9,IF(D421&lt;BonusGoal!$B$10,BonusGoal!$D$10,IF(D421&lt;BonusGoal!$B$11,BonusGoal!$D$11,IF(D421&lt;BonusGoal!$B$12,BonusGoal!$D$12,IF(D421&lt;BonusGoal!$B$13,BonusGoal!$D$13,IF(D421&gt;BonusGoal!$A$14,BonusGoal!$D$14,"checkdata"))))))))))))</f>
        <v>Greater than or equal to 50000</v>
      </c>
      <c r="V421" t="str">
        <f>VLOOKUP(D421,BonusGoal!C:D,2)</f>
        <v>Greater than or equal to 50000</v>
      </c>
    </row>
    <row r="422" spans="1:22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1.2846</v>
      </c>
      <c r="P422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9">
        <f t="shared" si="40"/>
        <v>42911.208333333328</v>
      </c>
      <c r="T422" s="9">
        <f t="shared" si="41"/>
        <v>42925.208333333328</v>
      </c>
      <c r="U422" t="str">
        <f>IF(D422&lt;BonusGoal!$B$3,BonusGoal!$D$3,IF(D422&lt;BonusGoal!$B$4,BonusGoal!$D$4,IF(D422&lt;BonusGoal!$B$5,BonusGoal!$D$5,IF(D422&lt;BonusGoal!$B$6,BonusGoal!$D$6,IF(D422&lt;BonusGoal!$B$7,BonusGoal!$D$7,IF(D422&lt;BonusGoal!$B$8,BonusGoal!$D$8,IF(D422&lt;BonusGoal!$B$9,BonusGoal!$D$9,IF(D422&lt;BonusGoal!$B$10,BonusGoal!$D$10,IF(D422&lt;BonusGoal!$B$11,BonusGoal!$D$11,IF(D422&lt;BonusGoal!$B$12,BonusGoal!$D$12,IF(D422&lt;BonusGoal!$B$13,BonusGoal!$D$13,IF(D422&gt;BonusGoal!$A$14,BonusGoal!$D$14,"checkdata"))))))))))))</f>
        <v>5000 to 9999</v>
      </c>
      <c r="V422" t="str">
        <f>VLOOKUP(D422,BonusGoal!C:D,2)</f>
        <v>5000 to 9999</v>
      </c>
    </row>
    <row r="423" spans="1:22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0.63989361702127656</v>
      </c>
      <c r="P423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9">
        <f t="shared" si="40"/>
        <v>42915.208333333328</v>
      </c>
      <c r="T423" s="9">
        <f t="shared" si="41"/>
        <v>42945.208333333328</v>
      </c>
      <c r="U423" t="str">
        <f>IF(D423&lt;BonusGoal!$B$3,BonusGoal!$D$3,IF(D423&lt;BonusGoal!$B$4,BonusGoal!$D$4,IF(D423&lt;BonusGoal!$B$5,BonusGoal!$D$5,IF(D423&lt;BonusGoal!$B$6,BonusGoal!$D$6,IF(D423&lt;BonusGoal!$B$7,BonusGoal!$D$7,IF(D423&lt;BonusGoal!$B$8,BonusGoal!$D$8,IF(D423&lt;BonusGoal!$B$9,BonusGoal!$D$9,IF(D423&lt;BonusGoal!$B$10,BonusGoal!$D$10,IF(D423&lt;BonusGoal!$B$11,BonusGoal!$D$11,IF(D423&lt;BonusGoal!$B$12,BonusGoal!$D$12,IF(D423&lt;BonusGoal!$B$13,BonusGoal!$D$13,IF(D423&gt;BonusGoal!$A$14,BonusGoal!$D$14,"checkdata"))))))))))))</f>
        <v>5000 to 9999</v>
      </c>
      <c r="V423" t="str">
        <f>VLOOKUP(D423,BonusGoal!C:D,2)</f>
        <v>5000 to 9999</v>
      </c>
    </row>
    <row r="424" spans="1:22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1.2729885057471264</v>
      </c>
      <c r="P424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9">
        <f t="shared" si="40"/>
        <v>40285.208333333336</v>
      </c>
      <c r="T424" s="9">
        <f t="shared" si="41"/>
        <v>40305.208333333336</v>
      </c>
      <c r="U424" t="str">
        <f>IF(D424&lt;BonusGoal!$B$3,BonusGoal!$D$3,IF(D424&lt;BonusGoal!$B$4,BonusGoal!$D$4,IF(D424&lt;BonusGoal!$B$5,BonusGoal!$D$5,IF(D424&lt;BonusGoal!$B$6,BonusGoal!$D$6,IF(D424&lt;BonusGoal!$B$7,BonusGoal!$D$7,IF(D424&lt;BonusGoal!$B$8,BonusGoal!$D$8,IF(D424&lt;BonusGoal!$B$9,BonusGoal!$D$9,IF(D424&lt;BonusGoal!$B$10,BonusGoal!$D$10,IF(D424&lt;BonusGoal!$B$11,BonusGoal!$D$11,IF(D424&lt;BonusGoal!$B$12,BonusGoal!$D$12,IF(D424&lt;BonusGoal!$B$13,BonusGoal!$D$13,IF(D424&gt;BonusGoal!$A$14,BonusGoal!$D$14,"checkdata"))))))))))))</f>
        <v>5000 to 9999</v>
      </c>
      <c r="V424" t="str">
        <f>VLOOKUP(D424,BonusGoal!C:D,2)</f>
        <v>5000 to 9999</v>
      </c>
    </row>
    <row r="425" spans="1:22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0.10638024357239513</v>
      </c>
      <c r="P425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9">
        <f t="shared" si="40"/>
        <v>40808.208333333336</v>
      </c>
      <c r="T425" s="9">
        <f t="shared" si="41"/>
        <v>40810.208333333336</v>
      </c>
      <c r="U425" t="str">
        <f>IF(D425&lt;BonusGoal!$B$3,BonusGoal!$D$3,IF(D425&lt;BonusGoal!$B$4,BonusGoal!$D$4,IF(D425&lt;BonusGoal!$B$5,BonusGoal!$D$5,IF(D425&lt;BonusGoal!$B$6,BonusGoal!$D$6,IF(D425&lt;BonusGoal!$B$7,BonusGoal!$D$7,IF(D425&lt;BonusGoal!$B$8,BonusGoal!$D$8,IF(D425&lt;BonusGoal!$B$9,BonusGoal!$D$9,IF(D425&lt;BonusGoal!$B$10,BonusGoal!$D$10,IF(D425&lt;BonusGoal!$B$11,BonusGoal!$D$11,IF(D425&lt;BonusGoal!$B$12,BonusGoal!$D$12,IF(D425&lt;BonusGoal!$B$13,BonusGoal!$D$13,IF(D425&gt;BonusGoal!$A$14,BonusGoal!$D$14,"checkdata"))))))))))))</f>
        <v>Greater than or equal to 50000</v>
      </c>
      <c r="V425" t="str">
        <f>VLOOKUP(D425,BonusGoal!C:D,2)</f>
        <v>Greater than or equal to 50000</v>
      </c>
    </row>
    <row r="426" spans="1:22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0.40470588235294119</v>
      </c>
      <c r="P42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9">
        <f t="shared" si="40"/>
        <v>43208.208333333328</v>
      </c>
      <c r="T426" s="9">
        <f t="shared" si="41"/>
        <v>43214.208333333328</v>
      </c>
      <c r="U426" t="str">
        <f>IF(D426&lt;BonusGoal!$B$3,BonusGoal!$D$3,IF(D426&lt;BonusGoal!$B$4,BonusGoal!$D$4,IF(D426&lt;BonusGoal!$B$5,BonusGoal!$D$5,IF(D426&lt;BonusGoal!$B$6,BonusGoal!$D$6,IF(D426&lt;BonusGoal!$B$7,BonusGoal!$D$7,IF(D426&lt;BonusGoal!$B$8,BonusGoal!$D$8,IF(D426&lt;BonusGoal!$B$9,BonusGoal!$D$9,IF(D426&lt;BonusGoal!$B$10,BonusGoal!$D$10,IF(D426&lt;BonusGoal!$B$11,BonusGoal!$D$11,IF(D426&lt;BonusGoal!$B$12,BonusGoal!$D$12,IF(D426&lt;BonusGoal!$B$13,BonusGoal!$D$13,IF(D426&gt;BonusGoal!$A$14,BonusGoal!$D$14,"checkdata"))))))))))))</f>
        <v>5000 to 9999</v>
      </c>
      <c r="V426" t="str">
        <f>VLOOKUP(D426,BonusGoal!C:D,2)</f>
        <v>5000 to 9999</v>
      </c>
    </row>
    <row r="427" spans="1:22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2.8766666666666665</v>
      </c>
      <c r="P42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9">
        <f t="shared" si="40"/>
        <v>42213.208333333328</v>
      </c>
      <c r="T427" s="9">
        <f t="shared" si="41"/>
        <v>42219.208333333328</v>
      </c>
      <c r="U427" t="str">
        <f>IF(D427&lt;BonusGoal!$B$3,BonusGoal!$D$3,IF(D427&lt;BonusGoal!$B$4,BonusGoal!$D$4,IF(D427&lt;BonusGoal!$B$5,BonusGoal!$D$5,IF(D427&lt;BonusGoal!$B$6,BonusGoal!$D$6,IF(D427&lt;BonusGoal!$B$7,BonusGoal!$D$7,IF(D427&lt;BonusGoal!$B$8,BonusGoal!$D$8,IF(D427&lt;BonusGoal!$B$9,BonusGoal!$D$9,IF(D427&lt;BonusGoal!$B$10,BonusGoal!$D$10,IF(D427&lt;BonusGoal!$B$11,BonusGoal!$D$11,IF(D427&lt;BonusGoal!$B$12,BonusGoal!$D$12,IF(D427&lt;BonusGoal!$B$13,BonusGoal!$D$13,IF(D427&gt;BonusGoal!$A$14,BonusGoal!$D$14,"checkdata"))))))))))))</f>
        <v>1000 to 4999</v>
      </c>
      <c r="V427" t="str">
        <f>VLOOKUP(D427,BonusGoal!C:D,2)</f>
        <v>1000 to 4999</v>
      </c>
    </row>
    <row r="428" spans="1:22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5.7294444444444448</v>
      </c>
      <c r="P42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9">
        <f t="shared" si="40"/>
        <v>41332.25</v>
      </c>
      <c r="T428" s="9">
        <f t="shared" si="41"/>
        <v>41339.25</v>
      </c>
      <c r="U428" t="str">
        <f>IF(D428&lt;BonusGoal!$B$3,BonusGoal!$D$3,IF(D428&lt;BonusGoal!$B$4,BonusGoal!$D$4,IF(D428&lt;BonusGoal!$B$5,BonusGoal!$D$5,IF(D428&lt;BonusGoal!$B$6,BonusGoal!$D$6,IF(D428&lt;BonusGoal!$B$7,BonusGoal!$D$7,IF(D428&lt;BonusGoal!$B$8,BonusGoal!$D$8,IF(D428&lt;BonusGoal!$B$9,BonusGoal!$D$9,IF(D428&lt;BonusGoal!$B$10,BonusGoal!$D$10,IF(D428&lt;BonusGoal!$B$11,BonusGoal!$D$11,IF(D428&lt;BonusGoal!$B$12,BonusGoal!$D$12,IF(D428&lt;BonusGoal!$B$13,BonusGoal!$D$13,IF(D428&gt;BonusGoal!$A$14,BonusGoal!$D$14,"checkdata"))))))))))))</f>
        <v>1000 to 4999</v>
      </c>
      <c r="V428" t="str">
        <f>VLOOKUP(D428,BonusGoal!C:D,2)</f>
        <v>1000 to 4999</v>
      </c>
    </row>
    <row r="429" spans="1:22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1.1290429799426933</v>
      </c>
      <c r="P429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9">
        <f t="shared" si="40"/>
        <v>41895.208333333336</v>
      </c>
      <c r="T429" s="9">
        <f t="shared" si="41"/>
        <v>41927.208333333336</v>
      </c>
      <c r="U429" t="str">
        <f>IF(D429&lt;BonusGoal!$B$3,BonusGoal!$D$3,IF(D429&lt;BonusGoal!$B$4,BonusGoal!$D$4,IF(D429&lt;BonusGoal!$B$5,BonusGoal!$D$5,IF(D429&lt;BonusGoal!$B$6,BonusGoal!$D$6,IF(D429&lt;BonusGoal!$B$7,BonusGoal!$D$7,IF(D429&lt;BonusGoal!$B$8,BonusGoal!$D$8,IF(D429&lt;BonusGoal!$B$9,BonusGoal!$D$9,IF(D429&lt;BonusGoal!$B$10,BonusGoal!$D$10,IF(D429&lt;BonusGoal!$B$11,BonusGoal!$D$11,IF(D429&lt;BonusGoal!$B$12,BonusGoal!$D$12,IF(D429&lt;BonusGoal!$B$13,BonusGoal!$D$13,IF(D429&gt;BonusGoal!$A$14,BonusGoal!$D$14,"checkdata"))))))))))))</f>
        <v>Greater than or equal to 50000</v>
      </c>
      <c r="V429" t="str">
        <f>VLOOKUP(D429,BonusGoal!C:D,2)</f>
        <v>Greater than or equal to 50000</v>
      </c>
    </row>
    <row r="430" spans="1:22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0.46387573964497042</v>
      </c>
      <c r="P430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9">
        <f t="shared" si="40"/>
        <v>40585.25</v>
      </c>
      <c r="T430" s="9">
        <f t="shared" si="41"/>
        <v>40592.25</v>
      </c>
      <c r="U430" t="str">
        <f>IF(D430&lt;BonusGoal!$B$3,BonusGoal!$D$3,IF(D430&lt;BonusGoal!$B$4,BonusGoal!$D$4,IF(D430&lt;BonusGoal!$B$5,BonusGoal!$D$5,IF(D430&lt;BonusGoal!$B$6,BonusGoal!$D$6,IF(D430&lt;BonusGoal!$B$7,BonusGoal!$D$7,IF(D430&lt;BonusGoal!$B$8,BonusGoal!$D$8,IF(D430&lt;BonusGoal!$B$9,BonusGoal!$D$9,IF(D430&lt;BonusGoal!$B$10,BonusGoal!$D$10,IF(D430&lt;BonusGoal!$B$11,BonusGoal!$D$11,IF(D430&lt;BonusGoal!$B$12,BonusGoal!$D$12,IF(D430&lt;BonusGoal!$B$13,BonusGoal!$D$13,IF(D430&gt;BonusGoal!$A$14,BonusGoal!$D$14,"checkdata"))))))))))))</f>
        <v>Greater than or equal to 50000</v>
      </c>
      <c r="V430" t="str">
        <f>VLOOKUP(D430,BonusGoal!C:D,2)</f>
        <v>Greater than or equal to 50000</v>
      </c>
    </row>
    <row r="431" spans="1:22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0.90675916230366493</v>
      </c>
      <c r="P431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9">
        <f t="shared" si="40"/>
        <v>41680.25</v>
      </c>
      <c r="T431" s="9">
        <f t="shared" si="41"/>
        <v>41708.208333333336</v>
      </c>
      <c r="U431" t="str">
        <f>IF(D431&lt;BonusGoal!$B$3,BonusGoal!$D$3,IF(D431&lt;BonusGoal!$B$4,BonusGoal!$D$4,IF(D431&lt;BonusGoal!$B$5,BonusGoal!$D$5,IF(D431&lt;BonusGoal!$B$6,BonusGoal!$D$6,IF(D431&lt;BonusGoal!$B$7,BonusGoal!$D$7,IF(D431&lt;BonusGoal!$B$8,BonusGoal!$D$8,IF(D431&lt;BonusGoal!$B$9,BonusGoal!$D$9,IF(D431&lt;BonusGoal!$B$10,BonusGoal!$D$10,IF(D431&lt;BonusGoal!$B$11,BonusGoal!$D$11,IF(D431&lt;BonusGoal!$B$12,BonusGoal!$D$12,IF(D431&lt;BonusGoal!$B$13,BonusGoal!$D$13,IF(D431&gt;BonusGoal!$A$14,BonusGoal!$D$14,"checkdata"))))))))))))</f>
        <v>Greater than or equal to 50000</v>
      </c>
      <c r="V431" t="str">
        <f>VLOOKUP(D431,BonusGoal!C:D,2)</f>
        <v>Greater than or equal to 50000</v>
      </c>
    </row>
    <row r="432" spans="1:22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0.67740740740740746</v>
      </c>
      <c r="P432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9">
        <f t="shared" si="40"/>
        <v>43737.208333333328</v>
      </c>
      <c r="T432" s="9">
        <f t="shared" si="41"/>
        <v>43771.208333333328</v>
      </c>
      <c r="U432" t="str">
        <f>IF(D432&lt;BonusGoal!$B$3,BonusGoal!$D$3,IF(D432&lt;BonusGoal!$B$4,BonusGoal!$D$4,IF(D432&lt;BonusGoal!$B$5,BonusGoal!$D$5,IF(D432&lt;BonusGoal!$B$6,BonusGoal!$D$6,IF(D432&lt;BonusGoal!$B$7,BonusGoal!$D$7,IF(D432&lt;BonusGoal!$B$8,BonusGoal!$D$8,IF(D432&lt;BonusGoal!$B$9,BonusGoal!$D$9,IF(D432&lt;BonusGoal!$B$10,BonusGoal!$D$10,IF(D432&lt;BonusGoal!$B$11,BonusGoal!$D$11,IF(D432&lt;BonusGoal!$B$12,BonusGoal!$D$12,IF(D432&lt;BonusGoal!$B$13,BonusGoal!$D$13,IF(D432&gt;BonusGoal!$A$14,BonusGoal!$D$14,"checkdata"))))))))))))</f>
        <v>5000 to 9999</v>
      </c>
      <c r="V432" t="str">
        <f>VLOOKUP(D432,BonusGoal!C:D,2)</f>
        <v>5000 to 9999</v>
      </c>
    </row>
    <row r="433" spans="1:22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1.9249019607843136</v>
      </c>
      <c r="P433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9">
        <f t="shared" si="40"/>
        <v>43273.208333333328</v>
      </c>
      <c r="T433" s="9">
        <f t="shared" si="41"/>
        <v>43290.208333333328</v>
      </c>
      <c r="U433" t="str">
        <f>IF(D433&lt;BonusGoal!$B$3,BonusGoal!$D$3,IF(D433&lt;BonusGoal!$B$4,BonusGoal!$D$4,IF(D433&lt;BonusGoal!$B$5,BonusGoal!$D$5,IF(D433&lt;BonusGoal!$B$6,BonusGoal!$D$6,IF(D433&lt;BonusGoal!$B$7,BonusGoal!$D$7,IF(D433&lt;BonusGoal!$B$8,BonusGoal!$D$8,IF(D433&lt;BonusGoal!$B$9,BonusGoal!$D$9,IF(D433&lt;BonusGoal!$B$10,BonusGoal!$D$10,IF(D433&lt;BonusGoal!$B$11,BonusGoal!$D$11,IF(D433&lt;BonusGoal!$B$12,BonusGoal!$D$12,IF(D433&lt;BonusGoal!$B$13,BonusGoal!$D$13,IF(D433&gt;BonusGoal!$A$14,BonusGoal!$D$14,"checkdata"))))))))))))</f>
        <v>5000 to 9999</v>
      </c>
      <c r="V433" t="str">
        <f>VLOOKUP(D433,BonusGoal!C:D,2)</f>
        <v>5000 to 9999</v>
      </c>
    </row>
    <row r="434" spans="1:22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0.82714285714285718</v>
      </c>
      <c r="P434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9">
        <f t="shared" si="40"/>
        <v>41761.208333333336</v>
      </c>
      <c r="T434" s="9">
        <f t="shared" si="41"/>
        <v>41781.208333333336</v>
      </c>
      <c r="U434" t="str">
        <f>IF(D434&lt;BonusGoal!$B$3,BonusGoal!$D$3,IF(D434&lt;BonusGoal!$B$4,BonusGoal!$D$4,IF(D434&lt;BonusGoal!$B$5,BonusGoal!$D$5,IF(D434&lt;BonusGoal!$B$6,BonusGoal!$D$6,IF(D434&lt;BonusGoal!$B$7,BonusGoal!$D$7,IF(D434&lt;BonusGoal!$B$8,BonusGoal!$D$8,IF(D434&lt;BonusGoal!$B$9,BonusGoal!$D$9,IF(D434&lt;BonusGoal!$B$10,BonusGoal!$D$10,IF(D434&lt;BonusGoal!$B$11,BonusGoal!$D$11,IF(D434&lt;BonusGoal!$B$12,BonusGoal!$D$12,IF(D434&lt;BonusGoal!$B$13,BonusGoal!$D$13,IF(D434&gt;BonusGoal!$A$14,BonusGoal!$D$14,"checkdata"))))))))))))</f>
        <v>5000 to 9999</v>
      </c>
      <c r="V434" t="str">
        <f>VLOOKUP(D434,BonusGoal!C:D,2)</f>
        <v>5000 to 9999</v>
      </c>
    </row>
    <row r="435" spans="1:22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0.54163920922570019</v>
      </c>
      <c r="P435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9">
        <f t="shared" si="40"/>
        <v>41603.25</v>
      </c>
      <c r="T435" s="9">
        <f t="shared" si="41"/>
        <v>41619.25</v>
      </c>
      <c r="U435" t="str">
        <f>IF(D435&lt;BonusGoal!$B$3,BonusGoal!$D$3,IF(D435&lt;BonusGoal!$B$4,BonusGoal!$D$4,IF(D435&lt;BonusGoal!$B$5,BonusGoal!$D$5,IF(D435&lt;BonusGoal!$B$6,BonusGoal!$D$6,IF(D435&lt;BonusGoal!$B$7,BonusGoal!$D$7,IF(D435&lt;BonusGoal!$B$8,BonusGoal!$D$8,IF(D435&lt;BonusGoal!$B$9,BonusGoal!$D$9,IF(D435&lt;BonusGoal!$B$10,BonusGoal!$D$10,IF(D435&lt;BonusGoal!$B$11,BonusGoal!$D$11,IF(D435&lt;BonusGoal!$B$12,BonusGoal!$D$12,IF(D435&lt;BonusGoal!$B$13,BonusGoal!$D$13,IF(D435&gt;BonusGoal!$A$14,BonusGoal!$D$14,"checkdata"))))))))))))</f>
        <v>Greater than or equal to 50000</v>
      </c>
      <c r="V435" t="str">
        <f>VLOOKUP(D435,BonusGoal!C:D,2)</f>
        <v>Greater than or equal to 50000</v>
      </c>
    </row>
    <row r="436" spans="1:22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0.16722222222222222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9">
        <f t="shared" si="40"/>
        <v>42705.25</v>
      </c>
      <c r="T436" s="9">
        <f t="shared" si="41"/>
        <v>42719.25</v>
      </c>
      <c r="U436" t="str">
        <f>IF(D436&lt;BonusGoal!$B$3,BonusGoal!$D$3,IF(D436&lt;BonusGoal!$B$4,BonusGoal!$D$4,IF(D436&lt;BonusGoal!$B$5,BonusGoal!$D$5,IF(D436&lt;BonusGoal!$B$6,BonusGoal!$D$6,IF(D436&lt;BonusGoal!$B$7,BonusGoal!$D$7,IF(D436&lt;BonusGoal!$B$8,BonusGoal!$D$8,IF(D436&lt;BonusGoal!$B$9,BonusGoal!$D$9,IF(D436&lt;BonusGoal!$B$10,BonusGoal!$D$10,IF(D436&lt;BonusGoal!$B$11,BonusGoal!$D$11,IF(D436&lt;BonusGoal!$B$12,BonusGoal!$D$12,IF(D436&lt;BonusGoal!$B$13,BonusGoal!$D$13,IF(D436&gt;BonusGoal!$A$14,BonusGoal!$D$14,"checkdata"))))))))))))</f>
        <v>5000 to 9999</v>
      </c>
      <c r="V436" t="str">
        <f>VLOOKUP(D436,BonusGoal!C:D,2)</f>
        <v>5000 to 9999</v>
      </c>
    </row>
    <row r="437" spans="1:22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1.168766404199475</v>
      </c>
      <c r="P43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9">
        <f t="shared" si="40"/>
        <v>41988.25</v>
      </c>
      <c r="T437" s="9">
        <f t="shared" si="41"/>
        <v>42000.25</v>
      </c>
      <c r="U437" t="str">
        <f>IF(D437&lt;BonusGoal!$B$3,BonusGoal!$D$3,IF(D437&lt;BonusGoal!$B$4,BonusGoal!$D$4,IF(D437&lt;BonusGoal!$B$5,BonusGoal!$D$5,IF(D437&lt;BonusGoal!$B$6,BonusGoal!$D$6,IF(D437&lt;BonusGoal!$B$7,BonusGoal!$D$7,IF(D437&lt;BonusGoal!$B$8,BonusGoal!$D$8,IF(D437&lt;BonusGoal!$B$9,BonusGoal!$D$9,IF(D437&lt;BonusGoal!$B$10,BonusGoal!$D$10,IF(D437&lt;BonusGoal!$B$11,BonusGoal!$D$11,IF(D437&lt;BonusGoal!$B$12,BonusGoal!$D$12,IF(D437&lt;BonusGoal!$B$13,BonusGoal!$D$13,IF(D437&gt;BonusGoal!$A$14,BonusGoal!$D$14,"checkdata"))))))))))))</f>
        <v>Greater than or equal to 50000</v>
      </c>
      <c r="V437" t="str">
        <f>VLOOKUP(D437,BonusGoal!C:D,2)</f>
        <v>Greater than or equal to 50000</v>
      </c>
    </row>
    <row r="438" spans="1:22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10.521538461538462</v>
      </c>
      <c r="P43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9">
        <f t="shared" si="40"/>
        <v>43575.208333333328</v>
      </c>
      <c r="T438" s="9">
        <f t="shared" si="41"/>
        <v>43576.208333333328</v>
      </c>
      <c r="U438" t="str">
        <f>IF(D438&lt;BonusGoal!$B$3,BonusGoal!$D$3,IF(D438&lt;BonusGoal!$B$4,BonusGoal!$D$4,IF(D438&lt;BonusGoal!$B$5,BonusGoal!$D$5,IF(D438&lt;BonusGoal!$B$6,BonusGoal!$D$6,IF(D438&lt;BonusGoal!$B$7,BonusGoal!$D$7,IF(D438&lt;BonusGoal!$B$8,BonusGoal!$D$8,IF(D438&lt;BonusGoal!$B$9,BonusGoal!$D$9,IF(D438&lt;BonusGoal!$B$10,BonusGoal!$D$10,IF(D438&lt;BonusGoal!$B$11,BonusGoal!$D$11,IF(D438&lt;BonusGoal!$B$12,BonusGoal!$D$12,IF(D438&lt;BonusGoal!$B$13,BonusGoal!$D$13,IF(D438&gt;BonusGoal!$A$14,BonusGoal!$D$14,"checkdata"))))))))))))</f>
        <v>1000 to 4999</v>
      </c>
      <c r="V438" t="str">
        <f>VLOOKUP(D438,BonusGoal!C:D,2)</f>
        <v>1000 to 4999</v>
      </c>
    </row>
    <row r="439" spans="1:22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1.2307407407407407</v>
      </c>
      <c r="P439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9">
        <f t="shared" si="40"/>
        <v>42260.208333333328</v>
      </c>
      <c r="T439" s="9">
        <f t="shared" si="41"/>
        <v>42263.208333333328</v>
      </c>
      <c r="U439" t="str">
        <f>IF(D439&lt;BonusGoal!$B$3,BonusGoal!$D$3,IF(D439&lt;BonusGoal!$B$4,BonusGoal!$D$4,IF(D439&lt;BonusGoal!$B$5,BonusGoal!$D$5,IF(D439&lt;BonusGoal!$B$6,BonusGoal!$D$6,IF(D439&lt;BonusGoal!$B$7,BonusGoal!$D$7,IF(D439&lt;BonusGoal!$B$8,BonusGoal!$D$8,IF(D439&lt;BonusGoal!$B$9,BonusGoal!$D$9,IF(D439&lt;BonusGoal!$B$10,BonusGoal!$D$10,IF(D439&lt;BonusGoal!$B$11,BonusGoal!$D$11,IF(D439&lt;BonusGoal!$B$12,BonusGoal!$D$12,IF(D439&lt;BonusGoal!$B$13,BonusGoal!$D$13,IF(D439&gt;BonusGoal!$A$14,BonusGoal!$D$14,"checkdata"))))))))))))</f>
        <v>5000 to 9999</v>
      </c>
      <c r="V439" t="str">
        <f>VLOOKUP(D439,BonusGoal!C:D,2)</f>
        <v>5000 to 9999</v>
      </c>
    </row>
    <row r="440" spans="1:22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1.7863855421686747</v>
      </c>
      <c r="P440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9">
        <f t="shared" si="40"/>
        <v>41337.25</v>
      </c>
      <c r="T440" s="9">
        <f t="shared" si="41"/>
        <v>41367.208333333336</v>
      </c>
      <c r="U440" t="str">
        <f>IF(D440&lt;BonusGoal!$B$3,BonusGoal!$D$3,IF(D440&lt;BonusGoal!$B$4,BonusGoal!$D$4,IF(D440&lt;BonusGoal!$B$5,BonusGoal!$D$5,IF(D440&lt;BonusGoal!$B$6,BonusGoal!$D$6,IF(D440&lt;BonusGoal!$B$7,BonusGoal!$D$7,IF(D440&lt;BonusGoal!$B$8,BonusGoal!$D$8,IF(D440&lt;BonusGoal!$B$9,BonusGoal!$D$9,IF(D440&lt;BonusGoal!$B$10,BonusGoal!$D$10,IF(D440&lt;BonusGoal!$B$11,BonusGoal!$D$11,IF(D440&lt;BonusGoal!$B$12,BonusGoal!$D$12,IF(D440&lt;BonusGoal!$B$13,BonusGoal!$D$13,IF(D440&gt;BonusGoal!$A$14,BonusGoal!$D$14,"checkdata"))))))))))))</f>
        <v>5000 to 9999</v>
      </c>
      <c r="V440" t="str">
        <f>VLOOKUP(D440,BonusGoal!C:D,2)</f>
        <v>5000 to 9999</v>
      </c>
    </row>
    <row r="441" spans="1:22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3.5528169014084505</v>
      </c>
      <c r="P441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9">
        <f t="shared" si="40"/>
        <v>42680.208333333328</v>
      </c>
      <c r="T441" s="9">
        <f t="shared" si="41"/>
        <v>42687.25</v>
      </c>
      <c r="U441" t="str">
        <f>IF(D441&lt;BonusGoal!$B$3,BonusGoal!$D$3,IF(D441&lt;BonusGoal!$B$4,BonusGoal!$D$4,IF(D441&lt;BonusGoal!$B$5,BonusGoal!$D$5,IF(D441&lt;BonusGoal!$B$6,BonusGoal!$D$6,IF(D441&lt;BonusGoal!$B$7,BonusGoal!$D$7,IF(D441&lt;BonusGoal!$B$8,BonusGoal!$D$8,IF(D441&lt;BonusGoal!$B$9,BonusGoal!$D$9,IF(D441&lt;BonusGoal!$B$10,BonusGoal!$D$10,IF(D441&lt;BonusGoal!$B$11,BonusGoal!$D$11,IF(D441&lt;BonusGoal!$B$12,BonusGoal!$D$12,IF(D441&lt;BonusGoal!$B$13,BonusGoal!$D$13,IF(D441&gt;BonusGoal!$A$14,BonusGoal!$D$14,"checkdata"))))))))))))</f>
        <v>25000 to 29999</v>
      </c>
      <c r="V441" t="str">
        <f>VLOOKUP(D441,BonusGoal!C:D,2)</f>
        <v>25000 to 29999</v>
      </c>
    </row>
    <row r="442" spans="1:22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1.6190634146341463</v>
      </c>
      <c r="P442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9">
        <f t="shared" si="40"/>
        <v>42916.208333333328</v>
      </c>
      <c r="T442" s="9">
        <f t="shared" si="41"/>
        <v>42926.208333333328</v>
      </c>
      <c r="U442" t="str">
        <f>IF(D442&lt;BonusGoal!$B$3,BonusGoal!$D$3,IF(D442&lt;BonusGoal!$B$4,BonusGoal!$D$4,IF(D442&lt;BonusGoal!$B$5,BonusGoal!$D$5,IF(D442&lt;BonusGoal!$B$6,BonusGoal!$D$6,IF(D442&lt;BonusGoal!$B$7,BonusGoal!$D$7,IF(D442&lt;BonusGoal!$B$8,BonusGoal!$D$8,IF(D442&lt;BonusGoal!$B$9,BonusGoal!$D$9,IF(D442&lt;BonusGoal!$B$10,BonusGoal!$D$10,IF(D442&lt;BonusGoal!$B$11,BonusGoal!$D$11,IF(D442&lt;BonusGoal!$B$12,BonusGoal!$D$12,IF(D442&lt;BonusGoal!$B$13,BonusGoal!$D$13,IF(D442&gt;BonusGoal!$A$14,BonusGoal!$D$14,"checkdata"))))))))))))</f>
        <v>Greater than or equal to 50000</v>
      </c>
      <c r="V442" t="str">
        <f>VLOOKUP(D442,BonusGoal!C:D,2)</f>
        <v>Greater than or equal to 50000</v>
      </c>
    </row>
    <row r="443" spans="1:22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0.24914285714285714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9">
        <f t="shared" si="40"/>
        <v>41025.208333333336</v>
      </c>
      <c r="T443" s="9">
        <f t="shared" si="41"/>
        <v>41053.208333333336</v>
      </c>
      <c r="U443" t="str">
        <f>IF(D443&lt;BonusGoal!$B$3,BonusGoal!$D$3,IF(D443&lt;BonusGoal!$B$4,BonusGoal!$D$4,IF(D443&lt;BonusGoal!$B$5,BonusGoal!$D$5,IF(D443&lt;BonusGoal!$B$6,BonusGoal!$D$6,IF(D443&lt;BonusGoal!$B$7,BonusGoal!$D$7,IF(D443&lt;BonusGoal!$B$8,BonusGoal!$D$8,IF(D443&lt;BonusGoal!$B$9,BonusGoal!$D$9,IF(D443&lt;BonusGoal!$B$10,BonusGoal!$D$10,IF(D443&lt;BonusGoal!$B$11,BonusGoal!$D$11,IF(D443&lt;BonusGoal!$B$12,BonusGoal!$D$12,IF(D443&lt;BonusGoal!$B$13,BonusGoal!$D$13,IF(D443&gt;BonusGoal!$A$14,BonusGoal!$D$14,"checkdata"))))))))))))</f>
        <v>5000 to 9999</v>
      </c>
      <c r="V443" t="str">
        <f>VLOOKUP(D443,BonusGoal!C:D,2)</f>
        <v>5000 to 9999</v>
      </c>
    </row>
    <row r="444" spans="1:22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1.9872222222222222</v>
      </c>
      <c r="P444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9">
        <f t="shared" si="40"/>
        <v>42980.208333333328</v>
      </c>
      <c r="T444" s="9">
        <f t="shared" si="41"/>
        <v>42996.208333333328</v>
      </c>
      <c r="U444" t="str">
        <f>IF(D444&lt;BonusGoal!$B$3,BonusGoal!$D$3,IF(D444&lt;BonusGoal!$B$4,BonusGoal!$D$4,IF(D444&lt;BonusGoal!$B$5,BonusGoal!$D$5,IF(D444&lt;BonusGoal!$B$6,BonusGoal!$D$6,IF(D444&lt;BonusGoal!$B$7,BonusGoal!$D$7,IF(D444&lt;BonusGoal!$B$8,BonusGoal!$D$8,IF(D444&lt;BonusGoal!$B$9,BonusGoal!$D$9,IF(D444&lt;BonusGoal!$B$10,BonusGoal!$D$10,IF(D444&lt;BonusGoal!$B$11,BonusGoal!$D$11,IF(D444&lt;BonusGoal!$B$12,BonusGoal!$D$12,IF(D444&lt;BonusGoal!$B$13,BonusGoal!$D$13,IF(D444&gt;BonusGoal!$A$14,BonusGoal!$D$14,"checkdata"))))))))))))</f>
        <v>5000 to 9999</v>
      </c>
      <c r="V444" t="str">
        <f>VLOOKUP(D444,BonusGoal!C:D,2)</f>
        <v>5000 to 9999</v>
      </c>
    </row>
    <row r="445" spans="1:22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0.34752688172043011</v>
      </c>
      <c r="P445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9">
        <f t="shared" si="40"/>
        <v>40451.208333333336</v>
      </c>
      <c r="T445" s="9">
        <f t="shared" si="41"/>
        <v>40470.208333333336</v>
      </c>
      <c r="U445" t="str">
        <f>IF(D445&lt;BonusGoal!$B$3,BonusGoal!$D$3,IF(D445&lt;BonusGoal!$B$4,BonusGoal!$D$4,IF(D445&lt;BonusGoal!$B$5,BonusGoal!$D$5,IF(D445&lt;BonusGoal!$B$6,BonusGoal!$D$6,IF(D445&lt;BonusGoal!$B$7,BonusGoal!$D$7,IF(D445&lt;BonusGoal!$B$8,BonusGoal!$D$8,IF(D445&lt;BonusGoal!$B$9,BonusGoal!$D$9,IF(D445&lt;BonusGoal!$B$10,BonusGoal!$D$10,IF(D445&lt;BonusGoal!$B$11,BonusGoal!$D$11,IF(D445&lt;BonusGoal!$B$12,BonusGoal!$D$12,IF(D445&lt;BonusGoal!$B$13,BonusGoal!$D$13,IF(D445&gt;BonusGoal!$A$14,BonusGoal!$D$14,"checkdata"))))))))))))</f>
        <v>5000 to 9999</v>
      </c>
      <c r="V445" t="str">
        <f>VLOOKUP(D445,BonusGoal!C:D,2)</f>
        <v>5000 to 9999</v>
      </c>
    </row>
    <row r="446" spans="1:22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1.7641935483870967</v>
      </c>
      <c r="P44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9">
        <f t="shared" si="40"/>
        <v>40748.208333333336</v>
      </c>
      <c r="T446" s="9">
        <f t="shared" si="41"/>
        <v>40750.208333333336</v>
      </c>
      <c r="U446" t="str">
        <f>IF(D446&lt;BonusGoal!$B$3,BonusGoal!$D$3,IF(D446&lt;BonusGoal!$B$4,BonusGoal!$D$4,IF(D446&lt;BonusGoal!$B$5,BonusGoal!$D$5,IF(D446&lt;BonusGoal!$B$6,BonusGoal!$D$6,IF(D446&lt;BonusGoal!$B$7,BonusGoal!$D$7,IF(D446&lt;BonusGoal!$B$8,BonusGoal!$D$8,IF(D446&lt;BonusGoal!$B$9,BonusGoal!$D$9,IF(D446&lt;BonusGoal!$B$10,BonusGoal!$D$10,IF(D446&lt;BonusGoal!$B$11,BonusGoal!$D$11,IF(D446&lt;BonusGoal!$B$12,BonusGoal!$D$12,IF(D446&lt;BonusGoal!$B$13,BonusGoal!$D$13,IF(D446&gt;BonusGoal!$A$14,BonusGoal!$D$14,"checkdata"))))))))))))</f>
        <v>5000 to 9999</v>
      </c>
      <c r="V446" t="str">
        <f>VLOOKUP(D446,BonusGoal!C:D,2)</f>
        <v>5000 to 9999</v>
      </c>
    </row>
    <row r="447" spans="1:22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5.1138095238095236</v>
      </c>
      <c r="P44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9">
        <f t="shared" si="40"/>
        <v>40515.25</v>
      </c>
      <c r="T447" s="9">
        <f t="shared" si="41"/>
        <v>40536.25</v>
      </c>
      <c r="U447" t="str">
        <f>IF(D447&lt;BonusGoal!$B$3,BonusGoal!$D$3,IF(D447&lt;BonusGoal!$B$4,BonusGoal!$D$4,IF(D447&lt;BonusGoal!$B$5,BonusGoal!$D$5,IF(D447&lt;BonusGoal!$B$6,BonusGoal!$D$6,IF(D447&lt;BonusGoal!$B$7,BonusGoal!$D$7,IF(D447&lt;BonusGoal!$B$8,BonusGoal!$D$8,IF(D447&lt;BonusGoal!$B$9,BonusGoal!$D$9,IF(D447&lt;BonusGoal!$B$10,BonusGoal!$D$10,IF(D447&lt;BonusGoal!$B$11,BonusGoal!$D$11,IF(D447&lt;BonusGoal!$B$12,BonusGoal!$D$12,IF(D447&lt;BonusGoal!$B$13,BonusGoal!$D$13,IF(D447&gt;BonusGoal!$A$14,BonusGoal!$D$14,"checkdata"))))))))))))</f>
        <v>1000 to 4999</v>
      </c>
      <c r="V447" t="str">
        <f>VLOOKUP(D447,BonusGoal!C:D,2)</f>
        <v>1000 to 4999</v>
      </c>
    </row>
    <row r="448" spans="1:22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0.82044117647058823</v>
      </c>
      <c r="P44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9">
        <f t="shared" si="40"/>
        <v>41261.25</v>
      </c>
      <c r="T448" s="9">
        <f t="shared" si="41"/>
        <v>41263.25</v>
      </c>
      <c r="U448" t="str">
        <f>IF(D448&lt;BonusGoal!$B$3,BonusGoal!$D$3,IF(D448&lt;BonusGoal!$B$4,BonusGoal!$D$4,IF(D448&lt;BonusGoal!$B$5,BonusGoal!$D$5,IF(D448&lt;BonusGoal!$B$6,BonusGoal!$D$6,IF(D448&lt;BonusGoal!$B$7,BonusGoal!$D$7,IF(D448&lt;BonusGoal!$B$8,BonusGoal!$D$8,IF(D448&lt;BonusGoal!$B$9,BonusGoal!$D$9,IF(D448&lt;BonusGoal!$B$10,BonusGoal!$D$10,IF(D448&lt;BonusGoal!$B$11,BonusGoal!$D$11,IF(D448&lt;BonusGoal!$B$12,BonusGoal!$D$12,IF(D448&lt;BonusGoal!$B$13,BonusGoal!$D$13,IF(D448&gt;BonusGoal!$A$14,BonusGoal!$D$14,"checkdata"))))))))))))</f>
        <v>5000 to 9999</v>
      </c>
      <c r="V448" t="str">
        <f>VLOOKUP(D448,BonusGoal!C:D,2)</f>
        <v>5000 to 9999</v>
      </c>
    </row>
    <row r="449" spans="1:22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0.24326030927835052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9">
        <f t="shared" si="40"/>
        <v>43088.25</v>
      </c>
      <c r="T449" s="9">
        <f t="shared" si="41"/>
        <v>43104.25</v>
      </c>
      <c r="U449" t="str">
        <f>IF(D449&lt;BonusGoal!$B$3,BonusGoal!$D$3,IF(D449&lt;BonusGoal!$B$4,BonusGoal!$D$4,IF(D449&lt;BonusGoal!$B$5,BonusGoal!$D$5,IF(D449&lt;BonusGoal!$B$6,BonusGoal!$D$6,IF(D449&lt;BonusGoal!$B$7,BonusGoal!$D$7,IF(D449&lt;BonusGoal!$B$8,BonusGoal!$D$8,IF(D449&lt;BonusGoal!$B$9,BonusGoal!$D$9,IF(D449&lt;BonusGoal!$B$10,BonusGoal!$D$10,IF(D449&lt;BonusGoal!$B$11,BonusGoal!$D$11,IF(D449&lt;BonusGoal!$B$12,BonusGoal!$D$12,IF(D449&lt;BonusGoal!$B$13,BonusGoal!$D$13,IF(D449&gt;BonusGoal!$A$14,BonusGoal!$D$14,"checkdata"))))))))))))</f>
        <v>Greater than or equal to 50000</v>
      </c>
      <c r="V449" t="str">
        <f>VLOOKUP(D449,BonusGoal!C:D,2)</f>
        <v>Greater than or equal to 50000</v>
      </c>
    </row>
    <row r="450" spans="1:22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0.50482758620689661</v>
      </c>
      <c r="P450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9">
        <f t="shared" si="40"/>
        <v>41378.208333333336</v>
      </c>
      <c r="T450" s="9">
        <f t="shared" si="41"/>
        <v>41380.208333333336</v>
      </c>
      <c r="U450" t="str">
        <f>IF(D450&lt;BonusGoal!$B$3,BonusGoal!$D$3,IF(D450&lt;BonusGoal!$B$4,BonusGoal!$D$4,IF(D450&lt;BonusGoal!$B$5,BonusGoal!$D$5,IF(D450&lt;BonusGoal!$B$6,BonusGoal!$D$6,IF(D450&lt;BonusGoal!$B$7,BonusGoal!$D$7,IF(D450&lt;BonusGoal!$B$8,BonusGoal!$D$8,IF(D450&lt;BonusGoal!$B$9,BonusGoal!$D$9,IF(D450&lt;BonusGoal!$B$10,BonusGoal!$D$10,IF(D450&lt;BonusGoal!$B$11,BonusGoal!$D$11,IF(D450&lt;BonusGoal!$B$12,BonusGoal!$D$12,IF(D450&lt;BonusGoal!$B$13,BonusGoal!$D$13,IF(D450&gt;BonusGoal!$A$14,BonusGoal!$D$14,"checkdata"))))))))))))</f>
        <v>Greater than or equal to 50000</v>
      </c>
      <c r="V450" t="str">
        <f>VLOOKUP(D450,BonusGoal!C:D,2)</f>
        <v>Greater than or equal to 50000</v>
      </c>
    </row>
    <row r="451" spans="1:22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E451/D451</f>
        <v>9.67</v>
      </c>
      <c r="P451">
        <f t="shared" ref="P451:P514" si="43">IF(ISERROR(E451/G451),0,E451/G451)</f>
        <v>101.19767441860465</v>
      </c>
      <c r="Q451" t="str">
        <f t="shared" ref="Q451:Q514" si="44">LEFT(N451,FIND("/",N451,1)-1)</f>
        <v>games</v>
      </c>
      <c r="R451" t="str">
        <f t="shared" ref="R451:R514" si="45">RIGHT(N451,LEN(N451)-FIND("/",N451,1))</f>
        <v>video games</v>
      </c>
      <c r="S451" s="9">
        <f t="shared" ref="S451:S514" si="46">(((J451/60)/60)/24)+DATE(1970,1,1)</f>
        <v>43530.25</v>
      </c>
      <c r="T451" s="9">
        <f t="shared" ref="T451:T514" si="47">(((K451/60)/60)/24)+DATE(1970,1,1)</f>
        <v>43547.208333333328</v>
      </c>
      <c r="U451" t="str">
        <f>IF(D451&lt;BonusGoal!$B$3,BonusGoal!$D$3,IF(D451&lt;BonusGoal!$B$4,BonusGoal!$D$4,IF(D451&lt;BonusGoal!$B$5,BonusGoal!$D$5,IF(D451&lt;BonusGoal!$B$6,BonusGoal!$D$6,IF(D451&lt;BonusGoal!$B$7,BonusGoal!$D$7,IF(D451&lt;BonusGoal!$B$8,BonusGoal!$D$8,IF(D451&lt;BonusGoal!$B$9,BonusGoal!$D$9,IF(D451&lt;BonusGoal!$B$10,BonusGoal!$D$10,IF(D451&lt;BonusGoal!$B$11,BonusGoal!$D$11,IF(D451&lt;BonusGoal!$B$12,BonusGoal!$D$12,IF(D451&lt;BonusGoal!$B$13,BonusGoal!$D$13,IF(D451&gt;BonusGoal!$A$14,BonusGoal!$D$14,"checkdata"))))))))))))</f>
        <v>Less than 1000</v>
      </c>
      <c r="V451" t="str">
        <f>VLOOKUP(D451,BonusGoal!C:D,2)</f>
        <v>Less than 1000</v>
      </c>
    </row>
    <row r="452" spans="1:22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0.04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9">
        <f t="shared" si="46"/>
        <v>43394.208333333328</v>
      </c>
      <c r="T452" s="9">
        <f t="shared" si="47"/>
        <v>43417.25</v>
      </c>
      <c r="U452" t="str">
        <f>IF(D452&lt;BonusGoal!$B$3,BonusGoal!$D$3,IF(D452&lt;BonusGoal!$B$4,BonusGoal!$D$4,IF(D452&lt;BonusGoal!$B$5,BonusGoal!$D$5,IF(D452&lt;BonusGoal!$B$6,BonusGoal!$D$6,IF(D452&lt;BonusGoal!$B$7,BonusGoal!$D$7,IF(D452&lt;BonusGoal!$B$8,BonusGoal!$D$8,IF(D452&lt;BonusGoal!$B$9,BonusGoal!$D$9,IF(D452&lt;BonusGoal!$B$10,BonusGoal!$D$10,IF(D452&lt;BonusGoal!$B$11,BonusGoal!$D$11,IF(D452&lt;BonusGoal!$B$12,BonusGoal!$D$12,IF(D452&lt;BonusGoal!$B$13,BonusGoal!$D$13,IF(D452&gt;BonusGoal!$A$14,BonusGoal!$D$14,"checkdata"))))))))))))</f>
        <v>Less than 1000</v>
      </c>
      <c r="V452" t="str">
        <f>VLOOKUP(D452,BonusGoal!C:D,2)</f>
        <v>Less than 1000</v>
      </c>
    </row>
    <row r="453" spans="1:22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1.2284501347708894</v>
      </c>
      <c r="P453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9">
        <f t="shared" si="46"/>
        <v>42935.208333333328</v>
      </c>
      <c r="T453" s="9">
        <f t="shared" si="47"/>
        <v>42966.208333333328</v>
      </c>
      <c r="U453" t="str">
        <f>IF(D453&lt;BonusGoal!$B$3,BonusGoal!$D$3,IF(D453&lt;BonusGoal!$B$4,BonusGoal!$D$4,IF(D453&lt;BonusGoal!$B$5,BonusGoal!$D$5,IF(D453&lt;BonusGoal!$B$6,BonusGoal!$D$6,IF(D453&lt;BonusGoal!$B$7,BonusGoal!$D$7,IF(D453&lt;BonusGoal!$B$8,BonusGoal!$D$8,IF(D453&lt;BonusGoal!$B$9,BonusGoal!$D$9,IF(D453&lt;BonusGoal!$B$10,BonusGoal!$D$10,IF(D453&lt;BonusGoal!$B$11,BonusGoal!$D$11,IF(D453&lt;BonusGoal!$B$12,BonusGoal!$D$12,IF(D453&lt;BonusGoal!$B$13,BonusGoal!$D$13,IF(D453&gt;BonusGoal!$A$14,BonusGoal!$D$14,"checkdata"))))))))))))</f>
        <v>Greater than or equal to 50000</v>
      </c>
      <c r="V453" t="str">
        <f>VLOOKUP(D453,BonusGoal!C:D,2)</f>
        <v>Greater than or equal to 50000</v>
      </c>
    </row>
    <row r="454" spans="1:22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0.63437500000000002</v>
      </c>
      <c r="P454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9">
        <f t="shared" si="46"/>
        <v>40365.208333333336</v>
      </c>
      <c r="T454" s="9">
        <f t="shared" si="47"/>
        <v>40366.208333333336</v>
      </c>
      <c r="U454" t="str">
        <f>IF(D454&lt;BonusGoal!$B$3,BonusGoal!$D$3,IF(D454&lt;BonusGoal!$B$4,BonusGoal!$D$4,IF(D454&lt;BonusGoal!$B$5,BonusGoal!$D$5,IF(D454&lt;BonusGoal!$B$6,BonusGoal!$D$6,IF(D454&lt;BonusGoal!$B$7,BonusGoal!$D$7,IF(D454&lt;BonusGoal!$B$8,BonusGoal!$D$8,IF(D454&lt;BonusGoal!$B$9,BonusGoal!$D$9,IF(D454&lt;BonusGoal!$B$10,BonusGoal!$D$10,IF(D454&lt;BonusGoal!$B$11,BonusGoal!$D$11,IF(D454&lt;BonusGoal!$B$12,BonusGoal!$D$12,IF(D454&lt;BonusGoal!$B$13,BonusGoal!$D$13,IF(D454&gt;BonusGoal!$A$14,BonusGoal!$D$14,"checkdata"))))))))))))</f>
        <v>1000 to 4999</v>
      </c>
      <c r="V454" t="str">
        <f>VLOOKUP(D454,BonusGoal!C:D,2)</f>
        <v>1000 to 4999</v>
      </c>
    </row>
    <row r="455" spans="1:22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0.56331688596491225</v>
      </c>
      <c r="P455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9">
        <f t="shared" si="46"/>
        <v>42705.25</v>
      </c>
      <c r="T455" s="9">
        <f t="shared" si="47"/>
        <v>42746.25</v>
      </c>
      <c r="U455" t="str">
        <f>IF(D455&lt;BonusGoal!$B$3,BonusGoal!$D$3,IF(D455&lt;BonusGoal!$B$4,BonusGoal!$D$4,IF(D455&lt;BonusGoal!$B$5,BonusGoal!$D$5,IF(D455&lt;BonusGoal!$B$6,BonusGoal!$D$6,IF(D455&lt;BonusGoal!$B$7,BonusGoal!$D$7,IF(D455&lt;BonusGoal!$B$8,BonusGoal!$D$8,IF(D455&lt;BonusGoal!$B$9,BonusGoal!$D$9,IF(D455&lt;BonusGoal!$B$10,BonusGoal!$D$10,IF(D455&lt;BonusGoal!$B$11,BonusGoal!$D$11,IF(D455&lt;BonusGoal!$B$12,BonusGoal!$D$12,IF(D455&lt;BonusGoal!$B$13,BonusGoal!$D$13,IF(D455&gt;BonusGoal!$A$14,BonusGoal!$D$14,"checkdata"))))))))))))</f>
        <v>Greater than or equal to 50000</v>
      </c>
      <c r="V455" t="str">
        <f>VLOOKUP(D455,BonusGoal!C:D,2)</f>
        <v>Greater than or equal to 50000</v>
      </c>
    </row>
    <row r="456" spans="1:22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0.44074999999999998</v>
      </c>
      <c r="P45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9">
        <f t="shared" si="46"/>
        <v>41568.208333333336</v>
      </c>
      <c r="T456" s="9">
        <f t="shared" si="47"/>
        <v>41604.25</v>
      </c>
      <c r="U456" t="str">
        <f>IF(D456&lt;BonusGoal!$B$3,BonusGoal!$D$3,IF(D456&lt;BonusGoal!$B$4,BonusGoal!$D$4,IF(D456&lt;BonusGoal!$B$5,BonusGoal!$D$5,IF(D456&lt;BonusGoal!$B$6,BonusGoal!$D$6,IF(D456&lt;BonusGoal!$B$7,BonusGoal!$D$7,IF(D456&lt;BonusGoal!$B$8,BonusGoal!$D$8,IF(D456&lt;BonusGoal!$B$9,BonusGoal!$D$9,IF(D456&lt;BonusGoal!$B$10,BonusGoal!$D$10,IF(D456&lt;BonusGoal!$B$11,BonusGoal!$D$11,IF(D456&lt;BonusGoal!$B$12,BonusGoal!$D$12,IF(D456&lt;BonusGoal!$B$13,BonusGoal!$D$13,IF(D456&gt;BonusGoal!$A$14,BonusGoal!$D$14,"checkdata"))))))))))))</f>
        <v>1000 to 4999</v>
      </c>
      <c r="V456" t="str">
        <f>VLOOKUP(D456,BonusGoal!C:D,2)</f>
        <v>1000 to 4999</v>
      </c>
    </row>
    <row r="457" spans="1:22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1.1837253218884121</v>
      </c>
      <c r="P45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9">
        <f t="shared" si="46"/>
        <v>40809.208333333336</v>
      </c>
      <c r="T457" s="9">
        <f t="shared" si="47"/>
        <v>40832.208333333336</v>
      </c>
      <c r="U457" t="str">
        <f>IF(D457&lt;BonusGoal!$B$3,BonusGoal!$D$3,IF(D457&lt;BonusGoal!$B$4,BonusGoal!$D$4,IF(D457&lt;BonusGoal!$B$5,BonusGoal!$D$5,IF(D457&lt;BonusGoal!$B$6,BonusGoal!$D$6,IF(D457&lt;BonusGoal!$B$7,BonusGoal!$D$7,IF(D457&lt;BonusGoal!$B$8,BonusGoal!$D$8,IF(D457&lt;BonusGoal!$B$9,BonusGoal!$D$9,IF(D457&lt;BonusGoal!$B$10,BonusGoal!$D$10,IF(D457&lt;BonusGoal!$B$11,BonusGoal!$D$11,IF(D457&lt;BonusGoal!$B$12,BonusGoal!$D$12,IF(D457&lt;BonusGoal!$B$13,BonusGoal!$D$13,IF(D457&gt;BonusGoal!$A$14,BonusGoal!$D$14,"checkdata"))))))))))))</f>
        <v>Greater than or equal to 50000</v>
      </c>
      <c r="V457" t="str">
        <f>VLOOKUP(D457,BonusGoal!C:D,2)</f>
        <v>Greater than or equal to 50000</v>
      </c>
    </row>
    <row r="458" spans="1:22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1.041243169398907</v>
      </c>
      <c r="P45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9">
        <f t="shared" si="46"/>
        <v>43141.25</v>
      </c>
      <c r="T458" s="9">
        <f t="shared" si="47"/>
        <v>43141.25</v>
      </c>
      <c r="U458" t="str">
        <f>IF(D458&lt;BonusGoal!$B$3,BonusGoal!$D$3,IF(D458&lt;BonusGoal!$B$4,BonusGoal!$D$4,IF(D458&lt;BonusGoal!$B$5,BonusGoal!$D$5,IF(D458&lt;BonusGoal!$B$6,BonusGoal!$D$6,IF(D458&lt;BonusGoal!$B$7,BonusGoal!$D$7,IF(D458&lt;BonusGoal!$B$8,BonusGoal!$D$8,IF(D458&lt;BonusGoal!$B$9,BonusGoal!$D$9,IF(D458&lt;BonusGoal!$B$10,BonusGoal!$D$10,IF(D458&lt;BonusGoal!$B$11,BonusGoal!$D$11,IF(D458&lt;BonusGoal!$B$12,BonusGoal!$D$12,IF(D458&lt;BonusGoal!$B$13,BonusGoal!$D$13,IF(D458&gt;BonusGoal!$A$14,BonusGoal!$D$14,"checkdata"))))))))))))</f>
        <v>Greater than or equal to 50000</v>
      </c>
      <c r="V458" t="str">
        <f>VLOOKUP(D458,BonusGoal!C:D,2)</f>
        <v>Greater than or equal to 50000</v>
      </c>
    </row>
    <row r="459" spans="1:22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0.26640000000000003</v>
      </c>
      <c r="P459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9">
        <f t="shared" si="46"/>
        <v>42657.208333333328</v>
      </c>
      <c r="T459" s="9">
        <f t="shared" si="47"/>
        <v>42659.208333333328</v>
      </c>
      <c r="U459" t="str">
        <f>IF(D459&lt;BonusGoal!$B$3,BonusGoal!$D$3,IF(D459&lt;BonusGoal!$B$4,BonusGoal!$D$4,IF(D459&lt;BonusGoal!$B$5,BonusGoal!$D$5,IF(D459&lt;BonusGoal!$B$6,BonusGoal!$D$6,IF(D459&lt;BonusGoal!$B$7,BonusGoal!$D$7,IF(D459&lt;BonusGoal!$B$8,BonusGoal!$D$8,IF(D459&lt;BonusGoal!$B$9,BonusGoal!$D$9,IF(D459&lt;BonusGoal!$B$10,BonusGoal!$D$10,IF(D459&lt;BonusGoal!$B$11,BonusGoal!$D$11,IF(D459&lt;BonusGoal!$B$12,BonusGoal!$D$12,IF(D459&lt;BonusGoal!$B$13,BonusGoal!$D$13,IF(D459&gt;BonusGoal!$A$14,BonusGoal!$D$14,"checkdata"))))))))))))</f>
        <v>5000 to 9999</v>
      </c>
      <c r="V459" t="str">
        <f>VLOOKUP(D459,BonusGoal!C:D,2)</f>
        <v>5000 to 9999</v>
      </c>
    </row>
    <row r="460" spans="1:22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3.5120118343195266</v>
      </c>
      <c r="P460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9">
        <f t="shared" si="46"/>
        <v>40265.208333333336</v>
      </c>
      <c r="T460" s="9">
        <f t="shared" si="47"/>
        <v>40309.208333333336</v>
      </c>
      <c r="U460" t="str">
        <f>IF(D460&lt;BonusGoal!$B$3,BonusGoal!$D$3,IF(D460&lt;BonusGoal!$B$4,BonusGoal!$D$4,IF(D460&lt;BonusGoal!$B$5,BonusGoal!$D$5,IF(D460&lt;BonusGoal!$B$6,BonusGoal!$D$6,IF(D460&lt;BonusGoal!$B$7,BonusGoal!$D$7,IF(D460&lt;BonusGoal!$B$8,BonusGoal!$D$8,IF(D460&lt;BonusGoal!$B$9,BonusGoal!$D$9,IF(D460&lt;BonusGoal!$B$10,BonusGoal!$D$10,IF(D460&lt;BonusGoal!$B$11,BonusGoal!$D$11,IF(D460&lt;BonusGoal!$B$12,BonusGoal!$D$12,IF(D460&lt;BonusGoal!$B$13,BonusGoal!$D$13,IF(D460&gt;BonusGoal!$A$14,BonusGoal!$D$14,"checkdata"))))))))))))</f>
        <v>30000 to 34999</v>
      </c>
      <c r="V460" t="str">
        <f>VLOOKUP(D460,BonusGoal!C:D,2)</f>
        <v>30000 to 34999</v>
      </c>
    </row>
    <row r="461" spans="1:22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0.90063492063492068</v>
      </c>
      <c r="P461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9">
        <f t="shared" si="46"/>
        <v>42001.25</v>
      </c>
      <c r="T461" s="9">
        <f t="shared" si="47"/>
        <v>42026.25</v>
      </c>
      <c r="U461" t="str">
        <f>IF(D461&lt;BonusGoal!$B$3,BonusGoal!$D$3,IF(D461&lt;BonusGoal!$B$4,BonusGoal!$D$4,IF(D461&lt;BonusGoal!$B$5,BonusGoal!$D$5,IF(D461&lt;BonusGoal!$B$6,BonusGoal!$D$6,IF(D461&lt;BonusGoal!$B$7,BonusGoal!$D$7,IF(D461&lt;BonusGoal!$B$8,BonusGoal!$D$8,IF(D461&lt;BonusGoal!$B$9,BonusGoal!$D$9,IF(D461&lt;BonusGoal!$B$10,BonusGoal!$D$10,IF(D461&lt;BonusGoal!$B$11,BonusGoal!$D$11,IF(D461&lt;BonusGoal!$B$12,BonusGoal!$D$12,IF(D461&lt;BonusGoal!$B$13,BonusGoal!$D$13,IF(D461&gt;BonusGoal!$A$14,BonusGoal!$D$14,"checkdata"))))))))))))</f>
        <v>5000 to 9999</v>
      </c>
      <c r="V461" t="str">
        <f>VLOOKUP(D461,BonusGoal!C:D,2)</f>
        <v>5000 to 9999</v>
      </c>
    </row>
    <row r="462" spans="1:22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1.7162500000000001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9">
        <f t="shared" si="46"/>
        <v>40399.208333333336</v>
      </c>
      <c r="T462" s="9">
        <f t="shared" si="47"/>
        <v>40402.208333333336</v>
      </c>
      <c r="U462" t="str">
        <f>IF(D462&lt;BonusGoal!$B$3,BonusGoal!$D$3,IF(D462&lt;BonusGoal!$B$4,BonusGoal!$D$4,IF(D462&lt;BonusGoal!$B$5,BonusGoal!$D$5,IF(D462&lt;BonusGoal!$B$6,BonusGoal!$D$6,IF(D462&lt;BonusGoal!$B$7,BonusGoal!$D$7,IF(D462&lt;BonusGoal!$B$8,BonusGoal!$D$8,IF(D462&lt;BonusGoal!$B$9,BonusGoal!$D$9,IF(D462&lt;BonusGoal!$B$10,BonusGoal!$D$10,IF(D462&lt;BonusGoal!$B$11,BonusGoal!$D$11,IF(D462&lt;BonusGoal!$B$12,BonusGoal!$D$12,IF(D462&lt;BonusGoal!$B$13,BonusGoal!$D$13,IF(D462&gt;BonusGoal!$A$14,BonusGoal!$D$14,"checkdata"))))))))))))</f>
        <v>1000 to 4999</v>
      </c>
      <c r="V462" t="str">
        <f>VLOOKUP(D462,BonusGoal!C:D,2)</f>
        <v>1000 to 4999</v>
      </c>
    </row>
    <row r="463" spans="1:22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1.4104655870445344</v>
      </c>
      <c r="P463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9">
        <f t="shared" si="46"/>
        <v>41757.208333333336</v>
      </c>
      <c r="T463" s="9">
        <f t="shared" si="47"/>
        <v>41777.208333333336</v>
      </c>
      <c r="U463" t="str">
        <f>IF(D463&lt;BonusGoal!$B$3,BonusGoal!$D$3,IF(D463&lt;BonusGoal!$B$4,BonusGoal!$D$4,IF(D463&lt;BonusGoal!$B$5,BonusGoal!$D$5,IF(D463&lt;BonusGoal!$B$6,BonusGoal!$D$6,IF(D463&lt;BonusGoal!$B$7,BonusGoal!$D$7,IF(D463&lt;BonusGoal!$B$8,BonusGoal!$D$8,IF(D463&lt;BonusGoal!$B$9,BonusGoal!$D$9,IF(D463&lt;BonusGoal!$B$10,BonusGoal!$D$10,IF(D463&lt;BonusGoal!$B$11,BonusGoal!$D$11,IF(D463&lt;BonusGoal!$B$12,BonusGoal!$D$12,IF(D463&lt;BonusGoal!$B$13,BonusGoal!$D$13,IF(D463&gt;BonusGoal!$A$14,BonusGoal!$D$14,"checkdata"))))))))))))</f>
        <v>Greater than or equal to 50000</v>
      </c>
      <c r="V463" t="str">
        <f>VLOOKUP(D463,BonusGoal!C:D,2)</f>
        <v>Greater than or equal to 50000</v>
      </c>
    </row>
    <row r="464" spans="1:22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0.30579449152542371</v>
      </c>
      <c r="P464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9">
        <f t="shared" si="46"/>
        <v>41304.25</v>
      </c>
      <c r="T464" s="9">
        <f t="shared" si="47"/>
        <v>41342.25</v>
      </c>
      <c r="U464" t="str">
        <f>IF(D464&lt;BonusGoal!$B$3,BonusGoal!$D$3,IF(D464&lt;BonusGoal!$B$4,BonusGoal!$D$4,IF(D464&lt;BonusGoal!$B$5,BonusGoal!$D$5,IF(D464&lt;BonusGoal!$B$6,BonusGoal!$D$6,IF(D464&lt;BonusGoal!$B$7,BonusGoal!$D$7,IF(D464&lt;BonusGoal!$B$8,BonusGoal!$D$8,IF(D464&lt;BonusGoal!$B$9,BonusGoal!$D$9,IF(D464&lt;BonusGoal!$B$10,BonusGoal!$D$10,IF(D464&lt;BonusGoal!$B$11,BonusGoal!$D$11,IF(D464&lt;BonusGoal!$B$12,BonusGoal!$D$12,IF(D464&lt;BonusGoal!$B$13,BonusGoal!$D$13,IF(D464&gt;BonusGoal!$A$14,BonusGoal!$D$14,"checkdata"))))))))))))</f>
        <v>Greater than or equal to 50000</v>
      </c>
      <c r="V464" t="str">
        <f>VLOOKUP(D464,BonusGoal!C:D,2)</f>
        <v>Greater than or equal to 50000</v>
      </c>
    </row>
    <row r="465" spans="1:22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1.0816455696202532</v>
      </c>
      <c r="P465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9">
        <f t="shared" si="46"/>
        <v>41639.25</v>
      </c>
      <c r="T465" s="9">
        <f t="shared" si="47"/>
        <v>41643.25</v>
      </c>
      <c r="U465" t="str">
        <f>IF(D465&lt;BonusGoal!$B$3,BonusGoal!$D$3,IF(D465&lt;BonusGoal!$B$4,BonusGoal!$D$4,IF(D465&lt;BonusGoal!$B$5,BonusGoal!$D$5,IF(D465&lt;BonusGoal!$B$6,BonusGoal!$D$6,IF(D465&lt;BonusGoal!$B$7,BonusGoal!$D$7,IF(D465&lt;BonusGoal!$B$8,BonusGoal!$D$8,IF(D465&lt;BonusGoal!$B$9,BonusGoal!$D$9,IF(D465&lt;BonusGoal!$B$10,BonusGoal!$D$10,IF(D465&lt;BonusGoal!$B$11,BonusGoal!$D$11,IF(D465&lt;BonusGoal!$B$12,BonusGoal!$D$12,IF(D465&lt;BonusGoal!$B$13,BonusGoal!$D$13,IF(D465&gt;BonusGoal!$A$14,BonusGoal!$D$14,"checkdata"))))))))))))</f>
        <v>Greater than or equal to 50000</v>
      </c>
      <c r="V465" t="str">
        <f>VLOOKUP(D465,BonusGoal!C:D,2)</f>
        <v>Greater than or equal to 50000</v>
      </c>
    </row>
    <row r="466" spans="1:22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1.3345505617977529</v>
      </c>
      <c r="P46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9">
        <f t="shared" si="46"/>
        <v>43142.25</v>
      </c>
      <c r="T466" s="9">
        <f t="shared" si="47"/>
        <v>43156.25</v>
      </c>
      <c r="U466" t="str">
        <f>IF(D466&lt;BonusGoal!$B$3,BonusGoal!$D$3,IF(D466&lt;BonusGoal!$B$4,BonusGoal!$D$4,IF(D466&lt;BonusGoal!$B$5,BonusGoal!$D$5,IF(D466&lt;BonusGoal!$B$6,BonusGoal!$D$6,IF(D466&lt;BonusGoal!$B$7,BonusGoal!$D$7,IF(D466&lt;BonusGoal!$B$8,BonusGoal!$D$8,IF(D466&lt;BonusGoal!$B$9,BonusGoal!$D$9,IF(D466&lt;BonusGoal!$B$10,BonusGoal!$D$10,IF(D466&lt;BonusGoal!$B$11,BonusGoal!$D$11,IF(D466&lt;BonusGoal!$B$12,BonusGoal!$D$12,IF(D466&lt;BonusGoal!$B$13,BonusGoal!$D$13,IF(D466&gt;BonusGoal!$A$14,BonusGoal!$D$14,"checkdata"))))))))))))</f>
        <v>Greater than or equal to 50000</v>
      </c>
      <c r="V466" t="str">
        <f>VLOOKUP(D466,BonusGoal!C:D,2)</f>
        <v>Greater than or equal to 50000</v>
      </c>
    </row>
    <row r="467" spans="1:22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1.8785106382978722</v>
      </c>
      <c r="P46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9">
        <f t="shared" si="46"/>
        <v>43127.25</v>
      </c>
      <c r="T467" s="9">
        <f t="shared" si="47"/>
        <v>43136.25</v>
      </c>
      <c r="U467" t="str">
        <f>IF(D467&lt;BonusGoal!$B$3,BonusGoal!$D$3,IF(D467&lt;BonusGoal!$B$4,BonusGoal!$D$4,IF(D467&lt;BonusGoal!$B$5,BonusGoal!$D$5,IF(D467&lt;BonusGoal!$B$6,BonusGoal!$D$6,IF(D467&lt;BonusGoal!$B$7,BonusGoal!$D$7,IF(D467&lt;BonusGoal!$B$8,BonusGoal!$D$8,IF(D467&lt;BonusGoal!$B$9,BonusGoal!$D$9,IF(D467&lt;BonusGoal!$B$10,BonusGoal!$D$10,IF(D467&lt;BonusGoal!$B$11,BonusGoal!$D$11,IF(D467&lt;BonusGoal!$B$12,BonusGoal!$D$12,IF(D467&lt;BonusGoal!$B$13,BonusGoal!$D$13,IF(D467&gt;BonusGoal!$A$14,BonusGoal!$D$14,"checkdata"))))))))))))</f>
        <v>1000 to 4999</v>
      </c>
      <c r="V467" t="str">
        <f>VLOOKUP(D467,BonusGoal!C:D,2)</f>
        <v>1000 to 4999</v>
      </c>
    </row>
    <row r="468" spans="1:22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3.32</v>
      </c>
      <c r="P46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9">
        <f t="shared" si="46"/>
        <v>41409.208333333336</v>
      </c>
      <c r="T468" s="9">
        <f t="shared" si="47"/>
        <v>41432.208333333336</v>
      </c>
      <c r="U468" t="str">
        <f>IF(D468&lt;BonusGoal!$B$3,BonusGoal!$D$3,IF(D468&lt;BonusGoal!$B$4,BonusGoal!$D$4,IF(D468&lt;BonusGoal!$B$5,BonusGoal!$D$5,IF(D468&lt;BonusGoal!$B$6,BonusGoal!$D$6,IF(D468&lt;BonusGoal!$B$7,BonusGoal!$D$7,IF(D468&lt;BonusGoal!$B$8,BonusGoal!$D$8,IF(D468&lt;BonusGoal!$B$9,BonusGoal!$D$9,IF(D468&lt;BonusGoal!$B$10,BonusGoal!$D$10,IF(D468&lt;BonusGoal!$B$11,BonusGoal!$D$11,IF(D468&lt;BonusGoal!$B$12,BonusGoal!$D$12,IF(D468&lt;BonusGoal!$B$13,BonusGoal!$D$13,IF(D468&gt;BonusGoal!$A$14,BonusGoal!$D$14,"checkdata"))))))))))))</f>
        <v>1000 to 4999</v>
      </c>
      <c r="V468" t="str">
        <f>VLOOKUP(D468,BonusGoal!C:D,2)</f>
        <v>1000 to 4999</v>
      </c>
    </row>
    <row r="469" spans="1:22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5.7521428571428572</v>
      </c>
      <c r="P469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9">
        <f t="shared" si="46"/>
        <v>42331.25</v>
      </c>
      <c r="T469" s="9">
        <f t="shared" si="47"/>
        <v>42338.25</v>
      </c>
      <c r="U469" t="str">
        <f>IF(D469&lt;BonusGoal!$B$3,BonusGoal!$D$3,IF(D469&lt;BonusGoal!$B$4,BonusGoal!$D$4,IF(D469&lt;BonusGoal!$B$5,BonusGoal!$D$5,IF(D469&lt;BonusGoal!$B$6,BonusGoal!$D$6,IF(D469&lt;BonusGoal!$B$7,BonusGoal!$D$7,IF(D469&lt;BonusGoal!$B$8,BonusGoal!$D$8,IF(D469&lt;BonusGoal!$B$9,BonusGoal!$D$9,IF(D469&lt;BonusGoal!$B$10,BonusGoal!$D$10,IF(D469&lt;BonusGoal!$B$11,BonusGoal!$D$11,IF(D469&lt;BonusGoal!$B$12,BonusGoal!$D$12,IF(D469&lt;BonusGoal!$B$13,BonusGoal!$D$13,IF(D469&gt;BonusGoal!$A$14,BonusGoal!$D$14,"checkdata"))))))))))))</f>
        <v>1000 to 4999</v>
      </c>
      <c r="V469" t="str">
        <f>VLOOKUP(D469,BonusGoal!C:D,2)</f>
        <v>1000 to 4999</v>
      </c>
    </row>
    <row r="470" spans="1:22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0.40500000000000003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9">
        <f t="shared" si="46"/>
        <v>43569.208333333328</v>
      </c>
      <c r="T470" s="9">
        <f t="shared" si="47"/>
        <v>43585.208333333328</v>
      </c>
      <c r="U470" t="str">
        <f>IF(D470&lt;BonusGoal!$B$3,BonusGoal!$D$3,IF(D470&lt;BonusGoal!$B$4,BonusGoal!$D$4,IF(D470&lt;BonusGoal!$B$5,BonusGoal!$D$5,IF(D470&lt;BonusGoal!$B$6,BonusGoal!$D$6,IF(D470&lt;BonusGoal!$B$7,BonusGoal!$D$7,IF(D470&lt;BonusGoal!$B$8,BonusGoal!$D$8,IF(D470&lt;BonusGoal!$B$9,BonusGoal!$D$9,IF(D470&lt;BonusGoal!$B$10,BonusGoal!$D$10,IF(D470&lt;BonusGoal!$B$11,BonusGoal!$D$11,IF(D470&lt;BonusGoal!$B$12,BonusGoal!$D$12,IF(D470&lt;BonusGoal!$B$13,BonusGoal!$D$13,IF(D470&gt;BonusGoal!$A$14,BonusGoal!$D$14,"checkdata"))))))))))))</f>
        <v>1000 to 4999</v>
      </c>
      <c r="V470" t="str">
        <f>VLOOKUP(D470,BonusGoal!C:D,2)</f>
        <v>1000 to 4999</v>
      </c>
    </row>
    <row r="471" spans="1:22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1.8442857142857143</v>
      </c>
      <c r="P471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9">
        <f t="shared" si="46"/>
        <v>42142.208333333328</v>
      </c>
      <c r="T471" s="9">
        <f t="shared" si="47"/>
        <v>42144.208333333328</v>
      </c>
      <c r="U471" t="str">
        <f>IF(D471&lt;BonusGoal!$B$3,BonusGoal!$D$3,IF(D471&lt;BonusGoal!$B$4,BonusGoal!$D$4,IF(D471&lt;BonusGoal!$B$5,BonusGoal!$D$5,IF(D471&lt;BonusGoal!$B$6,BonusGoal!$D$6,IF(D471&lt;BonusGoal!$B$7,BonusGoal!$D$7,IF(D471&lt;BonusGoal!$B$8,BonusGoal!$D$8,IF(D471&lt;BonusGoal!$B$9,BonusGoal!$D$9,IF(D471&lt;BonusGoal!$B$10,BonusGoal!$D$10,IF(D471&lt;BonusGoal!$B$11,BonusGoal!$D$11,IF(D471&lt;BonusGoal!$B$12,BonusGoal!$D$12,IF(D471&lt;BonusGoal!$B$13,BonusGoal!$D$13,IF(D471&gt;BonusGoal!$A$14,BonusGoal!$D$14,"checkdata"))))))))))))</f>
        <v>5000 to 9999</v>
      </c>
      <c r="V471" t="str">
        <f>VLOOKUP(D471,BonusGoal!C:D,2)</f>
        <v>5000 to 9999</v>
      </c>
    </row>
    <row r="472" spans="1:22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2.8580555555555556</v>
      </c>
      <c r="P472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9">
        <f t="shared" si="46"/>
        <v>42716.25</v>
      </c>
      <c r="T472" s="9">
        <f t="shared" si="47"/>
        <v>42723.25</v>
      </c>
      <c r="U472" t="str">
        <f>IF(D472&lt;BonusGoal!$B$3,BonusGoal!$D$3,IF(D472&lt;BonusGoal!$B$4,BonusGoal!$D$4,IF(D472&lt;BonusGoal!$B$5,BonusGoal!$D$5,IF(D472&lt;BonusGoal!$B$6,BonusGoal!$D$6,IF(D472&lt;BonusGoal!$B$7,BonusGoal!$D$7,IF(D472&lt;BonusGoal!$B$8,BonusGoal!$D$8,IF(D472&lt;BonusGoal!$B$9,BonusGoal!$D$9,IF(D472&lt;BonusGoal!$B$10,BonusGoal!$D$10,IF(D472&lt;BonusGoal!$B$11,BonusGoal!$D$11,IF(D472&lt;BonusGoal!$B$12,BonusGoal!$D$12,IF(D472&lt;BonusGoal!$B$13,BonusGoal!$D$13,IF(D472&gt;BonusGoal!$A$14,BonusGoal!$D$14,"checkdata"))))))))))))</f>
        <v>1000 to 4999</v>
      </c>
      <c r="V472" t="str">
        <f>VLOOKUP(D472,BonusGoal!C:D,2)</f>
        <v>1000 to 4999</v>
      </c>
    </row>
    <row r="473" spans="1:22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3.19</v>
      </c>
      <c r="P473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9">
        <f t="shared" si="46"/>
        <v>41031.208333333336</v>
      </c>
      <c r="T473" s="9">
        <f t="shared" si="47"/>
        <v>41031.208333333336</v>
      </c>
      <c r="U473" t="str">
        <f>IF(D473&lt;BonusGoal!$B$3,BonusGoal!$D$3,IF(D473&lt;BonusGoal!$B$4,BonusGoal!$D$4,IF(D473&lt;BonusGoal!$B$5,BonusGoal!$D$5,IF(D473&lt;BonusGoal!$B$6,BonusGoal!$D$6,IF(D473&lt;BonusGoal!$B$7,BonusGoal!$D$7,IF(D473&lt;BonusGoal!$B$8,BonusGoal!$D$8,IF(D473&lt;BonusGoal!$B$9,BonusGoal!$D$9,IF(D473&lt;BonusGoal!$B$10,BonusGoal!$D$10,IF(D473&lt;BonusGoal!$B$11,BonusGoal!$D$11,IF(D473&lt;BonusGoal!$B$12,BonusGoal!$D$12,IF(D473&lt;BonusGoal!$B$13,BonusGoal!$D$13,IF(D473&gt;BonusGoal!$A$14,BonusGoal!$D$14,"checkdata"))))))))))))</f>
        <v>1000 to 4999</v>
      </c>
      <c r="V473" t="str">
        <f>VLOOKUP(D473,BonusGoal!C:D,2)</f>
        <v>1000 to 4999</v>
      </c>
    </row>
    <row r="474" spans="1:22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0.39234070221066319</v>
      </c>
      <c r="P474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9">
        <f t="shared" si="46"/>
        <v>43535.208333333328</v>
      </c>
      <c r="T474" s="9">
        <f t="shared" si="47"/>
        <v>43589.208333333328</v>
      </c>
      <c r="U474" t="str">
        <f>IF(D474&lt;BonusGoal!$B$3,BonusGoal!$D$3,IF(D474&lt;BonusGoal!$B$4,BonusGoal!$D$4,IF(D474&lt;BonusGoal!$B$5,BonusGoal!$D$5,IF(D474&lt;BonusGoal!$B$6,BonusGoal!$D$6,IF(D474&lt;BonusGoal!$B$7,BonusGoal!$D$7,IF(D474&lt;BonusGoal!$B$8,BonusGoal!$D$8,IF(D474&lt;BonusGoal!$B$9,BonusGoal!$D$9,IF(D474&lt;BonusGoal!$B$10,BonusGoal!$D$10,IF(D474&lt;BonusGoal!$B$11,BonusGoal!$D$11,IF(D474&lt;BonusGoal!$B$12,BonusGoal!$D$12,IF(D474&lt;BonusGoal!$B$13,BonusGoal!$D$13,IF(D474&gt;BonusGoal!$A$14,BonusGoal!$D$14,"checkdata"))))))))))))</f>
        <v>Greater than or equal to 50000</v>
      </c>
      <c r="V474" t="str">
        <f>VLOOKUP(D474,BonusGoal!C:D,2)</f>
        <v>Greater than or equal to 50000</v>
      </c>
    </row>
    <row r="475" spans="1:22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1.7814000000000001</v>
      </c>
      <c r="P475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9">
        <f t="shared" si="46"/>
        <v>43277.208333333328</v>
      </c>
      <c r="T475" s="9">
        <f t="shared" si="47"/>
        <v>43278.208333333328</v>
      </c>
      <c r="U475" t="str">
        <f>IF(D475&lt;BonusGoal!$B$3,BonusGoal!$D$3,IF(D475&lt;BonusGoal!$B$4,BonusGoal!$D$4,IF(D475&lt;BonusGoal!$B$5,BonusGoal!$D$5,IF(D475&lt;BonusGoal!$B$6,BonusGoal!$D$6,IF(D475&lt;BonusGoal!$B$7,BonusGoal!$D$7,IF(D475&lt;BonusGoal!$B$8,BonusGoal!$D$8,IF(D475&lt;BonusGoal!$B$9,BonusGoal!$D$9,IF(D475&lt;BonusGoal!$B$10,BonusGoal!$D$10,IF(D475&lt;BonusGoal!$B$11,BonusGoal!$D$11,IF(D475&lt;BonusGoal!$B$12,BonusGoal!$D$12,IF(D475&lt;BonusGoal!$B$13,BonusGoal!$D$13,IF(D475&gt;BonusGoal!$A$14,BonusGoal!$D$14,"checkdata"))))))))))))</f>
        <v>5000 to 9999</v>
      </c>
      <c r="V475" t="str">
        <f>VLOOKUP(D475,BonusGoal!C:D,2)</f>
        <v>5000 to 9999</v>
      </c>
    </row>
    <row r="476" spans="1:22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3.6515</v>
      </c>
      <c r="P47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9">
        <f t="shared" si="46"/>
        <v>41989.25</v>
      </c>
      <c r="T476" s="9">
        <f t="shared" si="47"/>
        <v>41990.25</v>
      </c>
      <c r="U476" t="str">
        <f>IF(D476&lt;BonusGoal!$B$3,BonusGoal!$D$3,IF(D476&lt;BonusGoal!$B$4,BonusGoal!$D$4,IF(D476&lt;BonusGoal!$B$5,BonusGoal!$D$5,IF(D476&lt;BonusGoal!$B$6,BonusGoal!$D$6,IF(D476&lt;BonusGoal!$B$7,BonusGoal!$D$7,IF(D476&lt;BonusGoal!$B$8,BonusGoal!$D$8,IF(D476&lt;BonusGoal!$B$9,BonusGoal!$D$9,IF(D476&lt;BonusGoal!$B$10,BonusGoal!$D$10,IF(D476&lt;BonusGoal!$B$11,BonusGoal!$D$11,IF(D476&lt;BonusGoal!$B$12,BonusGoal!$D$12,IF(D476&lt;BonusGoal!$B$13,BonusGoal!$D$13,IF(D476&gt;BonusGoal!$A$14,BonusGoal!$D$14,"checkdata"))))))))))))</f>
        <v>1000 to 4999</v>
      </c>
      <c r="V476" t="str">
        <f>VLOOKUP(D476,BonusGoal!C:D,2)</f>
        <v>1000 to 4999</v>
      </c>
    </row>
    <row r="477" spans="1:22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1.1394594594594594</v>
      </c>
      <c r="P47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9">
        <f t="shared" si="46"/>
        <v>41450.208333333336</v>
      </c>
      <c r="T477" s="9">
        <f t="shared" si="47"/>
        <v>41454.208333333336</v>
      </c>
      <c r="U477" t="str">
        <f>IF(D477&lt;BonusGoal!$B$3,BonusGoal!$D$3,IF(D477&lt;BonusGoal!$B$4,BonusGoal!$D$4,IF(D477&lt;BonusGoal!$B$5,BonusGoal!$D$5,IF(D477&lt;BonusGoal!$B$6,BonusGoal!$D$6,IF(D477&lt;BonusGoal!$B$7,BonusGoal!$D$7,IF(D477&lt;BonusGoal!$B$8,BonusGoal!$D$8,IF(D477&lt;BonusGoal!$B$9,BonusGoal!$D$9,IF(D477&lt;BonusGoal!$B$10,BonusGoal!$D$10,IF(D477&lt;BonusGoal!$B$11,BonusGoal!$D$11,IF(D477&lt;BonusGoal!$B$12,BonusGoal!$D$12,IF(D477&lt;BonusGoal!$B$13,BonusGoal!$D$13,IF(D477&gt;BonusGoal!$A$14,BonusGoal!$D$14,"checkdata"))))))))))))</f>
        <v>5000 to 9999</v>
      </c>
      <c r="V477" t="str">
        <f>VLOOKUP(D477,BonusGoal!C:D,2)</f>
        <v>5000 to 9999</v>
      </c>
    </row>
    <row r="478" spans="1:22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0.29828720626631855</v>
      </c>
      <c r="P47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9">
        <f t="shared" si="46"/>
        <v>43322.208333333328</v>
      </c>
      <c r="T478" s="9">
        <f t="shared" si="47"/>
        <v>43328.208333333328</v>
      </c>
      <c r="U478" t="str">
        <f>IF(D478&lt;BonusGoal!$B$3,BonusGoal!$D$3,IF(D478&lt;BonusGoal!$B$4,BonusGoal!$D$4,IF(D478&lt;BonusGoal!$B$5,BonusGoal!$D$5,IF(D478&lt;BonusGoal!$B$6,BonusGoal!$D$6,IF(D478&lt;BonusGoal!$B$7,BonusGoal!$D$7,IF(D478&lt;BonusGoal!$B$8,BonusGoal!$D$8,IF(D478&lt;BonusGoal!$B$9,BonusGoal!$D$9,IF(D478&lt;BonusGoal!$B$10,BonusGoal!$D$10,IF(D478&lt;BonusGoal!$B$11,BonusGoal!$D$11,IF(D478&lt;BonusGoal!$B$12,BonusGoal!$D$12,IF(D478&lt;BonusGoal!$B$13,BonusGoal!$D$13,IF(D478&gt;BonusGoal!$A$14,BonusGoal!$D$14,"checkdata"))))))))))))</f>
        <v>Greater than or equal to 50000</v>
      </c>
      <c r="V478" t="str">
        <f>VLOOKUP(D478,BonusGoal!C:D,2)</f>
        <v>Greater than or equal to 50000</v>
      </c>
    </row>
    <row r="479" spans="1:22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0.54270588235294115</v>
      </c>
      <c r="P479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9">
        <f t="shared" si="46"/>
        <v>40720.208333333336</v>
      </c>
      <c r="T479" s="9">
        <f t="shared" si="47"/>
        <v>40747.208333333336</v>
      </c>
      <c r="U479" t="str">
        <f>IF(D479&lt;BonusGoal!$B$3,BonusGoal!$D$3,IF(D479&lt;BonusGoal!$B$4,BonusGoal!$D$4,IF(D479&lt;BonusGoal!$B$5,BonusGoal!$D$5,IF(D479&lt;BonusGoal!$B$6,BonusGoal!$D$6,IF(D479&lt;BonusGoal!$B$7,BonusGoal!$D$7,IF(D479&lt;BonusGoal!$B$8,BonusGoal!$D$8,IF(D479&lt;BonusGoal!$B$9,BonusGoal!$D$9,IF(D479&lt;BonusGoal!$B$10,BonusGoal!$D$10,IF(D479&lt;BonusGoal!$B$11,BonusGoal!$D$11,IF(D479&lt;BonusGoal!$B$12,BonusGoal!$D$12,IF(D479&lt;BonusGoal!$B$13,BonusGoal!$D$13,IF(D479&gt;BonusGoal!$A$14,BonusGoal!$D$14,"checkdata"))))))))))))</f>
        <v>5000 to 9999</v>
      </c>
      <c r="V479" t="str">
        <f>VLOOKUP(D479,BonusGoal!C:D,2)</f>
        <v>5000 to 9999</v>
      </c>
    </row>
    <row r="480" spans="1:22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2.3634156976744185</v>
      </c>
      <c r="P480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9">
        <f t="shared" si="46"/>
        <v>42072.208333333328</v>
      </c>
      <c r="T480" s="9">
        <f t="shared" si="47"/>
        <v>42084.208333333328</v>
      </c>
      <c r="U480" t="str">
        <f>IF(D480&lt;BonusGoal!$B$3,BonusGoal!$D$3,IF(D480&lt;BonusGoal!$B$4,BonusGoal!$D$4,IF(D480&lt;BonusGoal!$B$5,BonusGoal!$D$5,IF(D480&lt;BonusGoal!$B$6,BonusGoal!$D$6,IF(D480&lt;BonusGoal!$B$7,BonusGoal!$D$7,IF(D480&lt;BonusGoal!$B$8,BonusGoal!$D$8,IF(D480&lt;BonusGoal!$B$9,BonusGoal!$D$9,IF(D480&lt;BonusGoal!$B$10,BonusGoal!$D$10,IF(D480&lt;BonusGoal!$B$11,BonusGoal!$D$11,IF(D480&lt;BonusGoal!$B$12,BonusGoal!$D$12,IF(D480&lt;BonusGoal!$B$13,BonusGoal!$D$13,IF(D480&gt;BonusGoal!$A$14,BonusGoal!$D$14,"checkdata"))))))))))))</f>
        <v>Greater than or equal to 50000</v>
      </c>
      <c r="V480" t="str">
        <f>VLOOKUP(D480,BonusGoal!C:D,2)</f>
        <v>Greater than or equal to 50000</v>
      </c>
    </row>
    <row r="481" spans="1:22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5.1291666666666664</v>
      </c>
      <c r="P481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9">
        <f t="shared" si="46"/>
        <v>42945.208333333328</v>
      </c>
      <c r="T481" s="9">
        <f t="shared" si="47"/>
        <v>42947.208333333328</v>
      </c>
      <c r="U481" t="str">
        <f>IF(D481&lt;BonusGoal!$B$3,BonusGoal!$D$3,IF(D481&lt;BonusGoal!$B$4,BonusGoal!$D$4,IF(D481&lt;BonusGoal!$B$5,BonusGoal!$D$5,IF(D481&lt;BonusGoal!$B$6,BonusGoal!$D$6,IF(D481&lt;BonusGoal!$B$7,BonusGoal!$D$7,IF(D481&lt;BonusGoal!$B$8,BonusGoal!$D$8,IF(D481&lt;BonusGoal!$B$9,BonusGoal!$D$9,IF(D481&lt;BonusGoal!$B$10,BonusGoal!$D$10,IF(D481&lt;BonusGoal!$B$11,BonusGoal!$D$11,IF(D481&lt;BonusGoal!$B$12,BonusGoal!$D$12,IF(D481&lt;BonusGoal!$B$13,BonusGoal!$D$13,IF(D481&gt;BonusGoal!$A$14,BonusGoal!$D$14,"checkdata"))))))))))))</f>
        <v>1000 to 4999</v>
      </c>
      <c r="V481" t="str">
        <f>VLOOKUP(D481,BonusGoal!C:D,2)</f>
        <v>1000 to 4999</v>
      </c>
    </row>
    <row r="482" spans="1:22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1.0065116279069768</v>
      </c>
      <c r="P482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9">
        <f t="shared" si="46"/>
        <v>40248.25</v>
      </c>
      <c r="T482" s="9">
        <f t="shared" si="47"/>
        <v>40257.208333333336</v>
      </c>
      <c r="U482" t="str">
        <f>IF(D482&lt;BonusGoal!$B$3,BonusGoal!$D$3,IF(D482&lt;BonusGoal!$B$4,BonusGoal!$D$4,IF(D482&lt;BonusGoal!$B$5,BonusGoal!$D$5,IF(D482&lt;BonusGoal!$B$6,BonusGoal!$D$6,IF(D482&lt;BonusGoal!$B$7,BonusGoal!$D$7,IF(D482&lt;BonusGoal!$B$8,BonusGoal!$D$8,IF(D482&lt;BonusGoal!$B$9,BonusGoal!$D$9,IF(D482&lt;BonusGoal!$B$10,BonusGoal!$D$10,IF(D482&lt;BonusGoal!$B$11,BonusGoal!$D$11,IF(D482&lt;BonusGoal!$B$12,BonusGoal!$D$12,IF(D482&lt;BonusGoal!$B$13,BonusGoal!$D$13,IF(D482&gt;BonusGoal!$A$14,BonusGoal!$D$14,"checkdata"))))))))))))</f>
        <v>5000 to 9999</v>
      </c>
      <c r="V482" t="str">
        <f>VLOOKUP(D482,BonusGoal!C:D,2)</f>
        <v>5000 to 9999</v>
      </c>
    </row>
    <row r="483" spans="1:22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0.81348423194303154</v>
      </c>
      <c r="P483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9">
        <f t="shared" si="46"/>
        <v>41913.208333333336</v>
      </c>
      <c r="T483" s="9">
        <f t="shared" si="47"/>
        <v>41955.25</v>
      </c>
      <c r="U483" t="str">
        <f>IF(D483&lt;BonusGoal!$B$3,BonusGoal!$D$3,IF(D483&lt;BonusGoal!$B$4,BonusGoal!$D$4,IF(D483&lt;BonusGoal!$B$5,BonusGoal!$D$5,IF(D483&lt;BonusGoal!$B$6,BonusGoal!$D$6,IF(D483&lt;BonusGoal!$B$7,BonusGoal!$D$7,IF(D483&lt;BonusGoal!$B$8,BonusGoal!$D$8,IF(D483&lt;BonusGoal!$B$9,BonusGoal!$D$9,IF(D483&lt;BonusGoal!$B$10,BonusGoal!$D$10,IF(D483&lt;BonusGoal!$B$11,BonusGoal!$D$11,IF(D483&lt;BonusGoal!$B$12,BonusGoal!$D$12,IF(D483&lt;BonusGoal!$B$13,BonusGoal!$D$13,IF(D483&gt;BonusGoal!$A$14,BonusGoal!$D$14,"checkdata"))))))))))))</f>
        <v>Greater than or equal to 50000</v>
      </c>
      <c r="V483" t="str">
        <f>VLOOKUP(D483,BonusGoal!C:D,2)</f>
        <v>Greater than or equal to 50000</v>
      </c>
    </row>
    <row r="484" spans="1:22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0.16404761904761905</v>
      </c>
      <c r="P484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9">
        <f t="shared" si="46"/>
        <v>40963.25</v>
      </c>
      <c r="T484" s="9">
        <f t="shared" si="47"/>
        <v>40974.25</v>
      </c>
      <c r="U484" t="str">
        <f>IF(D484&lt;BonusGoal!$B$3,BonusGoal!$D$3,IF(D484&lt;BonusGoal!$B$4,BonusGoal!$D$4,IF(D484&lt;BonusGoal!$B$5,BonusGoal!$D$5,IF(D484&lt;BonusGoal!$B$6,BonusGoal!$D$6,IF(D484&lt;BonusGoal!$B$7,BonusGoal!$D$7,IF(D484&lt;BonusGoal!$B$8,BonusGoal!$D$8,IF(D484&lt;BonusGoal!$B$9,BonusGoal!$D$9,IF(D484&lt;BonusGoal!$B$10,BonusGoal!$D$10,IF(D484&lt;BonusGoal!$B$11,BonusGoal!$D$11,IF(D484&lt;BonusGoal!$B$12,BonusGoal!$D$12,IF(D484&lt;BonusGoal!$B$13,BonusGoal!$D$13,IF(D484&gt;BonusGoal!$A$14,BonusGoal!$D$14,"checkdata"))))))))))))</f>
        <v>1000 to 4999</v>
      </c>
      <c r="V484" t="str">
        <f>VLOOKUP(D484,BonusGoal!C:D,2)</f>
        <v>1000 to 4999</v>
      </c>
    </row>
    <row r="485" spans="1:22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0.52774617067833696</v>
      </c>
      <c r="P485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9">
        <f t="shared" si="46"/>
        <v>43811.25</v>
      </c>
      <c r="T485" s="9">
        <f t="shared" si="47"/>
        <v>43818.25</v>
      </c>
      <c r="U485" t="str">
        <f>IF(D485&lt;BonusGoal!$B$3,BonusGoal!$D$3,IF(D485&lt;BonusGoal!$B$4,BonusGoal!$D$4,IF(D485&lt;BonusGoal!$B$5,BonusGoal!$D$5,IF(D485&lt;BonusGoal!$B$6,BonusGoal!$D$6,IF(D485&lt;BonusGoal!$B$7,BonusGoal!$D$7,IF(D485&lt;BonusGoal!$B$8,BonusGoal!$D$8,IF(D485&lt;BonusGoal!$B$9,BonusGoal!$D$9,IF(D485&lt;BonusGoal!$B$10,BonusGoal!$D$10,IF(D485&lt;BonusGoal!$B$11,BonusGoal!$D$11,IF(D485&lt;BonusGoal!$B$12,BonusGoal!$D$12,IF(D485&lt;BonusGoal!$B$13,BonusGoal!$D$13,IF(D485&gt;BonusGoal!$A$14,BonusGoal!$D$14,"checkdata"))))))))))))</f>
        <v>Greater than or equal to 50000</v>
      </c>
      <c r="V485" t="str">
        <f>VLOOKUP(D485,BonusGoal!C:D,2)</f>
        <v>Greater than or equal to 50000</v>
      </c>
    </row>
    <row r="486" spans="1:22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2.6020608108108108</v>
      </c>
      <c r="P48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9">
        <f t="shared" si="46"/>
        <v>41855.208333333336</v>
      </c>
      <c r="T486" s="9">
        <f t="shared" si="47"/>
        <v>41904.208333333336</v>
      </c>
      <c r="U486" t="str">
        <f>IF(D486&lt;BonusGoal!$B$3,BonusGoal!$D$3,IF(D486&lt;BonusGoal!$B$4,BonusGoal!$D$4,IF(D486&lt;BonusGoal!$B$5,BonusGoal!$D$5,IF(D486&lt;BonusGoal!$B$6,BonusGoal!$D$6,IF(D486&lt;BonusGoal!$B$7,BonusGoal!$D$7,IF(D486&lt;BonusGoal!$B$8,BonusGoal!$D$8,IF(D486&lt;BonusGoal!$B$9,BonusGoal!$D$9,IF(D486&lt;BonusGoal!$B$10,BonusGoal!$D$10,IF(D486&lt;BonusGoal!$B$11,BonusGoal!$D$11,IF(D486&lt;BonusGoal!$B$12,BonusGoal!$D$12,IF(D486&lt;BonusGoal!$B$13,BonusGoal!$D$13,IF(D486&gt;BonusGoal!$A$14,BonusGoal!$D$14,"checkdata"))))))))))))</f>
        <v>25000 to 29999</v>
      </c>
      <c r="V486" t="str">
        <f>VLOOKUP(D486,BonusGoal!C:D,2)</f>
        <v>25000 to 29999</v>
      </c>
    </row>
    <row r="487" spans="1:22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0.30732891832229581</v>
      </c>
      <c r="P48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9">
        <f t="shared" si="46"/>
        <v>43626.208333333328</v>
      </c>
      <c r="T487" s="9">
        <f t="shared" si="47"/>
        <v>43667.208333333328</v>
      </c>
      <c r="U487" t="str">
        <f>IF(D487&lt;BonusGoal!$B$3,BonusGoal!$D$3,IF(D487&lt;BonusGoal!$B$4,BonusGoal!$D$4,IF(D487&lt;BonusGoal!$B$5,BonusGoal!$D$5,IF(D487&lt;BonusGoal!$B$6,BonusGoal!$D$6,IF(D487&lt;BonusGoal!$B$7,BonusGoal!$D$7,IF(D487&lt;BonusGoal!$B$8,BonusGoal!$D$8,IF(D487&lt;BonusGoal!$B$9,BonusGoal!$D$9,IF(D487&lt;BonusGoal!$B$10,BonusGoal!$D$10,IF(D487&lt;BonusGoal!$B$11,BonusGoal!$D$11,IF(D487&lt;BonusGoal!$B$12,BonusGoal!$D$12,IF(D487&lt;BonusGoal!$B$13,BonusGoal!$D$13,IF(D487&gt;BonusGoal!$A$14,BonusGoal!$D$14,"checkdata"))))))))))))</f>
        <v>Greater than or equal to 50000</v>
      </c>
      <c r="V487" t="str">
        <f>VLOOKUP(D487,BonusGoal!C:D,2)</f>
        <v>Greater than or equal to 50000</v>
      </c>
    </row>
    <row r="488" spans="1:22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0.13500000000000001</v>
      </c>
      <c r="P48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9">
        <f t="shared" si="46"/>
        <v>43168.25</v>
      </c>
      <c r="T488" s="9">
        <f t="shared" si="47"/>
        <v>43183.208333333328</v>
      </c>
      <c r="U488" t="str">
        <f>IF(D488&lt;BonusGoal!$B$3,BonusGoal!$D$3,IF(D488&lt;BonusGoal!$B$4,BonusGoal!$D$4,IF(D488&lt;BonusGoal!$B$5,BonusGoal!$D$5,IF(D488&lt;BonusGoal!$B$6,BonusGoal!$D$6,IF(D488&lt;BonusGoal!$B$7,BonusGoal!$D$7,IF(D488&lt;BonusGoal!$B$8,BonusGoal!$D$8,IF(D488&lt;BonusGoal!$B$9,BonusGoal!$D$9,IF(D488&lt;BonusGoal!$B$10,BonusGoal!$D$10,IF(D488&lt;BonusGoal!$B$11,BonusGoal!$D$11,IF(D488&lt;BonusGoal!$B$12,BonusGoal!$D$12,IF(D488&lt;BonusGoal!$B$13,BonusGoal!$D$13,IF(D488&gt;BonusGoal!$A$14,BonusGoal!$D$14,"checkdata"))))))))))))</f>
        <v>5000 to 9999</v>
      </c>
      <c r="V488" t="str">
        <f>VLOOKUP(D488,BonusGoal!C:D,2)</f>
        <v>5000 to 9999</v>
      </c>
    </row>
    <row r="489" spans="1:22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1.7862556663644606</v>
      </c>
      <c r="P489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9">
        <f t="shared" si="46"/>
        <v>42845.208333333328</v>
      </c>
      <c r="T489" s="9">
        <f t="shared" si="47"/>
        <v>42878.208333333328</v>
      </c>
      <c r="U489" t="str">
        <f>IF(D489&lt;BonusGoal!$B$3,BonusGoal!$D$3,IF(D489&lt;BonusGoal!$B$4,BonusGoal!$D$4,IF(D489&lt;BonusGoal!$B$5,BonusGoal!$D$5,IF(D489&lt;BonusGoal!$B$6,BonusGoal!$D$6,IF(D489&lt;BonusGoal!$B$7,BonusGoal!$D$7,IF(D489&lt;BonusGoal!$B$8,BonusGoal!$D$8,IF(D489&lt;BonusGoal!$B$9,BonusGoal!$D$9,IF(D489&lt;BonusGoal!$B$10,BonusGoal!$D$10,IF(D489&lt;BonusGoal!$B$11,BonusGoal!$D$11,IF(D489&lt;BonusGoal!$B$12,BonusGoal!$D$12,IF(D489&lt;BonusGoal!$B$13,BonusGoal!$D$13,IF(D489&gt;BonusGoal!$A$14,BonusGoal!$D$14,"checkdata"))))))))))))</f>
        <v>Greater than or equal to 50000</v>
      </c>
      <c r="V489" t="str">
        <f>VLOOKUP(D489,BonusGoal!C:D,2)</f>
        <v>Greater than or equal to 50000</v>
      </c>
    </row>
    <row r="490" spans="1:22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2.2005660377358489</v>
      </c>
      <c r="P490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9">
        <f t="shared" si="46"/>
        <v>42403.25</v>
      </c>
      <c r="T490" s="9">
        <f t="shared" si="47"/>
        <v>42420.25</v>
      </c>
      <c r="U490" t="str">
        <f>IF(D490&lt;BonusGoal!$B$3,BonusGoal!$D$3,IF(D490&lt;BonusGoal!$B$4,BonusGoal!$D$4,IF(D490&lt;BonusGoal!$B$5,BonusGoal!$D$5,IF(D490&lt;BonusGoal!$B$6,BonusGoal!$D$6,IF(D490&lt;BonusGoal!$B$7,BonusGoal!$D$7,IF(D490&lt;BonusGoal!$B$8,BonusGoal!$D$8,IF(D490&lt;BonusGoal!$B$9,BonusGoal!$D$9,IF(D490&lt;BonusGoal!$B$10,BonusGoal!$D$10,IF(D490&lt;BonusGoal!$B$11,BonusGoal!$D$11,IF(D490&lt;BonusGoal!$B$12,BonusGoal!$D$12,IF(D490&lt;BonusGoal!$B$13,BonusGoal!$D$13,IF(D490&gt;BonusGoal!$A$14,BonusGoal!$D$14,"checkdata"))))))))))))</f>
        <v>5000 to 9999</v>
      </c>
      <c r="V490" t="str">
        <f>VLOOKUP(D490,BonusGoal!C:D,2)</f>
        <v>5000 to 9999</v>
      </c>
    </row>
    <row r="491" spans="1:22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1.015108695652174</v>
      </c>
      <c r="P491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9">
        <f t="shared" si="46"/>
        <v>40406.208333333336</v>
      </c>
      <c r="T491" s="9">
        <f t="shared" si="47"/>
        <v>40411.208333333336</v>
      </c>
      <c r="U491" t="str">
        <f>IF(D491&lt;BonusGoal!$B$3,BonusGoal!$D$3,IF(D491&lt;BonusGoal!$B$4,BonusGoal!$D$4,IF(D491&lt;BonusGoal!$B$5,BonusGoal!$D$5,IF(D491&lt;BonusGoal!$B$6,BonusGoal!$D$6,IF(D491&lt;BonusGoal!$B$7,BonusGoal!$D$7,IF(D491&lt;BonusGoal!$B$8,BonusGoal!$D$8,IF(D491&lt;BonusGoal!$B$9,BonusGoal!$D$9,IF(D491&lt;BonusGoal!$B$10,BonusGoal!$D$10,IF(D491&lt;BonusGoal!$B$11,BonusGoal!$D$11,IF(D491&lt;BonusGoal!$B$12,BonusGoal!$D$12,IF(D491&lt;BonusGoal!$B$13,BonusGoal!$D$13,IF(D491&gt;BonusGoal!$A$14,BonusGoal!$D$14,"checkdata"))))))))))))</f>
        <v>5000 to 9999</v>
      </c>
      <c r="V491" t="str">
        <f>VLOOKUP(D491,BonusGoal!C:D,2)</f>
        <v>5000 to 9999</v>
      </c>
    </row>
    <row r="492" spans="1:22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1.915</v>
      </c>
      <c r="P492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9">
        <f t="shared" si="46"/>
        <v>43786.25</v>
      </c>
      <c r="T492" s="9">
        <f t="shared" si="47"/>
        <v>43793.25</v>
      </c>
      <c r="U492" t="str">
        <f>IF(D492&lt;BonusGoal!$B$3,BonusGoal!$D$3,IF(D492&lt;BonusGoal!$B$4,BonusGoal!$D$4,IF(D492&lt;BonusGoal!$B$5,BonusGoal!$D$5,IF(D492&lt;BonusGoal!$B$6,BonusGoal!$D$6,IF(D492&lt;BonusGoal!$B$7,BonusGoal!$D$7,IF(D492&lt;BonusGoal!$B$8,BonusGoal!$D$8,IF(D492&lt;BonusGoal!$B$9,BonusGoal!$D$9,IF(D492&lt;BonusGoal!$B$10,BonusGoal!$D$10,IF(D492&lt;BonusGoal!$B$11,BonusGoal!$D$11,IF(D492&lt;BonusGoal!$B$12,BonusGoal!$D$12,IF(D492&lt;BonusGoal!$B$13,BonusGoal!$D$13,IF(D492&gt;BonusGoal!$A$14,BonusGoal!$D$14,"checkdata"))))))))))))</f>
        <v>1000 to 4999</v>
      </c>
      <c r="V492" t="str">
        <f>VLOOKUP(D492,BonusGoal!C:D,2)</f>
        <v>1000 to 4999</v>
      </c>
    </row>
    <row r="493" spans="1:22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3.0534683098591549</v>
      </c>
      <c r="P493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9">
        <f t="shared" si="46"/>
        <v>41456.208333333336</v>
      </c>
      <c r="T493" s="9">
        <f t="shared" si="47"/>
        <v>41482.208333333336</v>
      </c>
      <c r="U493" t="str">
        <f>IF(D493&lt;BonusGoal!$B$3,BonusGoal!$D$3,IF(D493&lt;BonusGoal!$B$4,BonusGoal!$D$4,IF(D493&lt;BonusGoal!$B$5,BonusGoal!$D$5,IF(D493&lt;BonusGoal!$B$6,BonusGoal!$D$6,IF(D493&lt;BonusGoal!$B$7,BonusGoal!$D$7,IF(D493&lt;BonusGoal!$B$8,BonusGoal!$D$8,IF(D493&lt;BonusGoal!$B$9,BonusGoal!$D$9,IF(D493&lt;BonusGoal!$B$10,BonusGoal!$D$10,IF(D493&lt;BonusGoal!$B$11,BonusGoal!$D$11,IF(D493&lt;BonusGoal!$B$12,BonusGoal!$D$12,IF(D493&lt;BonusGoal!$B$13,BonusGoal!$D$13,IF(D493&gt;BonusGoal!$A$14,BonusGoal!$D$14,"checkdata"))))))))))))</f>
        <v>Greater than or equal to 50000</v>
      </c>
      <c r="V493" t="str">
        <f>VLOOKUP(D493,BonusGoal!C:D,2)</f>
        <v>Greater than or equal to 50000</v>
      </c>
    </row>
    <row r="494" spans="1:22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0.23995287958115183</v>
      </c>
      <c r="P494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9">
        <f t="shared" si="46"/>
        <v>40336.208333333336</v>
      </c>
      <c r="T494" s="9">
        <f t="shared" si="47"/>
        <v>40371.208333333336</v>
      </c>
      <c r="U494" t="str">
        <f>IF(D494&lt;BonusGoal!$B$3,BonusGoal!$D$3,IF(D494&lt;BonusGoal!$B$4,BonusGoal!$D$4,IF(D494&lt;BonusGoal!$B$5,BonusGoal!$D$5,IF(D494&lt;BonusGoal!$B$6,BonusGoal!$D$6,IF(D494&lt;BonusGoal!$B$7,BonusGoal!$D$7,IF(D494&lt;BonusGoal!$B$8,BonusGoal!$D$8,IF(D494&lt;BonusGoal!$B$9,BonusGoal!$D$9,IF(D494&lt;BonusGoal!$B$10,BonusGoal!$D$10,IF(D494&lt;BonusGoal!$B$11,BonusGoal!$D$11,IF(D494&lt;BonusGoal!$B$12,BonusGoal!$D$12,IF(D494&lt;BonusGoal!$B$13,BonusGoal!$D$13,IF(D494&gt;BonusGoal!$A$14,BonusGoal!$D$14,"checkdata"))))))))))))</f>
        <v>Greater than or equal to 50000</v>
      </c>
      <c r="V494" t="str">
        <f>VLOOKUP(D494,BonusGoal!C:D,2)</f>
        <v>Greater than or equal to 50000</v>
      </c>
    </row>
    <row r="495" spans="1:22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7.2377777777777776</v>
      </c>
      <c r="P495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9">
        <f t="shared" si="46"/>
        <v>43645.208333333328</v>
      </c>
      <c r="T495" s="9">
        <f t="shared" si="47"/>
        <v>43658.208333333328</v>
      </c>
      <c r="U495" t="str">
        <f>IF(D495&lt;BonusGoal!$B$3,BonusGoal!$D$3,IF(D495&lt;BonusGoal!$B$4,BonusGoal!$D$4,IF(D495&lt;BonusGoal!$B$5,BonusGoal!$D$5,IF(D495&lt;BonusGoal!$B$6,BonusGoal!$D$6,IF(D495&lt;BonusGoal!$B$7,BonusGoal!$D$7,IF(D495&lt;BonusGoal!$B$8,BonusGoal!$D$8,IF(D495&lt;BonusGoal!$B$9,BonusGoal!$D$9,IF(D495&lt;BonusGoal!$B$10,BonusGoal!$D$10,IF(D495&lt;BonusGoal!$B$11,BonusGoal!$D$11,IF(D495&lt;BonusGoal!$B$12,BonusGoal!$D$12,IF(D495&lt;BonusGoal!$B$13,BonusGoal!$D$13,IF(D495&gt;BonusGoal!$A$14,BonusGoal!$D$14,"checkdata"))))))))))))</f>
        <v>Less than 1000</v>
      </c>
      <c r="V495" t="str">
        <f>VLOOKUP(D495,BonusGoal!C:D,2)</f>
        <v>Less than 1000</v>
      </c>
    </row>
    <row r="496" spans="1:22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5.4736000000000002</v>
      </c>
      <c r="P49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9">
        <f t="shared" si="46"/>
        <v>40990.208333333336</v>
      </c>
      <c r="T496" s="9">
        <f t="shared" si="47"/>
        <v>40991.208333333336</v>
      </c>
      <c r="U496" t="str">
        <f>IF(D496&lt;BonusGoal!$B$3,BonusGoal!$D$3,IF(D496&lt;BonusGoal!$B$4,BonusGoal!$D$4,IF(D496&lt;BonusGoal!$B$5,BonusGoal!$D$5,IF(D496&lt;BonusGoal!$B$6,BonusGoal!$D$6,IF(D496&lt;BonusGoal!$B$7,BonusGoal!$D$7,IF(D496&lt;BonusGoal!$B$8,BonusGoal!$D$8,IF(D496&lt;BonusGoal!$B$9,BonusGoal!$D$9,IF(D496&lt;BonusGoal!$B$10,BonusGoal!$D$10,IF(D496&lt;BonusGoal!$B$11,BonusGoal!$D$11,IF(D496&lt;BonusGoal!$B$12,BonusGoal!$D$12,IF(D496&lt;BonusGoal!$B$13,BonusGoal!$D$13,IF(D496&gt;BonusGoal!$A$14,BonusGoal!$D$14,"checkdata"))))))))))))</f>
        <v>1000 to 4999</v>
      </c>
      <c r="V496" t="str">
        <f>VLOOKUP(D496,BonusGoal!C:D,2)</f>
        <v>1000 to 4999</v>
      </c>
    </row>
    <row r="497" spans="1:22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4.1449999999999996</v>
      </c>
      <c r="P49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9">
        <f t="shared" si="46"/>
        <v>41800.208333333336</v>
      </c>
      <c r="T497" s="9">
        <f t="shared" si="47"/>
        <v>41804.208333333336</v>
      </c>
      <c r="U497" t="str">
        <f>IF(D497&lt;BonusGoal!$B$3,BonusGoal!$D$3,IF(D497&lt;BonusGoal!$B$4,BonusGoal!$D$4,IF(D497&lt;BonusGoal!$B$5,BonusGoal!$D$5,IF(D497&lt;BonusGoal!$B$6,BonusGoal!$D$6,IF(D497&lt;BonusGoal!$B$7,BonusGoal!$D$7,IF(D497&lt;BonusGoal!$B$8,BonusGoal!$D$8,IF(D497&lt;BonusGoal!$B$9,BonusGoal!$D$9,IF(D497&lt;BonusGoal!$B$10,BonusGoal!$D$10,IF(D497&lt;BonusGoal!$B$11,BonusGoal!$D$11,IF(D497&lt;BonusGoal!$B$12,BonusGoal!$D$12,IF(D497&lt;BonusGoal!$B$13,BonusGoal!$D$13,IF(D497&gt;BonusGoal!$A$14,BonusGoal!$D$14,"checkdata"))))))))))))</f>
        <v>1000 to 4999</v>
      </c>
      <c r="V497" t="str">
        <f>VLOOKUP(D497,BonusGoal!C:D,2)</f>
        <v>1000 to 4999</v>
      </c>
    </row>
    <row r="498" spans="1:22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9.0696409140369975E-3</v>
      </c>
      <c r="P49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9">
        <f t="shared" si="46"/>
        <v>42876.208333333328</v>
      </c>
      <c r="T498" s="9">
        <f t="shared" si="47"/>
        <v>42893.208333333328</v>
      </c>
      <c r="U498" t="str">
        <f>IF(D498&lt;BonusGoal!$B$3,BonusGoal!$D$3,IF(D498&lt;BonusGoal!$B$4,BonusGoal!$D$4,IF(D498&lt;BonusGoal!$B$5,BonusGoal!$D$5,IF(D498&lt;BonusGoal!$B$6,BonusGoal!$D$6,IF(D498&lt;BonusGoal!$B$7,BonusGoal!$D$7,IF(D498&lt;BonusGoal!$B$8,BonusGoal!$D$8,IF(D498&lt;BonusGoal!$B$9,BonusGoal!$D$9,IF(D498&lt;BonusGoal!$B$10,BonusGoal!$D$10,IF(D498&lt;BonusGoal!$B$11,BonusGoal!$D$11,IF(D498&lt;BonusGoal!$B$12,BonusGoal!$D$12,IF(D498&lt;BonusGoal!$B$13,BonusGoal!$D$13,IF(D498&gt;BonusGoal!$A$14,BonusGoal!$D$14,"checkdata"))))))))))))</f>
        <v>Greater than or equal to 50000</v>
      </c>
      <c r="V498" t="str">
        <f>VLOOKUP(D498,BonusGoal!C:D,2)</f>
        <v>Greater than or equal to 50000</v>
      </c>
    </row>
    <row r="499" spans="1:22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0.34173469387755101</v>
      </c>
      <c r="P499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9">
        <f t="shared" si="46"/>
        <v>42724.25</v>
      </c>
      <c r="T499" s="9">
        <f t="shared" si="47"/>
        <v>42724.25</v>
      </c>
      <c r="U499" t="str">
        <f>IF(D499&lt;BonusGoal!$B$3,BonusGoal!$D$3,IF(D499&lt;BonusGoal!$B$4,BonusGoal!$D$4,IF(D499&lt;BonusGoal!$B$5,BonusGoal!$D$5,IF(D499&lt;BonusGoal!$B$6,BonusGoal!$D$6,IF(D499&lt;BonusGoal!$B$7,BonusGoal!$D$7,IF(D499&lt;BonusGoal!$B$8,BonusGoal!$D$8,IF(D499&lt;BonusGoal!$B$9,BonusGoal!$D$9,IF(D499&lt;BonusGoal!$B$10,BonusGoal!$D$10,IF(D499&lt;BonusGoal!$B$11,BonusGoal!$D$11,IF(D499&lt;BonusGoal!$B$12,BonusGoal!$D$12,IF(D499&lt;BonusGoal!$B$13,BonusGoal!$D$13,IF(D499&gt;BonusGoal!$A$14,BonusGoal!$D$14,"checkdata"))))))))))))</f>
        <v>5000 to 9999</v>
      </c>
      <c r="V499" t="str">
        <f>VLOOKUP(D499,BonusGoal!C:D,2)</f>
        <v>5000 to 9999</v>
      </c>
    </row>
    <row r="500" spans="1:22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0.239488107549121</v>
      </c>
      <c r="P500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9">
        <f t="shared" si="46"/>
        <v>42005.25</v>
      </c>
      <c r="T500" s="9">
        <f t="shared" si="47"/>
        <v>42007.25</v>
      </c>
      <c r="U500" t="str">
        <f>IF(D500&lt;BonusGoal!$B$3,BonusGoal!$D$3,IF(D500&lt;BonusGoal!$B$4,BonusGoal!$D$4,IF(D500&lt;BonusGoal!$B$5,BonusGoal!$D$5,IF(D500&lt;BonusGoal!$B$6,BonusGoal!$D$6,IF(D500&lt;BonusGoal!$B$7,BonusGoal!$D$7,IF(D500&lt;BonusGoal!$B$8,BonusGoal!$D$8,IF(D500&lt;BonusGoal!$B$9,BonusGoal!$D$9,IF(D500&lt;BonusGoal!$B$10,BonusGoal!$D$10,IF(D500&lt;BonusGoal!$B$11,BonusGoal!$D$11,IF(D500&lt;BonusGoal!$B$12,BonusGoal!$D$12,IF(D500&lt;BonusGoal!$B$13,BonusGoal!$D$13,IF(D500&gt;BonusGoal!$A$14,BonusGoal!$D$14,"checkdata"))))))))))))</f>
        <v>Greater than or equal to 50000</v>
      </c>
      <c r="V500" t="str">
        <f>VLOOKUP(D500,BonusGoal!C:D,2)</f>
        <v>Greater than or equal to 50000</v>
      </c>
    </row>
    <row r="501" spans="1:22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0.48072649572649573</v>
      </c>
      <c r="P501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9">
        <f t="shared" si="46"/>
        <v>42444.208333333328</v>
      </c>
      <c r="T501" s="9">
        <f t="shared" si="47"/>
        <v>42449.208333333328</v>
      </c>
      <c r="U501" t="str">
        <f>IF(D501&lt;BonusGoal!$B$3,BonusGoal!$D$3,IF(D501&lt;BonusGoal!$B$4,BonusGoal!$D$4,IF(D501&lt;BonusGoal!$B$5,BonusGoal!$D$5,IF(D501&lt;BonusGoal!$B$6,BonusGoal!$D$6,IF(D501&lt;BonusGoal!$B$7,BonusGoal!$D$7,IF(D501&lt;BonusGoal!$B$8,BonusGoal!$D$8,IF(D501&lt;BonusGoal!$B$9,BonusGoal!$D$9,IF(D501&lt;BonusGoal!$B$10,BonusGoal!$D$10,IF(D501&lt;BonusGoal!$B$11,BonusGoal!$D$11,IF(D501&lt;BonusGoal!$B$12,BonusGoal!$D$12,IF(D501&lt;BonusGoal!$B$13,BonusGoal!$D$13,IF(D501&gt;BonusGoal!$A$14,BonusGoal!$D$14,"checkdata"))))))))))))</f>
        <v>Greater than or equal to 50000</v>
      </c>
      <c r="V501" t="str">
        <f>VLOOKUP(D501,BonusGoal!C:D,2)</f>
        <v>Greater than or equal to 50000</v>
      </c>
    </row>
    <row r="502" spans="1:22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>
        <f t="shared" si="43"/>
        <v>0</v>
      </c>
      <c r="Q502" t="str">
        <f t="shared" si="44"/>
        <v>theater</v>
      </c>
      <c r="R502" t="str">
        <f t="shared" si="45"/>
        <v>plays</v>
      </c>
      <c r="S502" s="9">
        <f t="shared" si="46"/>
        <v>41395.208333333336</v>
      </c>
      <c r="T502" s="9">
        <f t="shared" si="47"/>
        <v>41423.208333333336</v>
      </c>
      <c r="U502" t="str">
        <f>IF(D502&lt;BonusGoal!$B$3,BonusGoal!$D$3,IF(D502&lt;BonusGoal!$B$4,BonusGoal!$D$4,IF(D502&lt;BonusGoal!$B$5,BonusGoal!$D$5,IF(D502&lt;BonusGoal!$B$6,BonusGoal!$D$6,IF(D502&lt;BonusGoal!$B$7,BonusGoal!$D$7,IF(D502&lt;BonusGoal!$B$8,BonusGoal!$D$8,IF(D502&lt;BonusGoal!$B$9,BonusGoal!$D$9,IF(D502&lt;BonusGoal!$B$10,BonusGoal!$D$10,IF(D502&lt;BonusGoal!$B$11,BonusGoal!$D$11,IF(D502&lt;BonusGoal!$B$12,BonusGoal!$D$12,IF(D502&lt;BonusGoal!$B$13,BonusGoal!$D$13,IF(D502&gt;BonusGoal!$A$14,BonusGoal!$D$14,"checkdata"))))))))))))</f>
        <v>Less than 1000</v>
      </c>
      <c r="V502" t="str">
        <f>VLOOKUP(D502,BonusGoal!C:D,2)</f>
        <v>Less than 1000</v>
      </c>
    </row>
    <row r="503" spans="1:22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0.70145182291666663</v>
      </c>
      <c r="P503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9">
        <f t="shared" si="46"/>
        <v>41345.208333333336</v>
      </c>
      <c r="T503" s="9">
        <f t="shared" si="47"/>
        <v>41347.208333333336</v>
      </c>
      <c r="U503" t="str">
        <f>IF(D503&lt;BonusGoal!$B$3,BonusGoal!$D$3,IF(D503&lt;BonusGoal!$B$4,BonusGoal!$D$4,IF(D503&lt;BonusGoal!$B$5,BonusGoal!$D$5,IF(D503&lt;BonusGoal!$B$6,BonusGoal!$D$6,IF(D503&lt;BonusGoal!$B$7,BonusGoal!$D$7,IF(D503&lt;BonusGoal!$B$8,BonusGoal!$D$8,IF(D503&lt;BonusGoal!$B$9,BonusGoal!$D$9,IF(D503&lt;BonusGoal!$B$10,BonusGoal!$D$10,IF(D503&lt;BonusGoal!$B$11,BonusGoal!$D$11,IF(D503&lt;BonusGoal!$B$12,BonusGoal!$D$12,IF(D503&lt;BonusGoal!$B$13,BonusGoal!$D$13,IF(D503&gt;BonusGoal!$A$14,BonusGoal!$D$14,"checkdata"))))))))))))</f>
        <v>Greater than or equal to 50000</v>
      </c>
      <c r="V503" t="str">
        <f>VLOOKUP(D503,BonusGoal!C:D,2)</f>
        <v>Greater than or equal to 50000</v>
      </c>
    </row>
    <row r="504" spans="1:22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5.2992307692307694</v>
      </c>
      <c r="P504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9">
        <f t="shared" si="46"/>
        <v>41117.208333333336</v>
      </c>
      <c r="T504" s="9">
        <f t="shared" si="47"/>
        <v>41146.208333333336</v>
      </c>
      <c r="U504" t="str">
        <f>IF(D504&lt;BonusGoal!$B$3,BonusGoal!$D$3,IF(D504&lt;BonusGoal!$B$4,BonusGoal!$D$4,IF(D504&lt;BonusGoal!$B$5,BonusGoal!$D$5,IF(D504&lt;BonusGoal!$B$6,BonusGoal!$D$6,IF(D504&lt;BonusGoal!$B$7,BonusGoal!$D$7,IF(D504&lt;BonusGoal!$B$8,BonusGoal!$D$8,IF(D504&lt;BonusGoal!$B$9,BonusGoal!$D$9,IF(D504&lt;BonusGoal!$B$10,BonusGoal!$D$10,IF(D504&lt;BonusGoal!$B$11,BonusGoal!$D$11,IF(D504&lt;BonusGoal!$B$12,BonusGoal!$D$12,IF(D504&lt;BonusGoal!$B$13,BonusGoal!$D$13,IF(D504&gt;BonusGoal!$A$14,BonusGoal!$D$14,"checkdata"))))))))))))</f>
        <v>1000 to 4999</v>
      </c>
      <c r="V504" t="str">
        <f>VLOOKUP(D504,BonusGoal!C:D,2)</f>
        <v>1000 to 4999</v>
      </c>
    </row>
    <row r="505" spans="1:22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1.8032549019607844</v>
      </c>
      <c r="P505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9">
        <f t="shared" si="46"/>
        <v>42186.208333333328</v>
      </c>
      <c r="T505" s="9">
        <f t="shared" si="47"/>
        <v>42206.208333333328</v>
      </c>
      <c r="U505" t="str">
        <f>IF(D505&lt;BonusGoal!$B$3,BonusGoal!$D$3,IF(D505&lt;BonusGoal!$B$4,BonusGoal!$D$4,IF(D505&lt;BonusGoal!$B$5,BonusGoal!$D$5,IF(D505&lt;BonusGoal!$B$6,BonusGoal!$D$6,IF(D505&lt;BonusGoal!$B$7,BonusGoal!$D$7,IF(D505&lt;BonusGoal!$B$8,BonusGoal!$D$8,IF(D505&lt;BonusGoal!$B$9,BonusGoal!$D$9,IF(D505&lt;BonusGoal!$B$10,BonusGoal!$D$10,IF(D505&lt;BonusGoal!$B$11,BonusGoal!$D$11,IF(D505&lt;BonusGoal!$B$12,BonusGoal!$D$12,IF(D505&lt;BonusGoal!$B$13,BonusGoal!$D$13,IF(D505&gt;BonusGoal!$A$14,BonusGoal!$D$14,"checkdata"))))))))))))</f>
        <v>25000 to 29999</v>
      </c>
      <c r="V505" t="str">
        <f>VLOOKUP(D505,BonusGoal!C:D,2)</f>
        <v>25000 to 29999</v>
      </c>
    </row>
    <row r="506" spans="1:22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0.92320000000000002</v>
      </c>
      <c r="P50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9">
        <f t="shared" si="46"/>
        <v>42142.208333333328</v>
      </c>
      <c r="T506" s="9">
        <f t="shared" si="47"/>
        <v>42143.208333333328</v>
      </c>
      <c r="U506" t="str">
        <f>IF(D506&lt;BonusGoal!$B$3,BonusGoal!$D$3,IF(D506&lt;BonusGoal!$B$4,BonusGoal!$D$4,IF(D506&lt;BonusGoal!$B$5,BonusGoal!$D$5,IF(D506&lt;BonusGoal!$B$6,BonusGoal!$D$6,IF(D506&lt;BonusGoal!$B$7,BonusGoal!$D$7,IF(D506&lt;BonusGoal!$B$8,BonusGoal!$D$8,IF(D506&lt;BonusGoal!$B$9,BonusGoal!$D$9,IF(D506&lt;BonusGoal!$B$10,BonusGoal!$D$10,IF(D506&lt;BonusGoal!$B$11,BonusGoal!$D$11,IF(D506&lt;BonusGoal!$B$12,BonusGoal!$D$12,IF(D506&lt;BonusGoal!$B$13,BonusGoal!$D$13,IF(D506&gt;BonusGoal!$A$14,BonusGoal!$D$14,"checkdata"))))))))))))</f>
        <v>5000 to 9999</v>
      </c>
      <c r="V506" t="str">
        <f>VLOOKUP(D506,BonusGoal!C:D,2)</f>
        <v>5000 to 9999</v>
      </c>
    </row>
    <row r="507" spans="1:22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0.13901001112347053</v>
      </c>
      <c r="P50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9">
        <f t="shared" si="46"/>
        <v>41341.25</v>
      </c>
      <c r="T507" s="9">
        <f t="shared" si="47"/>
        <v>41383.208333333336</v>
      </c>
      <c r="U507" t="str">
        <f>IF(D507&lt;BonusGoal!$B$3,BonusGoal!$D$3,IF(D507&lt;BonusGoal!$B$4,BonusGoal!$D$4,IF(D507&lt;BonusGoal!$B$5,BonusGoal!$D$5,IF(D507&lt;BonusGoal!$B$6,BonusGoal!$D$6,IF(D507&lt;BonusGoal!$B$7,BonusGoal!$D$7,IF(D507&lt;BonusGoal!$B$8,BonusGoal!$D$8,IF(D507&lt;BonusGoal!$B$9,BonusGoal!$D$9,IF(D507&lt;BonusGoal!$B$10,BonusGoal!$D$10,IF(D507&lt;BonusGoal!$B$11,BonusGoal!$D$11,IF(D507&lt;BonusGoal!$B$12,BonusGoal!$D$12,IF(D507&lt;BonusGoal!$B$13,BonusGoal!$D$13,IF(D507&gt;BonusGoal!$A$14,BonusGoal!$D$14,"checkdata"))))))))))))</f>
        <v>Greater than or equal to 50000</v>
      </c>
      <c r="V507" t="str">
        <f>VLOOKUP(D507,BonusGoal!C:D,2)</f>
        <v>Greater than or equal to 50000</v>
      </c>
    </row>
    <row r="508" spans="1:22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9.2707777777777771</v>
      </c>
      <c r="P50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9">
        <f t="shared" si="46"/>
        <v>43062.25</v>
      </c>
      <c r="T508" s="9">
        <f t="shared" si="47"/>
        <v>43079.25</v>
      </c>
      <c r="U508" t="str">
        <f>IF(D508&lt;BonusGoal!$B$3,BonusGoal!$D$3,IF(D508&lt;BonusGoal!$B$4,BonusGoal!$D$4,IF(D508&lt;BonusGoal!$B$5,BonusGoal!$D$5,IF(D508&lt;BonusGoal!$B$6,BonusGoal!$D$6,IF(D508&lt;BonusGoal!$B$7,BonusGoal!$D$7,IF(D508&lt;BonusGoal!$B$8,BonusGoal!$D$8,IF(D508&lt;BonusGoal!$B$9,BonusGoal!$D$9,IF(D508&lt;BonusGoal!$B$10,BonusGoal!$D$10,IF(D508&lt;BonusGoal!$B$11,BonusGoal!$D$11,IF(D508&lt;BonusGoal!$B$12,BonusGoal!$D$12,IF(D508&lt;BonusGoal!$B$13,BonusGoal!$D$13,IF(D508&gt;BonusGoal!$A$14,BonusGoal!$D$14,"checkdata"))))))))))))</f>
        <v>15000 to 19999</v>
      </c>
      <c r="V508" t="str">
        <f>VLOOKUP(D508,BonusGoal!C:D,2)</f>
        <v>15000 to 19999</v>
      </c>
    </row>
    <row r="509" spans="1:22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0.39857142857142858</v>
      </c>
      <c r="P509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9">
        <f t="shared" si="46"/>
        <v>41373.208333333336</v>
      </c>
      <c r="T509" s="9">
        <f t="shared" si="47"/>
        <v>41422.208333333336</v>
      </c>
      <c r="U509" t="str">
        <f>IF(D509&lt;BonusGoal!$B$3,BonusGoal!$D$3,IF(D509&lt;BonusGoal!$B$4,BonusGoal!$D$4,IF(D509&lt;BonusGoal!$B$5,BonusGoal!$D$5,IF(D509&lt;BonusGoal!$B$6,BonusGoal!$D$6,IF(D509&lt;BonusGoal!$B$7,BonusGoal!$D$7,IF(D509&lt;BonusGoal!$B$8,BonusGoal!$D$8,IF(D509&lt;BonusGoal!$B$9,BonusGoal!$D$9,IF(D509&lt;BonusGoal!$B$10,BonusGoal!$D$10,IF(D509&lt;BonusGoal!$B$11,BonusGoal!$D$11,IF(D509&lt;BonusGoal!$B$12,BonusGoal!$D$12,IF(D509&lt;BonusGoal!$B$13,BonusGoal!$D$13,IF(D509&gt;BonusGoal!$A$14,BonusGoal!$D$14,"checkdata"))))))))))))</f>
        <v>1000 to 4999</v>
      </c>
      <c r="V509" t="str">
        <f>VLOOKUP(D509,BonusGoal!C:D,2)</f>
        <v>1000 to 4999</v>
      </c>
    </row>
    <row r="510" spans="1:22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1.1222929936305732</v>
      </c>
      <c r="P510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9">
        <f t="shared" si="46"/>
        <v>43310.208333333328</v>
      </c>
      <c r="T510" s="9">
        <f t="shared" si="47"/>
        <v>43331.208333333328</v>
      </c>
      <c r="U510" t="str">
        <f>IF(D510&lt;BonusGoal!$B$3,BonusGoal!$D$3,IF(D510&lt;BonusGoal!$B$4,BonusGoal!$D$4,IF(D510&lt;BonusGoal!$B$5,BonusGoal!$D$5,IF(D510&lt;BonusGoal!$B$6,BonusGoal!$D$6,IF(D510&lt;BonusGoal!$B$7,BonusGoal!$D$7,IF(D510&lt;BonusGoal!$B$8,BonusGoal!$D$8,IF(D510&lt;BonusGoal!$B$9,BonusGoal!$D$9,IF(D510&lt;BonusGoal!$B$10,BonusGoal!$D$10,IF(D510&lt;BonusGoal!$B$11,BonusGoal!$D$11,IF(D510&lt;BonusGoal!$B$12,BonusGoal!$D$12,IF(D510&lt;BonusGoal!$B$13,BonusGoal!$D$13,IF(D510&gt;BonusGoal!$A$14,BonusGoal!$D$14,"checkdata"))))))))))))</f>
        <v>Greater than or equal to 50000</v>
      </c>
      <c r="V510" t="str">
        <f>VLOOKUP(D510,BonusGoal!C:D,2)</f>
        <v>Greater than or equal to 50000</v>
      </c>
    </row>
    <row r="511" spans="1:22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0.70925816023738875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9">
        <f t="shared" si="46"/>
        <v>41034.208333333336</v>
      </c>
      <c r="T511" s="9">
        <f t="shared" si="47"/>
        <v>41044.208333333336</v>
      </c>
      <c r="U511" t="str">
        <f>IF(D511&lt;BonusGoal!$B$3,BonusGoal!$D$3,IF(D511&lt;BonusGoal!$B$4,BonusGoal!$D$4,IF(D511&lt;BonusGoal!$B$5,BonusGoal!$D$5,IF(D511&lt;BonusGoal!$B$6,BonusGoal!$D$6,IF(D511&lt;BonusGoal!$B$7,BonusGoal!$D$7,IF(D511&lt;BonusGoal!$B$8,BonusGoal!$D$8,IF(D511&lt;BonusGoal!$B$9,BonusGoal!$D$9,IF(D511&lt;BonusGoal!$B$10,BonusGoal!$D$10,IF(D511&lt;BonusGoal!$B$11,BonusGoal!$D$11,IF(D511&lt;BonusGoal!$B$12,BonusGoal!$D$12,IF(D511&lt;BonusGoal!$B$13,BonusGoal!$D$13,IF(D511&gt;BonusGoal!$A$14,BonusGoal!$D$14,"checkdata"))))))))))))</f>
        <v>Greater than or equal to 50000</v>
      </c>
      <c r="V511" t="str">
        <f>VLOOKUP(D511,BonusGoal!C:D,2)</f>
        <v>Greater than or equal to 50000</v>
      </c>
    </row>
    <row r="512" spans="1:22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1.1908974358974358</v>
      </c>
      <c r="P512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9">
        <f t="shared" si="46"/>
        <v>43251.208333333328</v>
      </c>
      <c r="T512" s="9">
        <f t="shared" si="47"/>
        <v>43275.208333333328</v>
      </c>
      <c r="U512" t="str">
        <f>IF(D512&lt;BonusGoal!$B$3,BonusGoal!$D$3,IF(D512&lt;BonusGoal!$B$4,BonusGoal!$D$4,IF(D512&lt;BonusGoal!$B$5,BonusGoal!$D$5,IF(D512&lt;BonusGoal!$B$6,BonusGoal!$D$6,IF(D512&lt;BonusGoal!$B$7,BonusGoal!$D$7,IF(D512&lt;BonusGoal!$B$8,BonusGoal!$D$8,IF(D512&lt;BonusGoal!$B$9,BonusGoal!$D$9,IF(D512&lt;BonusGoal!$B$10,BonusGoal!$D$10,IF(D512&lt;BonusGoal!$B$11,BonusGoal!$D$11,IF(D512&lt;BonusGoal!$B$12,BonusGoal!$D$12,IF(D512&lt;BonusGoal!$B$13,BonusGoal!$D$13,IF(D512&gt;BonusGoal!$A$14,BonusGoal!$D$14,"checkdata"))))))))))))</f>
        <v>5000 to 9999</v>
      </c>
      <c r="V512" t="str">
        <f>VLOOKUP(D512,BonusGoal!C:D,2)</f>
        <v>5000 to 9999</v>
      </c>
    </row>
    <row r="513" spans="1:22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0.24017591339648173</v>
      </c>
      <c r="P513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9">
        <f t="shared" si="46"/>
        <v>43671.208333333328</v>
      </c>
      <c r="T513" s="9">
        <f t="shared" si="47"/>
        <v>43681.208333333328</v>
      </c>
      <c r="U513" t="str">
        <f>IF(D513&lt;BonusGoal!$B$3,BonusGoal!$D$3,IF(D513&lt;BonusGoal!$B$4,BonusGoal!$D$4,IF(D513&lt;BonusGoal!$B$5,BonusGoal!$D$5,IF(D513&lt;BonusGoal!$B$6,BonusGoal!$D$6,IF(D513&lt;BonusGoal!$B$7,BonusGoal!$D$7,IF(D513&lt;BonusGoal!$B$8,BonusGoal!$D$8,IF(D513&lt;BonusGoal!$B$9,BonusGoal!$D$9,IF(D513&lt;BonusGoal!$B$10,BonusGoal!$D$10,IF(D513&lt;BonusGoal!$B$11,BonusGoal!$D$11,IF(D513&lt;BonusGoal!$B$12,BonusGoal!$D$12,IF(D513&lt;BonusGoal!$B$13,BonusGoal!$D$13,IF(D513&gt;BonusGoal!$A$14,BonusGoal!$D$14,"checkdata"))))))))))))</f>
        <v>Greater than or equal to 50000</v>
      </c>
      <c r="V513" t="str">
        <f>VLOOKUP(D513,BonusGoal!C:D,2)</f>
        <v>Greater than or equal to 50000</v>
      </c>
    </row>
    <row r="514" spans="1:22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1.3931868131868133</v>
      </c>
      <c r="P514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9">
        <f t="shared" si="46"/>
        <v>41825.208333333336</v>
      </c>
      <c r="T514" s="9">
        <f t="shared" si="47"/>
        <v>41826.208333333336</v>
      </c>
      <c r="U514" t="str">
        <f>IF(D514&lt;BonusGoal!$B$3,BonusGoal!$D$3,IF(D514&lt;BonusGoal!$B$4,BonusGoal!$D$4,IF(D514&lt;BonusGoal!$B$5,BonusGoal!$D$5,IF(D514&lt;BonusGoal!$B$6,BonusGoal!$D$6,IF(D514&lt;BonusGoal!$B$7,BonusGoal!$D$7,IF(D514&lt;BonusGoal!$B$8,BonusGoal!$D$8,IF(D514&lt;BonusGoal!$B$9,BonusGoal!$D$9,IF(D514&lt;BonusGoal!$B$10,BonusGoal!$D$10,IF(D514&lt;BonusGoal!$B$11,BonusGoal!$D$11,IF(D514&lt;BonusGoal!$B$12,BonusGoal!$D$12,IF(D514&lt;BonusGoal!$B$13,BonusGoal!$D$13,IF(D514&gt;BonusGoal!$A$14,BonusGoal!$D$14,"checkdata"))))))))))))</f>
        <v>5000 to 9999</v>
      </c>
      <c r="V514" t="str">
        <f>VLOOKUP(D514,BonusGoal!C:D,2)</f>
        <v>5000 to 9999</v>
      </c>
    </row>
    <row r="515" spans="1:22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E515/D515</f>
        <v>0.39277108433734942</v>
      </c>
      <c r="P515">
        <f t="shared" ref="P515:P578" si="49">IF(ISERROR(E515/G515),0,E515/G515)</f>
        <v>93.142857142857139</v>
      </c>
      <c r="Q515" t="str">
        <f t="shared" ref="Q515:Q578" si="50">LEFT(N515,FIND("/",N515,1)-1)</f>
        <v>film &amp; video</v>
      </c>
      <c r="R515" t="str">
        <f t="shared" ref="R515:R578" si="51">RIGHT(N515,LEN(N515)-FIND("/",N515,1))</f>
        <v>television</v>
      </c>
      <c r="S515" s="9">
        <f t="shared" ref="S515:S578" si="52">(((J515/60)/60)/24)+DATE(1970,1,1)</f>
        <v>40430.208333333336</v>
      </c>
      <c r="T515" s="9">
        <f t="shared" ref="T515:T578" si="53">(((K515/60)/60)/24)+DATE(1970,1,1)</f>
        <v>40432.208333333336</v>
      </c>
      <c r="U515" t="str">
        <f>IF(D515&lt;BonusGoal!$B$3,BonusGoal!$D$3,IF(D515&lt;BonusGoal!$B$4,BonusGoal!$D$4,IF(D515&lt;BonusGoal!$B$5,BonusGoal!$D$5,IF(D515&lt;BonusGoal!$B$6,BonusGoal!$D$6,IF(D515&lt;BonusGoal!$B$7,BonusGoal!$D$7,IF(D515&lt;BonusGoal!$B$8,BonusGoal!$D$8,IF(D515&lt;BonusGoal!$B$9,BonusGoal!$D$9,IF(D515&lt;BonusGoal!$B$10,BonusGoal!$D$10,IF(D515&lt;BonusGoal!$B$11,BonusGoal!$D$11,IF(D515&lt;BonusGoal!$B$12,BonusGoal!$D$12,IF(D515&lt;BonusGoal!$B$13,BonusGoal!$D$13,IF(D515&gt;BonusGoal!$A$14,BonusGoal!$D$14,"checkdata"))))))))))))</f>
        <v>5000 to 9999</v>
      </c>
      <c r="V515" t="str">
        <f>VLOOKUP(D515,BonusGoal!C:D,2)</f>
        <v>5000 to 9999</v>
      </c>
    </row>
    <row r="516" spans="1:22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0.22439077144917088</v>
      </c>
      <c r="P51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9">
        <f t="shared" si="52"/>
        <v>41614.25</v>
      </c>
      <c r="T516" s="9">
        <f t="shared" si="53"/>
        <v>41619.25</v>
      </c>
      <c r="U516" t="str">
        <f>IF(D516&lt;BonusGoal!$B$3,BonusGoal!$D$3,IF(D516&lt;BonusGoal!$B$4,BonusGoal!$D$4,IF(D516&lt;BonusGoal!$B$5,BonusGoal!$D$5,IF(D516&lt;BonusGoal!$B$6,BonusGoal!$D$6,IF(D516&lt;BonusGoal!$B$7,BonusGoal!$D$7,IF(D516&lt;BonusGoal!$B$8,BonusGoal!$D$8,IF(D516&lt;BonusGoal!$B$9,BonusGoal!$D$9,IF(D516&lt;BonusGoal!$B$10,BonusGoal!$D$10,IF(D516&lt;BonusGoal!$B$11,BonusGoal!$D$11,IF(D516&lt;BonusGoal!$B$12,BonusGoal!$D$12,IF(D516&lt;BonusGoal!$B$13,BonusGoal!$D$13,IF(D516&gt;BonusGoal!$A$14,BonusGoal!$D$14,"checkdata"))))))))))))</f>
        <v>Greater than or equal to 50000</v>
      </c>
      <c r="V516" t="str">
        <f>VLOOKUP(D516,BonusGoal!C:D,2)</f>
        <v>Greater than or equal to 50000</v>
      </c>
    </row>
    <row r="517" spans="1:22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0.55779069767441858</v>
      </c>
      <c r="P51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9">
        <f t="shared" si="52"/>
        <v>40900.25</v>
      </c>
      <c r="T517" s="9">
        <f t="shared" si="53"/>
        <v>40902.25</v>
      </c>
      <c r="U517" t="str">
        <f>IF(D517&lt;BonusGoal!$B$3,BonusGoal!$D$3,IF(D517&lt;BonusGoal!$B$4,BonusGoal!$D$4,IF(D517&lt;BonusGoal!$B$5,BonusGoal!$D$5,IF(D517&lt;BonusGoal!$B$6,BonusGoal!$D$6,IF(D517&lt;BonusGoal!$B$7,BonusGoal!$D$7,IF(D517&lt;BonusGoal!$B$8,BonusGoal!$D$8,IF(D517&lt;BonusGoal!$B$9,BonusGoal!$D$9,IF(D517&lt;BonusGoal!$B$10,BonusGoal!$D$10,IF(D517&lt;BonusGoal!$B$11,BonusGoal!$D$11,IF(D517&lt;BonusGoal!$B$12,BonusGoal!$D$12,IF(D517&lt;BonusGoal!$B$13,BonusGoal!$D$13,IF(D517&gt;BonusGoal!$A$14,BonusGoal!$D$14,"checkdata"))))))))))))</f>
        <v>5000 to 9999</v>
      </c>
      <c r="V517" t="str">
        <f>VLOOKUP(D517,BonusGoal!C:D,2)</f>
        <v>5000 to 9999</v>
      </c>
    </row>
    <row r="518" spans="1:22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0.42523125996810207</v>
      </c>
      <c r="P51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9">
        <f t="shared" si="52"/>
        <v>40396.208333333336</v>
      </c>
      <c r="T518" s="9">
        <f t="shared" si="53"/>
        <v>40434.208333333336</v>
      </c>
      <c r="U518" t="str">
        <f>IF(D518&lt;BonusGoal!$B$3,BonusGoal!$D$3,IF(D518&lt;BonusGoal!$B$4,BonusGoal!$D$4,IF(D518&lt;BonusGoal!$B$5,BonusGoal!$D$5,IF(D518&lt;BonusGoal!$B$6,BonusGoal!$D$6,IF(D518&lt;BonusGoal!$B$7,BonusGoal!$D$7,IF(D518&lt;BonusGoal!$B$8,BonusGoal!$D$8,IF(D518&lt;BonusGoal!$B$9,BonusGoal!$D$9,IF(D518&lt;BonusGoal!$B$10,BonusGoal!$D$10,IF(D518&lt;BonusGoal!$B$11,BonusGoal!$D$11,IF(D518&lt;BonusGoal!$B$12,BonusGoal!$D$12,IF(D518&lt;BonusGoal!$B$13,BonusGoal!$D$13,IF(D518&gt;BonusGoal!$A$14,BonusGoal!$D$14,"checkdata"))))))))))))</f>
        <v>Greater than or equal to 50000</v>
      </c>
      <c r="V518" t="str">
        <f>VLOOKUP(D518,BonusGoal!C:D,2)</f>
        <v>Greater than or equal to 50000</v>
      </c>
    </row>
    <row r="519" spans="1:22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1.1200000000000001</v>
      </c>
      <c r="P519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9">
        <f t="shared" si="52"/>
        <v>42860.208333333328</v>
      </c>
      <c r="T519" s="9">
        <f t="shared" si="53"/>
        <v>42865.208333333328</v>
      </c>
      <c r="U519" t="str">
        <f>IF(D519&lt;BonusGoal!$B$3,BonusGoal!$D$3,IF(D519&lt;BonusGoal!$B$4,BonusGoal!$D$4,IF(D519&lt;BonusGoal!$B$5,BonusGoal!$D$5,IF(D519&lt;BonusGoal!$B$6,BonusGoal!$D$6,IF(D519&lt;BonusGoal!$B$7,BonusGoal!$D$7,IF(D519&lt;BonusGoal!$B$8,BonusGoal!$D$8,IF(D519&lt;BonusGoal!$B$9,BonusGoal!$D$9,IF(D519&lt;BonusGoal!$B$10,BonusGoal!$D$10,IF(D519&lt;BonusGoal!$B$11,BonusGoal!$D$11,IF(D519&lt;BonusGoal!$B$12,BonusGoal!$D$12,IF(D519&lt;BonusGoal!$B$13,BonusGoal!$D$13,IF(D519&gt;BonusGoal!$A$14,BonusGoal!$D$14,"checkdata"))))))))))))</f>
        <v>5000 to 9999</v>
      </c>
      <c r="V519" t="str">
        <f>VLOOKUP(D519,BonusGoal!C:D,2)</f>
        <v>5000 to 9999</v>
      </c>
    </row>
    <row r="520" spans="1:22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7.0681818181818179E-2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9">
        <f t="shared" si="52"/>
        <v>43154.25</v>
      </c>
      <c r="T520" s="9">
        <f t="shared" si="53"/>
        <v>43156.25</v>
      </c>
      <c r="U520" t="str">
        <f>IF(D520&lt;BonusGoal!$B$3,BonusGoal!$D$3,IF(D520&lt;BonusGoal!$B$4,BonusGoal!$D$4,IF(D520&lt;BonusGoal!$B$5,BonusGoal!$D$5,IF(D520&lt;BonusGoal!$B$6,BonusGoal!$D$6,IF(D520&lt;BonusGoal!$B$7,BonusGoal!$D$7,IF(D520&lt;BonusGoal!$B$8,BonusGoal!$D$8,IF(D520&lt;BonusGoal!$B$9,BonusGoal!$D$9,IF(D520&lt;BonusGoal!$B$10,BonusGoal!$D$10,IF(D520&lt;BonusGoal!$B$11,BonusGoal!$D$11,IF(D520&lt;BonusGoal!$B$12,BonusGoal!$D$12,IF(D520&lt;BonusGoal!$B$13,BonusGoal!$D$13,IF(D520&gt;BonusGoal!$A$14,BonusGoal!$D$14,"checkdata"))))))))))))</f>
        <v>5000 to 9999</v>
      </c>
      <c r="V520" t="str">
        <f>VLOOKUP(D520,BonusGoal!C:D,2)</f>
        <v>5000 to 9999</v>
      </c>
    </row>
    <row r="521" spans="1:22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1.0174563871693867</v>
      </c>
      <c r="P521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9">
        <f t="shared" si="52"/>
        <v>42012.25</v>
      </c>
      <c r="T521" s="9">
        <f t="shared" si="53"/>
        <v>42026.25</v>
      </c>
      <c r="U521" t="str">
        <f>IF(D521&lt;BonusGoal!$B$3,BonusGoal!$D$3,IF(D521&lt;BonusGoal!$B$4,BonusGoal!$D$4,IF(D521&lt;BonusGoal!$B$5,BonusGoal!$D$5,IF(D521&lt;BonusGoal!$B$6,BonusGoal!$D$6,IF(D521&lt;BonusGoal!$B$7,BonusGoal!$D$7,IF(D521&lt;BonusGoal!$B$8,BonusGoal!$D$8,IF(D521&lt;BonusGoal!$B$9,BonusGoal!$D$9,IF(D521&lt;BonusGoal!$B$10,BonusGoal!$D$10,IF(D521&lt;BonusGoal!$B$11,BonusGoal!$D$11,IF(D521&lt;BonusGoal!$B$12,BonusGoal!$D$12,IF(D521&lt;BonusGoal!$B$13,BonusGoal!$D$13,IF(D521&gt;BonusGoal!$A$14,BonusGoal!$D$14,"checkdata"))))))))))))</f>
        <v>Greater than or equal to 50000</v>
      </c>
      <c r="V521" t="str">
        <f>VLOOKUP(D521,BonusGoal!C:D,2)</f>
        <v>Greater than or equal to 50000</v>
      </c>
    </row>
    <row r="522" spans="1:22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4.2575000000000003</v>
      </c>
      <c r="P522">
        <f t="shared" si="49"/>
        <v>106.4375</v>
      </c>
      <c r="Q522" t="str">
        <f t="shared" si="50"/>
        <v>theater</v>
      </c>
      <c r="R522" t="str">
        <f t="shared" si="51"/>
        <v>plays</v>
      </c>
      <c r="S522" s="9">
        <f t="shared" si="52"/>
        <v>43574.208333333328</v>
      </c>
      <c r="T522" s="9">
        <f t="shared" si="53"/>
        <v>43577.208333333328</v>
      </c>
      <c r="U522" t="str">
        <f>IF(D522&lt;BonusGoal!$B$3,BonusGoal!$D$3,IF(D522&lt;BonusGoal!$B$4,BonusGoal!$D$4,IF(D522&lt;BonusGoal!$B$5,BonusGoal!$D$5,IF(D522&lt;BonusGoal!$B$6,BonusGoal!$D$6,IF(D522&lt;BonusGoal!$B$7,BonusGoal!$D$7,IF(D522&lt;BonusGoal!$B$8,BonusGoal!$D$8,IF(D522&lt;BonusGoal!$B$9,BonusGoal!$D$9,IF(D522&lt;BonusGoal!$B$10,BonusGoal!$D$10,IF(D522&lt;BonusGoal!$B$11,BonusGoal!$D$11,IF(D522&lt;BonusGoal!$B$12,BonusGoal!$D$12,IF(D522&lt;BonusGoal!$B$13,BonusGoal!$D$13,IF(D522&gt;BonusGoal!$A$14,BonusGoal!$D$14,"checkdata"))))))))))))</f>
        <v>Less than 1000</v>
      </c>
      <c r="V522" t="str">
        <f>VLOOKUP(D522,BonusGoal!C:D,2)</f>
        <v>Less than 1000</v>
      </c>
    </row>
    <row r="523" spans="1:22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1.4553947368421052</v>
      </c>
      <c r="P523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9">
        <f t="shared" si="52"/>
        <v>42605.208333333328</v>
      </c>
      <c r="T523" s="9">
        <f t="shared" si="53"/>
        <v>42611.208333333328</v>
      </c>
      <c r="U523" t="str">
        <f>IF(D523&lt;BonusGoal!$B$3,BonusGoal!$D$3,IF(D523&lt;BonusGoal!$B$4,BonusGoal!$D$4,IF(D523&lt;BonusGoal!$B$5,BonusGoal!$D$5,IF(D523&lt;BonusGoal!$B$6,BonusGoal!$D$6,IF(D523&lt;BonusGoal!$B$7,BonusGoal!$D$7,IF(D523&lt;BonusGoal!$B$8,BonusGoal!$D$8,IF(D523&lt;BonusGoal!$B$9,BonusGoal!$D$9,IF(D523&lt;BonusGoal!$B$10,BonusGoal!$D$10,IF(D523&lt;BonusGoal!$B$11,BonusGoal!$D$11,IF(D523&lt;BonusGoal!$B$12,BonusGoal!$D$12,IF(D523&lt;BonusGoal!$B$13,BonusGoal!$D$13,IF(D523&gt;BonusGoal!$A$14,BonusGoal!$D$14,"checkdata"))))))))))))</f>
        <v>5000 to 9999</v>
      </c>
      <c r="V523" t="str">
        <f>VLOOKUP(D523,BonusGoal!C:D,2)</f>
        <v>5000 to 9999</v>
      </c>
    </row>
    <row r="524" spans="1:22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0.32453465346534655</v>
      </c>
      <c r="P524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9">
        <f t="shared" si="52"/>
        <v>41093.208333333336</v>
      </c>
      <c r="T524" s="9">
        <f t="shared" si="53"/>
        <v>41105.208333333336</v>
      </c>
      <c r="U524" t="str">
        <f>IF(D524&lt;BonusGoal!$B$3,BonusGoal!$D$3,IF(D524&lt;BonusGoal!$B$4,BonusGoal!$D$4,IF(D524&lt;BonusGoal!$B$5,BonusGoal!$D$5,IF(D524&lt;BonusGoal!$B$6,BonusGoal!$D$6,IF(D524&lt;BonusGoal!$B$7,BonusGoal!$D$7,IF(D524&lt;BonusGoal!$B$8,BonusGoal!$D$8,IF(D524&lt;BonusGoal!$B$9,BonusGoal!$D$9,IF(D524&lt;BonusGoal!$B$10,BonusGoal!$D$10,IF(D524&lt;BonusGoal!$B$11,BonusGoal!$D$11,IF(D524&lt;BonusGoal!$B$12,BonusGoal!$D$12,IF(D524&lt;BonusGoal!$B$13,BonusGoal!$D$13,IF(D524&gt;BonusGoal!$A$14,BonusGoal!$D$14,"checkdata"))))))))))))</f>
        <v>Greater than or equal to 50000</v>
      </c>
      <c r="V524" t="str">
        <f>VLOOKUP(D524,BonusGoal!C:D,2)</f>
        <v>Greater than or equal to 50000</v>
      </c>
    </row>
    <row r="525" spans="1:22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7.003333333333333</v>
      </c>
      <c r="P525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9">
        <f t="shared" si="52"/>
        <v>40241.25</v>
      </c>
      <c r="T525" s="9">
        <f t="shared" si="53"/>
        <v>40246.25</v>
      </c>
      <c r="U525" t="str">
        <f>IF(D525&lt;BonusGoal!$B$3,BonusGoal!$D$3,IF(D525&lt;BonusGoal!$B$4,BonusGoal!$D$4,IF(D525&lt;BonusGoal!$B$5,BonusGoal!$D$5,IF(D525&lt;BonusGoal!$B$6,BonusGoal!$D$6,IF(D525&lt;BonusGoal!$B$7,BonusGoal!$D$7,IF(D525&lt;BonusGoal!$B$8,BonusGoal!$D$8,IF(D525&lt;BonusGoal!$B$9,BonusGoal!$D$9,IF(D525&lt;BonusGoal!$B$10,BonusGoal!$D$10,IF(D525&lt;BonusGoal!$B$11,BonusGoal!$D$11,IF(D525&lt;BonusGoal!$B$12,BonusGoal!$D$12,IF(D525&lt;BonusGoal!$B$13,BonusGoal!$D$13,IF(D525&gt;BonusGoal!$A$14,BonusGoal!$D$14,"checkdata"))))))))))))</f>
        <v>Less than 1000</v>
      </c>
      <c r="V525" t="str">
        <f>VLOOKUP(D525,BonusGoal!C:D,2)</f>
        <v>Less than 1000</v>
      </c>
    </row>
    <row r="526" spans="1:22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0.83904860392967939</v>
      </c>
      <c r="P52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9">
        <f t="shared" si="52"/>
        <v>40294.208333333336</v>
      </c>
      <c r="T526" s="9">
        <f t="shared" si="53"/>
        <v>40307.208333333336</v>
      </c>
      <c r="U526" t="str">
        <f>IF(D526&lt;BonusGoal!$B$3,BonusGoal!$D$3,IF(D526&lt;BonusGoal!$B$4,BonusGoal!$D$4,IF(D526&lt;BonusGoal!$B$5,BonusGoal!$D$5,IF(D526&lt;BonusGoal!$B$6,BonusGoal!$D$6,IF(D526&lt;BonusGoal!$B$7,BonusGoal!$D$7,IF(D526&lt;BonusGoal!$B$8,BonusGoal!$D$8,IF(D526&lt;BonusGoal!$B$9,BonusGoal!$D$9,IF(D526&lt;BonusGoal!$B$10,BonusGoal!$D$10,IF(D526&lt;BonusGoal!$B$11,BonusGoal!$D$11,IF(D526&lt;BonusGoal!$B$12,BonusGoal!$D$12,IF(D526&lt;BonusGoal!$B$13,BonusGoal!$D$13,IF(D526&gt;BonusGoal!$A$14,BonusGoal!$D$14,"checkdata"))))))))))))</f>
        <v>Greater than or equal to 50000</v>
      </c>
      <c r="V526" t="str">
        <f>VLOOKUP(D526,BonusGoal!C:D,2)</f>
        <v>Greater than or equal to 50000</v>
      </c>
    </row>
    <row r="527" spans="1:22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0.84190476190476193</v>
      </c>
      <c r="P52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9">
        <f t="shared" si="52"/>
        <v>40505.25</v>
      </c>
      <c r="T527" s="9">
        <f t="shared" si="53"/>
        <v>40509.25</v>
      </c>
      <c r="U527" t="str">
        <f>IF(D527&lt;BonusGoal!$B$3,BonusGoal!$D$3,IF(D527&lt;BonusGoal!$B$4,BonusGoal!$D$4,IF(D527&lt;BonusGoal!$B$5,BonusGoal!$D$5,IF(D527&lt;BonusGoal!$B$6,BonusGoal!$D$6,IF(D527&lt;BonusGoal!$B$7,BonusGoal!$D$7,IF(D527&lt;BonusGoal!$B$8,BonusGoal!$D$8,IF(D527&lt;BonusGoal!$B$9,BonusGoal!$D$9,IF(D527&lt;BonusGoal!$B$10,BonusGoal!$D$10,IF(D527&lt;BonusGoal!$B$11,BonusGoal!$D$11,IF(D527&lt;BonusGoal!$B$12,BonusGoal!$D$12,IF(D527&lt;BonusGoal!$B$13,BonusGoal!$D$13,IF(D527&gt;BonusGoal!$A$14,BonusGoal!$D$14,"checkdata"))))))))))))</f>
        <v>1000 to 4999</v>
      </c>
      <c r="V527" t="str">
        <f>VLOOKUP(D527,BonusGoal!C:D,2)</f>
        <v>1000 to 4999</v>
      </c>
    </row>
    <row r="528" spans="1:22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1.5595180722891566</v>
      </c>
      <c r="P52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9">
        <f t="shared" si="52"/>
        <v>42364.25</v>
      </c>
      <c r="T528" s="9">
        <f t="shared" si="53"/>
        <v>42401.25</v>
      </c>
      <c r="U528" t="str">
        <f>IF(D528&lt;BonusGoal!$B$3,BonusGoal!$D$3,IF(D528&lt;BonusGoal!$B$4,BonusGoal!$D$4,IF(D528&lt;BonusGoal!$B$5,BonusGoal!$D$5,IF(D528&lt;BonusGoal!$B$6,BonusGoal!$D$6,IF(D528&lt;BonusGoal!$B$7,BonusGoal!$D$7,IF(D528&lt;BonusGoal!$B$8,BonusGoal!$D$8,IF(D528&lt;BonusGoal!$B$9,BonusGoal!$D$9,IF(D528&lt;BonusGoal!$B$10,BonusGoal!$D$10,IF(D528&lt;BonusGoal!$B$11,BonusGoal!$D$11,IF(D528&lt;BonusGoal!$B$12,BonusGoal!$D$12,IF(D528&lt;BonusGoal!$B$13,BonusGoal!$D$13,IF(D528&gt;BonusGoal!$A$14,BonusGoal!$D$14,"checkdata"))))))))))))</f>
        <v>5000 to 9999</v>
      </c>
      <c r="V528" t="str">
        <f>VLOOKUP(D528,BonusGoal!C:D,2)</f>
        <v>5000 to 9999</v>
      </c>
    </row>
    <row r="529" spans="1:22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0.99619450317124736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9">
        <f t="shared" si="52"/>
        <v>42405.25</v>
      </c>
      <c r="T529" s="9">
        <f t="shared" si="53"/>
        <v>42441.25</v>
      </c>
      <c r="U529" t="str">
        <f>IF(D529&lt;BonusGoal!$B$3,BonusGoal!$D$3,IF(D529&lt;BonusGoal!$B$4,BonusGoal!$D$4,IF(D529&lt;BonusGoal!$B$5,BonusGoal!$D$5,IF(D529&lt;BonusGoal!$B$6,BonusGoal!$D$6,IF(D529&lt;BonusGoal!$B$7,BonusGoal!$D$7,IF(D529&lt;BonusGoal!$B$8,BonusGoal!$D$8,IF(D529&lt;BonusGoal!$B$9,BonusGoal!$D$9,IF(D529&lt;BonusGoal!$B$10,BonusGoal!$D$10,IF(D529&lt;BonusGoal!$B$11,BonusGoal!$D$11,IF(D529&lt;BonusGoal!$B$12,BonusGoal!$D$12,IF(D529&lt;BonusGoal!$B$13,BonusGoal!$D$13,IF(D529&gt;BonusGoal!$A$14,BonusGoal!$D$14,"checkdata"))))))))))))</f>
        <v>Greater than or equal to 50000</v>
      </c>
      <c r="V529" t="str">
        <f>VLOOKUP(D529,BonusGoal!C:D,2)</f>
        <v>Greater than or equal to 50000</v>
      </c>
    </row>
    <row r="530" spans="1:22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0.80300000000000005</v>
      </c>
      <c r="P530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9">
        <f t="shared" si="52"/>
        <v>41601.25</v>
      </c>
      <c r="T530" s="9">
        <f t="shared" si="53"/>
        <v>41646.25</v>
      </c>
      <c r="U530" t="str">
        <f>IF(D530&lt;BonusGoal!$B$3,BonusGoal!$D$3,IF(D530&lt;BonusGoal!$B$4,BonusGoal!$D$4,IF(D530&lt;BonusGoal!$B$5,BonusGoal!$D$5,IF(D530&lt;BonusGoal!$B$6,BonusGoal!$D$6,IF(D530&lt;BonusGoal!$B$7,BonusGoal!$D$7,IF(D530&lt;BonusGoal!$B$8,BonusGoal!$D$8,IF(D530&lt;BonusGoal!$B$9,BonusGoal!$D$9,IF(D530&lt;BonusGoal!$B$10,BonusGoal!$D$10,IF(D530&lt;BonusGoal!$B$11,BonusGoal!$D$11,IF(D530&lt;BonusGoal!$B$12,BonusGoal!$D$12,IF(D530&lt;BonusGoal!$B$13,BonusGoal!$D$13,IF(D530&gt;BonusGoal!$A$14,BonusGoal!$D$14,"checkdata"))))))))))))</f>
        <v>5000 to 9999</v>
      </c>
      <c r="V530" t="str">
        <f>VLOOKUP(D530,BonusGoal!C:D,2)</f>
        <v>5000 to 9999</v>
      </c>
    </row>
    <row r="531" spans="1:22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0.11254901960784314</v>
      </c>
      <c r="P531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9">
        <f t="shared" si="52"/>
        <v>41769.208333333336</v>
      </c>
      <c r="T531" s="9">
        <f t="shared" si="53"/>
        <v>41797.208333333336</v>
      </c>
      <c r="U531" t="str">
        <f>IF(D531&lt;BonusGoal!$B$3,BonusGoal!$D$3,IF(D531&lt;BonusGoal!$B$4,BonusGoal!$D$4,IF(D531&lt;BonusGoal!$B$5,BonusGoal!$D$5,IF(D531&lt;BonusGoal!$B$6,BonusGoal!$D$6,IF(D531&lt;BonusGoal!$B$7,BonusGoal!$D$7,IF(D531&lt;BonusGoal!$B$8,BonusGoal!$D$8,IF(D531&lt;BonusGoal!$B$9,BonusGoal!$D$9,IF(D531&lt;BonusGoal!$B$10,BonusGoal!$D$10,IF(D531&lt;BonusGoal!$B$11,BonusGoal!$D$11,IF(D531&lt;BonusGoal!$B$12,BonusGoal!$D$12,IF(D531&lt;BonusGoal!$B$13,BonusGoal!$D$13,IF(D531&gt;BonusGoal!$A$14,BonusGoal!$D$14,"checkdata"))))))))))))</f>
        <v>5000 to 9999</v>
      </c>
      <c r="V531" t="str">
        <f>VLOOKUP(D531,BonusGoal!C:D,2)</f>
        <v>5000 to 9999</v>
      </c>
    </row>
    <row r="532" spans="1:22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0.91740952380952379</v>
      </c>
      <c r="P532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9">
        <f t="shared" si="52"/>
        <v>40421.208333333336</v>
      </c>
      <c r="T532" s="9">
        <f t="shared" si="53"/>
        <v>40435.208333333336</v>
      </c>
      <c r="U532" t="str">
        <f>IF(D532&lt;BonusGoal!$B$3,BonusGoal!$D$3,IF(D532&lt;BonusGoal!$B$4,BonusGoal!$D$4,IF(D532&lt;BonusGoal!$B$5,BonusGoal!$D$5,IF(D532&lt;BonusGoal!$B$6,BonusGoal!$D$6,IF(D532&lt;BonusGoal!$B$7,BonusGoal!$D$7,IF(D532&lt;BonusGoal!$B$8,BonusGoal!$D$8,IF(D532&lt;BonusGoal!$B$9,BonusGoal!$D$9,IF(D532&lt;BonusGoal!$B$10,BonusGoal!$D$10,IF(D532&lt;BonusGoal!$B$11,BonusGoal!$D$11,IF(D532&lt;BonusGoal!$B$12,BonusGoal!$D$12,IF(D532&lt;BonusGoal!$B$13,BonusGoal!$D$13,IF(D532&gt;BonusGoal!$A$14,BonusGoal!$D$14,"checkdata"))))))))))))</f>
        <v>Greater than or equal to 50000</v>
      </c>
      <c r="V532" t="str">
        <f>VLOOKUP(D532,BonusGoal!C:D,2)</f>
        <v>Greater than or equal to 50000</v>
      </c>
    </row>
    <row r="533" spans="1:22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0.95521156936261387</v>
      </c>
      <c r="P533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9">
        <f t="shared" si="52"/>
        <v>41589.25</v>
      </c>
      <c r="T533" s="9">
        <f t="shared" si="53"/>
        <v>41645.25</v>
      </c>
      <c r="U533" t="str">
        <f>IF(D533&lt;BonusGoal!$B$3,BonusGoal!$D$3,IF(D533&lt;BonusGoal!$B$4,BonusGoal!$D$4,IF(D533&lt;BonusGoal!$B$5,BonusGoal!$D$5,IF(D533&lt;BonusGoal!$B$6,BonusGoal!$D$6,IF(D533&lt;BonusGoal!$B$7,BonusGoal!$D$7,IF(D533&lt;BonusGoal!$B$8,BonusGoal!$D$8,IF(D533&lt;BonusGoal!$B$9,BonusGoal!$D$9,IF(D533&lt;BonusGoal!$B$10,BonusGoal!$D$10,IF(D533&lt;BonusGoal!$B$11,BonusGoal!$D$11,IF(D533&lt;BonusGoal!$B$12,BonusGoal!$D$12,IF(D533&lt;BonusGoal!$B$13,BonusGoal!$D$13,IF(D533&gt;BonusGoal!$A$14,BonusGoal!$D$14,"checkdata"))))))))))))</f>
        <v>Greater than or equal to 50000</v>
      </c>
      <c r="V533" t="str">
        <f>VLOOKUP(D533,BonusGoal!C:D,2)</f>
        <v>Greater than or equal to 50000</v>
      </c>
    </row>
    <row r="534" spans="1:22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5.0287499999999996</v>
      </c>
      <c r="P534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9">
        <f t="shared" si="52"/>
        <v>43125.25</v>
      </c>
      <c r="T534" s="9">
        <f t="shared" si="53"/>
        <v>43126.25</v>
      </c>
      <c r="U534" t="str">
        <f>IF(D534&lt;BonusGoal!$B$3,BonusGoal!$D$3,IF(D534&lt;BonusGoal!$B$4,BonusGoal!$D$4,IF(D534&lt;BonusGoal!$B$5,BonusGoal!$D$5,IF(D534&lt;BonusGoal!$B$6,BonusGoal!$D$6,IF(D534&lt;BonusGoal!$B$7,BonusGoal!$D$7,IF(D534&lt;BonusGoal!$B$8,BonusGoal!$D$8,IF(D534&lt;BonusGoal!$B$9,BonusGoal!$D$9,IF(D534&lt;BonusGoal!$B$10,BonusGoal!$D$10,IF(D534&lt;BonusGoal!$B$11,BonusGoal!$D$11,IF(D534&lt;BonusGoal!$B$12,BonusGoal!$D$12,IF(D534&lt;BonusGoal!$B$13,BonusGoal!$D$13,IF(D534&gt;BonusGoal!$A$14,BonusGoal!$D$14,"checkdata"))))))))))))</f>
        <v>1000 to 4999</v>
      </c>
      <c r="V534" t="str">
        <f>VLOOKUP(D534,BonusGoal!C:D,2)</f>
        <v>1000 to 4999</v>
      </c>
    </row>
    <row r="535" spans="1:22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1.5924394463667819</v>
      </c>
      <c r="P535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9">
        <f t="shared" si="52"/>
        <v>41479.208333333336</v>
      </c>
      <c r="T535" s="9">
        <f t="shared" si="53"/>
        <v>41515.208333333336</v>
      </c>
      <c r="U535" t="str">
        <f>IF(D535&lt;BonusGoal!$B$3,BonusGoal!$D$3,IF(D535&lt;BonusGoal!$B$4,BonusGoal!$D$4,IF(D535&lt;BonusGoal!$B$5,BonusGoal!$D$5,IF(D535&lt;BonusGoal!$B$6,BonusGoal!$D$6,IF(D535&lt;BonusGoal!$B$7,BonusGoal!$D$7,IF(D535&lt;BonusGoal!$B$8,BonusGoal!$D$8,IF(D535&lt;BonusGoal!$B$9,BonusGoal!$D$9,IF(D535&lt;BonusGoal!$B$10,BonusGoal!$D$10,IF(D535&lt;BonusGoal!$B$11,BonusGoal!$D$11,IF(D535&lt;BonusGoal!$B$12,BonusGoal!$D$12,IF(D535&lt;BonusGoal!$B$13,BonusGoal!$D$13,IF(D535&gt;BonusGoal!$A$14,BonusGoal!$D$14,"checkdata"))))))))))))</f>
        <v>Greater than or equal to 50000</v>
      </c>
      <c r="V535" t="str">
        <f>VLOOKUP(D535,BonusGoal!C:D,2)</f>
        <v>Greater than or equal to 50000</v>
      </c>
    </row>
    <row r="536" spans="1:22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0.15022446689113356</v>
      </c>
      <c r="P53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9">
        <f t="shared" si="52"/>
        <v>43329.208333333328</v>
      </c>
      <c r="T536" s="9">
        <f t="shared" si="53"/>
        <v>43330.208333333328</v>
      </c>
      <c r="U536" t="str">
        <f>IF(D536&lt;BonusGoal!$B$3,BonusGoal!$D$3,IF(D536&lt;BonusGoal!$B$4,BonusGoal!$D$4,IF(D536&lt;BonusGoal!$B$5,BonusGoal!$D$5,IF(D536&lt;BonusGoal!$B$6,BonusGoal!$D$6,IF(D536&lt;BonusGoal!$B$7,BonusGoal!$D$7,IF(D536&lt;BonusGoal!$B$8,BonusGoal!$D$8,IF(D536&lt;BonusGoal!$B$9,BonusGoal!$D$9,IF(D536&lt;BonusGoal!$B$10,BonusGoal!$D$10,IF(D536&lt;BonusGoal!$B$11,BonusGoal!$D$11,IF(D536&lt;BonusGoal!$B$12,BonusGoal!$D$12,IF(D536&lt;BonusGoal!$B$13,BonusGoal!$D$13,IF(D536&gt;BonusGoal!$A$14,BonusGoal!$D$14,"checkdata"))))))))))))</f>
        <v>Greater than or equal to 50000</v>
      </c>
      <c r="V536" t="str">
        <f>VLOOKUP(D536,BonusGoal!C:D,2)</f>
        <v>Greater than or equal to 50000</v>
      </c>
    </row>
    <row r="537" spans="1:22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4.820384615384615</v>
      </c>
      <c r="P53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9">
        <f t="shared" si="52"/>
        <v>43259.208333333328</v>
      </c>
      <c r="T537" s="9">
        <f t="shared" si="53"/>
        <v>43261.208333333328</v>
      </c>
      <c r="U537" t="str">
        <f>IF(D537&lt;BonusGoal!$B$3,BonusGoal!$D$3,IF(D537&lt;BonusGoal!$B$4,BonusGoal!$D$4,IF(D537&lt;BonusGoal!$B$5,BonusGoal!$D$5,IF(D537&lt;BonusGoal!$B$6,BonusGoal!$D$6,IF(D537&lt;BonusGoal!$B$7,BonusGoal!$D$7,IF(D537&lt;BonusGoal!$B$8,BonusGoal!$D$8,IF(D537&lt;BonusGoal!$B$9,BonusGoal!$D$9,IF(D537&lt;BonusGoal!$B$10,BonusGoal!$D$10,IF(D537&lt;BonusGoal!$B$11,BonusGoal!$D$11,IF(D537&lt;BonusGoal!$B$12,BonusGoal!$D$12,IF(D537&lt;BonusGoal!$B$13,BonusGoal!$D$13,IF(D537&gt;BonusGoal!$A$14,BonusGoal!$D$14,"checkdata"))))))))))))</f>
        <v>1000 to 4999</v>
      </c>
      <c r="V537" t="str">
        <f>VLOOKUP(D537,BonusGoal!C:D,2)</f>
        <v>1000 to 4999</v>
      </c>
    </row>
    <row r="538" spans="1:22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1.4996938775510205</v>
      </c>
      <c r="P53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9">
        <f t="shared" si="52"/>
        <v>40414.208333333336</v>
      </c>
      <c r="T538" s="9">
        <f t="shared" si="53"/>
        <v>40440.208333333336</v>
      </c>
      <c r="U538" t="str">
        <f>IF(D538&lt;BonusGoal!$B$3,BonusGoal!$D$3,IF(D538&lt;BonusGoal!$B$4,BonusGoal!$D$4,IF(D538&lt;BonusGoal!$B$5,BonusGoal!$D$5,IF(D538&lt;BonusGoal!$B$6,BonusGoal!$D$6,IF(D538&lt;BonusGoal!$B$7,BonusGoal!$D$7,IF(D538&lt;BonusGoal!$B$8,BonusGoal!$D$8,IF(D538&lt;BonusGoal!$B$9,BonusGoal!$D$9,IF(D538&lt;BonusGoal!$B$10,BonusGoal!$D$10,IF(D538&lt;BonusGoal!$B$11,BonusGoal!$D$11,IF(D538&lt;BonusGoal!$B$12,BonusGoal!$D$12,IF(D538&lt;BonusGoal!$B$13,BonusGoal!$D$13,IF(D538&gt;BonusGoal!$A$14,BonusGoal!$D$14,"checkdata"))))))))))))</f>
        <v>5000 to 9999</v>
      </c>
      <c r="V538" t="str">
        <f>VLOOKUP(D538,BonusGoal!C:D,2)</f>
        <v>5000 to 9999</v>
      </c>
    </row>
    <row r="539" spans="1:22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1.1722156398104266</v>
      </c>
      <c r="P539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9">
        <f t="shared" si="52"/>
        <v>43342.208333333328</v>
      </c>
      <c r="T539" s="9">
        <f t="shared" si="53"/>
        <v>43365.208333333328</v>
      </c>
      <c r="U539" t="str">
        <f>IF(D539&lt;BonusGoal!$B$3,BonusGoal!$D$3,IF(D539&lt;BonusGoal!$B$4,BonusGoal!$D$4,IF(D539&lt;BonusGoal!$B$5,BonusGoal!$D$5,IF(D539&lt;BonusGoal!$B$6,BonusGoal!$D$6,IF(D539&lt;BonusGoal!$B$7,BonusGoal!$D$7,IF(D539&lt;BonusGoal!$B$8,BonusGoal!$D$8,IF(D539&lt;BonusGoal!$B$9,BonusGoal!$D$9,IF(D539&lt;BonusGoal!$B$10,BonusGoal!$D$10,IF(D539&lt;BonusGoal!$B$11,BonusGoal!$D$11,IF(D539&lt;BonusGoal!$B$12,BonusGoal!$D$12,IF(D539&lt;BonusGoal!$B$13,BonusGoal!$D$13,IF(D539&gt;BonusGoal!$A$14,BonusGoal!$D$14,"checkdata"))))))))))))</f>
        <v>Greater than or equal to 50000</v>
      </c>
      <c r="V539" t="str">
        <f>VLOOKUP(D539,BonusGoal!C:D,2)</f>
        <v>Greater than or equal to 50000</v>
      </c>
    </row>
    <row r="540" spans="1:22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0.37695968274950431</v>
      </c>
      <c r="P540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9">
        <f t="shared" si="52"/>
        <v>41539.208333333336</v>
      </c>
      <c r="T540" s="9">
        <f t="shared" si="53"/>
        <v>41555.208333333336</v>
      </c>
      <c r="U540" t="str">
        <f>IF(D540&lt;BonusGoal!$B$3,BonusGoal!$D$3,IF(D540&lt;BonusGoal!$B$4,BonusGoal!$D$4,IF(D540&lt;BonusGoal!$B$5,BonusGoal!$D$5,IF(D540&lt;BonusGoal!$B$6,BonusGoal!$D$6,IF(D540&lt;BonusGoal!$B$7,BonusGoal!$D$7,IF(D540&lt;BonusGoal!$B$8,BonusGoal!$D$8,IF(D540&lt;BonusGoal!$B$9,BonusGoal!$D$9,IF(D540&lt;BonusGoal!$B$10,BonusGoal!$D$10,IF(D540&lt;BonusGoal!$B$11,BonusGoal!$D$11,IF(D540&lt;BonusGoal!$B$12,BonusGoal!$D$12,IF(D540&lt;BonusGoal!$B$13,BonusGoal!$D$13,IF(D540&gt;BonusGoal!$A$14,BonusGoal!$D$14,"checkdata"))))))))))))</f>
        <v>Greater than or equal to 50000</v>
      </c>
      <c r="V540" t="str">
        <f>VLOOKUP(D540,BonusGoal!C:D,2)</f>
        <v>Greater than or equal to 50000</v>
      </c>
    </row>
    <row r="541" spans="1:22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0.72653061224489801</v>
      </c>
      <c r="P541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9">
        <f t="shared" si="52"/>
        <v>43647.208333333328</v>
      </c>
      <c r="T541" s="9">
        <f t="shared" si="53"/>
        <v>43653.208333333328</v>
      </c>
      <c r="U541" t="str">
        <f>IF(D541&lt;BonusGoal!$B$3,BonusGoal!$D$3,IF(D541&lt;BonusGoal!$B$4,BonusGoal!$D$4,IF(D541&lt;BonusGoal!$B$5,BonusGoal!$D$5,IF(D541&lt;BonusGoal!$B$6,BonusGoal!$D$6,IF(D541&lt;BonusGoal!$B$7,BonusGoal!$D$7,IF(D541&lt;BonusGoal!$B$8,BonusGoal!$D$8,IF(D541&lt;BonusGoal!$B$9,BonusGoal!$D$9,IF(D541&lt;BonusGoal!$B$10,BonusGoal!$D$10,IF(D541&lt;BonusGoal!$B$11,BonusGoal!$D$11,IF(D541&lt;BonusGoal!$B$12,BonusGoal!$D$12,IF(D541&lt;BonusGoal!$B$13,BonusGoal!$D$13,IF(D541&gt;BonusGoal!$A$14,BonusGoal!$D$14,"checkdata"))))))))))))</f>
        <v>5000 to 9999</v>
      </c>
      <c r="V541" t="str">
        <f>VLOOKUP(D541,BonusGoal!C:D,2)</f>
        <v>5000 to 9999</v>
      </c>
    </row>
    <row r="542" spans="1:22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2.6598113207547169</v>
      </c>
      <c r="P542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9">
        <f t="shared" si="52"/>
        <v>43225.208333333328</v>
      </c>
      <c r="T542" s="9">
        <f t="shared" si="53"/>
        <v>43247.208333333328</v>
      </c>
      <c r="U542" t="str">
        <f>IF(D542&lt;BonusGoal!$B$3,BonusGoal!$D$3,IF(D542&lt;BonusGoal!$B$4,BonusGoal!$D$4,IF(D542&lt;BonusGoal!$B$5,BonusGoal!$D$5,IF(D542&lt;BonusGoal!$B$6,BonusGoal!$D$6,IF(D542&lt;BonusGoal!$B$7,BonusGoal!$D$7,IF(D542&lt;BonusGoal!$B$8,BonusGoal!$D$8,IF(D542&lt;BonusGoal!$B$9,BonusGoal!$D$9,IF(D542&lt;BonusGoal!$B$10,BonusGoal!$D$10,IF(D542&lt;BonusGoal!$B$11,BonusGoal!$D$11,IF(D542&lt;BonusGoal!$B$12,BonusGoal!$D$12,IF(D542&lt;BonusGoal!$B$13,BonusGoal!$D$13,IF(D542&gt;BonusGoal!$A$14,BonusGoal!$D$14,"checkdata"))))))))))))</f>
        <v>5000 to 9999</v>
      </c>
      <c r="V542" t="str">
        <f>VLOOKUP(D542,BonusGoal!C:D,2)</f>
        <v>5000 to 9999</v>
      </c>
    </row>
    <row r="543" spans="1:22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0.24205617977528091</v>
      </c>
      <c r="P543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9">
        <f t="shared" si="52"/>
        <v>42165.208333333328</v>
      </c>
      <c r="T543" s="9">
        <f t="shared" si="53"/>
        <v>42191.208333333328</v>
      </c>
      <c r="U543" t="str">
        <f>IF(D543&lt;BonusGoal!$B$3,BonusGoal!$D$3,IF(D543&lt;BonusGoal!$B$4,BonusGoal!$D$4,IF(D543&lt;BonusGoal!$B$5,BonusGoal!$D$5,IF(D543&lt;BonusGoal!$B$6,BonusGoal!$D$6,IF(D543&lt;BonusGoal!$B$7,BonusGoal!$D$7,IF(D543&lt;BonusGoal!$B$8,BonusGoal!$D$8,IF(D543&lt;BonusGoal!$B$9,BonusGoal!$D$9,IF(D543&lt;BonusGoal!$B$10,BonusGoal!$D$10,IF(D543&lt;BonusGoal!$B$11,BonusGoal!$D$11,IF(D543&lt;BonusGoal!$B$12,BonusGoal!$D$12,IF(D543&lt;BonusGoal!$B$13,BonusGoal!$D$13,IF(D543&gt;BonusGoal!$A$14,BonusGoal!$D$14,"checkdata"))))))))))))</f>
        <v>Greater than or equal to 50000</v>
      </c>
      <c r="V543" t="str">
        <f>VLOOKUP(D543,BonusGoal!C:D,2)</f>
        <v>Greater than or equal to 50000</v>
      </c>
    </row>
    <row r="544" spans="1:22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2.5064935064935064E-2</v>
      </c>
      <c r="P544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9">
        <f t="shared" si="52"/>
        <v>42391.25</v>
      </c>
      <c r="T544" s="9">
        <f t="shared" si="53"/>
        <v>42421.25</v>
      </c>
      <c r="U544" t="str">
        <f>IF(D544&lt;BonusGoal!$B$3,BonusGoal!$D$3,IF(D544&lt;BonusGoal!$B$4,BonusGoal!$D$4,IF(D544&lt;BonusGoal!$B$5,BonusGoal!$D$5,IF(D544&lt;BonusGoal!$B$6,BonusGoal!$D$6,IF(D544&lt;BonusGoal!$B$7,BonusGoal!$D$7,IF(D544&lt;BonusGoal!$B$8,BonusGoal!$D$8,IF(D544&lt;BonusGoal!$B$9,BonusGoal!$D$9,IF(D544&lt;BonusGoal!$B$10,BonusGoal!$D$10,IF(D544&lt;BonusGoal!$B$11,BonusGoal!$D$11,IF(D544&lt;BonusGoal!$B$12,BonusGoal!$D$12,IF(D544&lt;BonusGoal!$B$13,BonusGoal!$D$13,IF(D544&gt;BonusGoal!$A$14,BonusGoal!$D$14,"checkdata"))))))))))))</f>
        <v>Greater than or equal to 50000</v>
      </c>
      <c r="V544" t="str">
        <f>VLOOKUP(D544,BonusGoal!C:D,2)</f>
        <v>Greater than or equal to 50000</v>
      </c>
    </row>
    <row r="545" spans="1:22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0.1632979976442874</v>
      </c>
      <c r="P545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9">
        <f t="shared" si="52"/>
        <v>41528.208333333336</v>
      </c>
      <c r="T545" s="9">
        <f t="shared" si="53"/>
        <v>41543.208333333336</v>
      </c>
      <c r="U545" t="str">
        <f>IF(D545&lt;BonusGoal!$B$3,BonusGoal!$D$3,IF(D545&lt;BonusGoal!$B$4,BonusGoal!$D$4,IF(D545&lt;BonusGoal!$B$5,BonusGoal!$D$5,IF(D545&lt;BonusGoal!$B$6,BonusGoal!$D$6,IF(D545&lt;BonusGoal!$B$7,BonusGoal!$D$7,IF(D545&lt;BonusGoal!$B$8,BonusGoal!$D$8,IF(D545&lt;BonusGoal!$B$9,BonusGoal!$D$9,IF(D545&lt;BonusGoal!$B$10,BonusGoal!$D$10,IF(D545&lt;BonusGoal!$B$11,BonusGoal!$D$11,IF(D545&lt;BonusGoal!$B$12,BonusGoal!$D$12,IF(D545&lt;BonusGoal!$B$13,BonusGoal!$D$13,IF(D545&gt;BonusGoal!$A$14,BonusGoal!$D$14,"checkdata"))))))))))))</f>
        <v>Greater than or equal to 50000</v>
      </c>
      <c r="V545" t="str">
        <f>VLOOKUP(D545,BonusGoal!C:D,2)</f>
        <v>Greater than or equal to 50000</v>
      </c>
    </row>
    <row r="546" spans="1:22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2.7650000000000001</v>
      </c>
      <c r="P54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9">
        <f t="shared" si="52"/>
        <v>42377.25</v>
      </c>
      <c r="T546" s="9">
        <f t="shared" si="53"/>
        <v>42390.25</v>
      </c>
      <c r="U546" t="str">
        <f>IF(D546&lt;BonusGoal!$B$3,BonusGoal!$D$3,IF(D546&lt;BonusGoal!$B$4,BonusGoal!$D$4,IF(D546&lt;BonusGoal!$B$5,BonusGoal!$D$5,IF(D546&lt;BonusGoal!$B$6,BonusGoal!$D$6,IF(D546&lt;BonusGoal!$B$7,BonusGoal!$D$7,IF(D546&lt;BonusGoal!$B$8,BonusGoal!$D$8,IF(D546&lt;BonusGoal!$B$9,BonusGoal!$D$9,IF(D546&lt;BonusGoal!$B$10,BonusGoal!$D$10,IF(D546&lt;BonusGoal!$B$11,BonusGoal!$D$11,IF(D546&lt;BonusGoal!$B$12,BonusGoal!$D$12,IF(D546&lt;BonusGoal!$B$13,BonusGoal!$D$13,IF(D546&gt;BonusGoal!$A$14,BonusGoal!$D$14,"checkdata"))))))))))))</f>
        <v>1000 to 4999</v>
      </c>
      <c r="V546" t="str">
        <f>VLOOKUP(D546,BonusGoal!C:D,2)</f>
        <v>1000 to 4999</v>
      </c>
    </row>
    <row r="547" spans="1:22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0.88803571428571426</v>
      </c>
      <c r="P54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9">
        <f t="shared" si="52"/>
        <v>43824.25</v>
      </c>
      <c r="T547" s="9">
        <f t="shared" si="53"/>
        <v>43844.25</v>
      </c>
      <c r="U547" t="str">
        <f>IF(D547&lt;BonusGoal!$B$3,BonusGoal!$D$3,IF(D547&lt;BonusGoal!$B$4,BonusGoal!$D$4,IF(D547&lt;BonusGoal!$B$5,BonusGoal!$D$5,IF(D547&lt;BonusGoal!$B$6,BonusGoal!$D$6,IF(D547&lt;BonusGoal!$B$7,BonusGoal!$D$7,IF(D547&lt;BonusGoal!$B$8,BonusGoal!$D$8,IF(D547&lt;BonusGoal!$B$9,BonusGoal!$D$9,IF(D547&lt;BonusGoal!$B$10,BonusGoal!$D$10,IF(D547&lt;BonusGoal!$B$11,BonusGoal!$D$11,IF(D547&lt;BonusGoal!$B$12,BonusGoal!$D$12,IF(D547&lt;BonusGoal!$B$13,BonusGoal!$D$13,IF(D547&gt;BonusGoal!$A$14,BonusGoal!$D$14,"checkdata"))))))))))))</f>
        <v>Greater than or equal to 50000</v>
      </c>
      <c r="V547" t="str">
        <f>VLOOKUP(D547,BonusGoal!C:D,2)</f>
        <v>Greater than or equal to 50000</v>
      </c>
    </row>
    <row r="548" spans="1:22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1.6357142857142857</v>
      </c>
      <c r="P54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9">
        <f t="shared" si="52"/>
        <v>43360.208333333328</v>
      </c>
      <c r="T548" s="9">
        <f t="shared" si="53"/>
        <v>43363.208333333328</v>
      </c>
      <c r="U548" t="str">
        <f>IF(D548&lt;BonusGoal!$B$3,BonusGoal!$D$3,IF(D548&lt;BonusGoal!$B$4,BonusGoal!$D$4,IF(D548&lt;BonusGoal!$B$5,BonusGoal!$D$5,IF(D548&lt;BonusGoal!$B$6,BonusGoal!$D$6,IF(D548&lt;BonusGoal!$B$7,BonusGoal!$D$7,IF(D548&lt;BonusGoal!$B$8,BonusGoal!$D$8,IF(D548&lt;BonusGoal!$B$9,BonusGoal!$D$9,IF(D548&lt;BonusGoal!$B$10,BonusGoal!$D$10,IF(D548&lt;BonusGoal!$B$11,BonusGoal!$D$11,IF(D548&lt;BonusGoal!$B$12,BonusGoal!$D$12,IF(D548&lt;BonusGoal!$B$13,BonusGoal!$D$13,IF(D548&gt;BonusGoal!$A$14,BonusGoal!$D$14,"checkdata"))))))))))))</f>
        <v>1000 to 4999</v>
      </c>
      <c r="V548" t="str">
        <f>VLOOKUP(D548,BonusGoal!C:D,2)</f>
        <v>1000 to 4999</v>
      </c>
    </row>
    <row r="549" spans="1:22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9.69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9">
        <f t="shared" si="52"/>
        <v>42029.25</v>
      </c>
      <c r="T549" s="9">
        <f t="shared" si="53"/>
        <v>42041.25</v>
      </c>
      <c r="U549" t="str">
        <f>IF(D549&lt;BonusGoal!$B$3,BonusGoal!$D$3,IF(D549&lt;BonusGoal!$B$4,BonusGoal!$D$4,IF(D549&lt;BonusGoal!$B$5,BonusGoal!$D$5,IF(D549&lt;BonusGoal!$B$6,BonusGoal!$D$6,IF(D549&lt;BonusGoal!$B$7,BonusGoal!$D$7,IF(D549&lt;BonusGoal!$B$8,BonusGoal!$D$8,IF(D549&lt;BonusGoal!$B$9,BonusGoal!$D$9,IF(D549&lt;BonusGoal!$B$10,BonusGoal!$D$10,IF(D549&lt;BonusGoal!$B$11,BonusGoal!$D$11,IF(D549&lt;BonusGoal!$B$12,BonusGoal!$D$12,IF(D549&lt;BonusGoal!$B$13,BonusGoal!$D$13,IF(D549&gt;BonusGoal!$A$14,BonusGoal!$D$14,"checkdata"))))))))))))</f>
        <v>1000 to 4999</v>
      </c>
      <c r="V549" t="str">
        <f>VLOOKUP(D549,BonusGoal!C:D,2)</f>
        <v>1000 to 4999</v>
      </c>
    </row>
    <row r="550" spans="1:22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2.7091376701966716</v>
      </c>
      <c r="P550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9">
        <f t="shared" si="52"/>
        <v>42461.208333333328</v>
      </c>
      <c r="T550" s="9">
        <f t="shared" si="53"/>
        <v>42474.208333333328</v>
      </c>
      <c r="U550" t="str">
        <f>IF(D550&lt;BonusGoal!$B$3,BonusGoal!$D$3,IF(D550&lt;BonusGoal!$B$4,BonusGoal!$D$4,IF(D550&lt;BonusGoal!$B$5,BonusGoal!$D$5,IF(D550&lt;BonusGoal!$B$6,BonusGoal!$D$6,IF(D550&lt;BonusGoal!$B$7,BonusGoal!$D$7,IF(D550&lt;BonusGoal!$B$8,BonusGoal!$D$8,IF(D550&lt;BonusGoal!$B$9,BonusGoal!$D$9,IF(D550&lt;BonusGoal!$B$10,BonusGoal!$D$10,IF(D550&lt;BonusGoal!$B$11,BonusGoal!$D$11,IF(D550&lt;BonusGoal!$B$12,BonusGoal!$D$12,IF(D550&lt;BonusGoal!$B$13,BonusGoal!$D$13,IF(D550&gt;BonusGoal!$A$14,BonusGoal!$D$14,"checkdata"))))))))))))</f>
        <v>Greater than or equal to 50000</v>
      </c>
      <c r="V550" t="str">
        <f>VLOOKUP(D550,BonusGoal!C:D,2)</f>
        <v>Greater than or equal to 50000</v>
      </c>
    </row>
    <row r="551" spans="1:22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2.8421355932203389</v>
      </c>
      <c r="P551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9">
        <f t="shared" si="52"/>
        <v>41422.208333333336</v>
      </c>
      <c r="T551" s="9">
        <f t="shared" si="53"/>
        <v>41431.208333333336</v>
      </c>
      <c r="U551" t="str">
        <f>IF(D551&lt;BonusGoal!$B$3,BonusGoal!$D$3,IF(D551&lt;BonusGoal!$B$4,BonusGoal!$D$4,IF(D551&lt;BonusGoal!$B$5,BonusGoal!$D$5,IF(D551&lt;BonusGoal!$B$6,BonusGoal!$D$6,IF(D551&lt;BonusGoal!$B$7,BonusGoal!$D$7,IF(D551&lt;BonusGoal!$B$8,BonusGoal!$D$8,IF(D551&lt;BonusGoal!$B$9,BonusGoal!$D$9,IF(D551&lt;BonusGoal!$B$10,BonusGoal!$D$10,IF(D551&lt;BonusGoal!$B$11,BonusGoal!$D$11,IF(D551&lt;BonusGoal!$B$12,BonusGoal!$D$12,IF(D551&lt;BonusGoal!$B$13,BonusGoal!$D$13,IF(D551&gt;BonusGoal!$A$14,BonusGoal!$D$14,"checkdata"))))))))))))</f>
        <v>25000 to 29999</v>
      </c>
      <c r="V551" t="str">
        <f>VLOOKUP(D551,BonusGoal!C:D,2)</f>
        <v>25000 to 29999</v>
      </c>
    </row>
    <row r="552" spans="1:22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0.04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9">
        <f t="shared" si="52"/>
        <v>40968.25</v>
      </c>
      <c r="T552" s="9">
        <f t="shared" si="53"/>
        <v>40989.208333333336</v>
      </c>
      <c r="U552" t="str">
        <f>IF(D552&lt;BonusGoal!$B$3,BonusGoal!$D$3,IF(D552&lt;BonusGoal!$B$4,BonusGoal!$D$4,IF(D552&lt;BonusGoal!$B$5,BonusGoal!$D$5,IF(D552&lt;BonusGoal!$B$6,BonusGoal!$D$6,IF(D552&lt;BonusGoal!$B$7,BonusGoal!$D$7,IF(D552&lt;BonusGoal!$B$8,BonusGoal!$D$8,IF(D552&lt;BonusGoal!$B$9,BonusGoal!$D$9,IF(D552&lt;BonusGoal!$B$10,BonusGoal!$D$10,IF(D552&lt;BonusGoal!$B$11,BonusGoal!$D$11,IF(D552&lt;BonusGoal!$B$12,BonusGoal!$D$12,IF(D552&lt;BonusGoal!$B$13,BonusGoal!$D$13,IF(D552&gt;BonusGoal!$A$14,BonusGoal!$D$14,"checkdata"))))))))))))</f>
        <v>Less than 1000</v>
      </c>
      <c r="V552" t="str">
        <f>VLOOKUP(D552,BonusGoal!C:D,2)</f>
        <v>Less than 1000</v>
      </c>
    </row>
    <row r="553" spans="1:22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0.58632981676846196</v>
      </c>
      <c r="P553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9">
        <f t="shared" si="52"/>
        <v>41993.25</v>
      </c>
      <c r="T553" s="9">
        <f t="shared" si="53"/>
        <v>42033.25</v>
      </c>
      <c r="U553" t="str">
        <f>IF(D553&lt;BonusGoal!$B$3,BonusGoal!$D$3,IF(D553&lt;BonusGoal!$B$4,BonusGoal!$D$4,IF(D553&lt;BonusGoal!$B$5,BonusGoal!$D$5,IF(D553&lt;BonusGoal!$B$6,BonusGoal!$D$6,IF(D553&lt;BonusGoal!$B$7,BonusGoal!$D$7,IF(D553&lt;BonusGoal!$B$8,BonusGoal!$D$8,IF(D553&lt;BonusGoal!$B$9,BonusGoal!$D$9,IF(D553&lt;BonusGoal!$B$10,BonusGoal!$D$10,IF(D553&lt;BonusGoal!$B$11,BonusGoal!$D$11,IF(D553&lt;BonusGoal!$B$12,BonusGoal!$D$12,IF(D553&lt;BonusGoal!$B$13,BonusGoal!$D$13,IF(D553&gt;BonusGoal!$A$14,BonusGoal!$D$14,"checkdata"))))))))))))</f>
        <v>Greater than or equal to 50000</v>
      </c>
      <c r="V553" t="str">
        <f>VLOOKUP(D553,BonusGoal!C:D,2)</f>
        <v>Greater than or equal to 50000</v>
      </c>
    </row>
    <row r="554" spans="1:22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0.98511111111111116</v>
      </c>
      <c r="P554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9">
        <f t="shared" si="52"/>
        <v>42700.25</v>
      </c>
      <c r="T554" s="9">
        <f t="shared" si="53"/>
        <v>42702.25</v>
      </c>
      <c r="U554" t="str">
        <f>IF(D554&lt;BonusGoal!$B$3,BonusGoal!$D$3,IF(D554&lt;BonusGoal!$B$4,BonusGoal!$D$4,IF(D554&lt;BonusGoal!$B$5,BonusGoal!$D$5,IF(D554&lt;BonusGoal!$B$6,BonusGoal!$D$6,IF(D554&lt;BonusGoal!$B$7,BonusGoal!$D$7,IF(D554&lt;BonusGoal!$B$8,BonusGoal!$D$8,IF(D554&lt;BonusGoal!$B$9,BonusGoal!$D$9,IF(D554&lt;BonusGoal!$B$10,BonusGoal!$D$10,IF(D554&lt;BonusGoal!$B$11,BonusGoal!$D$11,IF(D554&lt;BonusGoal!$B$12,BonusGoal!$D$12,IF(D554&lt;BonusGoal!$B$13,BonusGoal!$D$13,IF(D554&gt;BonusGoal!$A$14,BonusGoal!$D$14,"checkdata"))))))))))))</f>
        <v>5000 to 9999</v>
      </c>
      <c r="V554" t="str">
        <f>VLOOKUP(D554,BonusGoal!C:D,2)</f>
        <v>5000 to 9999</v>
      </c>
    </row>
    <row r="555" spans="1:22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0.43975381008206332</v>
      </c>
      <c r="P555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9">
        <f t="shared" si="52"/>
        <v>40545.25</v>
      </c>
      <c r="T555" s="9">
        <f t="shared" si="53"/>
        <v>40546.25</v>
      </c>
      <c r="U555" t="str">
        <f>IF(D555&lt;BonusGoal!$B$3,BonusGoal!$D$3,IF(D555&lt;BonusGoal!$B$4,BonusGoal!$D$4,IF(D555&lt;BonusGoal!$B$5,BonusGoal!$D$5,IF(D555&lt;BonusGoal!$B$6,BonusGoal!$D$6,IF(D555&lt;BonusGoal!$B$7,BonusGoal!$D$7,IF(D555&lt;BonusGoal!$B$8,BonusGoal!$D$8,IF(D555&lt;BonusGoal!$B$9,BonusGoal!$D$9,IF(D555&lt;BonusGoal!$B$10,BonusGoal!$D$10,IF(D555&lt;BonusGoal!$B$11,BonusGoal!$D$11,IF(D555&lt;BonusGoal!$B$12,BonusGoal!$D$12,IF(D555&lt;BonusGoal!$B$13,BonusGoal!$D$13,IF(D555&gt;BonusGoal!$A$14,BonusGoal!$D$14,"checkdata"))))))))))))</f>
        <v>Greater than or equal to 50000</v>
      </c>
      <c r="V555" t="str">
        <f>VLOOKUP(D555,BonusGoal!C:D,2)</f>
        <v>Greater than or equal to 50000</v>
      </c>
    </row>
    <row r="556" spans="1:22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1.5166315789473683</v>
      </c>
      <c r="P55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9">
        <f t="shared" si="52"/>
        <v>42723.25</v>
      </c>
      <c r="T556" s="9">
        <f t="shared" si="53"/>
        <v>42729.25</v>
      </c>
      <c r="U556" t="str">
        <f>IF(D556&lt;BonusGoal!$B$3,BonusGoal!$D$3,IF(D556&lt;BonusGoal!$B$4,BonusGoal!$D$4,IF(D556&lt;BonusGoal!$B$5,BonusGoal!$D$5,IF(D556&lt;BonusGoal!$B$6,BonusGoal!$D$6,IF(D556&lt;BonusGoal!$B$7,BonusGoal!$D$7,IF(D556&lt;BonusGoal!$B$8,BonusGoal!$D$8,IF(D556&lt;BonusGoal!$B$9,BonusGoal!$D$9,IF(D556&lt;BonusGoal!$B$10,BonusGoal!$D$10,IF(D556&lt;BonusGoal!$B$11,BonusGoal!$D$11,IF(D556&lt;BonusGoal!$B$12,BonusGoal!$D$12,IF(D556&lt;BonusGoal!$B$13,BonusGoal!$D$13,IF(D556&gt;BonusGoal!$A$14,BonusGoal!$D$14,"checkdata"))))))))))))</f>
        <v>5000 to 9999</v>
      </c>
      <c r="V556" t="str">
        <f>VLOOKUP(D556,BonusGoal!C:D,2)</f>
        <v>5000 to 9999</v>
      </c>
    </row>
    <row r="557" spans="1:22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2.2363492063492063</v>
      </c>
      <c r="P55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9">
        <f t="shared" si="52"/>
        <v>41731.208333333336</v>
      </c>
      <c r="T557" s="9">
        <f t="shared" si="53"/>
        <v>41762.208333333336</v>
      </c>
      <c r="U557" t="str">
        <f>IF(D557&lt;BonusGoal!$B$3,BonusGoal!$D$3,IF(D557&lt;BonusGoal!$B$4,BonusGoal!$D$4,IF(D557&lt;BonusGoal!$B$5,BonusGoal!$D$5,IF(D557&lt;BonusGoal!$B$6,BonusGoal!$D$6,IF(D557&lt;BonusGoal!$B$7,BonusGoal!$D$7,IF(D557&lt;BonusGoal!$B$8,BonusGoal!$D$8,IF(D557&lt;BonusGoal!$B$9,BonusGoal!$D$9,IF(D557&lt;BonusGoal!$B$10,BonusGoal!$D$10,IF(D557&lt;BonusGoal!$B$11,BonusGoal!$D$11,IF(D557&lt;BonusGoal!$B$12,BonusGoal!$D$12,IF(D557&lt;BonusGoal!$B$13,BonusGoal!$D$13,IF(D557&gt;BonusGoal!$A$14,BonusGoal!$D$14,"checkdata"))))))))))))</f>
        <v>5000 to 9999</v>
      </c>
      <c r="V557" t="str">
        <f>VLOOKUP(D557,BonusGoal!C:D,2)</f>
        <v>5000 to 9999</v>
      </c>
    </row>
    <row r="558" spans="1:22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2.3975</v>
      </c>
      <c r="P55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9">
        <f t="shared" si="52"/>
        <v>40792.208333333336</v>
      </c>
      <c r="T558" s="9">
        <f t="shared" si="53"/>
        <v>40799.208333333336</v>
      </c>
      <c r="U558" t="str">
        <f>IF(D558&lt;BonusGoal!$B$3,BonusGoal!$D$3,IF(D558&lt;BonusGoal!$B$4,BonusGoal!$D$4,IF(D558&lt;BonusGoal!$B$5,BonusGoal!$D$5,IF(D558&lt;BonusGoal!$B$6,BonusGoal!$D$6,IF(D558&lt;BonusGoal!$B$7,BonusGoal!$D$7,IF(D558&lt;BonusGoal!$B$8,BonusGoal!$D$8,IF(D558&lt;BonusGoal!$B$9,BonusGoal!$D$9,IF(D558&lt;BonusGoal!$B$10,BonusGoal!$D$10,IF(D558&lt;BonusGoal!$B$11,BonusGoal!$D$11,IF(D558&lt;BonusGoal!$B$12,BonusGoal!$D$12,IF(D558&lt;BonusGoal!$B$13,BonusGoal!$D$13,IF(D558&gt;BonusGoal!$A$14,BonusGoal!$D$14,"checkdata"))))))))))))</f>
        <v>5000 to 9999</v>
      </c>
      <c r="V558" t="str">
        <f>VLOOKUP(D558,BonusGoal!C:D,2)</f>
        <v>5000 to 9999</v>
      </c>
    </row>
    <row r="559" spans="1:22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1.9933333333333334</v>
      </c>
      <c r="P559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9">
        <f t="shared" si="52"/>
        <v>42279.208333333328</v>
      </c>
      <c r="T559" s="9">
        <f t="shared" si="53"/>
        <v>42282.208333333328</v>
      </c>
      <c r="U559" t="str">
        <f>IF(D559&lt;BonusGoal!$B$3,BonusGoal!$D$3,IF(D559&lt;BonusGoal!$B$4,BonusGoal!$D$4,IF(D559&lt;BonusGoal!$B$5,BonusGoal!$D$5,IF(D559&lt;BonusGoal!$B$6,BonusGoal!$D$6,IF(D559&lt;BonusGoal!$B$7,BonusGoal!$D$7,IF(D559&lt;BonusGoal!$B$8,BonusGoal!$D$8,IF(D559&lt;BonusGoal!$B$9,BonusGoal!$D$9,IF(D559&lt;BonusGoal!$B$10,BonusGoal!$D$10,IF(D559&lt;BonusGoal!$B$11,BonusGoal!$D$11,IF(D559&lt;BonusGoal!$B$12,BonusGoal!$D$12,IF(D559&lt;BonusGoal!$B$13,BonusGoal!$D$13,IF(D559&gt;BonusGoal!$A$14,BonusGoal!$D$14,"checkdata"))))))))))))</f>
        <v>5000 to 9999</v>
      </c>
      <c r="V559" t="str">
        <f>VLOOKUP(D559,BonusGoal!C:D,2)</f>
        <v>5000 to 9999</v>
      </c>
    </row>
    <row r="560" spans="1:22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1.373448275862069</v>
      </c>
      <c r="P560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9">
        <f t="shared" si="52"/>
        <v>42424.25</v>
      </c>
      <c r="T560" s="9">
        <f t="shared" si="53"/>
        <v>42467.208333333328</v>
      </c>
      <c r="U560" t="str">
        <f>IF(D560&lt;BonusGoal!$B$3,BonusGoal!$D$3,IF(D560&lt;BonusGoal!$B$4,BonusGoal!$D$4,IF(D560&lt;BonusGoal!$B$5,BonusGoal!$D$5,IF(D560&lt;BonusGoal!$B$6,BonusGoal!$D$6,IF(D560&lt;BonusGoal!$B$7,BonusGoal!$D$7,IF(D560&lt;BonusGoal!$B$8,BonusGoal!$D$8,IF(D560&lt;BonusGoal!$B$9,BonusGoal!$D$9,IF(D560&lt;BonusGoal!$B$10,BonusGoal!$D$10,IF(D560&lt;BonusGoal!$B$11,BonusGoal!$D$11,IF(D560&lt;BonusGoal!$B$12,BonusGoal!$D$12,IF(D560&lt;BonusGoal!$B$13,BonusGoal!$D$13,IF(D560&gt;BonusGoal!$A$14,BonusGoal!$D$14,"checkdata"))))))))))))</f>
        <v>5000 to 9999</v>
      </c>
      <c r="V560" t="str">
        <f>VLOOKUP(D560,BonusGoal!C:D,2)</f>
        <v>5000 to 9999</v>
      </c>
    </row>
    <row r="561" spans="1:22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1.009696106362773</v>
      </c>
      <c r="P561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9">
        <f t="shared" si="52"/>
        <v>42584.208333333328</v>
      </c>
      <c r="T561" s="9">
        <f t="shared" si="53"/>
        <v>42591.208333333328</v>
      </c>
      <c r="U561" t="str">
        <f>IF(D561&lt;BonusGoal!$B$3,BonusGoal!$D$3,IF(D561&lt;BonusGoal!$B$4,BonusGoal!$D$4,IF(D561&lt;BonusGoal!$B$5,BonusGoal!$D$5,IF(D561&lt;BonusGoal!$B$6,BonusGoal!$D$6,IF(D561&lt;BonusGoal!$B$7,BonusGoal!$D$7,IF(D561&lt;BonusGoal!$B$8,BonusGoal!$D$8,IF(D561&lt;BonusGoal!$B$9,BonusGoal!$D$9,IF(D561&lt;BonusGoal!$B$10,BonusGoal!$D$10,IF(D561&lt;BonusGoal!$B$11,BonusGoal!$D$11,IF(D561&lt;BonusGoal!$B$12,BonusGoal!$D$12,IF(D561&lt;BonusGoal!$B$13,BonusGoal!$D$13,IF(D561&gt;BonusGoal!$A$14,BonusGoal!$D$14,"checkdata"))))))))))))</f>
        <v>Greater than or equal to 50000</v>
      </c>
      <c r="V561" t="str">
        <f>VLOOKUP(D561,BonusGoal!C:D,2)</f>
        <v>Greater than or equal to 50000</v>
      </c>
    </row>
    <row r="562" spans="1:22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7.9416000000000002</v>
      </c>
      <c r="P562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9">
        <f t="shared" si="52"/>
        <v>40865.25</v>
      </c>
      <c r="T562" s="9">
        <f t="shared" si="53"/>
        <v>40905.25</v>
      </c>
      <c r="U562" t="str">
        <f>IF(D562&lt;BonusGoal!$B$3,BonusGoal!$D$3,IF(D562&lt;BonusGoal!$B$4,BonusGoal!$D$4,IF(D562&lt;BonusGoal!$B$5,BonusGoal!$D$5,IF(D562&lt;BonusGoal!$B$6,BonusGoal!$D$6,IF(D562&lt;BonusGoal!$B$7,BonusGoal!$D$7,IF(D562&lt;BonusGoal!$B$8,BonusGoal!$D$8,IF(D562&lt;BonusGoal!$B$9,BonusGoal!$D$9,IF(D562&lt;BonusGoal!$B$10,BonusGoal!$D$10,IF(D562&lt;BonusGoal!$B$11,BonusGoal!$D$11,IF(D562&lt;BonusGoal!$B$12,BonusGoal!$D$12,IF(D562&lt;BonusGoal!$B$13,BonusGoal!$D$13,IF(D562&gt;BonusGoal!$A$14,BonusGoal!$D$14,"checkdata"))))))))))))</f>
        <v>20000 to 24999</v>
      </c>
      <c r="V562" t="str">
        <f>VLOOKUP(D562,BonusGoal!C:D,2)</f>
        <v>20000 to 24999</v>
      </c>
    </row>
    <row r="563" spans="1:22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3.6970000000000001</v>
      </c>
      <c r="P563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9">
        <f t="shared" si="52"/>
        <v>40833.208333333336</v>
      </c>
      <c r="T563" s="9">
        <f t="shared" si="53"/>
        <v>40835.208333333336</v>
      </c>
      <c r="U563" t="str">
        <f>IF(D563&lt;BonusGoal!$B$3,BonusGoal!$D$3,IF(D563&lt;BonusGoal!$B$4,BonusGoal!$D$4,IF(D563&lt;BonusGoal!$B$5,BonusGoal!$D$5,IF(D563&lt;BonusGoal!$B$6,BonusGoal!$D$6,IF(D563&lt;BonusGoal!$B$7,BonusGoal!$D$7,IF(D563&lt;BonusGoal!$B$8,BonusGoal!$D$8,IF(D563&lt;BonusGoal!$B$9,BonusGoal!$D$9,IF(D563&lt;BonusGoal!$B$10,BonusGoal!$D$10,IF(D563&lt;BonusGoal!$B$11,BonusGoal!$D$11,IF(D563&lt;BonusGoal!$B$12,BonusGoal!$D$12,IF(D563&lt;BonusGoal!$B$13,BonusGoal!$D$13,IF(D563&gt;BonusGoal!$A$14,BonusGoal!$D$14,"checkdata"))))))))))))</f>
        <v>1000 to 4999</v>
      </c>
      <c r="V563" t="str">
        <f>VLOOKUP(D563,BonusGoal!C:D,2)</f>
        <v>1000 to 4999</v>
      </c>
    </row>
    <row r="564" spans="1:22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0.12818181818181817</v>
      </c>
      <c r="P564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9">
        <f t="shared" si="52"/>
        <v>43536.208333333328</v>
      </c>
      <c r="T564" s="9">
        <f t="shared" si="53"/>
        <v>43538.208333333328</v>
      </c>
      <c r="U564" t="str">
        <f>IF(D564&lt;BonusGoal!$B$3,BonusGoal!$D$3,IF(D564&lt;BonusGoal!$B$4,BonusGoal!$D$4,IF(D564&lt;BonusGoal!$B$5,BonusGoal!$D$5,IF(D564&lt;BonusGoal!$B$6,BonusGoal!$D$6,IF(D564&lt;BonusGoal!$B$7,BonusGoal!$D$7,IF(D564&lt;BonusGoal!$B$8,BonusGoal!$D$8,IF(D564&lt;BonusGoal!$B$9,BonusGoal!$D$9,IF(D564&lt;BonusGoal!$B$10,BonusGoal!$D$10,IF(D564&lt;BonusGoal!$B$11,BonusGoal!$D$11,IF(D564&lt;BonusGoal!$B$12,BonusGoal!$D$12,IF(D564&lt;BonusGoal!$B$13,BonusGoal!$D$13,IF(D564&gt;BonusGoal!$A$14,BonusGoal!$D$14,"checkdata"))))))))))))</f>
        <v>5000 to 9999</v>
      </c>
      <c r="V564" t="str">
        <f>VLOOKUP(D564,BonusGoal!C:D,2)</f>
        <v>5000 to 9999</v>
      </c>
    </row>
    <row r="565" spans="1:22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1.3802702702702703</v>
      </c>
      <c r="P565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9">
        <f t="shared" si="52"/>
        <v>43417.25</v>
      </c>
      <c r="T565" s="9">
        <f t="shared" si="53"/>
        <v>43437.25</v>
      </c>
      <c r="U565" t="str">
        <f>IF(D565&lt;BonusGoal!$B$3,BonusGoal!$D$3,IF(D565&lt;BonusGoal!$B$4,BonusGoal!$D$4,IF(D565&lt;BonusGoal!$B$5,BonusGoal!$D$5,IF(D565&lt;BonusGoal!$B$6,BonusGoal!$D$6,IF(D565&lt;BonusGoal!$B$7,BonusGoal!$D$7,IF(D565&lt;BonusGoal!$B$8,BonusGoal!$D$8,IF(D565&lt;BonusGoal!$B$9,BonusGoal!$D$9,IF(D565&lt;BonusGoal!$B$10,BonusGoal!$D$10,IF(D565&lt;BonusGoal!$B$11,BonusGoal!$D$11,IF(D565&lt;BonusGoal!$B$12,BonusGoal!$D$12,IF(D565&lt;BonusGoal!$B$13,BonusGoal!$D$13,IF(D565&gt;BonusGoal!$A$14,BonusGoal!$D$14,"checkdata"))))))))))))</f>
        <v>1000 to 4999</v>
      </c>
      <c r="V565" t="str">
        <f>VLOOKUP(D565,BonusGoal!C:D,2)</f>
        <v>1000 to 4999</v>
      </c>
    </row>
    <row r="566" spans="1:22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0.83813278008298753</v>
      </c>
      <c r="P56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9">
        <f t="shared" si="52"/>
        <v>42078.208333333328</v>
      </c>
      <c r="T566" s="9">
        <f t="shared" si="53"/>
        <v>42086.208333333328</v>
      </c>
      <c r="U566" t="str">
        <f>IF(D566&lt;BonusGoal!$B$3,BonusGoal!$D$3,IF(D566&lt;BonusGoal!$B$4,BonusGoal!$D$4,IF(D566&lt;BonusGoal!$B$5,BonusGoal!$D$5,IF(D566&lt;BonusGoal!$B$6,BonusGoal!$D$6,IF(D566&lt;BonusGoal!$B$7,BonusGoal!$D$7,IF(D566&lt;BonusGoal!$B$8,BonusGoal!$D$8,IF(D566&lt;BonusGoal!$B$9,BonusGoal!$D$9,IF(D566&lt;BonusGoal!$B$10,BonusGoal!$D$10,IF(D566&lt;BonusGoal!$B$11,BonusGoal!$D$11,IF(D566&lt;BonusGoal!$B$12,BonusGoal!$D$12,IF(D566&lt;BonusGoal!$B$13,BonusGoal!$D$13,IF(D566&gt;BonusGoal!$A$14,BonusGoal!$D$14,"checkdata"))))))))))))</f>
        <v>Greater than or equal to 50000</v>
      </c>
      <c r="V566" t="str">
        <f>VLOOKUP(D566,BonusGoal!C:D,2)</f>
        <v>Greater than or equal to 50000</v>
      </c>
    </row>
    <row r="567" spans="1:22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2.0460063224446787</v>
      </c>
      <c r="P56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9">
        <f t="shared" si="52"/>
        <v>40862.25</v>
      </c>
      <c r="T567" s="9">
        <f t="shared" si="53"/>
        <v>40882.25</v>
      </c>
      <c r="U567" t="str">
        <f>IF(D567&lt;BonusGoal!$B$3,BonusGoal!$D$3,IF(D567&lt;BonusGoal!$B$4,BonusGoal!$D$4,IF(D567&lt;BonusGoal!$B$5,BonusGoal!$D$5,IF(D567&lt;BonusGoal!$B$6,BonusGoal!$D$6,IF(D567&lt;BonusGoal!$B$7,BonusGoal!$D$7,IF(D567&lt;BonusGoal!$B$8,BonusGoal!$D$8,IF(D567&lt;BonusGoal!$B$9,BonusGoal!$D$9,IF(D567&lt;BonusGoal!$B$10,BonusGoal!$D$10,IF(D567&lt;BonusGoal!$B$11,BonusGoal!$D$11,IF(D567&lt;BonusGoal!$B$12,BonusGoal!$D$12,IF(D567&lt;BonusGoal!$B$13,BonusGoal!$D$13,IF(D567&gt;BonusGoal!$A$14,BonusGoal!$D$14,"checkdata"))))))))))))</f>
        <v>Greater than or equal to 50000</v>
      </c>
      <c r="V567" t="str">
        <f>VLOOKUP(D567,BonusGoal!C:D,2)</f>
        <v>Greater than or equal to 50000</v>
      </c>
    </row>
    <row r="568" spans="1:22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0.44344086021505374</v>
      </c>
      <c r="P56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9">
        <f t="shared" si="52"/>
        <v>42424.25</v>
      </c>
      <c r="T568" s="9">
        <f t="shared" si="53"/>
        <v>42447.208333333328</v>
      </c>
      <c r="U568" t="str">
        <f>IF(D568&lt;BonusGoal!$B$3,BonusGoal!$D$3,IF(D568&lt;BonusGoal!$B$4,BonusGoal!$D$4,IF(D568&lt;BonusGoal!$B$5,BonusGoal!$D$5,IF(D568&lt;BonusGoal!$B$6,BonusGoal!$D$6,IF(D568&lt;BonusGoal!$B$7,BonusGoal!$D$7,IF(D568&lt;BonusGoal!$B$8,BonusGoal!$D$8,IF(D568&lt;BonusGoal!$B$9,BonusGoal!$D$9,IF(D568&lt;BonusGoal!$B$10,BonusGoal!$D$10,IF(D568&lt;BonusGoal!$B$11,BonusGoal!$D$11,IF(D568&lt;BonusGoal!$B$12,BonusGoal!$D$12,IF(D568&lt;BonusGoal!$B$13,BonusGoal!$D$13,IF(D568&gt;BonusGoal!$A$14,BonusGoal!$D$14,"checkdata"))))))))))))</f>
        <v>5000 to 9999</v>
      </c>
      <c r="V568" t="str">
        <f>VLOOKUP(D568,BonusGoal!C:D,2)</f>
        <v>5000 to 9999</v>
      </c>
    </row>
    <row r="569" spans="1:22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2.1860294117647059</v>
      </c>
      <c r="P569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9">
        <f t="shared" si="52"/>
        <v>41830.208333333336</v>
      </c>
      <c r="T569" s="9">
        <f t="shared" si="53"/>
        <v>41832.208333333336</v>
      </c>
      <c r="U569" t="str">
        <f>IF(D569&lt;BonusGoal!$B$3,BonusGoal!$D$3,IF(D569&lt;BonusGoal!$B$4,BonusGoal!$D$4,IF(D569&lt;BonusGoal!$B$5,BonusGoal!$D$5,IF(D569&lt;BonusGoal!$B$6,BonusGoal!$D$6,IF(D569&lt;BonusGoal!$B$7,BonusGoal!$D$7,IF(D569&lt;BonusGoal!$B$8,BonusGoal!$D$8,IF(D569&lt;BonusGoal!$B$9,BonusGoal!$D$9,IF(D569&lt;BonusGoal!$B$10,BonusGoal!$D$10,IF(D569&lt;BonusGoal!$B$11,BonusGoal!$D$11,IF(D569&lt;BonusGoal!$B$12,BonusGoal!$D$12,IF(D569&lt;BonusGoal!$B$13,BonusGoal!$D$13,IF(D569&gt;BonusGoal!$A$14,BonusGoal!$D$14,"checkdata"))))))))))))</f>
        <v>5000 to 9999</v>
      </c>
      <c r="V569" t="str">
        <f>VLOOKUP(D569,BonusGoal!C:D,2)</f>
        <v>5000 to 9999</v>
      </c>
    </row>
    <row r="570" spans="1:22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1.8603314917127072</v>
      </c>
      <c r="P570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9">
        <f t="shared" si="52"/>
        <v>40374.208333333336</v>
      </c>
      <c r="T570" s="9">
        <f t="shared" si="53"/>
        <v>40419.208333333336</v>
      </c>
      <c r="U570" t="str">
        <f>IF(D570&lt;BonusGoal!$B$3,BonusGoal!$D$3,IF(D570&lt;BonusGoal!$B$4,BonusGoal!$D$4,IF(D570&lt;BonusGoal!$B$5,BonusGoal!$D$5,IF(D570&lt;BonusGoal!$B$6,BonusGoal!$D$6,IF(D570&lt;BonusGoal!$B$7,BonusGoal!$D$7,IF(D570&lt;BonusGoal!$B$8,BonusGoal!$D$8,IF(D570&lt;BonusGoal!$B$9,BonusGoal!$D$9,IF(D570&lt;BonusGoal!$B$10,BonusGoal!$D$10,IF(D570&lt;BonusGoal!$B$11,BonusGoal!$D$11,IF(D570&lt;BonusGoal!$B$12,BonusGoal!$D$12,IF(D570&lt;BonusGoal!$B$13,BonusGoal!$D$13,IF(D570&gt;BonusGoal!$A$14,BonusGoal!$D$14,"checkdata"))))))))))))</f>
        <v>Greater than or equal to 50000</v>
      </c>
      <c r="V570" t="str">
        <f>VLOOKUP(D570,BonusGoal!C:D,2)</f>
        <v>Greater than or equal to 50000</v>
      </c>
    </row>
    <row r="571" spans="1:22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2.3733830845771142</v>
      </c>
      <c r="P571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9">
        <f t="shared" si="52"/>
        <v>40554.25</v>
      </c>
      <c r="T571" s="9">
        <f t="shared" si="53"/>
        <v>40566.25</v>
      </c>
      <c r="U571" t="str">
        <f>IF(D571&lt;BonusGoal!$B$3,BonusGoal!$D$3,IF(D571&lt;BonusGoal!$B$4,BonusGoal!$D$4,IF(D571&lt;BonusGoal!$B$5,BonusGoal!$D$5,IF(D571&lt;BonusGoal!$B$6,BonusGoal!$D$6,IF(D571&lt;BonusGoal!$B$7,BonusGoal!$D$7,IF(D571&lt;BonusGoal!$B$8,BonusGoal!$D$8,IF(D571&lt;BonusGoal!$B$9,BonusGoal!$D$9,IF(D571&lt;BonusGoal!$B$10,BonusGoal!$D$10,IF(D571&lt;BonusGoal!$B$11,BonusGoal!$D$11,IF(D571&lt;BonusGoal!$B$12,BonusGoal!$D$12,IF(D571&lt;BonusGoal!$B$13,BonusGoal!$D$13,IF(D571&gt;BonusGoal!$A$14,BonusGoal!$D$14,"checkdata"))))))))))))</f>
        <v>20000 to 24999</v>
      </c>
      <c r="V571" t="str">
        <f>VLOOKUP(D571,BonusGoal!C:D,2)</f>
        <v>20000 to 24999</v>
      </c>
    </row>
    <row r="572" spans="1:22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3.0565384615384614</v>
      </c>
      <c r="P572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9">
        <f t="shared" si="52"/>
        <v>41993.25</v>
      </c>
      <c r="T572" s="9">
        <f t="shared" si="53"/>
        <v>41999.25</v>
      </c>
      <c r="U572" t="str">
        <f>IF(D572&lt;BonusGoal!$B$3,BonusGoal!$D$3,IF(D572&lt;BonusGoal!$B$4,BonusGoal!$D$4,IF(D572&lt;BonusGoal!$B$5,BonusGoal!$D$5,IF(D572&lt;BonusGoal!$B$6,BonusGoal!$D$6,IF(D572&lt;BonusGoal!$B$7,BonusGoal!$D$7,IF(D572&lt;BonusGoal!$B$8,BonusGoal!$D$8,IF(D572&lt;BonusGoal!$B$9,BonusGoal!$D$9,IF(D572&lt;BonusGoal!$B$10,BonusGoal!$D$10,IF(D572&lt;BonusGoal!$B$11,BonusGoal!$D$11,IF(D572&lt;BonusGoal!$B$12,BonusGoal!$D$12,IF(D572&lt;BonusGoal!$B$13,BonusGoal!$D$13,IF(D572&gt;BonusGoal!$A$14,BonusGoal!$D$14,"checkdata"))))))))))))</f>
        <v>30000 to 34999</v>
      </c>
      <c r="V572" t="str">
        <f>VLOOKUP(D572,BonusGoal!C:D,2)</f>
        <v>30000 to 34999</v>
      </c>
    </row>
    <row r="573" spans="1:22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0.94142857142857139</v>
      </c>
      <c r="P573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9">
        <f t="shared" si="52"/>
        <v>42174.208333333328</v>
      </c>
      <c r="T573" s="9">
        <f t="shared" si="53"/>
        <v>42221.208333333328</v>
      </c>
      <c r="U573" t="str">
        <f>IF(D573&lt;BonusGoal!$B$3,BonusGoal!$D$3,IF(D573&lt;BonusGoal!$B$4,BonusGoal!$D$4,IF(D573&lt;BonusGoal!$B$5,BonusGoal!$D$5,IF(D573&lt;BonusGoal!$B$6,BonusGoal!$D$6,IF(D573&lt;BonusGoal!$B$7,BonusGoal!$D$7,IF(D573&lt;BonusGoal!$B$8,BonusGoal!$D$8,IF(D573&lt;BonusGoal!$B$9,BonusGoal!$D$9,IF(D573&lt;BonusGoal!$B$10,BonusGoal!$D$10,IF(D573&lt;BonusGoal!$B$11,BonusGoal!$D$11,IF(D573&lt;BonusGoal!$B$12,BonusGoal!$D$12,IF(D573&lt;BonusGoal!$B$13,BonusGoal!$D$13,IF(D573&gt;BonusGoal!$A$14,BonusGoal!$D$14,"checkdata"))))))))))))</f>
        <v>1000 to 4999</v>
      </c>
      <c r="V573" t="str">
        <f>VLOOKUP(D573,BonusGoal!C:D,2)</f>
        <v>1000 to 4999</v>
      </c>
    </row>
    <row r="574" spans="1:22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0.54400000000000004</v>
      </c>
      <c r="P574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9">
        <f t="shared" si="52"/>
        <v>42275.208333333328</v>
      </c>
      <c r="T574" s="9">
        <f t="shared" si="53"/>
        <v>42291.208333333328</v>
      </c>
      <c r="U574" t="str">
        <f>IF(D574&lt;BonusGoal!$B$3,BonusGoal!$D$3,IF(D574&lt;BonusGoal!$B$4,BonusGoal!$D$4,IF(D574&lt;BonusGoal!$B$5,BonusGoal!$D$5,IF(D574&lt;BonusGoal!$B$6,BonusGoal!$D$6,IF(D574&lt;BonusGoal!$B$7,BonusGoal!$D$7,IF(D574&lt;BonusGoal!$B$8,BonusGoal!$D$8,IF(D574&lt;BonusGoal!$B$9,BonusGoal!$D$9,IF(D574&lt;BonusGoal!$B$10,BonusGoal!$D$10,IF(D574&lt;BonusGoal!$B$11,BonusGoal!$D$11,IF(D574&lt;BonusGoal!$B$12,BonusGoal!$D$12,IF(D574&lt;BonusGoal!$B$13,BonusGoal!$D$13,IF(D574&gt;BonusGoal!$A$14,BonusGoal!$D$14,"checkdata"))))))))))))</f>
        <v>5000 to 9999</v>
      </c>
      <c r="V574" t="str">
        <f>VLOOKUP(D574,BonusGoal!C:D,2)</f>
        <v>5000 to 9999</v>
      </c>
    </row>
    <row r="575" spans="1:22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1.1188059701492536</v>
      </c>
      <c r="P575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9">
        <f t="shared" si="52"/>
        <v>41761.208333333336</v>
      </c>
      <c r="T575" s="9">
        <f t="shared" si="53"/>
        <v>41763.208333333336</v>
      </c>
      <c r="U575" t="str">
        <f>IF(D575&lt;BonusGoal!$B$3,BonusGoal!$D$3,IF(D575&lt;BonusGoal!$B$4,BonusGoal!$D$4,IF(D575&lt;BonusGoal!$B$5,BonusGoal!$D$5,IF(D575&lt;BonusGoal!$B$6,BonusGoal!$D$6,IF(D575&lt;BonusGoal!$B$7,BonusGoal!$D$7,IF(D575&lt;BonusGoal!$B$8,BonusGoal!$D$8,IF(D575&lt;BonusGoal!$B$9,BonusGoal!$D$9,IF(D575&lt;BonusGoal!$B$10,BonusGoal!$D$10,IF(D575&lt;BonusGoal!$B$11,BonusGoal!$D$11,IF(D575&lt;BonusGoal!$B$12,BonusGoal!$D$12,IF(D575&lt;BonusGoal!$B$13,BonusGoal!$D$13,IF(D575&gt;BonusGoal!$A$14,BonusGoal!$D$14,"checkdata"))))))))))))</f>
        <v>5000 to 9999</v>
      </c>
      <c r="V575" t="str">
        <f>VLOOKUP(D575,BonusGoal!C:D,2)</f>
        <v>5000 to 9999</v>
      </c>
    </row>
    <row r="576" spans="1:22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3.6914814814814814</v>
      </c>
      <c r="P57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9">
        <f t="shared" si="52"/>
        <v>43806.25</v>
      </c>
      <c r="T576" s="9">
        <f t="shared" si="53"/>
        <v>43816.25</v>
      </c>
      <c r="U576" t="str">
        <f>IF(D576&lt;BonusGoal!$B$3,BonusGoal!$D$3,IF(D576&lt;BonusGoal!$B$4,BonusGoal!$D$4,IF(D576&lt;BonusGoal!$B$5,BonusGoal!$D$5,IF(D576&lt;BonusGoal!$B$6,BonusGoal!$D$6,IF(D576&lt;BonusGoal!$B$7,BonusGoal!$D$7,IF(D576&lt;BonusGoal!$B$8,BonusGoal!$D$8,IF(D576&lt;BonusGoal!$B$9,BonusGoal!$D$9,IF(D576&lt;BonusGoal!$B$10,BonusGoal!$D$10,IF(D576&lt;BonusGoal!$B$11,BonusGoal!$D$11,IF(D576&lt;BonusGoal!$B$12,BonusGoal!$D$12,IF(D576&lt;BonusGoal!$B$13,BonusGoal!$D$13,IF(D576&gt;BonusGoal!$A$14,BonusGoal!$D$14,"checkdata"))))))))))))</f>
        <v>1000 to 4999</v>
      </c>
      <c r="V576" t="str">
        <f>VLOOKUP(D576,BonusGoal!C:D,2)</f>
        <v>1000 to 4999</v>
      </c>
    </row>
    <row r="577" spans="1:22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0.62930372148859548</v>
      </c>
      <c r="P57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9">
        <f t="shared" si="52"/>
        <v>41779.208333333336</v>
      </c>
      <c r="T577" s="9">
        <f t="shared" si="53"/>
        <v>41782.208333333336</v>
      </c>
      <c r="U577" t="str">
        <f>IF(D577&lt;BonusGoal!$B$3,BonusGoal!$D$3,IF(D577&lt;BonusGoal!$B$4,BonusGoal!$D$4,IF(D577&lt;BonusGoal!$B$5,BonusGoal!$D$5,IF(D577&lt;BonusGoal!$B$6,BonusGoal!$D$6,IF(D577&lt;BonusGoal!$B$7,BonusGoal!$D$7,IF(D577&lt;BonusGoal!$B$8,BonusGoal!$D$8,IF(D577&lt;BonusGoal!$B$9,BonusGoal!$D$9,IF(D577&lt;BonusGoal!$B$10,BonusGoal!$D$10,IF(D577&lt;BonusGoal!$B$11,BonusGoal!$D$11,IF(D577&lt;BonusGoal!$B$12,BonusGoal!$D$12,IF(D577&lt;BonusGoal!$B$13,BonusGoal!$D$13,IF(D577&gt;BonusGoal!$A$14,BonusGoal!$D$14,"checkdata"))))))))))))</f>
        <v>Greater than or equal to 50000</v>
      </c>
      <c r="V577" t="str">
        <f>VLOOKUP(D577,BonusGoal!C:D,2)</f>
        <v>Greater than or equal to 50000</v>
      </c>
    </row>
    <row r="578" spans="1:22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0.6492783505154639</v>
      </c>
      <c r="P578">
        <f t="shared" si="49"/>
        <v>98.40625</v>
      </c>
      <c r="Q578" t="str">
        <f t="shared" si="50"/>
        <v>theater</v>
      </c>
      <c r="R578" t="str">
        <f t="shared" si="51"/>
        <v>plays</v>
      </c>
      <c r="S578" s="9">
        <f t="shared" si="52"/>
        <v>43040.208333333328</v>
      </c>
      <c r="T578" s="9">
        <f t="shared" si="53"/>
        <v>43057.25</v>
      </c>
      <c r="U578" t="str">
        <f>IF(D578&lt;BonusGoal!$B$3,BonusGoal!$D$3,IF(D578&lt;BonusGoal!$B$4,BonusGoal!$D$4,IF(D578&lt;BonusGoal!$B$5,BonusGoal!$D$5,IF(D578&lt;BonusGoal!$B$6,BonusGoal!$D$6,IF(D578&lt;BonusGoal!$B$7,BonusGoal!$D$7,IF(D578&lt;BonusGoal!$B$8,BonusGoal!$D$8,IF(D578&lt;BonusGoal!$B$9,BonusGoal!$D$9,IF(D578&lt;BonusGoal!$B$10,BonusGoal!$D$10,IF(D578&lt;BonusGoal!$B$11,BonusGoal!$D$11,IF(D578&lt;BonusGoal!$B$12,BonusGoal!$D$12,IF(D578&lt;BonusGoal!$B$13,BonusGoal!$D$13,IF(D578&gt;BonusGoal!$A$14,BonusGoal!$D$14,"checkdata"))))))))))))</f>
        <v>5000 to 9999</v>
      </c>
      <c r="V578" t="str">
        <f>VLOOKUP(D578,BonusGoal!C:D,2)</f>
        <v>5000 to 9999</v>
      </c>
    </row>
    <row r="579" spans="1:22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E579/D579</f>
        <v>0.18853658536585366</v>
      </c>
      <c r="P579">
        <f t="shared" ref="P579:P642" si="55">IF(ISERROR(E579/G579),0,E579/G579)</f>
        <v>41.783783783783782</v>
      </c>
      <c r="Q579" t="str">
        <f t="shared" ref="Q579:Q642" si="56">LEFT(N579,FIND("/",N579,1)-1)</f>
        <v>music</v>
      </c>
      <c r="R579" t="str">
        <f t="shared" ref="R579:R642" si="57">RIGHT(N579,LEN(N579)-FIND("/",N579,1))</f>
        <v>jazz</v>
      </c>
      <c r="S579" s="9">
        <f t="shared" ref="S579:S642" si="58">(((J579/60)/60)/24)+DATE(1970,1,1)</f>
        <v>40613.25</v>
      </c>
      <c r="T579" s="9">
        <f t="shared" ref="T579:T642" si="59">(((K579/60)/60)/24)+DATE(1970,1,1)</f>
        <v>40639.208333333336</v>
      </c>
      <c r="U579" t="str">
        <f>IF(D579&lt;BonusGoal!$B$3,BonusGoal!$D$3,IF(D579&lt;BonusGoal!$B$4,BonusGoal!$D$4,IF(D579&lt;BonusGoal!$B$5,BonusGoal!$D$5,IF(D579&lt;BonusGoal!$B$6,BonusGoal!$D$6,IF(D579&lt;BonusGoal!$B$7,BonusGoal!$D$7,IF(D579&lt;BonusGoal!$B$8,BonusGoal!$D$8,IF(D579&lt;BonusGoal!$B$9,BonusGoal!$D$9,IF(D579&lt;BonusGoal!$B$10,BonusGoal!$D$10,IF(D579&lt;BonusGoal!$B$11,BonusGoal!$D$11,IF(D579&lt;BonusGoal!$B$12,BonusGoal!$D$12,IF(D579&lt;BonusGoal!$B$13,BonusGoal!$D$13,IF(D579&gt;BonusGoal!$A$14,BonusGoal!$D$14,"checkdata"))))))))))))</f>
        <v>5000 to 9999</v>
      </c>
      <c r="V579" t="str">
        <f>VLOOKUP(D579,BonusGoal!C:D,2)</f>
        <v>5000 to 9999</v>
      </c>
    </row>
    <row r="580" spans="1:22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0.1675440414507772</v>
      </c>
      <c r="P580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9">
        <f t="shared" si="58"/>
        <v>40878.25</v>
      </c>
      <c r="T580" s="9">
        <f t="shared" si="59"/>
        <v>40881.25</v>
      </c>
      <c r="U580" t="str">
        <f>IF(D580&lt;BonusGoal!$B$3,BonusGoal!$D$3,IF(D580&lt;BonusGoal!$B$4,BonusGoal!$D$4,IF(D580&lt;BonusGoal!$B$5,BonusGoal!$D$5,IF(D580&lt;BonusGoal!$B$6,BonusGoal!$D$6,IF(D580&lt;BonusGoal!$B$7,BonusGoal!$D$7,IF(D580&lt;BonusGoal!$B$8,BonusGoal!$D$8,IF(D580&lt;BonusGoal!$B$9,BonusGoal!$D$9,IF(D580&lt;BonusGoal!$B$10,BonusGoal!$D$10,IF(D580&lt;BonusGoal!$B$11,BonusGoal!$D$11,IF(D580&lt;BonusGoal!$B$12,BonusGoal!$D$12,IF(D580&lt;BonusGoal!$B$13,BonusGoal!$D$13,IF(D580&gt;BonusGoal!$A$14,BonusGoal!$D$14,"checkdata"))))))))))))</f>
        <v>Greater than or equal to 50000</v>
      </c>
      <c r="V580" t="str">
        <f>VLOOKUP(D580,BonusGoal!C:D,2)</f>
        <v>Greater than or equal to 50000</v>
      </c>
    </row>
    <row r="581" spans="1:22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1.0111290322580646</v>
      </c>
      <c r="P581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9">
        <f t="shared" si="58"/>
        <v>40762.208333333336</v>
      </c>
      <c r="T581" s="9">
        <f t="shared" si="59"/>
        <v>40774.208333333336</v>
      </c>
      <c r="U581" t="str">
        <f>IF(D581&lt;BonusGoal!$B$3,BonusGoal!$D$3,IF(D581&lt;BonusGoal!$B$4,BonusGoal!$D$4,IF(D581&lt;BonusGoal!$B$5,BonusGoal!$D$5,IF(D581&lt;BonusGoal!$B$6,BonusGoal!$D$6,IF(D581&lt;BonusGoal!$B$7,BonusGoal!$D$7,IF(D581&lt;BonusGoal!$B$8,BonusGoal!$D$8,IF(D581&lt;BonusGoal!$B$9,BonusGoal!$D$9,IF(D581&lt;BonusGoal!$B$10,BonusGoal!$D$10,IF(D581&lt;BonusGoal!$B$11,BonusGoal!$D$11,IF(D581&lt;BonusGoal!$B$12,BonusGoal!$D$12,IF(D581&lt;BonusGoal!$B$13,BonusGoal!$D$13,IF(D581&gt;BonusGoal!$A$14,BonusGoal!$D$14,"checkdata"))))))))))))</f>
        <v>5000 to 9999</v>
      </c>
      <c r="V581" t="str">
        <f>VLOOKUP(D581,BonusGoal!C:D,2)</f>
        <v>5000 to 9999</v>
      </c>
    </row>
    <row r="582" spans="1:22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3.4150228310502282</v>
      </c>
      <c r="P582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9">
        <f t="shared" si="58"/>
        <v>41696.25</v>
      </c>
      <c r="T582" s="9">
        <f t="shared" si="59"/>
        <v>41704.25</v>
      </c>
      <c r="U582" t="str">
        <f>IF(D582&lt;BonusGoal!$B$3,BonusGoal!$D$3,IF(D582&lt;BonusGoal!$B$4,BonusGoal!$D$4,IF(D582&lt;BonusGoal!$B$5,BonusGoal!$D$5,IF(D582&lt;BonusGoal!$B$6,BonusGoal!$D$6,IF(D582&lt;BonusGoal!$B$7,BonusGoal!$D$7,IF(D582&lt;BonusGoal!$B$8,BonusGoal!$D$8,IF(D582&lt;BonusGoal!$B$9,BonusGoal!$D$9,IF(D582&lt;BonusGoal!$B$10,BonusGoal!$D$10,IF(D582&lt;BonusGoal!$B$11,BonusGoal!$D$11,IF(D582&lt;BonusGoal!$B$12,BonusGoal!$D$12,IF(D582&lt;BonusGoal!$B$13,BonusGoal!$D$13,IF(D582&gt;BonusGoal!$A$14,BonusGoal!$D$14,"checkdata"))))))))))))</f>
        <v>40000 to 44999</v>
      </c>
      <c r="V582" t="str">
        <f>VLOOKUP(D582,BonusGoal!C:D,2)</f>
        <v>40000 to 44999</v>
      </c>
    </row>
    <row r="583" spans="1:22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0.64016666666666666</v>
      </c>
      <c r="P583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9">
        <f t="shared" si="58"/>
        <v>40662.208333333336</v>
      </c>
      <c r="T583" s="9">
        <f t="shared" si="59"/>
        <v>40677.208333333336</v>
      </c>
      <c r="U583" t="str">
        <f>IF(D583&lt;BonusGoal!$B$3,BonusGoal!$D$3,IF(D583&lt;BonusGoal!$B$4,BonusGoal!$D$4,IF(D583&lt;BonusGoal!$B$5,BonusGoal!$D$5,IF(D583&lt;BonusGoal!$B$6,BonusGoal!$D$6,IF(D583&lt;BonusGoal!$B$7,BonusGoal!$D$7,IF(D583&lt;BonusGoal!$B$8,BonusGoal!$D$8,IF(D583&lt;BonusGoal!$B$9,BonusGoal!$D$9,IF(D583&lt;BonusGoal!$B$10,BonusGoal!$D$10,IF(D583&lt;BonusGoal!$B$11,BonusGoal!$D$11,IF(D583&lt;BonusGoal!$B$12,BonusGoal!$D$12,IF(D583&lt;BonusGoal!$B$13,BonusGoal!$D$13,IF(D583&gt;BonusGoal!$A$14,BonusGoal!$D$14,"checkdata"))))))))))))</f>
        <v>5000 to 9999</v>
      </c>
      <c r="V583" t="str">
        <f>VLOOKUP(D583,BonusGoal!C:D,2)</f>
        <v>5000 to 9999</v>
      </c>
    </row>
    <row r="584" spans="1:22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0.5208045977011494</v>
      </c>
      <c r="P584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9">
        <f t="shared" si="58"/>
        <v>42165.208333333328</v>
      </c>
      <c r="T584" s="9">
        <f t="shared" si="59"/>
        <v>42170.208333333328</v>
      </c>
      <c r="U584" t="str">
        <f>IF(D584&lt;BonusGoal!$B$3,BonusGoal!$D$3,IF(D584&lt;BonusGoal!$B$4,BonusGoal!$D$4,IF(D584&lt;BonusGoal!$B$5,BonusGoal!$D$5,IF(D584&lt;BonusGoal!$B$6,BonusGoal!$D$6,IF(D584&lt;BonusGoal!$B$7,BonusGoal!$D$7,IF(D584&lt;BonusGoal!$B$8,BonusGoal!$D$8,IF(D584&lt;BonusGoal!$B$9,BonusGoal!$D$9,IF(D584&lt;BonusGoal!$B$10,BonusGoal!$D$10,IF(D584&lt;BonusGoal!$B$11,BonusGoal!$D$11,IF(D584&lt;BonusGoal!$B$12,BonusGoal!$D$12,IF(D584&lt;BonusGoal!$B$13,BonusGoal!$D$13,IF(D584&gt;BonusGoal!$A$14,BonusGoal!$D$14,"checkdata"))))))))))))</f>
        <v>5000 to 9999</v>
      </c>
      <c r="V584" t="str">
        <f>VLOOKUP(D584,BonusGoal!C:D,2)</f>
        <v>5000 to 9999</v>
      </c>
    </row>
    <row r="585" spans="1:22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3.2240211640211642</v>
      </c>
      <c r="P585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9">
        <f t="shared" si="58"/>
        <v>40959.25</v>
      </c>
      <c r="T585" s="9">
        <f t="shared" si="59"/>
        <v>40976.25</v>
      </c>
      <c r="U585" t="str">
        <f>IF(D585&lt;BonusGoal!$B$3,BonusGoal!$D$3,IF(D585&lt;BonusGoal!$B$4,BonusGoal!$D$4,IF(D585&lt;BonusGoal!$B$5,BonusGoal!$D$5,IF(D585&lt;BonusGoal!$B$6,BonusGoal!$D$6,IF(D585&lt;BonusGoal!$B$7,BonusGoal!$D$7,IF(D585&lt;BonusGoal!$B$8,BonusGoal!$D$8,IF(D585&lt;BonusGoal!$B$9,BonusGoal!$D$9,IF(D585&lt;BonusGoal!$B$10,BonusGoal!$D$10,IF(D585&lt;BonusGoal!$B$11,BonusGoal!$D$11,IF(D585&lt;BonusGoal!$B$12,BonusGoal!$D$12,IF(D585&lt;BonusGoal!$B$13,BonusGoal!$D$13,IF(D585&gt;BonusGoal!$A$14,BonusGoal!$D$14,"checkdata"))))))))))))</f>
        <v>15000 to 19999</v>
      </c>
      <c r="V585" t="str">
        <f>VLOOKUP(D585,BonusGoal!C:D,2)</f>
        <v>15000 to 19999</v>
      </c>
    </row>
    <row r="586" spans="1:22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1.1950810185185186</v>
      </c>
      <c r="P58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9">
        <f t="shared" si="58"/>
        <v>41024.208333333336</v>
      </c>
      <c r="T586" s="9">
        <f t="shared" si="59"/>
        <v>41038.208333333336</v>
      </c>
      <c r="U586" t="str">
        <f>IF(D586&lt;BonusGoal!$B$3,BonusGoal!$D$3,IF(D586&lt;BonusGoal!$B$4,BonusGoal!$D$4,IF(D586&lt;BonusGoal!$B$5,BonusGoal!$D$5,IF(D586&lt;BonusGoal!$B$6,BonusGoal!$D$6,IF(D586&lt;BonusGoal!$B$7,BonusGoal!$D$7,IF(D586&lt;BonusGoal!$B$8,BonusGoal!$D$8,IF(D586&lt;BonusGoal!$B$9,BonusGoal!$D$9,IF(D586&lt;BonusGoal!$B$10,BonusGoal!$D$10,IF(D586&lt;BonusGoal!$B$11,BonusGoal!$D$11,IF(D586&lt;BonusGoal!$B$12,BonusGoal!$D$12,IF(D586&lt;BonusGoal!$B$13,BonusGoal!$D$13,IF(D586&gt;BonusGoal!$A$14,BonusGoal!$D$14,"checkdata"))))))))))))</f>
        <v>Greater than or equal to 50000</v>
      </c>
      <c r="V586" t="str">
        <f>VLOOKUP(D586,BonusGoal!C:D,2)</f>
        <v>Greater than or equal to 50000</v>
      </c>
    </row>
    <row r="587" spans="1:22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1.4679775280898877</v>
      </c>
      <c r="P58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9">
        <f t="shared" si="58"/>
        <v>40255.208333333336</v>
      </c>
      <c r="T587" s="9">
        <f t="shared" si="59"/>
        <v>40265.208333333336</v>
      </c>
      <c r="U587" t="str">
        <f>IF(D587&lt;BonusGoal!$B$3,BonusGoal!$D$3,IF(D587&lt;BonusGoal!$B$4,BonusGoal!$D$4,IF(D587&lt;BonusGoal!$B$5,BonusGoal!$D$5,IF(D587&lt;BonusGoal!$B$6,BonusGoal!$D$6,IF(D587&lt;BonusGoal!$B$7,BonusGoal!$D$7,IF(D587&lt;BonusGoal!$B$8,BonusGoal!$D$8,IF(D587&lt;BonusGoal!$B$9,BonusGoal!$D$9,IF(D587&lt;BonusGoal!$B$10,BonusGoal!$D$10,IF(D587&lt;BonusGoal!$B$11,BonusGoal!$D$11,IF(D587&lt;BonusGoal!$B$12,BonusGoal!$D$12,IF(D587&lt;BonusGoal!$B$13,BonusGoal!$D$13,IF(D587&gt;BonusGoal!$A$14,BonusGoal!$D$14,"checkdata"))))))))))))</f>
        <v>5000 to 9999</v>
      </c>
      <c r="V587" t="str">
        <f>VLOOKUP(D587,BonusGoal!C:D,2)</f>
        <v>5000 to 9999</v>
      </c>
    </row>
    <row r="588" spans="1:22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9.5057142857142853</v>
      </c>
      <c r="P58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9">
        <f t="shared" si="58"/>
        <v>40499.25</v>
      </c>
      <c r="T588" s="9">
        <f t="shared" si="59"/>
        <v>40518.25</v>
      </c>
      <c r="U588" t="str">
        <f>IF(D588&lt;BonusGoal!$B$3,BonusGoal!$D$3,IF(D588&lt;BonusGoal!$B$4,BonusGoal!$D$4,IF(D588&lt;BonusGoal!$B$5,BonusGoal!$D$5,IF(D588&lt;BonusGoal!$B$6,BonusGoal!$D$6,IF(D588&lt;BonusGoal!$B$7,BonusGoal!$D$7,IF(D588&lt;BonusGoal!$B$8,BonusGoal!$D$8,IF(D588&lt;BonusGoal!$B$9,BonusGoal!$D$9,IF(D588&lt;BonusGoal!$B$10,BonusGoal!$D$10,IF(D588&lt;BonusGoal!$B$11,BonusGoal!$D$11,IF(D588&lt;BonusGoal!$B$12,BonusGoal!$D$12,IF(D588&lt;BonusGoal!$B$13,BonusGoal!$D$13,IF(D588&gt;BonusGoal!$A$14,BonusGoal!$D$14,"checkdata"))))))))))))</f>
        <v>Less than 1000</v>
      </c>
      <c r="V588" t="str">
        <f>VLOOKUP(D588,BonusGoal!C:D,2)</f>
        <v>Less than 1000</v>
      </c>
    </row>
    <row r="589" spans="1:22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0.72893617021276591</v>
      </c>
      <c r="P589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9">
        <f t="shared" si="58"/>
        <v>43484.25</v>
      </c>
      <c r="T589" s="9">
        <f t="shared" si="59"/>
        <v>43536.208333333328</v>
      </c>
      <c r="U589" t="str">
        <f>IF(D589&lt;BonusGoal!$B$3,BonusGoal!$D$3,IF(D589&lt;BonusGoal!$B$4,BonusGoal!$D$4,IF(D589&lt;BonusGoal!$B$5,BonusGoal!$D$5,IF(D589&lt;BonusGoal!$B$6,BonusGoal!$D$6,IF(D589&lt;BonusGoal!$B$7,BonusGoal!$D$7,IF(D589&lt;BonusGoal!$B$8,BonusGoal!$D$8,IF(D589&lt;BonusGoal!$B$9,BonusGoal!$D$9,IF(D589&lt;BonusGoal!$B$10,BonusGoal!$D$10,IF(D589&lt;BonusGoal!$B$11,BonusGoal!$D$11,IF(D589&lt;BonusGoal!$B$12,BonusGoal!$D$12,IF(D589&lt;BonusGoal!$B$13,BonusGoal!$D$13,IF(D589&gt;BonusGoal!$A$14,BonusGoal!$D$14,"checkdata"))))))))))))</f>
        <v>5000 to 9999</v>
      </c>
      <c r="V589" t="str">
        <f>VLOOKUP(D589,BonusGoal!C:D,2)</f>
        <v>5000 to 9999</v>
      </c>
    </row>
    <row r="590" spans="1:22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0.7900824873096447</v>
      </c>
      <c r="P590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9">
        <f t="shared" si="58"/>
        <v>40262.208333333336</v>
      </c>
      <c r="T590" s="9">
        <f t="shared" si="59"/>
        <v>40293.208333333336</v>
      </c>
      <c r="U590" t="str">
        <f>IF(D590&lt;BonusGoal!$B$3,BonusGoal!$D$3,IF(D590&lt;BonusGoal!$B$4,BonusGoal!$D$4,IF(D590&lt;BonusGoal!$B$5,BonusGoal!$D$5,IF(D590&lt;BonusGoal!$B$6,BonusGoal!$D$6,IF(D590&lt;BonusGoal!$B$7,BonusGoal!$D$7,IF(D590&lt;BonusGoal!$B$8,BonusGoal!$D$8,IF(D590&lt;BonusGoal!$B$9,BonusGoal!$D$9,IF(D590&lt;BonusGoal!$B$10,BonusGoal!$D$10,IF(D590&lt;BonusGoal!$B$11,BonusGoal!$D$11,IF(D590&lt;BonusGoal!$B$12,BonusGoal!$D$12,IF(D590&lt;BonusGoal!$B$13,BonusGoal!$D$13,IF(D590&gt;BonusGoal!$A$14,BonusGoal!$D$14,"checkdata"))))))))))))</f>
        <v>Greater than or equal to 50000</v>
      </c>
      <c r="V590" t="str">
        <f>VLOOKUP(D590,BonusGoal!C:D,2)</f>
        <v>Greater than or equal to 50000</v>
      </c>
    </row>
    <row r="591" spans="1:22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0.64721518987341775</v>
      </c>
      <c r="P591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9">
        <f t="shared" si="58"/>
        <v>42190.208333333328</v>
      </c>
      <c r="T591" s="9">
        <f t="shared" si="59"/>
        <v>42197.208333333328</v>
      </c>
      <c r="U591" t="str">
        <f>IF(D591&lt;BonusGoal!$B$3,BonusGoal!$D$3,IF(D591&lt;BonusGoal!$B$4,BonusGoal!$D$4,IF(D591&lt;BonusGoal!$B$5,BonusGoal!$D$5,IF(D591&lt;BonusGoal!$B$6,BonusGoal!$D$6,IF(D591&lt;BonusGoal!$B$7,BonusGoal!$D$7,IF(D591&lt;BonusGoal!$B$8,BonusGoal!$D$8,IF(D591&lt;BonusGoal!$B$9,BonusGoal!$D$9,IF(D591&lt;BonusGoal!$B$10,BonusGoal!$D$10,IF(D591&lt;BonusGoal!$B$11,BonusGoal!$D$11,IF(D591&lt;BonusGoal!$B$12,BonusGoal!$D$12,IF(D591&lt;BonusGoal!$B$13,BonusGoal!$D$13,IF(D591&gt;BonusGoal!$A$14,BonusGoal!$D$14,"checkdata"))))))))))))</f>
        <v>5000 to 9999</v>
      </c>
      <c r="V591" t="str">
        <f>VLOOKUP(D591,BonusGoal!C:D,2)</f>
        <v>5000 to 9999</v>
      </c>
    </row>
    <row r="592" spans="1:22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0.82028169014084507</v>
      </c>
      <c r="P592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9">
        <f t="shared" si="58"/>
        <v>41994.25</v>
      </c>
      <c r="T592" s="9">
        <f t="shared" si="59"/>
        <v>42005.25</v>
      </c>
      <c r="U592" t="str">
        <f>IF(D592&lt;BonusGoal!$B$3,BonusGoal!$D$3,IF(D592&lt;BonusGoal!$B$4,BonusGoal!$D$4,IF(D592&lt;BonusGoal!$B$5,BonusGoal!$D$5,IF(D592&lt;BonusGoal!$B$6,BonusGoal!$D$6,IF(D592&lt;BonusGoal!$B$7,BonusGoal!$D$7,IF(D592&lt;BonusGoal!$B$8,BonusGoal!$D$8,IF(D592&lt;BonusGoal!$B$9,BonusGoal!$D$9,IF(D592&lt;BonusGoal!$B$10,BonusGoal!$D$10,IF(D592&lt;BonusGoal!$B$11,BonusGoal!$D$11,IF(D592&lt;BonusGoal!$B$12,BonusGoal!$D$12,IF(D592&lt;BonusGoal!$B$13,BonusGoal!$D$13,IF(D592&gt;BonusGoal!$A$14,BonusGoal!$D$14,"checkdata"))))))))))))</f>
        <v>5000 to 9999</v>
      </c>
      <c r="V592" t="str">
        <f>VLOOKUP(D592,BonusGoal!C:D,2)</f>
        <v>5000 to 9999</v>
      </c>
    </row>
    <row r="593" spans="1:22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10.376666666666667</v>
      </c>
      <c r="P593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9">
        <f t="shared" si="58"/>
        <v>40373.208333333336</v>
      </c>
      <c r="T593" s="9">
        <f t="shared" si="59"/>
        <v>40383.208333333336</v>
      </c>
      <c r="U593" t="str">
        <f>IF(D593&lt;BonusGoal!$B$3,BonusGoal!$D$3,IF(D593&lt;BonusGoal!$B$4,BonusGoal!$D$4,IF(D593&lt;BonusGoal!$B$5,BonusGoal!$D$5,IF(D593&lt;BonusGoal!$B$6,BonusGoal!$D$6,IF(D593&lt;BonusGoal!$B$7,BonusGoal!$D$7,IF(D593&lt;BonusGoal!$B$8,BonusGoal!$D$8,IF(D593&lt;BonusGoal!$B$9,BonusGoal!$D$9,IF(D593&lt;BonusGoal!$B$10,BonusGoal!$D$10,IF(D593&lt;BonusGoal!$B$11,BonusGoal!$D$11,IF(D593&lt;BonusGoal!$B$12,BonusGoal!$D$12,IF(D593&lt;BonusGoal!$B$13,BonusGoal!$D$13,IF(D593&gt;BonusGoal!$A$14,BonusGoal!$D$14,"checkdata"))))))))))))</f>
        <v>Less than 1000</v>
      </c>
      <c r="V593" t="str">
        <f>VLOOKUP(D593,BonusGoal!C:D,2)</f>
        <v>Less than 1000</v>
      </c>
    </row>
    <row r="594" spans="1:22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0.12910076530612244</v>
      </c>
      <c r="P594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9">
        <f t="shared" si="58"/>
        <v>41789.208333333336</v>
      </c>
      <c r="T594" s="9">
        <f t="shared" si="59"/>
        <v>41798.208333333336</v>
      </c>
      <c r="U594" t="str">
        <f>IF(D594&lt;BonusGoal!$B$3,BonusGoal!$D$3,IF(D594&lt;BonusGoal!$B$4,BonusGoal!$D$4,IF(D594&lt;BonusGoal!$B$5,BonusGoal!$D$5,IF(D594&lt;BonusGoal!$B$6,BonusGoal!$D$6,IF(D594&lt;BonusGoal!$B$7,BonusGoal!$D$7,IF(D594&lt;BonusGoal!$B$8,BonusGoal!$D$8,IF(D594&lt;BonusGoal!$B$9,BonusGoal!$D$9,IF(D594&lt;BonusGoal!$B$10,BonusGoal!$D$10,IF(D594&lt;BonusGoal!$B$11,BonusGoal!$D$11,IF(D594&lt;BonusGoal!$B$12,BonusGoal!$D$12,IF(D594&lt;BonusGoal!$B$13,BonusGoal!$D$13,IF(D594&gt;BonusGoal!$A$14,BonusGoal!$D$14,"checkdata"))))))))))))</f>
        <v>Greater than or equal to 50000</v>
      </c>
      <c r="V594" t="str">
        <f>VLOOKUP(D594,BonusGoal!C:D,2)</f>
        <v>Greater than or equal to 50000</v>
      </c>
    </row>
    <row r="595" spans="1:22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1.5484210526315789</v>
      </c>
      <c r="P595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9">
        <f t="shared" si="58"/>
        <v>41724.208333333336</v>
      </c>
      <c r="T595" s="9">
        <f t="shared" si="59"/>
        <v>41737.208333333336</v>
      </c>
      <c r="U595" t="str">
        <f>IF(D595&lt;BonusGoal!$B$3,BonusGoal!$D$3,IF(D595&lt;BonusGoal!$B$4,BonusGoal!$D$4,IF(D595&lt;BonusGoal!$B$5,BonusGoal!$D$5,IF(D595&lt;BonusGoal!$B$6,BonusGoal!$D$6,IF(D595&lt;BonusGoal!$B$7,BonusGoal!$D$7,IF(D595&lt;BonusGoal!$B$8,BonusGoal!$D$8,IF(D595&lt;BonusGoal!$B$9,BonusGoal!$D$9,IF(D595&lt;BonusGoal!$B$10,BonusGoal!$D$10,IF(D595&lt;BonusGoal!$B$11,BonusGoal!$D$11,IF(D595&lt;BonusGoal!$B$12,BonusGoal!$D$12,IF(D595&lt;BonusGoal!$B$13,BonusGoal!$D$13,IF(D595&gt;BonusGoal!$A$14,BonusGoal!$D$14,"checkdata"))))))))))))</f>
        <v>Greater than or equal to 50000</v>
      </c>
      <c r="V595" t="str">
        <f>VLOOKUP(D595,BonusGoal!C:D,2)</f>
        <v>Greater than or equal to 50000</v>
      </c>
    </row>
    <row r="596" spans="1:22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7.0991735537190084E-2</v>
      </c>
      <c r="P59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9">
        <f t="shared" si="58"/>
        <v>42548.208333333328</v>
      </c>
      <c r="T596" s="9">
        <f t="shared" si="59"/>
        <v>42551.208333333328</v>
      </c>
      <c r="U596" t="str">
        <f>IF(D596&lt;BonusGoal!$B$3,BonusGoal!$D$3,IF(D596&lt;BonusGoal!$B$4,BonusGoal!$D$4,IF(D596&lt;BonusGoal!$B$5,BonusGoal!$D$5,IF(D596&lt;BonusGoal!$B$6,BonusGoal!$D$6,IF(D596&lt;BonusGoal!$B$7,BonusGoal!$D$7,IF(D596&lt;BonusGoal!$B$8,BonusGoal!$D$8,IF(D596&lt;BonusGoal!$B$9,BonusGoal!$D$9,IF(D596&lt;BonusGoal!$B$10,BonusGoal!$D$10,IF(D596&lt;BonusGoal!$B$11,BonusGoal!$D$11,IF(D596&lt;BonusGoal!$B$12,BonusGoal!$D$12,IF(D596&lt;BonusGoal!$B$13,BonusGoal!$D$13,IF(D596&gt;BonusGoal!$A$14,BonusGoal!$D$14,"checkdata"))))))))))))</f>
        <v>Greater than or equal to 50000</v>
      </c>
      <c r="V596" t="str">
        <f>VLOOKUP(D596,BonusGoal!C:D,2)</f>
        <v>Greater than or equal to 50000</v>
      </c>
    </row>
    <row r="597" spans="1:22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2.0852773826458035</v>
      </c>
      <c r="P59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9">
        <f t="shared" si="58"/>
        <v>40253.208333333336</v>
      </c>
      <c r="T597" s="9">
        <f t="shared" si="59"/>
        <v>40274.208333333336</v>
      </c>
      <c r="U597" t="str">
        <f>IF(D597&lt;BonusGoal!$B$3,BonusGoal!$D$3,IF(D597&lt;BonusGoal!$B$4,BonusGoal!$D$4,IF(D597&lt;BonusGoal!$B$5,BonusGoal!$D$5,IF(D597&lt;BonusGoal!$B$6,BonusGoal!$D$6,IF(D597&lt;BonusGoal!$B$7,BonusGoal!$D$7,IF(D597&lt;BonusGoal!$B$8,BonusGoal!$D$8,IF(D597&lt;BonusGoal!$B$9,BonusGoal!$D$9,IF(D597&lt;BonusGoal!$B$10,BonusGoal!$D$10,IF(D597&lt;BonusGoal!$B$11,BonusGoal!$D$11,IF(D597&lt;BonusGoal!$B$12,BonusGoal!$D$12,IF(D597&lt;BonusGoal!$B$13,BonusGoal!$D$13,IF(D597&gt;BonusGoal!$A$14,BonusGoal!$D$14,"checkdata"))))))))))))</f>
        <v>Greater than or equal to 50000</v>
      </c>
      <c r="V597" t="str">
        <f>VLOOKUP(D597,BonusGoal!C:D,2)</f>
        <v>Greater than or equal to 50000</v>
      </c>
    </row>
    <row r="598" spans="1:22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0.99683544303797467</v>
      </c>
      <c r="P59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9">
        <f t="shared" si="58"/>
        <v>42434.25</v>
      </c>
      <c r="T598" s="9">
        <f t="shared" si="59"/>
        <v>42441.25</v>
      </c>
      <c r="U598" t="str">
        <f>IF(D598&lt;BonusGoal!$B$3,BonusGoal!$D$3,IF(D598&lt;BonusGoal!$B$4,BonusGoal!$D$4,IF(D598&lt;BonusGoal!$B$5,BonusGoal!$D$5,IF(D598&lt;BonusGoal!$B$6,BonusGoal!$D$6,IF(D598&lt;BonusGoal!$B$7,BonusGoal!$D$7,IF(D598&lt;BonusGoal!$B$8,BonusGoal!$D$8,IF(D598&lt;BonusGoal!$B$9,BonusGoal!$D$9,IF(D598&lt;BonusGoal!$B$10,BonusGoal!$D$10,IF(D598&lt;BonusGoal!$B$11,BonusGoal!$D$11,IF(D598&lt;BonusGoal!$B$12,BonusGoal!$D$12,IF(D598&lt;BonusGoal!$B$13,BonusGoal!$D$13,IF(D598&gt;BonusGoal!$A$14,BonusGoal!$D$14,"checkdata"))))))))))))</f>
        <v>5000 to 9999</v>
      </c>
      <c r="V598" t="str">
        <f>VLOOKUP(D598,BonusGoal!C:D,2)</f>
        <v>5000 to 9999</v>
      </c>
    </row>
    <row r="599" spans="1:22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2.0159756097560977</v>
      </c>
      <c r="P599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9">
        <f t="shared" si="58"/>
        <v>43786.25</v>
      </c>
      <c r="T599" s="9">
        <f t="shared" si="59"/>
        <v>43804.25</v>
      </c>
      <c r="U599" t="str">
        <f>IF(D599&lt;BonusGoal!$B$3,BonusGoal!$D$3,IF(D599&lt;BonusGoal!$B$4,BonusGoal!$D$4,IF(D599&lt;BonusGoal!$B$5,BonusGoal!$D$5,IF(D599&lt;BonusGoal!$B$6,BonusGoal!$D$6,IF(D599&lt;BonusGoal!$B$7,BonusGoal!$D$7,IF(D599&lt;BonusGoal!$B$8,BonusGoal!$D$8,IF(D599&lt;BonusGoal!$B$9,BonusGoal!$D$9,IF(D599&lt;BonusGoal!$B$10,BonusGoal!$D$10,IF(D599&lt;BonusGoal!$B$11,BonusGoal!$D$11,IF(D599&lt;BonusGoal!$B$12,BonusGoal!$D$12,IF(D599&lt;BonusGoal!$B$13,BonusGoal!$D$13,IF(D599&gt;BonusGoal!$A$14,BonusGoal!$D$14,"checkdata"))))))))))))</f>
        <v>Greater than or equal to 50000</v>
      </c>
      <c r="V599" t="str">
        <f>VLOOKUP(D599,BonusGoal!C:D,2)</f>
        <v>Greater than or equal to 50000</v>
      </c>
    </row>
    <row r="600" spans="1:22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1.6209032258064515</v>
      </c>
      <c r="P600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9">
        <f t="shared" si="58"/>
        <v>40344.208333333336</v>
      </c>
      <c r="T600" s="9">
        <f t="shared" si="59"/>
        <v>40373.208333333336</v>
      </c>
      <c r="U600" t="str">
        <f>IF(D600&lt;BonusGoal!$B$3,BonusGoal!$D$3,IF(D600&lt;BonusGoal!$B$4,BonusGoal!$D$4,IF(D600&lt;BonusGoal!$B$5,BonusGoal!$D$5,IF(D600&lt;BonusGoal!$B$6,BonusGoal!$D$6,IF(D600&lt;BonusGoal!$B$7,BonusGoal!$D$7,IF(D600&lt;BonusGoal!$B$8,BonusGoal!$D$8,IF(D600&lt;BonusGoal!$B$9,BonusGoal!$D$9,IF(D600&lt;BonusGoal!$B$10,BonusGoal!$D$10,IF(D600&lt;BonusGoal!$B$11,BonusGoal!$D$11,IF(D600&lt;BonusGoal!$B$12,BonusGoal!$D$12,IF(D600&lt;BonusGoal!$B$13,BonusGoal!$D$13,IF(D600&gt;BonusGoal!$A$14,BonusGoal!$D$14,"checkdata"))))))))))))</f>
        <v>Greater than or equal to 50000</v>
      </c>
      <c r="V600" t="str">
        <f>VLOOKUP(D600,BonusGoal!C:D,2)</f>
        <v>Greater than or equal to 50000</v>
      </c>
    </row>
    <row r="601" spans="1:22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3.6436208125445471E-2</v>
      </c>
      <c r="P601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9">
        <f t="shared" si="58"/>
        <v>42047.25</v>
      </c>
      <c r="T601" s="9">
        <f t="shared" si="59"/>
        <v>42055.25</v>
      </c>
      <c r="U601" t="str">
        <f>IF(D601&lt;BonusGoal!$B$3,BonusGoal!$D$3,IF(D601&lt;BonusGoal!$B$4,BonusGoal!$D$4,IF(D601&lt;BonusGoal!$B$5,BonusGoal!$D$5,IF(D601&lt;BonusGoal!$B$6,BonusGoal!$D$6,IF(D601&lt;BonusGoal!$B$7,BonusGoal!$D$7,IF(D601&lt;BonusGoal!$B$8,BonusGoal!$D$8,IF(D601&lt;BonusGoal!$B$9,BonusGoal!$D$9,IF(D601&lt;BonusGoal!$B$10,BonusGoal!$D$10,IF(D601&lt;BonusGoal!$B$11,BonusGoal!$D$11,IF(D601&lt;BonusGoal!$B$12,BonusGoal!$D$12,IF(D601&lt;BonusGoal!$B$13,BonusGoal!$D$13,IF(D601&gt;BonusGoal!$A$14,BonusGoal!$D$14,"checkdata"))))))))))))</f>
        <v>Greater than or equal to 50000</v>
      </c>
      <c r="V601" t="str">
        <f>VLOOKUP(D601,BonusGoal!C:D,2)</f>
        <v>Greater than or equal to 50000</v>
      </c>
    </row>
    <row r="602" spans="1:22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0.05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9">
        <f t="shared" si="58"/>
        <v>41485.208333333336</v>
      </c>
      <c r="T602" s="9">
        <f t="shared" si="59"/>
        <v>41497.208333333336</v>
      </c>
      <c r="U602" t="str">
        <f>IF(D602&lt;BonusGoal!$B$3,BonusGoal!$D$3,IF(D602&lt;BonusGoal!$B$4,BonusGoal!$D$4,IF(D602&lt;BonusGoal!$B$5,BonusGoal!$D$5,IF(D602&lt;BonusGoal!$B$6,BonusGoal!$D$6,IF(D602&lt;BonusGoal!$B$7,BonusGoal!$D$7,IF(D602&lt;BonusGoal!$B$8,BonusGoal!$D$8,IF(D602&lt;BonusGoal!$B$9,BonusGoal!$D$9,IF(D602&lt;BonusGoal!$B$10,BonusGoal!$D$10,IF(D602&lt;BonusGoal!$B$11,BonusGoal!$D$11,IF(D602&lt;BonusGoal!$B$12,BonusGoal!$D$12,IF(D602&lt;BonusGoal!$B$13,BonusGoal!$D$13,IF(D602&gt;BonusGoal!$A$14,BonusGoal!$D$14,"checkdata"))))))))))))</f>
        <v>Less than 1000</v>
      </c>
      <c r="V602" t="str">
        <f>VLOOKUP(D602,BonusGoal!C:D,2)</f>
        <v>Less than 1000</v>
      </c>
    </row>
    <row r="603" spans="1:22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2.0663492063492064</v>
      </c>
      <c r="P603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9">
        <f t="shared" si="58"/>
        <v>41789.208333333336</v>
      </c>
      <c r="T603" s="9">
        <f t="shared" si="59"/>
        <v>41806.208333333336</v>
      </c>
      <c r="U603" t="str">
        <f>IF(D603&lt;BonusGoal!$B$3,BonusGoal!$D$3,IF(D603&lt;BonusGoal!$B$4,BonusGoal!$D$4,IF(D603&lt;BonusGoal!$B$5,BonusGoal!$D$5,IF(D603&lt;BonusGoal!$B$6,BonusGoal!$D$6,IF(D603&lt;BonusGoal!$B$7,BonusGoal!$D$7,IF(D603&lt;BonusGoal!$B$8,BonusGoal!$D$8,IF(D603&lt;BonusGoal!$B$9,BonusGoal!$D$9,IF(D603&lt;BonusGoal!$B$10,BonusGoal!$D$10,IF(D603&lt;BonusGoal!$B$11,BonusGoal!$D$11,IF(D603&lt;BonusGoal!$B$12,BonusGoal!$D$12,IF(D603&lt;BonusGoal!$B$13,BonusGoal!$D$13,IF(D603&gt;BonusGoal!$A$14,BonusGoal!$D$14,"checkdata"))))))))))))</f>
        <v>5000 to 9999</v>
      </c>
      <c r="V603" t="str">
        <f>VLOOKUP(D603,BonusGoal!C:D,2)</f>
        <v>5000 to 9999</v>
      </c>
    </row>
    <row r="604" spans="1:22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1.2823628691983122</v>
      </c>
      <c r="P604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9">
        <f t="shared" si="58"/>
        <v>42160.208333333328</v>
      </c>
      <c r="T604" s="9">
        <f t="shared" si="59"/>
        <v>42171.208333333328</v>
      </c>
      <c r="U604" t="str">
        <f>IF(D604&lt;BonusGoal!$B$3,BonusGoal!$D$3,IF(D604&lt;BonusGoal!$B$4,BonusGoal!$D$4,IF(D604&lt;BonusGoal!$B$5,BonusGoal!$D$5,IF(D604&lt;BonusGoal!$B$6,BonusGoal!$D$6,IF(D604&lt;BonusGoal!$B$7,BonusGoal!$D$7,IF(D604&lt;BonusGoal!$B$8,BonusGoal!$D$8,IF(D604&lt;BonusGoal!$B$9,BonusGoal!$D$9,IF(D604&lt;BonusGoal!$B$10,BonusGoal!$D$10,IF(D604&lt;BonusGoal!$B$11,BonusGoal!$D$11,IF(D604&lt;BonusGoal!$B$12,BonusGoal!$D$12,IF(D604&lt;BonusGoal!$B$13,BonusGoal!$D$13,IF(D604&gt;BonusGoal!$A$14,BonusGoal!$D$14,"checkdata"))))))))))))</f>
        <v>Greater than or equal to 50000</v>
      </c>
      <c r="V604" t="str">
        <f>VLOOKUP(D604,BonusGoal!C:D,2)</f>
        <v>Greater than or equal to 50000</v>
      </c>
    </row>
    <row r="605" spans="1:22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1.1966037735849056</v>
      </c>
      <c r="P605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9">
        <f t="shared" si="58"/>
        <v>43573.208333333328</v>
      </c>
      <c r="T605" s="9">
        <f t="shared" si="59"/>
        <v>43600.208333333328</v>
      </c>
      <c r="U605" t="str">
        <f>IF(D605&lt;BonusGoal!$B$3,BonusGoal!$D$3,IF(D605&lt;BonusGoal!$B$4,BonusGoal!$D$4,IF(D605&lt;BonusGoal!$B$5,BonusGoal!$D$5,IF(D605&lt;BonusGoal!$B$6,BonusGoal!$D$6,IF(D605&lt;BonusGoal!$B$7,BonusGoal!$D$7,IF(D605&lt;BonusGoal!$B$8,BonusGoal!$D$8,IF(D605&lt;BonusGoal!$B$9,BonusGoal!$D$9,IF(D605&lt;BonusGoal!$B$10,BonusGoal!$D$10,IF(D605&lt;BonusGoal!$B$11,BonusGoal!$D$11,IF(D605&lt;BonusGoal!$B$12,BonusGoal!$D$12,IF(D605&lt;BonusGoal!$B$13,BonusGoal!$D$13,IF(D605&gt;BonusGoal!$A$14,BonusGoal!$D$14,"checkdata"))))))))))))</f>
        <v>5000 to 9999</v>
      </c>
      <c r="V605" t="str">
        <f>VLOOKUP(D605,BonusGoal!C:D,2)</f>
        <v>5000 to 9999</v>
      </c>
    </row>
    <row r="606" spans="1:22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1.7073055242390078</v>
      </c>
      <c r="P60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9">
        <f t="shared" si="58"/>
        <v>40565.25</v>
      </c>
      <c r="T606" s="9">
        <f t="shared" si="59"/>
        <v>40586.25</v>
      </c>
      <c r="U606" t="str">
        <f>IF(D606&lt;BonusGoal!$B$3,BonusGoal!$D$3,IF(D606&lt;BonusGoal!$B$4,BonusGoal!$D$4,IF(D606&lt;BonusGoal!$B$5,BonusGoal!$D$5,IF(D606&lt;BonusGoal!$B$6,BonusGoal!$D$6,IF(D606&lt;BonusGoal!$B$7,BonusGoal!$D$7,IF(D606&lt;BonusGoal!$B$8,BonusGoal!$D$8,IF(D606&lt;BonusGoal!$B$9,BonusGoal!$D$9,IF(D606&lt;BonusGoal!$B$10,BonusGoal!$D$10,IF(D606&lt;BonusGoal!$B$11,BonusGoal!$D$11,IF(D606&lt;BonusGoal!$B$12,BonusGoal!$D$12,IF(D606&lt;BonusGoal!$B$13,BonusGoal!$D$13,IF(D606&gt;BonusGoal!$A$14,BonusGoal!$D$14,"checkdata"))))))))))))</f>
        <v>Greater than or equal to 50000</v>
      </c>
      <c r="V606" t="str">
        <f>VLOOKUP(D606,BonusGoal!C:D,2)</f>
        <v>Greater than or equal to 50000</v>
      </c>
    </row>
    <row r="607" spans="1:22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1.8721212121212121</v>
      </c>
      <c r="P60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9">
        <f t="shared" si="58"/>
        <v>42280.208333333328</v>
      </c>
      <c r="T607" s="9">
        <f t="shared" si="59"/>
        <v>42321.25</v>
      </c>
      <c r="U607" t="str">
        <f>IF(D607&lt;BonusGoal!$B$3,BonusGoal!$D$3,IF(D607&lt;BonusGoal!$B$4,BonusGoal!$D$4,IF(D607&lt;BonusGoal!$B$5,BonusGoal!$D$5,IF(D607&lt;BonusGoal!$B$6,BonusGoal!$D$6,IF(D607&lt;BonusGoal!$B$7,BonusGoal!$D$7,IF(D607&lt;BonusGoal!$B$8,BonusGoal!$D$8,IF(D607&lt;BonusGoal!$B$9,BonusGoal!$D$9,IF(D607&lt;BonusGoal!$B$10,BonusGoal!$D$10,IF(D607&lt;BonusGoal!$B$11,BonusGoal!$D$11,IF(D607&lt;BonusGoal!$B$12,BonusGoal!$D$12,IF(D607&lt;BonusGoal!$B$13,BonusGoal!$D$13,IF(D607&gt;BonusGoal!$A$14,BonusGoal!$D$14,"checkdata"))))))))))))</f>
        <v>1000 to 4999</v>
      </c>
      <c r="V607" t="str">
        <f>VLOOKUP(D607,BonusGoal!C:D,2)</f>
        <v>1000 to 4999</v>
      </c>
    </row>
    <row r="608" spans="1:22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1.8838235294117647</v>
      </c>
      <c r="P608">
        <f t="shared" si="55"/>
        <v>40.03125</v>
      </c>
      <c r="Q608" t="str">
        <f t="shared" si="56"/>
        <v>music</v>
      </c>
      <c r="R608" t="str">
        <f t="shared" si="57"/>
        <v>rock</v>
      </c>
      <c r="S608" s="9">
        <f t="shared" si="58"/>
        <v>42436.25</v>
      </c>
      <c r="T608" s="9">
        <f t="shared" si="59"/>
        <v>42447.208333333328</v>
      </c>
      <c r="U608" t="str">
        <f>IF(D608&lt;BonusGoal!$B$3,BonusGoal!$D$3,IF(D608&lt;BonusGoal!$B$4,BonusGoal!$D$4,IF(D608&lt;BonusGoal!$B$5,BonusGoal!$D$5,IF(D608&lt;BonusGoal!$B$6,BonusGoal!$D$6,IF(D608&lt;BonusGoal!$B$7,BonusGoal!$D$7,IF(D608&lt;BonusGoal!$B$8,BonusGoal!$D$8,IF(D608&lt;BonusGoal!$B$9,BonusGoal!$D$9,IF(D608&lt;BonusGoal!$B$10,BonusGoal!$D$10,IF(D608&lt;BonusGoal!$B$11,BonusGoal!$D$11,IF(D608&lt;BonusGoal!$B$12,BonusGoal!$D$12,IF(D608&lt;BonusGoal!$B$13,BonusGoal!$D$13,IF(D608&gt;BonusGoal!$A$14,BonusGoal!$D$14,"checkdata"))))))))))))</f>
        <v>1000 to 4999</v>
      </c>
      <c r="V608" t="str">
        <f>VLOOKUP(D608,BonusGoal!C:D,2)</f>
        <v>1000 to 4999</v>
      </c>
    </row>
    <row r="609" spans="1:22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1.3129869186046512</v>
      </c>
      <c r="P609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9">
        <f t="shared" si="58"/>
        <v>41721.208333333336</v>
      </c>
      <c r="T609" s="9">
        <f t="shared" si="59"/>
        <v>41723.208333333336</v>
      </c>
      <c r="U609" t="str">
        <f>IF(D609&lt;BonusGoal!$B$3,BonusGoal!$D$3,IF(D609&lt;BonusGoal!$B$4,BonusGoal!$D$4,IF(D609&lt;BonusGoal!$B$5,BonusGoal!$D$5,IF(D609&lt;BonusGoal!$B$6,BonusGoal!$D$6,IF(D609&lt;BonusGoal!$B$7,BonusGoal!$D$7,IF(D609&lt;BonusGoal!$B$8,BonusGoal!$D$8,IF(D609&lt;BonusGoal!$B$9,BonusGoal!$D$9,IF(D609&lt;BonusGoal!$B$10,BonusGoal!$D$10,IF(D609&lt;BonusGoal!$B$11,BonusGoal!$D$11,IF(D609&lt;BonusGoal!$B$12,BonusGoal!$D$12,IF(D609&lt;BonusGoal!$B$13,BonusGoal!$D$13,IF(D609&gt;BonusGoal!$A$14,BonusGoal!$D$14,"checkdata"))))))))))))</f>
        <v>Greater than or equal to 50000</v>
      </c>
      <c r="V609" t="str">
        <f>VLOOKUP(D609,BonusGoal!C:D,2)</f>
        <v>Greater than or equal to 50000</v>
      </c>
    </row>
    <row r="610" spans="1:22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2.8397435897435899</v>
      </c>
      <c r="P610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9">
        <f t="shared" si="58"/>
        <v>43530.25</v>
      </c>
      <c r="T610" s="9">
        <f t="shared" si="59"/>
        <v>43534.25</v>
      </c>
      <c r="U610" t="str">
        <f>IF(D610&lt;BonusGoal!$B$3,BonusGoal!$D$3,IF(D610&lt;BonusGoal!$B$4,BonusGoal!$D$4,IF(D610&lt;BonusGoal!$B$5,BonusGoal!$D$5,IF(D610&lt;BonusGoal!$B$6,BonusGoal!$D$6,IF(D610&lt;BonusGoal!$B$7,BonusGoal!$D$7,IF(D610&lt;BonusGoal!$B$8,BonusGoal!$D$8,IF(D610&lt;BonusGoal!$B$9,BonusGoal!$D$9,IF(D610&lt;BonusGoal!$B$10,BonusGoal!$D$10,IF(D610&lt;BonusGoal!$B$11,BonusGoal!$D$11,IF(D610&lt;BonusGoal!$B$12,BonusGoal!$D$12,IF(D610&lt;BonusGoal!$B$13,BonusGoal!$D$13,IF(D610&gt;BonusGoal!$A$14,BonusGoal!$D$14,"checkdata"))))))))))))</f>
        <v>1000 to 4999</v>
      </c>
      <c r="V610" t="str">
        <f>VLOOKUP(D610,BonusGoal!C:D,2)</f>
        <v>1000 to 4999</v>
      </c>
    </row>
    <row r="611" spans="1:22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1.2041999999999999</v>
      </c>
      <c r="P611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9">
        <f t="shared" si="58"/>
        <v>43481.25</v>
      </c>
      <c r="T611" s="9">
        <f t="shared" si="59"/>
        <v>43498.25</v>
      </c>
      <c r="U611" t="str">
        <f>IF(D611&lt;BonusGoal!$B$3,BonusGoal!$D$3,IF(D611&lt;BonusGoal!$B$4,BonusGoal!$D$4,IF(D611&lt;BonusGoal!$B$5,BonusGoal!$D$5,IF(D611&lt;BonusGoal!$B$6,BonusGoal!$D$6,IF(D611&lt;BonusGoal!$B$7,BonusGoal!$D$7,IF(D611&lt;BonusGoal!$B$8,BonusGoal!$D$8,IF(D611&lt;BonusGoal!$B$9,BonusGoal!$D$9,IF(D611&lt;BonusGoal!$B$10,BonusGoal!$D$10,IF(D611&lt;BonusGoal!$B$11,BonusGoal!$D$11,IF(D611&lt;BonusGoal!$B$12,BonusGoal!$D$12,IF(D611&lt;BonusGoal!$B$13,BonusGoal!$D$13,IF(D611&gt;BonusGoal!$A$14,BonusGoal!$D$14,"checkdata"))))))))))))</f>
        <v>10000 to 14999</v>
      </c>
      <c r="V611" t="str">
        <f>VLOOKUP(D611,BonusGoal!C:D,2)</f>
        <v>10000 to 14999</v>
      </c>
    </row>
    <row r="612" spans="1:22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4.1905607476635511</v>
      </c>
      <c r="P612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9">
        <f t="shared" si="58"/>
        <v>41259.25</v>
      </c>
      <c r="T612" s="9">
        <f t="shared" si="59"/>
        <v>41273.25</v>
      </c>
      <c r="U612" t="str">
        <f>IF(D612&lt;BonusGoal!$B$3,BonusGoal!$D$3,IF(D612&lt;BonusGoal!$B$4,BonusGoal!$D$4,IF(D612&lt;BonusGoal!$B$5,BonusGoal!$D$5,IF(D612&lt;BonusGoal!$B$6,BonusGoal!$D$6,IF(D612&lt;BonusGoal!$B$7,BonusGoal!$D$7,IF(D612&lt;BonusGoal!$B$8,BonusGoal!$D$8,IF(D612&lt;BonusGoal!$B$9,BonusGoal!$D$9,IF(D612&lt;BonusGoal!$B$10,BonusGoal!$D$10,IF(D612&lt;BonusGoal!$B$11,BonusGoal!$D$11,IF(D612&lt;BonusGoal!$B$12,BonusGoal!$D$12,IF(D612&lt;BonusGoal!$B$13,BonusGoal!$D$13,IF(D612&gt;BonusGoal!$A$14,BonusGoal!$D$14,"checkdata"))))))))))))</f>
        <v>40000 to 44999</v>
      </c>
      <c r="V612" t="str">
        <f>VLOOKUP(D612,BonusGoal!C:D,2)</f>
        <v>40000 to 44999</v>
      </c>
    </row>
    <row r="613" spans="1:22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0.13853658536585367</v>
      </c>
      <c r="P613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9">
        <f t="shared" si="58"/>
        <v>41480.208333333336</v>
      </c>
      <c r="T613" s="9">
        <f t="shared" si="59"/>
        <v>41492.208333333336</v>
      </c>
      <c r="U613" t="str">
        <f>IF(D613&lt;BonusGoal!$B$3,BonusGoal!$D$3,IF(D613&lt;BonusGoal!$B$4,BonusGoal!$D$4,IF(D613&lt;BonusGoal!$B$5,BonusGoal!$D$5,IF(D613&lt;BonusGoal!$B$6,BonusGoal!$D$6,IF(D613&lt;BonusGoal!$B$7,BonusGoal!$D$7,IF(D613&lt;BonusGoal!$B$8,BonusGoal!$D$8,IF(D613&lt;BonusGoal!$B$9,BonusGoal!$D$9,IF(D613&lt;BonusGoal!$B$10,BonusGoal!$D$10,IF(D613&lt;BonusGoal!$B$11,BonusGoal!$D$11,IF(D613&lt;BonusGoal!$B$12,BonusGoal!$D$12,IF(D613&lt;BonusGoal!$B$13,BonusGoal!$D$13,IF(D613&gt;BonusGoal!$A$14,BonusGoal!$D$14,"checkdata"))))))))))))</f>
        <v>5000 to 9999</v>
      </c>
      <c r="V613" t="str">
        <f>VLOOKUP(D613,BonusGoal!C:D,2)</f>
        <v>5000 to 9999</v>
      </c>
    </row>
    <row r="614" spans="1:22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1.3943548387096774</v>
      </c>
      <c r="P614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9">
        <f t="shared" si="58"/>
        <v>40474.208333333336</v>
      </c>
      <c r="T614" s="9">
        <f t="shared" si="59"/>
        <v>40497.25</v>
      </c>
      <c r="U614" t="str">
        <f>IF(D614&lt;BonusGoal!$B$3,BonusGoal!$D$3,IF(D614&lt;BonusGoal!$B$4,BonusGoal!$D$4,IF(D614&lt;BonusGoal!$B$5,BonusGoal!$D$5,IF(D614&lt;BonusGoal!$B$6,BonusGoal!$D$6,IF(D614&lt;BonusGoal!$B$7,BonusGoal!$D$7,IF(D614&lt;BonusGoal!$B$8,BonusGoal!$D$8,IF(D614&lt;BonusGoal!$B$9,BonusGoal!$D$9,IF(D614&lt;BonusGoal!$B$10,BonusGoal!$D$10,IF(D614&lt;BonusGoal!$B$11,BonusGoal!$D$11,IF(D614&lt;BonusGoal!$B$12,BonusGoal!$D$12,IF(D614&lt;BonusGoal!$B$13,BonusGoal!$D$13,IF(D614&gt;BonusGoal!$A$14,BonusGoal!$D$14,"checkdata"))))))))))))</f>
        <v>5000 to 9999</v>
      </c>
      <c r="V614" t="str">
        <f>VLOOKUP(D614,BonusGoal!C:D,2)</f>
        <v>5000 to 9999</v>
      </c>
    </row>
    <row r="615" spans="1:22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1.74</v>
      </c>
      <c r="P615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9">
        <f t="shared" si="58"/>
        <v>42973.208333333328</v>
      </c>
      <c r="T615" s="9">
        <f t="shared" si="59"/>
        <v>42982.208333333328</v>
      </c>
      <c r="U615" t="str">
        <f>IF(D615&lt;BonusGoal!$B$3,BonusGoal!$D$3,IF(D615&lt;BonusGoal!$B$4,BonusGoal!$D$4,IF(D615&lt;BonusGoal!$B$5,BonusGoal!$D$5,IF(D615&lt;BonusGoal!$B$6,BonusGoal!$D$6,IF(D615&lt;BonusGoal!$B$7,BonusGoal!$D$7,IF(D615&lt;BonusGoal!$B$8,BonusGoal!$D$8,IF(D615&lt;BonusGoal!$B$9,BonusGoal!$D$9,IF(D615&lt;BonusGoal!$B$10,BonusGoal!$D$10,IF(D615&lt;BonusGoal!$B$11,BonusGoal!$D$11,IF(D615&lt;BonusGoal!$B$12,BonusGoal!$D$12,IF(D615&lt;BonusGoal!$B$13,BonusGoal!$D$13,IF(D615&gt;BonusGoal!$A$14,BonusGoal!$D$14,"checkdata"))))))))))))</f>
        <v>1000 to 4999</v>
      </c>
      <c r="V615" t="str">
        <f>VLOOKUP(D615,BonusGoal!C:D,2)</f>
        <v>1000 to 4999</v>
      </c>
    </row>
    <row r="616" spans="1:22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1.5549056603773586</v>
      </c>
      <c r="P61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9">
        <f t="shared" si="58"/>
        <v>42746.25</v>
      </c>
      <c r="T616" s="9">
        <f t="shared" si="59"/>
        <v>42764.25</v>
      </c>
      <c r="U616" t="str">
        <f>IF(D616&lt;BonusGoal!$B$3,BonusGoal!$D$3,IF(D616&lt;BonusGoal!$B$4,BonusGoal!$D$4,IF(D616&lt;BonusGoal!$B$5,BonusGoal!$D$5,IF(D616&lt;BonusGoal!$B$6,BonusGoal!$D$6,IF(D616&lt;BonusGoal!$B$7,BonusGoal!$D$7,IF(D616&lt;BonusGoal!$B$8,BonusGoal!$D$8,IF(D616&lt;BonusGoal!$B$9,BonusGoal!$D$9,IF(D616&lt;BonusGoal!$B$10,BonusGoal!$D$10,IF(D616&lt;BonusGoal!$B$11,BonusGoal!$D$11,IF(D616&lt;BonusGoal!$B$12,BonusGoal!$D$12,IF(D616&lt;BonusGoal!$B$13,BonusGoal!$D$13,IF(D616&gt;BonusGoal!$A$14,BonusGoal!$D$14,"checkdata"))))))))))))</f>
        <v>25000 to 29999</v>
      </c>
      <c r="V616" t="str">
        <f>VLOOKUP(D616,BonusGoal!C:D,2)</f>
        <v>25000 to 29999</v>
      </c>
    </row>
    <row r="617" spans="1:22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1.7044705882352942</v>
      </c>
      <c r="P61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9">
        <f t="shared" si="58"/>
        <v>42489.208333333328</v>
      </c>
      <c r="T617" s="9">
        <f t="shared" si="59"/>
        <v>42499.208333333328</v>
      </c>
      <c r="U617" t="str">
        <f>IF(D617&lt;BonusGoal!$B$3,BonusGoal!$D$3,IF(D617&lt;BonusGoal!$B$4,BonusGoal!$D$4,IF(D617&lt;BonusGoal!$B$5,BonusGoal!$D$5,IF(D617&lt;BonusGoal!$B$6,BonusGoal!$D$6,IF(D617&lt;BonusGoal!$B$7,BonusGoal!$D$7,IF(D617&lt;BonusGoal!$B$8,BonusGoal!$D$8,IF(D617&lt;BonusGoal!$B$9,BonusGoal!$D$9,IF(D617&lt;BonusGoal!$B$10,BonusGoal!$D$10,IF(D617&lt;BonusGoal!$B$11,BonusGoal!$D$11,IF(D617&lt;BonusGoal!$B$12,BonusGoal!$D$12,IF(D617&lt;BonusGoal!$B$13,BonusGoal!$D$13,IF(D617&gt;BonusGoal!$A$14,BonusGoal!$D$14,"checkdata"))))))))))))</f>
        <v>5000 to 9999</v>
      </c>
      <c r="V617" t="str">
        <f>VLOOKUP(D617,BonusGoal!C:D,2)</f>
        <v>5000 to 9999</v>
      </c>
    </row>
    <row r="618" spans="1:22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1.8951562500000001</v>
      </c>
      <c r="P61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9">
        <f t="shared" si="58"/>
        <v>41537.208333333336</v>
      </c>
      <c r="T618" s="9">
        <f t="shared" si="59"/>
        <v>41538.208333333336</v>
      </c>
      <c r="U618" t="str">
        <f>IF(D618&lt;BonusGoal!$B$3,BonusGoal!$D$3,IF(D618&lt;BonusGoal!$B$4,BonusGoal!$D$4,IF(D618&lt;BonusGoal!$B$5,BonusGoal!$D$5,IF(D618&lt;BonusGoal!$B$6,BonusGoal!$D$6,IF(D618&lt;BonusGoal!$B$7,BonusGoal!$D$7,IF(D618&lt;BonusGoal!$B$8,BonusGoal!$D$8,IF(D618&lt;BonusGoal!$B$9,BonusGoal!$D$9,IF(D618&lt;BonusGoal!$B$10,BonusGoal!$D$10,IF(D618&lt;BonusGoal!$B$11,BonusGoal!$D$11,IF(D618&lt;BonusGoal!$B$12,BonusGoal!$D$12,IF(D618&lt;BonusGoal!$B$13,BonusGoal!$D$13,IF(D618&gt;BonusGoal!$A$14,BonusGoal!$D$14,"checkdata"))))))))))))</f>
        <v>5000 to 9999</v>
      </c>
      <c r="V618" t="str">
        <f>VLOOKUP(D618,BonusGoal!C:D,2)</f>
        <v>5000 to 9999</v>
      </c>
    </row>
    <row r="619" spans="1:22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2.4971428571428573</v>
      </c>
      <c r="P619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9">
        <f t="shared" si="58"/>
        <v>41794.208333333336</v>
      </c>
      <c r="T619" s="9">
        <f t="shared" si="59"/>
        <v>41804.208333333336</v>
      </c>
      <c r="U619" t="str">
        <f>IF(D619&lt;BonusGoal!$B$3,BonusGoal!$D$3,IF(D619&lt;BonusGoal!$B$4,BonusGoal!$D$4,IF(D619&lt;BonusGoal!$B$5,BonusGoal!$D$5,IF(D619&lt;BonusGoal!$B$6,BonusGoal!$D$6,IF(D619&lt;BonusGoal!$B$7,BonusGoal!$D$7,IF(D619&lt;BonusGoal!$B$8,BonusGoal!$D$8,IF(D619&lt;BonusGoal!$B$9,BonusGoal!$D$9,IF(D619&lt;BonusGoal!$B$10,BonusGoal!$D$10,IF(D619&lt;BonusGoal!$B$11,BonusGoal!$D$11,IF(D619&lt;BonusGoal!$B$12,BonusGoal!$D$12,IF(D619&lt;BonusGoal!$B$13,BonusGoal!$D$13,IF(D619&gt;BonusGoal!$A$14,BonusGoal!$D$14,"checkdata"))))))))))))</f>
        <v>1000 to 4999</v>
      </c>
      <c r="V619" t="str">
        <f>VLOOKUP(D619,BonusGoal!C:D,2)</f>
        <v>1000 to 4999</v>
      </c>
    </row>
    <row r="620" spans="1:22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0.48860523665659616</v>
      </c>
      <c r="P620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9">
        <f t="shared" si="58"/>
        <v>41396.208333333336</v>
      </c>
      <c r="T620" s="9">
        <f t="shared" si="59"/>
        <v>41417.208333333336</v>
      </c>
      <c r="U620" t="str">
        <f>IF(D620&lt;BonusGoal!$B$3,BonusGoal!$D$3,IF(D620&lt;BonusGoal!$B$4,BonusGoal!$D$4,IF(D620&lt;BonusGoal!$B$5,BonusGoal!$D$5,IF(D620&lt;BonusGoal!$B$6,BonusGoal!$D$6,IF(D620&lt;BonusGoal!$B$7,BonusGoal!$D$7,IF(D620&lt;BonusGoal!$B$8,BonusGoal!$D$8,IF(D620&lt;BonusGoal!$B$9,BonusGoal!$D$9,IF(D620&lt;BonusGoal!$B$10,BonusGoal!$D$10,IF(D620&lt;BonusGoal!$B$11,BonusGoal!$D$11,IF(D620&lt;BonusGoal!$B$12,BonusGoal!$D$12,IF(D620&lt;BonusGoal!$B$13,BonusGoal!$D$13,IF(D620&gt;BonusGoal!$A$14,BonusGoal!$D$14,"checkdata"))))))))))))</f>
        <v>Greater than or equal to 50000</v>
      </c>
      <c r="V620" t="str">
        <f>VLOOKUP(D620,BonusGoal!C:D,2)</f>
        <v>Greater than or equal to 50000</v>
      </c>
    </row>
    <row r="621" spans="1:22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0.28461970393057684</v>
      </c>
      <c r="P621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9">
        <f t="shared" si="58"/>
        <v>40669.208333333336</v>
      </c>
      <c r="T621" s="9">
        <f t="shared" si="59"/>
        <v>40670.208333333336</v>
      </c>
      <c r="U621" t="str">
        <f>IF(D621&lt;BonusGoal!$B$3,BonusGoal!$D$3,IF(D621&lt;BonusGoal!$B$4,BonusGoal!$D$4,IF(D621&lt;BonusGoal!$B$5,BonusGoal!$D$5,IF(D621&lt;BonusGoal!$B$6,BonusGoal!$D$6,IF(D621&lt;BonusGoal!$B$7,BonusGoal!$D$7,IF(D621&lt;BonusGoal!$B$8,BonusGoal!$D$8,IF(D621&lt;BonusGoal!$B$9,BonusGoal!$D$9,IF(D621&lt;BonusGoal!$B$10,BonusGoal!$D$10,IF(D621&lt;BonusGoal!$B$11,BonusGoal!$D$11,IF(D621&lt;BonusGoal!$B$12,BonusGoal!$D$12,IF(D621&lt;BonusGoal!$B$13,BonusGoal!$D$13,IF(D621&gt;BonusGoal!$A$14,BonusGoal!$D$14,"checkdata"))))))))))))</f>
        <v>Greater than or equal to 50000</v>
      </c>
      <c r="V621" t="str">
        <f>VLOOKUP(D621,BonusGoal!C:D,2)</f>
        <v>Greater than or equal to 50000</v>
      </c>
    </row>
    <row r="622" spans="1:22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2.6802325581395348</v>
      </c>
      <c r="P622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9">
        <f t="shared" si="58"/>
        <v>42559.208333333328</v>
      </c>
      <c r="T622" s="9">
        <f t="shared" si="59"/>
        <v>42563.208333333328</v>
      </c>
      <c r="U622" t="str">
        <f>IF(D622&lt;BonusGoal!$B$3,BonusGoal!$D$3,IF(D622&lt;BonusGoal!$B$4,BonusGoal!$D$4,IF(D622&lt;BonusGoal!$B$5,BonusGoal!$D$5,IF(D622&lt;BonusGoal!$B$6,BonusGoal!$D$6,IF(D622&lt;BonusGoal!$B$7,BonusGoal!$D$7,IF(D622&lt;BonusGoal!$B$8,BonusGoal!$D$8,IF(D622&lt;BonusGoal!$B$9,BonusGoal!$D$9,IF(D622&lt;BonusGoal!$B$10,BonusGoal!$D$10,IF(D622&lt;BonusGoal!$B$11,BonusGoal!$D$11,IF(D622&lt;BonusGoal!$B$12,BonusGoal!$D$12,IF(D622&lt;BonusGoal!$B$13,BonusGoal!$D$13,IF(D622&gt;BonusGoal!$A$14,BonusGoal!$D$14,"checkdata"))))))))))))</f>
        <v>1000 to 4999</v>
      </c>
      <c r="V622" t="str">
        <f>VLOOKUP(D622,BonusGoal!C:D,2)</f>
        <v>1000 to 4999</v>
      </c>
    </row>
    <row r="623" spans="1:22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6.1980078125000002</v>
      </c>
      <c r="P623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9">
        <f t="shared" si="58"/>
        <v>42626.208333333328</v>
      </c>
      <c r="T623" s="9">
        <f t="shared" si="59"/>
        <v>42631.208333333328</v>
      </c>
      <c r="U623" t="str">
        <f>IF(D623&lt;BonusGoal!$B$3,BonusGoal!$D$3,IF(D623&lt;BonusGoal!$B$4,BonusGoal!$D$4,IF(D623&lt;BonusGoal!$B$5,BonusGoal!$D$5,IF(D623&lt;BonusGoal!$B$6,BonusGoal!$D$6,IF(D623&lt;BonusGoal!$B$7,BonusGoal!$D$7,IF(D623&lt;BonusGoal!$B$8,BonusGoal!$D$8,IF(D623&lt;BonusGoal!$B$9,BonusGoal!$D$9,IF(D623&lt;BonusGoal!$B$10,BonusGoal!$D$10,IF(D623&lt;BonusGoal!$B$11,BonusGoal!$D$11,IF(D623&lt;BonusGoal!$B$12,BonusGoal!$D$12,IF(D623&lt;BonusGoal!$B$13,BonusGoal!$D$13,IF(D623&gt;BonusGoal!$A$14,BonusGoal!$D$14,"checkdata"))))))))))))</f>
        <v>25000 to 29999</v>
      </c>
      <c r="V623" t="str">
        <f>VLOOKUP(D623,BonusGoal!C:D,2)</f>
        <v>25000 to 29999</v>
      </c>
    </row>
    <row r="624" spans="1:22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3.1301587301587303E-2</v>
      </c>
      <c r="P624">
        <f t="shared" si="55"/>
        <v>92.4375</v>
      </c>
      <c r="Q624" t="str">
        <f t="shared" si="56"/>
        <v>music</v>
      </c>
      <c r="R624" t="str">
        <f t="shared" si="57"/>
        <v>indie rock</v>
      </c>
      <c r="S624" s="9">
        <f t="shared" si="58"/>
        <v>43205.208333333328</v>
      </c>
      <c r="T624" s="9">
        <f t="shared" si="59"/>
        <v>43231.208333333328</v>
      </c>
      <c r="U624" t="str">
        <f>IF(D624&lt;BonusGoal!$B$3,BonusGoal!$D$3,IF(D624&lt;BonusGoal!$B$4,BonusGoal!$D$4,IF(D624&lt;BonusGoal!$B$5,BonusGoal!$D$5,IF(D624&lt;BonusGoal!$B$6,BonusGoal!$D$6,IF(D624&lt;BonusGoal!$B$7,BonusGoal!$D$7,IF(D624&lt;BonusGoal!$B$8,BonusGoal!$D$8,IF(D624&lt;BonusGoal!$B$9,BonusGoal!$D$9,IF(D624&lt;BonusGoal!$B$10,BonusGoal!$D$10,IF(D624&lt;BonusGoal!$B$11,BonusGoal!$D$11,IF(D624&lt;BonusGoal!$B$12,BonusGoal!$D$12,IF(D624&lt;BonusGoal!$B$13,BonusGoal!$D$13,IF(D624&gt;BonusGoal!$A$14,BonusGoal!$D$14,"checkdata"))))))))))))</f>
        <v>Greater than or equal to 50000</v>
      </c>
      <c r="V624" t="str">
        <f>VLOOKUP(D624,BonusGoal!C:D,2)</f>
        <v>Greater than or equal to 50000</v>
      </c>
    </row>
    <row r="625" spans="1:22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1.5992152704135738</v>
      </c>
      <c r="P625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9">
        <f t="shared" si="58"/>
        <v>42201.208333333328</v>
      </c>
      <c r="T625" s="9">
        <f t="shared" si="59"/>
        <v>42206.208333333328</v>
      </c>
      <c r="U625" t="str">
        <f>IF(D625&lt;BonusGoal!$B$3,BonusGoal!$D$3,IF(D625&lt;BonusGoal!$B$4,BonusGoal!$D$4,IF(D625&lt;BonusGoal!$B$5,BonusGoal!$D$5,IF(D625&lt;BonusGoal!$B$6,BonusGoal!$D$6,IF(D625&lt;BonusGoal!$B$7,BonusGoal!$D$7,IF(D625&lt;BonusGoal!$B$8,BonusGoal!$D$8,IF(D625&lt;BonusGoal!$B$9,BonusGoal!$D$9,IF(D625&lt;BonusGoal!$B$10,BonusGoal!$D$10,IF(D625&lt;BonusGoal!$B$11,BonusGoal!$D$11,IF(D625&lt;BonusGoal!$B$12,BonusGoal!$D$12,IF(D625&lt;BonusGoal!$B$13,BonusGoal!$D$13,IF(D625&gt;BonusGoal!$A$14,BonusGoal!$D$14,"checkdata"))))))))))))</f>
        <v>Greater than or equal to 50000</v>
      </c>
      <c r="V625" t="str">
        <f>VLOOKUP(D625,BonusGoal!C:D,2)</f>
        <v>Greater than or equal to 50000</v>
      </c>
    </row>
    <row r="626" spans="1:22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2.793921568627451</v>
      </c>
      <c r="P62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9">
        <f t="shared" si="58"/>
        <v>42029.25</v>
      </c>
      <c r="T626" s="9">
        <f t="shared" si="59"/>
        <v>42035.25</v>
      </c>
      <c r="U626" t="str">
        <f>IF(D626&lt;BonusGoal!$B$3,BonusGoal!$D$3,IF(D626&lt;BonusGoal!$B$4,BonusGoal!$D$4,IF(D626&lt;BonusGoal!$B$5,BonusGoal!$D$5,IF(D626&lt;BonusGoal!$B$6,BonusGoal!$D$6,IF(D626&lt;BonusGoal!$B$7,BonusGoal!$D$7,IF(D626&lt;BonusGoal!$B$8,BonusGoal!$D$8,IF(D626&lt;BonusGoal!$B$9,BonusGoal!$D$9,IF(D626&lt;BonusGoal!$B$10,BonusGoal!$D$10,IF(D626&lt;BonusGoal!$B$11,BonusGoal!$D$11,IF(D626&lt;BonusGoal!$B$12,BonusGoal!$D$12,IF(D626&lt;BonusGoal!$B$13,BonusGoal!$D$13,IF(D626&gt;BonusGoal!$A$14,BonusGoal!$D$14,"checkdata"))))))))))))</f>
        <v>5000 to 9999</v>
      </c>
      <c r="V626" t="str">
        <f>VLOOKUP(D626,BonusGoal!C:D,2)</f>
        <v>5000 to 9999</v>
      </c>
    </row>
    <row r="627" spans="1:22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0.77373333333333338</v>
      </c>
      <c r="P62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9">
        <f t="shared" si="58"/>
        <v>43857.25</v>
      </c>
      <c r="T627" s="9">
        <f t="shared" si="59"/>
        <v>43871.25</v>
      </c>
      <c r="U627" t="str">
        <f>IF(D627&lt;BonusGoal!$B$3,BonusGoal!$D$3,IF(D627&lt;BonusGoal!$B$4,BonusGoal!$D$4,IF(D627&lt;BonusGoal!$B$5,BonusGoal!$D$5,IF(D627&lt;BonusGoal!$B$6,BonusGoal!$D$6,IF(D627&lt;BonusGoal!$B$7,BonusGoal!$D$7,IF(D627&lt;BonusGoal!$B$8,BonusGoal!$D$8,IF(D627&lt;BonusGoal!$B$9,BonusGoal!$D$9,IF(D627&lt;BonusGoal!$B$10,BonusGoal!$D$10,IF(D627&lt;BonusGoal!$B$11,BonusGoal!$D$11,IF(D627&lt;BonusGoal!$B$12,BonusGoal!$D$12,IF(D627&lt;BonusGoal!$B$13,BonusGoal!$D$13,IF(D627&gt;BonusGoal!$A$14,BonusGoal!$D$14,"checkdata"))))))))))))</f>
        <v>5000 to 9999</v>
      </c>
      <c r="V627" t="str">
        <f>VLOOKUP(D627,BonusGoal!C:D,2)</f>
        <v>5000 to 9999</v>
      </c>
    </row>
    <row r="628" spans="1:22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2.0632812500000002</v>
      </c>
      <c r="P62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9">
        <f t="shared" si="58"/>
        <v>40449.208333333336</v>
      </c>
      <c r="T628" s="9">
        <f t="shared" si="59"/>
        <v>40458.208333333336</v>
      </c>
      <c r="U628" t="str">
        <f>IF(D628&lt;BonusGoal!$B$3,BonusGoal!$D$3,IF(D628&lt;BonusGoal!$B$4,BonusGoal!$D$4,IF(D628&lt;BonusGoal!$B$5,BonusGoal!$D$5,IF(D628&lt;BonusGoal!$B$6,BonusGoal!$D$6,IF(D628&lt;BonusGoal!$B$7,BonusGoal!$D$7,IF(D628&lt;BonusGoal!$B$8,BonusGoal!$D$8,IF(D628&lt;BonusGoal!$B$9,BonusGoal!$D$9,IF(D628&lt;BonusGoal!$B$10,BonusGoal!$D$10,IF(D628&lt;BonusGoal!$B$11,BonusGoal!$D$11,IF(D628&lt;BonusGoal!$B$12,BonusGoal!$D$12,IF(D628&lt;BonusGoal!$B$13,BonusGoal!$D$13,IF(D628&gt;BonusGoal!$A$14,BonusGoal!$D$14,"checkdata"))))))))))))</f>
        <v>5000 to 9999</v>
      </c>
      <c r="V628" t="str">
        <f>VLOOKUP(D628,BonusGoal!C:D,2)</f>
        <v>5000 to 9999</v>
      </c>
    </row>
    <row r="629" spans="1:22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6.9424999999999999</v>
      </c>
      <c r="P629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9">
        <f t="shared" si="58"/>
        <v>40345.208333333336</v>
      </c>
      <c r="T629" s="9">
        <f t="shared" si="59"/>
        <v>40369.208333333336</v>
      </c>
      <c r="U629" t="str">
        <f>IF(D629&lt;BonusGoal!$B$3,BonusGoal!$D$3,IF(D629&lt;BonusGoal!$B$4,BonusGoal!$D$4,IF(D629&lt;BonusGoal!$B$5,BonusGoal!$D$5,IF(D629&lt;BonusGoal!$B$6,BonusGoal!$D$6,IF(D629&lt;BonusGoal!$B$7,BonusGoal!$D$7,IF(D629&lt;BonusGoal!$B$8,BonusGoal!$D$8,IF(D629&lt;BonusGoal!$B$9,BonusGoal!$D$9,IF(D629&lt;BonusGoal!$B$10,BonusGoal!$D$10,IF(D629&lt;BonusGoal!$B$11,BonusGoal!$D$11,IF(D629&lt;BonusGoal!$B$12,BonusGoal!$D$12,IF(D629&lt;BonusGoal!$B$13,BonusGoal!$D$13,IF(D629&gt;BonusGoal!$A$14,BonusGoal!$D$14,"checkdata"))))))))))))</f>
        <v>1000 to 4999</v>
      </c>
      <c r="V629" t="str">
        <f>VLOOKUP(D629,BonusGoal!C:D,2)</f>
        <v>1000 to 4999</v>
      </c>
    </row>
    <row r="630" spans="1:22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1.5178947368421052</v>
      </c>
      <c r="P630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9">
        <f t="shared" si="58"/>
        <v>40455.208333333336</v>
      </c>
      <c r="T630" s="9">
        <f t="shared" si="59"/>
        <v>40458.208333333336</v>
      </c>
      <c r="U630" t="str">
        <f>IF(D630&lt;BonusGoal!$B$3,BonusGoal!$D$3,IF(D630&lt;BonusGoal!$B$4,BonusGoal!$D$4,IF(D630&lt;BonusGoal!$B$5,BonusGoal!$D$5,IF(D630&lt;BonusGoal!$B$6,BonusGoal!$D$6,IF(D630&lt;BonusGoal!$B$7,BonusGoal!$D$7,IF(D630&lt;BonusGoal!$B$8,BonusGoal!$D$8,IF(D630&lt;BonusGoal!$B$9,BonusGoal!$D$9,IF(D630&lt;BonusGoal!$B$10,BonusGoal!$D$10,IF(D630&lt;BonusGoal!$B$11,BonusGoal!$D$11,IF(D630&lt;BonusGoal!$B$12,BonusGoal!$D$12,IF(D630&lt;BonusGoal!$B$13,BonusGoal!$D$13,IF(D630&gt;BonusGoal!$A$14,BonusGoal!$D$14,"checkdata"))))))))))))</f>
        <v>1000 to 4999</v>
      </c>
      <c r="V630" t="str">
        <f>VLOOKUP(D630,BonusGoal!C:D,2)</f>
        <v>1000 to 4999</v>
      </c>
    </row>
    <row r="631" spans="1:22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0.64582072176949945</v>
      </c>
      <c r="P631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9">
        <f t="shared" si="58"/>
        <v>42557.208333333328</v>
      </c>
      <c r="T631" s="9">
        <f t="shared" si="59"/>
        <v>42559.208333333328</v>
      </c>
      <c r="U631" t="str">
        <f>IF(D631&lt;BonusGoal!$B$3,BonusGoal!$D$3,IF(D631&lt;BonusGoal!$B$4,BonusGoal!$D$4,IF(D631&lt;BonusGoal!$B$5,BonusGoal!$D$5,IF(D631&lt;BonusGoal!$B$6,BonusGoal!$D$6,IF(D631&lt;BonusGoal!$B$7,BonusGoal!$D$7,IF(D631&lt;BonusGoal!$B$8,BonusGoal!$D$8,IF(D631&lt;BonusGoal!$B$9,BonusGoal!$D$9,IF(D631&lt;BonusGoal!$B$10,BonusGoal!$D$10,IF(D631&lt;BonusGoal!$B$11,BonusGoal!$D$11,IF(D631&lt;BonusGoal!$B$12,BonusGoal!$D$12,IF(D631&lt;BonusGoal!$B$13,BonusGoal!$D$13,IF(D631&gt;BonusGoal!$A$14,BonusGoal!$D$14,"checkdata"))))))))))))</f>
        <v>Greater than or equal to 50000</v>
      </c>
      <c r="V631" t="str">
        <f>VLOOKUP(D631,BonusGoal!C:D,2)</f>
        <v>Greater than or equal to 50000</v>
      </c>
    </row>
    <row r="632" spans="1:22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0.62873684210526315</v>
      </c>
      <c r="P632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9">
        <f t="shared" si="58"/>
        <v>43586.208333333328</v>
      </c>
      <c r="T632" s="9">
        <f t="shared" si="59"/>
        <v>43597.208333333328</v>
      </c>
      <c r="U632" t="str">
        <f>IF(D632&lt;BonusGoal!$B$3,BonusGoal!$D$3,IF(D632&lt;BonusGoal!$B$4,BonusGoal!$D$4,IF(D632&lt;BonusGoal!$B$5,BonusGoal!$D$5,IF(D632&lt;BonusGoal!$B$6,BonusGoal!$D$6,IF(D632&lt;BonusGoal!$B$7,BonusGoal!$D$7,IF(D632&lt;BonusGoal!$B$8,BonusGoal!$D$8,IF(D632&lt;BonusGoal!$B$9,BonusGoal!$D$9,IF(D632&lt;BonusGoal!$B$10,BonusGoal!$D$10,IF(D632&lt;BonusGoal!$B$11,BonusGoal!$D$11,IF(D632&lt;BonusGoal!$B$12,BonusGoal!$D$12,IF(D632&lt;BonusGoal!$B$13,BonusGoal!$D$13,IF(D632&gt;BonusGoal!$A$14,BonusGoal!$D$14,"checkdata"))))))))))))</f>
        <v>5000 to 9999</v>
      </c>
      <c r="V632" t="str">
        <f>VLOOKUP(D632,BonusGoal!C:D,2)</f>
        <v>5000 to 9999</v>
      </c>
    </row>
    <row r="633" spans="1:22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3.1039864864864866</v>
      </c>
      <c r="P633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9">
        <f t="shared" si="58"/>
        <v>43550.208333333328</v>
      </c>
      <c r="T633" s="9">
        <f t="shared" si="59"/>
        <v>43554.208333333328</v>
      </c>
      <c r="U633" t="str">
        <f>IF(D633&lt;BonusGoal!$B$3,BonusGoal!$D$3,IF(D633&lt;BonusGoal!$B$4,BonusGoal!$D$4,IF(D633&lt;BonusGoal!$B$5,BonusGoal!$D$5,IF(D633&lt;BonusGoal!$B$6,BonusGoal!$D$6,IF(D633&lt;BonusGoal!$B$7,BonusGoal!$D$7,IF(D633&lt;BonusGoal!$B$8,BonusGoal!$D$8,IF(D633&lt;BonusGoal!$B$9,BonusGoal!$D$9,IF(D633&lt;BonusGoal!$B$10,BonusGoal!$D$10,IF(D633&lt;BonusGoal!$B$11,BonusGoal!$D$11,IF(D633&lt;BonusGoal!$B$12,BonusGoal!$D$12,IF(D633&lt;BonusGoal!$B$13,BonusGoal!$D$13,IF(D633&gt;BonusGoal!$A$14,BonusGoal!$D$14,"checkdata"))))))))))))</f>
        <v>Greater than or equal to 50000</v>
      </c>
      <c r="V633" t="str">
        <f>VLOOKUP(D633,BonusGoal!C:D,2)</f>
        <v>Greater than or equal to 50000</v>
      </c>
    </row>
    <row r="634" spans="1:22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0.42859916782246882</v>
      </c>
      <c r="P634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9">
        <f t="shared" si="58"/>
        <v>41945.208333333336</v>
      </c>
      <c r="T634" s="9">
        <f t="shared" si="59"/>
        <v>41963.25</v>
      </c>
      <c r="U634" t="str">
        <f>IF(D634&lt;BonusGoal!$B$3,BonusGoal!$D$3,IF(D634&lt;BonusGoal!$B$4,BonusGoal!$D$4,IF(D634&lt;BonusGoal!$B$5,BonusGoal!$D$5,IF(D634&lt;BonusGoal!$B$6,BonusGoal!$D$6,IF(D634&lt;BonusGoal!$B$7,BonusGoal!$D$7,IF(D634&lt;BonusGoal!$B$8,BonusGoal!$D$8,IF(D634&lt;BonusGoal!$B$9,BonusGoal!$D$9,IF(D634&lt;BonusGoal!$B$10,BonusGoal!$D$10,IF(D634&lt;BonusGoal!$B$11,BonusGoal!$D$11,IF(D634&lt;BonusGoal!$B$12,BonusGoal!$D$12,IF(D634&lt;BonusGoal!$B$13,BonusGoal!$D$13,IF(D634&gt;BonusGoal!$A$14,BonusGoal!$D$14,"checkdata"))))))))))))</f>
        <v>Greater than or equal to 50000</v>
      </c>
      <c r="V634" t="str">
        <f>VLOOKUP(D634,BonusGoal!C:D,2)</f>
        <v>Greater than or equal to 50000</v>
      </c>
    </row>
    <row r="635" spans="1:22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0.83119402985074631</v>
      </c>
      <c r="P635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9">
        <f t="shared" si="58"/>
        <v>42315.25</v>
      </c>
      <c r="T635" s="9">
        <f t="shared" si="59"/>
        <v>42319.25</v>
      </c>
      <c r="U635" t="str">
        <f>IF(D635&lt;BonusGoal!$B$3,BonusGoal!$D$3,IF(D635&lt;BonusGoal!$B$4,BonusGoal!$D$4,IF(D635&lt;BonusGoal!$B$5,BonusGoal!$D$5,IF(D635&lt;BonusGoal!$B$6,BonusGoal!$D$6,IF(D635&lt;BonusGoal!$B$7,BonusGoal!$D$7,IF(D635&lt;BonusGoal!$B$8,BonusGoal!$D$8,IF(D635&lt;BonusGoal!$B$9,BonusGoal!$D$9,IF(D635&lt;BonusGoal!$B$10,BonusGoal!$D$10,IF(D635&lt;BonusGoal!$B$11,BonusGoal!$D$11,IF(D635&lt;BonusGoal!$B$12,BonusGoal!$D$12,IF(D635&lt;BonusGoal!$B$13,BonusGoal!$D$13,IF(D635&gt;BonusGoal!$A$14,BonusGoal!$D$14,"checkdata"))))))))))))</f>
        <v>5000 to 9999</v>
      </c>
      <c r="V635" t="str">
        <f>VLOOKUP(D635,BonusGoal!C:D,2)</f>
        <v>5000 to 9999</v>
      </c>
    </row>
    <row r="636" spans="1:22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0.78531302876480547</v>
      </c>
      <c r="P63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9">
        <f t="shared" si="58"/>
        <v>42819.208333333328</v>
      </c>
      <c r="T636" s="9">
        <f t="shared" si="59"/>
        <v>42833.208333333328</v>
      </c>
      <c r="U636" t="str">
        <f>IF(D636&lt;BonusGoal!$B$3,BonusGoal!$D$3,IF(D636&lt;BonusGoal!$B$4,BonusGoal!$D$4,IF(D636&lt;BonusGoal!$B$5,BonusGoal!$D$5,IF(D636&lt;BonusGoal!$B$6,BonusGoal!$D$6,IF(D636&lt;BonusGoal!$B$7,BonusGoal!$D$7,IF(D636&lt;BonusGoal!$B$8,BonusGoal!$D$8,IF(D636&lt;BonusGoal!$B$9,BonusGoal!$D$9,IF(D636&lt;BonusGoal!$B$10,BonusGoal!$D$10,IF(D636&lt;BonusGoal!$B$11,BonusGoal!$D$11,IF(D636&lt;BonusGoal!$B$12,BonusGoal!$D$12,IF(D636&lt;BonusGoal!$B$13,BonusGoal!$D$13,IF(D636&gt;BonusGoal!$A$14,BonusGoal!$D$14,"checkdata"))))))))))))</f>
        <v>Greater than or equal to 50000</v>
      </c>
      <c r="V636" t="str">
        <f>VLOOKUP(D636,BonusGoal!C:D,2)</f>
        <v>Greater than or equal to 50000</v>
      </c>
    </row>
    <row r="637" spans="1:22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1.1409352517985611</v>
      </c>
      <c r="P63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9">
        <f t="shared" si="58"/>
        <v>41314.25</v>
      </c>
      <c r="T637" s="9">
        <f t="shared" si="59"/>
        <v>41346.208333333336</v>
      </c>
      <c r="U637" t="str">
        <f>IF(D637&lt;BonusGoal!$B$3,BonusGoal!$D$3,IF(D637&lt;BonusGoal!$B$4,BonusGoal!$D$4,IF(D637&lt;BonusGoal!$B$5,BonusGoal!$D$5,IF(D637&lt;BonusGoal!$B$6,BonusGoal!$D$6,IF(D637&lt;BonusGoal!$B$7,BonusGoal!$D$7,IF(D637&lt;BonusGoal!$B$8,BonusGoal!$D$8,IF(D637&lt;BonusGoal!$B$9,BonusGoal!$D$9,IF(D637&lt;BonusGoal!$B$10,BonusGoal!$D$10,IF(D637&lt;BonusGoal!$B$11,BonusGoal!$D$11,IF(D637&lt;BonusGoal!$B$12,BonusGoal!$D$12,IF(D637&lt;BonusGoal!$B$13,BonusGoal!$D$13,IF(D637&gt;BonusGoal!$A$14,BonusGoal!$D$14,"checkdata"))))))))))))</f>
        <v>Greater than or equal to 50000</v>
      </c>
      <c r="V637" t="str">
        <f>VLOOKUP(D637,BonusGoal!C:D,2)</f>
        <v>Greater than or equal to 50000</v>
      </c>
    </row>
    <row r="638" spans="1:22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0.64537683358624176</v>
      </c>
      <c r="P63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9">
        <f t="shared" si="58"/>
        <v>40926.25</v>
      </c>
      <c r="T638" s="9">
        <f t="shared" si="59"/>
        <v>40971.25</v>
      </c>
      <c r="U638" t="str">
        <f>IF(D638&lt;BonusGoal!$B$3,BonusGoal!$D$3,IF(D638&lt;BonusGoal!$B$4,BonusGoal!$D$4,IF(D638&lt;BonusGoal!$B$5,BonusGoal!$D$5,IF(D638&lt;BonusGoal!$B$6,BonusGoal!$D$6,IF(D638&lt;BonusGoal!$B$7,BonusGoal!$D$7,IF(D638&lt;BonusGoal!$B$8,BonusGoal!$D$8,IF(D638&lt;BonusGoal!$B$9,BonusGoal!$D$9,IF(D638&lt;BonusGoal!$B$10,BonusGoal!$D$10,IF(D638&lt;BonusGoal!$B$11,BonusGoal!$D$11,IF(D638&lt;BonusGoal!$B$12,BonusGoal!$D$12,IF(D638&lt;BonusGoal!$B$13,BonusGoal!$D$13,IF(D638&gt;BonusGoal!$A$14,BonusGoal!$D$14,"checkdata"))))))))))))</f>
        <v>Greater than or equal to 50000</v>
      </c>
      <c r="V638" t="str">
        <f>VLOOKUP(D638,BonusGoal!C:D,2)</f>
        <v>Greater than or equal to 50000</v>
      </c>
    </row>
    <row r="639" spans="1:22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0.79411764705882348</v>
      </c>
      <c r="P639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9">
        <f t="shared" si="58"/>
        <v>42688.25</v>
      </c>
      <c r="T639" s="9">
        <f t="shared" si="59"/>
        <v>42696.25</v>
      </c>
      <c r="U639" t="str">
        <f>IF(D639&lt;BonusGoal!$B$3,BonusGoal!$D$3,IF(D639&lt;BonusGoal!$B$4,BonusGoal!$D$4,IF(D639&lt;BonusGoal!$B$5,BonusGoal!$D$5,IF(D639&lt;BonusGoal!$B$6,BonusGoal!$D$6,IF(D639&lt;BonusGoal!$B$7,BonusGoal!$D$7,IF(D639&lt;BonusGoal!$B$8,BonusGoal!$D$8,IF(D639&lt;BonusGoal!$B$9,BonusGoal!$D$9,IF(D639&lt;BonusGoal!$B$10,BonusGoal!$D$10,IF(D639&lt;BonusGoal!$B$11,BonusGoal!$D$11,IF(D639&lt;BonusGoal!$B$12,BonusGoal!$D$12,IF(D639&lt;BonusGoal!$B$13,BonusGoal!$D$13,IF(D639&gt;BonusGoal!$A$14,BonusGoal!$D$14,"checkdata"))))))))))))</f>
        <v>5000 to 9999</v>
      </c>
      <c r="V639" t="str">
        <f>VLOOKUP(D639,BonusGoal!C:D,2)</f>
        <v>5000 to 9999</v>
      </c>
    </row>
    <row r="640" spans="1:22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0.11419117647058824</v>
      </c>
      <c r="P640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9">
        <f t="shared" si="58"/>
        <v>40386.208333333336</v>
      </c>
      <c r="T640" s="9">
        <f t="shared" si="59"/>
        <v>40398.208333333336</v>
      </c>
      <c r="U640" t="str">
        <f>IF(D640&lt;BonusGoal!$B$3,BonusGoal!$D$3,IF(D640&lt;BonusGoal!$B$4,BonusGoal!$D$4,IF(D640&lt;BonusGoal!$B$5,BonusGoal!$D$5,IF(D640&lt;BonusGoal!$B$6,BonusGoal!$D$6,IF(D640&lt;BonusGoal!$B$7,BonusGoal!$D$7,IF(D640&lt;BonusGoal!$B$8,BonusGoal!$D$8,IF(D640&lt;BonusGoal!$B$9,BonusGoal!$D$9,IF(D640&lt;BonusGoal!$B$10,BonusGoal!$D$10,IF(D640&lt;BonusGoal!$B$11,BonusGoal!$D$11,IF(D640&lt;BonusGoal!$B$12,BonusGoal!$D$12,IF(D640&lt;BonusGoal!$B$13,BonusGoal!$D$13,IF(D640&gt;BonusGoal!$A$14,BonusGoal!$D$14,"checkdata"))))))))))))</f>
        <v>Greater than or equal to 50000</v>
      </c>
      <c r="V640" t="str">
        <f>VLOOKUP(D640,BonusGoal!C:D,2)</f>
        <v>Greater than or equal to 50000</v>
      </c>
    </row>
    <row r="641" spans="1:22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0.56186046511627907</v>
      </c>
      <c r="P641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9">
        <f t="shared" si="58"/>
        <v>43309.208333333328</v>
      </c>
      <c r="T641" s="9">
        <f t="shared" si="59"/>
        <v>43309.208333333328</v>
      </c>
      <c r="U641" t="str">
        <f>IF(D641&lt;BonusGoal!$B$3,BonusGoal!$D$3,IF(D641&lt;BonusGoal!$B$4,BonusGoal!$D$4,IF(D641&lt;BonusGoal!$B$5,BonusGoal!$D$5,IF(D641&lt;BonusGoal!$B$6,BonusGoal!$D$6,IF(D641&lt;BonusGoal!$B$7,BonusGoal!$D$7,IF(D641&lt;BonusGoal!$B$8,BonusGoal!$D$8,IF(D641&lt;BonusGoal!$B$9,BonusGoal!$D$9,IF(D641&lt;BonusGoal!$B$10,BonusGoal!$D$10,IF(D641&lt;BonusGoal!$B$11,BonusGoal!$D$11,IF(D641&lt;BonusGoal!$B$12,BonusGoal!$D$12,IF(D641&lt;BonusGoal!$B$13,BonusGoal!$D$13,IF(D641&gt;BonusGoal!$A$14,BonusGoal!$D$14,"checkdata"))))))))))))</f>
        <v>5000 to 9999</v>
      </c>
      <c r="V641" t="str">
        <f>VLOOKUP(D641,BonusGoal!C:D,2)</f>
        <v>5000 to 9999</v>
      </c>
    </row>
    <row r="642" spans="1:22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0.16501669449081802</v>
      </c>
      <c r="P642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9">
        <f t="shared" si="58"/>
        <v>42387.25</v>
      </c>
      <c r="T642" s="9">
        <f t="shared" si="59"/>
        <v>42390.25</v>
      </c>
      <c r="U642" t="str">
        <f>IF(D642&lt;BonusGoal!$B$3,BonusGoal!$D$3,IF(D642&lt;BonusGoal!$B$4,BonusGoal!$D$4,IF(D642&lt;BonusGoal!$B$5,BonusGoal!$D$5,IF(D642&lt;BonusGoal!$B$6,BonusGoal!$D$6,IF(D642&lt;BonusGoal!$B$7,BonusGoal!$D$7,IF(D642&lt;BonusGoal!$B$8,BonusGoal!$D$8,IF(D642&lt;BonusGoal!$B$9,BonusGoal!$D$9,IF(D642&lt;BonusGoal!$B$10,BonusGoal!$D$10,IF(D642&lt;BonusGoal!$B$11,BonusGoal!$D$11,IF(D642&lt;BonusGoal!$B$12,BonusGoal!$D$12,IF(D642&lt;BonusGoal!$B$13,BonusGoal!$D$13,IF(D642&gt;BonusGoal!$A$14,BonusGoal!$D$14,"checkdata"))))))))))))</f>
        <v>Greater than or equal to 50000</v>
      </c>
      <c r="V642" t="str">
        <f>VLOOKUP(D642,BonusGoal!C:D,2)</f>
        <v>Greater than or equal to 50000</v>
      </c>
    </row>
    <row r="643" spans="1:22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E643/D643</f>
        <v>1.1996808510638297</v>
      </c>
      <c r="P643">
        <f t="shared" ref="P643:P706" si="61">IF(ISERROR(E643/G643),0,E643/G643)</f>
        <v>58.128865979381445</v>
      </c>
      <c r="Q643" t="str">
        <f t="shared" ref="Q643:Q706" si="62">LEFT(N643,FIND("/",N643,1)-1)</f>
        <v>theater</v>
      </c>
      <c r="R643" t="str">
        <f t="shared" ref="R643:R706" si="63">RIGHT(N643,LEN(N643)-FIND("/",N643,1))</f>
        <v>plays</v>
      </c>
      <c r="S643" s="9">
        <f t="shared" ref="S643:S706" si="64">(((J643/60)/60)/24)+DATE(1970,1,1)</f>
        <v>42786.25</v>
      </c>
      <c r="T643" s="9">
        <f t="shared" ref="T643:T706" si="65">(((K643/60)/60)/24)+DATE(1970,1,1)</f>
        <v>42814.208333333328</v>
      </c>
      <c r="U643" t="str">
        <f>IF(D643&lt;BonusGoal!$B$3,BonusGoal!$D$3,IF(D643&lt;BonusGoal!$B$4,BonusGoal!$D$4,IF(D643&lt;BonusGoal!$B$5,BonusGoal!$D$5,IF(D643&lt;BonusGoal!$B$6,BonusGoal!$D$6,IF(D643&lt;BonusGoal!$B$7,BonusGoal!$D$7,IF(D643&lt;BonusGoal!$B$8,BonusGoal!$D$8,IF(D643&lt;BonusGoal!$B$9,BonusGoal!$D$9,IF(D643&lt;BonusGoal!$B$10,BonusGoal!$D$10,IF(D643&lt;BonusGoal!$B$11,BonusGoal!$D$11,IF(D643&lt;BonusGoal!$B$12,BonusGoal!$D$12,IF(D643&lt;BonusGoal!$B$13,BonusGoal!$D$13,IF(D643&gt;BonusGoal!$A$14,BonusGoal!$D$14,"checkdata"))))))))))))</f>
        <v>5000 to 9999</v>
      </c>
      <c r="V643" t="str">
        <f>VLOOKUP(D643,BonusGoal!C:D,2)</f>
        <v>5000 to 9999</v>
      </c>
    </row>
    <row r="644" spans="1:22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1.4545652173913044</v>
      </c>
      <c r="P644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9">
        <f t="shared" si="64"/>
        <v>43451.25</v>
      </c>
      <c r="T644" s="9">
        <f t="shared" si="65"/>
        <v>43460.25</v>
      </c>
      <c r="U644" t="str">
        <f>IF(D644&lt;BonusGoal!$B$3,BonusGoal!$D$3,IF(D644&lt;BonusGoal!$B$4,BonusGoal!$D$4,IF(D644&lt;BonusGoal!$B$5,BonusGoal!$D$5,IF(D644&lt;BonusGoal!$B$6,BonusGoal!$D$6,IF(D644&lt;BonusGoal!$B$7,BonusGoal!$D$7,IF(D644&lt;BonusGoal!$B$8,BonusGoal!$D$8,IF(D644&lt;BonusGoal!$B$9,BonusGoal!$D$9,IF(D644&lt;BonusGoal!$B$10,BonusGoal!$D$10,IF(D644&lt;BonusGoal!$B$11,BonusGoal!$D$11,IF(D644&lt;BonusGoal!$B$12,BonusGoal!$D$12,IF(D644&lt;BonusGoal!$B$13,BonusGoal!$D$13,IF(D644&gt;BonusGoal!$A$14,BonusGoal!$D$14,"checkdata"))))))))))))</f>
        <v>5000 to 9999</v>
      </c>
      <c r="V644" t="str">
        <f>VLOOKUP(D644,BonusGoal!C:D,2)</f>
        <v>5000 to 9999</v>
      </c>
    </row>
    <row r="645" spans="1:22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2.2138255033557046</v>
      </c>
      <c r="P645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9">
        <f t="shared" si="64"/>
        <v>42795.25</v>
      </c>
      <c r="T645" s="9">
        <f t="shared" si="65"/>
        <v>42813.208333333328</v>
      </c>
      <c r="U645" t="str">
        <f>IF(D645&lt;BonusGoal!$B$3,BonusGoal!$D$3,IF(D645&lt;BonusGoal!$B$4,BonusGoal!$D$4,IF(D645&lt;BonusGoal!$B$5,BonusGoal!$D$5,IF(D645&lt;BonusGoal!$B$6,BonusGoal!$D$6,IF(D645&lt;BonusGoal!$B$7,BonusGoal!$D$7,IF(D645&lt;BonusGoal!$B$8,BonusGoal!$D$8,IF(D645&lt;BonusGoal!$B$9,BonusGoal!$D$9,IF(D645&lt;BonusGoal!$B$10,BonusGoal!$D$10,IF(D645&lt;BonusGoal!$B$11,BonusGoal!$D$11,IF(D645&lt;BonusGoal!$B$12,BonusGoal!$D$12,IF(D645&lt;BonusGoal!$B$13,BonusGoal!$D$13,IF(D645&gt;BonusGoal!$A$14,BonusGoal!$D$14,"checkdata"))))))))))))</f>
        <v>10000 to 14999</v>
      </c>
      <c r="V645" t="str">
        <f>VLOOKUP(D645,BonusGoal!C:D,2)</f>
        <v>10000 to 14999</v>
      </c>
    </row>
    <row r="646" spans="1:22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0.48396694214876035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9">
        <f t="shared" si="64"/>
        <v>43452.25</v>
      </c>
      <c r="T646" s="9">
        <f t="shared" si="65"/>
        <v>43468.25</v>
      </c>
      <c r="U646" t="str">
        <f>IF(D646&lt;BonusGoal!$B$3,BonusGoal!$D$3,IF(D646&lt;BonusGoal!$B$4,BonusGoal!$D$4,IF(D646&lt;BonusGoal!$B$5,BonusGoal!$D$5,IF(D646&lt;BonusGoal!$B$6,BonusGoal!$D$6,IF(D646&lt;BonusGoal!$B$7,BonusGoal!$D$7,IF(D646&lt;BonusGoal!$B$8,BonusGoal!$D$8,IF(D646&lt;BonusGoal!$B$9,BonusGoal!$D$9,IF(D646&lt;BonusGoal!$B$10,BonusGoal!$D$10,IF(D646&lt;BonusGoal!$B$11,BonusGoal!$D$11,IF(D646&lt;BonusGoal!$B$12,BonusGoal!$D$12,IF(D646&lt;BonusGoal!$B$13,BonusGoal!$D$13,IF(D646&gt;BonusGoal!$A$14,BonusGoal!$D$14,"checkdata"))))))))))))</f>
        <v>Greater than or equal to 50000</v>
      </c>
      <c r="V646" t="str">
        <f>VLOOKUP(D646,BonusGoal!C:D,2)</f>
        <v>Greater than or equal to 50000</v>
      </c>
    </row>
    <row r="647" spans="1:22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0.92911504424778757</v>
      </c>
      <c r="P64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9">
        <f t="shared" si="64"/>
        <v>43369.208333333328</v>
      </c>
      <c r="T647" s="9">
        <f t="shared" si="65"/>
        <v>43390.208333333328</v>
      </c>
      <c r="U647" t="str">
        <f>IF(D647&lt;BonusGoal!$B$3,BonusGoal!$D$3,IF(D647&lt;BonusGoal!$B$4,BonusGoal!$D$4,IF(D647&lt;BonusGoal!$B$5,BonusGoal!$D$5,IF(D647&lt;BonusGoal!$B$6,BonusGoal!$D$6,IF(D647&lt;BonusGoal!$B$7,BonusGoal!$D$7,IF(D647&lt;BonusGoal!$B$8,BonusGoal!$D$8,IF(D647&lt;BonusGoal!$B$9,BonusGoal!$D$9,IF(D647&lt;BonusGoal!$B$10,BonusGoal!$D$10,IF(D647&lt;BonusGoal!$B$11,BonusGoal!$D$11,IF(D647&lt;BonusGoal!$B$12,BonusGoal!$D$12,IF(D647&lt;BonusGoal!$B$13,BonusGoal!$D$13,IF(D647&gt;BonusGoal!$A$14,BonusGoal!$D$14,"checkdata"))))))))))))</f>
        <v>Greater than or equal to 50000</v>
      </c>
      <c r="V647" t="str">
        <f>VLOOKUP(D647,BonusGoal!C:D,2)</f>
        <v>Greater than or equal to 50000</v>
      </c>
    </row>
    <row r="648" spans="1:22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0.88599797365754818</v>
      </c>
      <c r="P64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9">
        <f t="shared" si="64"/>
        <v>41346.208333333336</v>
      </c>
      <c r="T648" s="9">
        <f t="shared" si="65"/>
        <v>41357.208333333336</v>
      </c>
      <c r="U648" t="str">
        <f>IF(D648&lt;BonusGoal!$B$3,BonusGoal!$D$3,IF(D648&lt;BonusGoal!$B$4,BonusGoal!$D$4,IF(D648&lt;BonusGoal!$B$5,BonusGoal!$D$5,IF(D648&lt;BonusGoal!$B$6,BonusGoal!$D$6,IF(D648&lt;BonusGoal!$B$7,BonusGoal!$D$7,IF(D648&lt;BonusGoal!$B$8,BonusGoal!$D$8,IF(D648&lt;BonusGoal!$B$9,BonusGoal!$D$9,IF(D648&lt;BonusGoal!$B$10,BonusGoal!$D$10,IF(D648&lt;BonusGoal!$B$11,BonusGoal!$D$11,IF(D648&lt;BonusGoal!$B$12,BonusGoal!$D$12,IF(D648&lt;BonusGoal!$B$13,BonusGoal!$D$13,IF(D648&gt;BonusGoal!$A$14,BonusGoal!$D$14,"checkdata"))))))))))))</f>
        <v>Greater than or equal to 50000</v>
      </c>
      <c r="V648" t="str">
        <f>VLOOKUP(D648,BonusGoal!C:D,2)</f>
        <v>Greater than or equal to 50000</v>
      </c>
    </row>
    <row r="649" spans="1:22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0.41399999999999998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9">
        <f t="shared" si="64"/>
        <v>43199.208333333328</v>
      </c>
      <c r="T649" s="9">
        <f t="shared" si="65"/>
        <v>43223.208333333328</v>
      </c>
      <c r="U649" t="str">
        <f>IF(D649&lt;BonusGoal!$B$3,BonusGoal!$D$3,IF(D649&lt;BonusGoal!$B$4,BonusGoal!$D$4,IF(D649&lt;BonusGoal!$B$5,BonusGoal!$D$5,IF(D649&lt;BonusGoal!$B$6,BonusGoal!$D$6,IF(D649&lt;BonusGoal!$B$7,BonusGoal!$D$7,IF(D649&lt;BonusGoal!$B$8,BonusGoal!$D$8,IF(D649&lt;BonusGoal!$B$9,BonusGoal!$D$9,IF(D649&lt;BonusGoal!$B$10,BonusGoal!$D$10,IF(D649&lt;BonusGoal!$B$11,BonusGoal!$D$11,IF(D649&lt;BonusGoal!$B$12,BonusGoal!$D$12,IF(D649&lt;BonusGoal!$B$13,BonusGoal!$D$13,IF(D649&gt;BonusGoal!$A$14,BonusGoal!$D$14,"checkdata"))))))))))))</f>
        <v>1000 to 4999</v>
      </c>
      <c r="V649" t="str">
        <f>VLOOKUP(D649,BonusGoal!C:D,2)</f>
        <v>1000 to 4999</v>
      </c>
    </row>
    <row r="650" spans="1:22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0.63056795131845844</v>
      </c>
      <c r="P650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9">
        <f t="shared" si="64"/>
        <v>42922.208333333328</v>
      </c>
      <c r="T650" s="9">
        <f t="shared" si="65"/>
        <v>42940.208333333328</v>
      </c>
      <c r="U650" t="str">
        <f>IF(D650&lt;BonusGoal!$B$3,BonusGoal!$D$3,IF(D650&lt;BonusGoal!$B$4,BonusGoal!$D$4,IF(D650&lt;BonusGoal!$B$5,BonusGoal!$D$5,IF(D650&lt;BonusGoal!$B$6,BonusGoal!$D$6,IF(D650&lt;BonusGoal!$B$7,BonusGoal!$D$7,IF(D650&lt;BonusGoal!$B$8,BonusGoal!$D$8,IF(D650&lt;BonusGoal!$B$9,BonusGoal!$D$9,IF(D650&lt;BonusGoal!$B$10,BonusGoal!$D$10,IF(D650&lt;BonusGoal!$B$11,BonusGoal!$D$11,IF(D650&lt;BonusGoal!$B$12,BonusGoal!$D$12,IF(D650&lt;BonusGoal!$B$13,BonusGoal!$D$13,IF(D650&gt;BonusGoal!$A$14,BonusGoal!$D$14,"checkdata"))))))))))))</f>
        <v>Greater than or equal to 50000</v>
      </c>
      <c r="V650" t="str">
        <f>VLOOKUP(D650,BonusGoal!C:D,2)</f>
        <v>Greater than or equal to 50000</v>
      </c>
    </row>
    <row r="651" spans="1:22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0.48482333607230893</v>
      </c>
      <c r="P651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9">
        <f t="shared" si="64"/>
        <v>40471.208333333336</v>
      </c>
      <c r="T651" s="9">
        <f t="shared" si="65"/>
        <v>40482.208333333336</v>
      </c>
      <c r="U651" t="str">
        <f>IF(D651&lt;BonusGoal!$B$3,BonusGoal!$D$3,IF(D651&lt;BonusGoal!$B$4,BonusGoal!$D$4,IF(D651&lt;BonusGoal!$B$5,BonusGoal!$D$5,IF(D651&lt;BonusGoal!$B$6,BonusGoal!$D$6,IF(D651&lt;BonusGoal!$B$7,BonusGoal!$D$7,IF(D651&lt;BonusGoal!$B$8,BonusGoal!$D$8,IF(D651&lt;BonusGoal!$B$9,BonusGoal!$D$9,IF(D651&lt;BonusGoal!$B$10,BonusGoal!$D$10,IF(D651&lt;BonusGoal!$B$11,BonusGoal!$D$11,IF(D651&lt;BonusGoal!$B$12,BonusGoal!$D$12,IF(D651&lt;BonusGoal!$B$13,BonusGoal!$D$13,IF(D651&gt;BonusGoal!$A$14,BonusGoal!$D$14,"checkdata"))))))))))))</f>
        <v>Greater than or equal to 50000</v>
      </c>
      <c r="V651" t="str">
        <f>VLOOKUP(D651,BonusGoal!C:D,2)</f>
        <v>Greater than or equal to 50000</v>
      </c>
    </row>
    <row r="652" spans="1:22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0.02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9">
        <f t="shared" si="64"/>
        <v>41828.208333333336</v>
      </c>
      <c r="T652" s="9">
        <f t="shared" si="65"/>
        <v>41855.208333333336</v>
      </c>
      <c r="U652" t="str">
        <f>IF(D652&lt;BonusGoal!$B$3,BonusGoal!$D$3,IF(D652&lt;BonusGoal!$B$4,BonusGoal!$D$4,IF(D652&lt;BonusGoal!$B$5,BonusGoal!$D$5,IF(D652&lt;BonusGoal!$B$6,BonusGoal!$D$6,IF(D652&lt;BonusGoal!$B$7,BonusGoal!$D$7,IF(D652&lt;BonusGoal!$B$8,BonusGoal!$D$8,IF(D652&lt;BonusGoal!$B$9,BonusGoal!$D$9,IF(D652&lt;BonusGoal!$B$10,BonusGoal!$D$10,IF(D652&lt;BonusGoal!$B$11,BonusGoal!$D$11,IF(D652&lt;BonusGoal!$B$12,BonusGoal!$D$12,IF(D652&lt;BonusGoal!$B$13,BonusGoal!$D$13,IF(D652&gt;BonusGoal!$A$14,BonusGoal!$D$14,"checkdata"))))))))))))</f>
        <v>Less than 1000</v>
      </c>
      <c r="V652" t="str">
        <f>VLOOKUP(D652,BonusGoal!C:D,2)</f>
        <v>Less than 1000</v>
      </c>
    </row>
    <row r="653" spans="1:22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0.88479410269445857</v>
      </c>
      <c r="P653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9">
        <f t="shared" si="64"/>
        <v>41692.25</v>
      </c>
      <c r="T653" s="9">
        <f t="shared" si="65"/>
        <v>41707.25</v>
      </c>
      <c r="U653" t="str">
        <f>IF(D653&lt;BonusGoal!$B$3,BonusGoal!$D$3,IF(D653&lt;BonusGoal!$B$4,BonusGoal!$D$4,IF(D653&lt;BonusGoal!$B$5,BonusGoal!$D$5,IF(D653&lt;BonusGoal!$B$6,BonusGoal!$D$6,IF(D653&lt;BonusGoal!$B$7,BonusGoal!$D$7,IF(D653&lt;BonusGoal!$B$8,BonusGoal!$D$8,IF(D653&lt;BonusGoal!$B$9,BonusGoal!$D$9,IF(D653&lt;BonusGoal!$B$10,BonusGoal!$D$10,IF(D653&lt;BonusGoal!$B$11,BonusGoal!$D$11,IF(D653&lt;BonusGoal!$B$12,BonusGoal!$D$12,IF(D653&lt;BonusGoal!$B$13,BonusGoal!$D$13,IF(D653&gt;BonusGoal!$A$14,BonusGoal!$D$14,"checkdata"))))))))))))</f>
        <v>Greater than or equal to 50000</v>
      </c>
      <c r="V653" t="str">
        <f>VLOOKUP(D653,BonusGoal!C:D,2)</f>
        <v>Greater than or equal to 50000</v>
      </c>
    </row>
    <row r="654" spans="1:22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1.2684</v>
      </c>
      <c r="P654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9">
        <f t="shared" si="64"/>
        <v>42587.208333333328</v>
      </c>
      <c r="T654" s="9">
        <f t="shared" si="65"/>
        <v>42630.208333333328</v>
      </c>
      <c r="U654" t="str">
        <f>IF(D654&lt;BonusGoal!$B$3,BonusGoal!$D$3,IF(D654&lt;BonusGoal!$B$4,BonusGoal!$D$4,IF(D654&lt;BonusGoal!$B$5,BonusGoal!$D$5,IF(D654&lt;BonusGoal!$B$6,BonusGoal!$D$6,IF(D654&lt;BonusGoal!$B$7,BonusGoal!$D$7,IF(D654&lt;BonusGoal!$B$8,BonusGoal!$D$8,IF(D654&lt;BonusGoal!$B$9,BonusGoal!$D$9,IF(D654&lt;BonusGoal!$B$10,BonusGoal!$D$10,IF(D654&lt;BonusGoal!$B$11,BonusGoal!$D$11,IF(D654&lt;BonusGoal!$B$12,BonusGoal!$D$12,IF(D654&lt;BonusGoal!$B$13,BonusGoal!$D$13,IF(D654&gt;BonusGoal!$A$14,BonusGoal!$D$14,"checkdata"))))))))))))</f>
        <v>10000 to 14999</v>
      </c>
      <c r="V654" t="str">
        <f>VLOOKUP(D654,BonusGoal!C:D,2)</f>
        <v>10000 to 14999</v>
      </c>
    </row>
    <row r="655" spans="1:22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23.388333333333332</v>
      </c>
      <c r="P655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9">
        <f t="shared" si="64"/>
        <v>42468.208333333328</v>
      </c>
      <c r="T655" s="9">
        <f t="shared" si="65"/>
        <v>42470.208333333328</v>
      </c>
      <c r="U655" t="str">
        <f>IF(D655&lt;BonusGoal!$B$3,BonusGoal!$D$3,IF(D655&lt;BonusGoal!$B$4,BonusGoal!$D$4,IF(D655&lt;BonusGoal!$B$5,BonusGoal!$D$5,IF(D655&lt;BonusGoal!$B$6,BonusGoal!$D$6,IF(D655&lt;BonusGoal!$B$7,BonusGoal!$D$7,IF(D655&lt;BonusGoal!$B$8,BonusGoal!$D$8,IF(D655&lt;BonusGoal!$B$9,BonusGoal!$D$9,IF(D655&lt;BonusGoal!$B$10,BonusGoal!$D$10,IF(D655&lt;BonusGoal!$B$11,BonusGoal!$D$11,IF(D655&lt;BonusGoal!$B$12,BonusGoal!$D$12,IF(D655&lt;BonusGoal!$B$13,BonusGoal!$D$13,IF(D655&gt;BonusGoal!$A$14,BonusGoal!$D$14,"checkdata"))))))))))))</f>
        <v>Less than 1000</v>
      </c>
      <c r="V655" t="str">
        <f>VLOOKUP(D655,BonusGoal!C:D,2)</f>
        <v>Less than 1000</v>
      </c>
    </row>
    <row r="656" spans="1:22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5.0838857142857146</v>
      </c>
      <c r="P65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9">
        <f t="shared" si="64"/>
        <v>42240.208333333328</v>
      </c>
      <c r="T656" s="9">
        <f t="shared" si="65"/>
        <v>42245.208333333328</v>
      </c>
      <c r="U656" t="str">
        <f>IF(D656&lt;BonusGoal!$B$3,BonusGoal!$D$3,IF(D656&lt;BonusGoal!$B$4,BonusGoal!$D$4,IF(D656&lt;BonusGoal!$B$5,BonusGoal!$D$5,IF(D656&lt;BonusGoal!$B$6,BonusGoal!$D$6,IF(D656&lt;BonusGoal!$B$7,BonusGoal!$D$7,IF(D656&lt;BonusGoal!$B$8,BonusGoal!$D$8,IF(D656&lt;BonusGoal!$B$9,BonusGoal!$D$9,IF(D656&lt;BonusGoal!$B$10,BonusGoal!$D$10,IF(D656&lt;BonusGoal!$B$11,BonusGoal!$D$11,IF(D656&lt;BonusGoal!$B$12,BonusGoal!$D$12,IF(D656&lt;BonusGoal!$B$13,BonusGoal!$D$13,IF(D656&gt;BonusGoal!$A$14,BonusGoal!$D$14,"checkdata"))))))))))))</f>
        <v>35000 to 39999</v>
      </c>
      <c r="V656" t="str">
        <f>VLOOKUP(D656,BonusGoal!C:D,2)</f>
        <v>35000 to 39999</v>
      </c>
    </row>
    <row r="657" spans="1:22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1.9147826086956521</v>
      </c>
      <c r="P65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9">
        <f t="shared" si="64"/>
        <v>42796.25</v>
      </c>
      <c r="T657" s="9">
        <f t="shared" si="65"/>
        <v>42809.208333333328</v>
      </c>
      <c r="U657" t="str">
        <f>IF(D657&lt;BonusGoal!$B$3,BonusGoal!$D$3,IF(D657&lt;BonusGoal!$B$4,BonusGoal!$D$4,IF(D657&lt;BonusGoal!$B$5,BonusGoal!$D$5,IF(D657&lt;BonusGoal!$B$6,BonusGoal!$D$6,IF(D657&lt;BonusGoal!$B$7,BonusGoal!$D$7,IF(D657&lt;BonusGoal!$B$8,BonusGoal!$D$8,IF(D657&lt;BonusGoal!$B$9,BonusGoal!$D$9,IF(D657&lt;BonusGoal!$B$10,BonusGoal!$D$10,IF(D657&lt;BonusGoal!$B$11,BonusGoal!$D$11,IF(D657&lt;BonusGoal!$B$12,BonusGoal!$D$12,IF(D657&lt;BonusGoal!$B$13,BonusGoal!$D$13,IF(D657&gt;BonusGoal!$A$14,BonusGoal!$D$14,"checkdata"))))))))))))</f>
        <v>5000 to 9999</v>
      </c>
      <c r="V657" t="str">
        <f>VLOOKUP(D657,BonusGoal!C:D,2)</f>
        <v>5000 to 9999</v>
      </c>
    </row>
    <row r="658" spans="1:22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0.42127533783783783</v>
      </c>
      <c r="P65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9">
        <f t="shared" si="64"/>
        <v>43097.25</v>
      </c>
      <c r="T658" s="9">
        <f t="shared" si="65"/>
        <v>43102.25</v>
      </c>
      <c r="U658" t="str">
        <f>IF(D658&lt;BonusGoal!$B$3,BonusGoal!$D$3,IF(D658&lt;BonusGoal!$B$4,BonusGoal!$D$4,IF(D658&lt;BonusGoal!$B$5,BonusGoal!$D$5,IF(D658&lt;BonusGoal!$B$6,BonusGoal!$D$6,IF(D658&lt;BonusGoal!$B$7,BonusGoal!$D$7,IF(D658&lt;BonusGoal!$B$8,BonusGoal!$D$8,IF(D658&lt;BonusGoal!$B$9,BonusGoal!$D$9,IF(D658&lt;BonusGoal!$B$10,BonusGoal!$D$10,IF(D658&lt;BonusGoal!$B$11,BonusGoal!$D$11,IF(D658&lt;BonusGoal!$B$12,BonusGoal!$D$12,IF(D658&lt;BonusGoal!$B$13,BonusGoal!$D$13,IF(D658&gt;BonusGoal!$A$14,BonusGoal!$D$14,"checkdata"))))))))))))</f>
        <v>Greater than or equal to 50000</v>
      </c>
      <c r="V658" t="str">
        <f>VLOOKUP(D658,BonusGoal!C:D,2)</f>
        <v>Greater than or equal to 50000</v>
      </c>
    </row>
    <row r="659" spans="1:22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8.2400000000000001E-2</v>
      </c>
      <c r="P659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9">
        <f t="shared" si="64"/>
        <v>43096.25</v>
      </c>
      <c r="T659" s="9">
        <f t="shared" si="65"/>
        <v>43112.25</v>
      </c>
      <c r="U659" t="str">
        <f>IF(D659&lt;BonusGoal!$B$3,BonusGoal!$D$3,IF(D659&lt;BonusGoal!$B$4,BonusGoal!$D$4,IF(D659&lt;BonusGoal!$B$5,BonusGoal!$D$5,IF(D659&lt;BonusGoal!$B$6,BonusGoal!$D$6,IF(D659&lt;BonusGoal!$B$7,BonusGoal!$D$7,IF(D659&lt;BonusGoal!$B$8,BonusGoal!$D$8,IF(D659&lt;BonusGoal!$B$9,BonusGoal!$D$9,IF(D659&lt;BonusGoal!$B$10,BonusGoal!$D$10,IF(D659&lt;BonusGoal!$B$11,BonusGoal!$D$11,IF(D659&lt;BonusGoal!$B$12,BonusGoal!$D$12,IF(D659&lt;BonusGoal!$B$13,BonusGoal!$D$13,IF(D659&gt;BonusGoal!$A$14,BonusGoal!$D$14,"checkdata"))))))))))))</f>
        <v>10000 to 14999</v>
      </c>
      <c r="V659" t="str">
        <f>VLOOKUP(D659,BonusGoal!C:D,2)</f>
        <v>10000 to 14999</v>
      </c>
    </row>
    <row r="660" spans="1:22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0.60064638783269964</v>
      </c>
      <c r="P660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9">
        <f t="shared" si="64"/>
        <v>42246.208333333328</v>
      </c>
      <c r="T660" s="9">
        <f t="shared" si="65"/>
        <v>42269.208333333328</v>
      </c>
      <c r="U660" t="str">
        <f>IF(D660&lt;BonusGoal!$B$3,BonusGoal!$D$3,IF(D660&lt;BonusGoal!$B$4,BonusGoal!$D$4,IF(D660&lt;BonusGoal!$B$5,BonusGoal!$D$5,IF(D660&lt;BonusGoal!$B$6,BonusGoal!$D$6,IF(D660&lt;BonusGoal!$B$7,BonusGoal!$D$7,IF(D660&lt;BonusGoal!$B$8,BonusGoal!$D$8,IF(D660&lt;BonusGoal!$B$9,BonusGoal!$D$9,IF(D660&lt;BonusGoal!$B$10,BonusGoal!$D$10,IF(D660&lt;BonusGoal!$B$11,BonusGoal!$D$11,IF(D660&lt;BonusGoal!$B$12,BonusGoal!$D$12,IF(D660&lt;BonusGoal!$B$13,BonusGoal!$D$13,IF(D660&gt;BonusGoal!$A$14,BonusGoal!$D$14,"checkdata"))))))))))))</f>
        <v>Greater than or equal to 50000</v>
      </c>
      <c r="V660" t="str">
        <f>VLOOKUP(D660,BonusGoal!C:D,2)</f>
        <v>Greater than or equal to 50000</v>
      </c>
    </row>
    <row r="661" spans="1:22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0.47232808616404309</v>
      </c>
      <c r="P661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9">
        <f t="shared" si="64"/>
        <v>40570.25</v>
      </c>
      <c r="T661" s="9">
        <f t="shared" si="65"/>
        <v>40571.25</v>
      </c>
      <c r="U661" t="str">
        <f>IF(D661&lt;BonusGoal!$B$3,BonusGoal!$D$3,IF(D661&lt;BonusGoal!$B$4,BonusGoal!$D$4,IF(D661&lt;BonusGoal!$B$5,BonusGoal!$D$5,IF(D661&lt;BonusGoal!$B$6,BonusGoal!$D$6,IF(D661&lt;BonusGoal!$B$7,BonusGoal!$D$7,IF(D661&lt;BonusGoal!$B$8,BonusGoal!$D$8,IF(D661&lt;BonusGoal!$B$9,BonusGoal!$D$9,IF(D661&lt;BonusGoal!$B$10,BonusGoal!$D$10,IF(D661&lt;BonusGoal!$B$11,BonusGoal!$D$11,IF(D661&lt;BonusGoal!$B$12,BonusGoal!$D$12,IF(D661&lt;BonusGoal!$B$13,BonusGoal!$D$13,IF(D661&gt;BonusGoal!$A$14,BonusGoal!$D$14,"checkdata"))))))))))))</f>
        <v>Greater than or equal to 50000</v>
      </c>
      <c r="V661" t="str">
        <f>VLOOKUP(D661,BonusGoal!C:D,2)</f>
        <v>Greater than or equal to 50000</v>
      </c>
    </row>
    <row r="662" spans="1:22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0.81736263736263737</v>
      </c>
      <c r="P662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9">
        <f t="shared" si="64"/>
        <v>42237.208333333328</v>
      </c>
      <c r="T662" s="9">
        <f t="shared" si="65"/>
        <v>42246.208333333328</v>
      </c>
      <c r="U662" t="str">
        <f>IF(D662&lt;BonusGoal!$B$3,BonusGoal!$D$3,IF(D662&lt;BonusGoal!$B$4,BonusGoal!$D$4,IF(D662&lt;BonusGoal!$B$5,BonusGoal!$D$5,IF(D662&lt;BonusGoal!$B$6,BonusGoal!$D$6,IF(D662&lt;BonusGoal!$B$7,BonusGoal!$D$7,IF(D662&lt;BonusGoal!$B$8,BonusGoal!$D$8,IF(D662&lt;BonusGoal!$B$9,BonusGoal!$D$9,IF(D662&lt;BonusGoal!$B$10,BonusGoal!$D$10,IF(D662&lt;BonusGoal!$B$11,BonusGoal!$D$11,IF(D662&lt;BonusGoal!$B$12,BonusGoal!$D$12,IF(D662&lt;BonusGoal!$B$13,BonusGoal!$D$13,IF(D662&gt;BonusGoal!$A$14,BonusGoal!$D$14,"checkdata"))))))))))))</f>
        <v>5000 to 9999</v>
      </c>
      <c r="V662" t="str">
        <f>VLOOKUP(D662,BonusGoal!C:D,2)</f>
        <v>5000 to 9999</v>
      </c>
    </row>
    <row r="663" spans="1:22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0.54187265917603</v>
      </c>
      <c r="P663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9">
        <f t="shared" si="64"/>
        <v>40996.208333333336</v>
      </c>
      <c r="T663" s="9">
        <f t="shared" si="65"/>
        <v>41026.208333333336</v>
      </c>
      <c r="U663" t="str">
        <f>IF(D663&lt;BonusGoal!$B$3,BonusGoal!$D$3,IF(D663&lt;BonusGoal!$B$4,BonusGoal!$D$4,IF(D663&lt;BonusGoal!$B$5,BonusGoal!$D$5,IF(D663&lt;BonusGoal!$B$6,BonusGoal!$D$6,IF(D663&lt;BonusGoal!$B$7,BonusGoal!$D$7,IF(D663&lt;BonusGoal!$B$8,BonusGoal!$D$8,IF(D663&lt;BonusGoal!$B$9,BonusGoal!$D$9,IF(D663&lt;BonusGoal!$B$10,BonusGoal!$D$10,IF(D663&lt;BonusGoal!$B$11,BonusGoal!$D$11,IF(D663&lt;BonusGoal!$B$12,BonusGoal!$D$12,IF(D663&lt;BonusGoal!$B$13,BonusGoal!$D$13,IF(D663&gt;BonusGoal!$A$14,BonusGoal!$D$14,"checkdata"))))))))))))</f>
        <v>Greater than or equal to 50000</v>
      </c>
      <c r="V663" t="str">
        <f>VLOOKUP(D663,BonusGoal!C:D,2)</f>
        <v>Greater than or equal to 50000</v>
      </c>
    </row>
    <row r="664" spans="1:22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0.97868131868131869</v>
      </c>
      <c r="P664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9">
        <f t="shared" si="64"/>
        <v>43443.25</v>
      </c>
      <c r="T664" s="9">
        <f t="shared" si="65"/>
        <v>43447.25</v>
      </c>
      <c r="U664" t="str">
        <f>IF(D664&lt;BonusGoal!$B$3,BonusGoal!$D$3,IF(D664&lt;BonusGoal!$B$4,BonusGoal!$D$4,IF(D664&lt;BonusGoal!$B$5,BonusGoal!$D$5,IF(D664&lt;BonusGoal!$B$6,BonusGoal!$D$6,IF(D664&lt;BonusGoal!$B$7,BonusGoal!$D$7,IF(D664&lt;BonusGoal!$B$8,BonusGoal!$D$8,IF(D664&lt;BonusGoal!$B$9,BonusGoal!$D$9,IF(D664&lt;BonusGoal!$B$10,BonusGoal!$D$10,IF(D664&lt;BonusGoal!$B$11,BonusGoal!$D$11,IF(D664&lt;BonusGoal!$B$12,BonusGoal!$D$12,IF(D664&lt;BonusGoal!$B$13,BonusGoal!$D$13,IF(D664&gt;BonusGoal!$A$14,BonusGoal!$D$14,"checkdata"))))))))))))</f>
        <v>5000 to 9999</v>
      </c>
      <c r="V664" t="str">
        <f>VLOOKUP(D664,BonusGoal!C:D,2)</f>
        <v>5000 to 9999</v>
      </c>
    </row>
    <row r="665" spans="1:22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0.77239999999999998</v>
      </c>
      <c r="P665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9">
        <f t="shared" si="64"/>
        <v>40458.208333333336</v>
      </c>
      <c r="T665" s="9">
        <f t="shared" si="65"/>
        <v>40481.208333333336</v>
      </c>
      <c r="U665" t="str">
        <f>IF(D665&lt;BonusGoal!$B$3,BonusGoal!$D$3,IF(D665&lt;BonusGoal!$B$4,BonusGoal!$D$4,IF(D665&lt;BonusGoal!$B$5,BonusGoal!$D$5,IF(D665&lt;BonusGoal!$B$6,BonusGoal!$D$6,IF(D665&lt;BonusGoal!$B$7,BonusGoal!$D$7,IF(D665&lt;BonusGoal!$B$8,BonusGoal!$D$8,IF(D665&lt;BonusGoal!$B$9,BonusGoal!$D$9,IF(D665&lt;BonusGoal!$B$10,BonusGoal!$D$10,IF(D665&lt;BonusGoal!$B$11,BonusGoal!$D$11,IF(D665&lt;BonusGoal!$B$12,BonusGoal!$D$12,IF(D665&lt;BonusGoal!$B$13,BonusGoal!$D$13,IF(D665&gt;BonusGoal!$A$14,BonusGoal!$D$14,"checkdata"))))))))))))</f>
        <v>10000 to 14999</v>
      </c>
      <c r="V665" t="str">
        <f>VLOOKUP(D665,BonusGoal!C:D,2)</f>
        <v>10000 to 14999</v>
      </c>
    </row>
    <row r="666" spans="1:22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0.33464735516372796</v>
      </c>
      <c r="P66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9">
        <f t="shared" si="64"/>
        <v>40959.25</v>
      </c>
      <c r="T666" s="9">
        <f t="shared" si="65"/>
        <v>40969.25</v>
      </c>
      <c r="U666" t="str">
        <f>IF(D666&lt;BonusGoal!$B$3,BonusGoal!$D$3,IF(D666&lt;BonusGoal!$B$4,BonusGoal!$D$4,IF(D666&lt;BonusGoal!$B$5,BonusGoal!$D$5,IF(D666&lt;BonusGoal!$B$6,BonusGoal!$D$6,IF(D666&lt;BonusGoal!$B$7,BonusGoal!$D$7,IF(D666&lt;BonusGoal!$B$8,BonusGoal!$D$8,IF(D666&lt;BonusGoal!$B$9,BonusGoal!$D$9,IF(D666&lt;BonusGoal!$B$10,BonusGoal!$D$10,IF(D666&lt;BonusGoal!$B$11,BonusGoal!$D$11,IF(D666&lt;BonusGoal!$B$12,BonusGoal!$D$12,IF(D666&lt;BonusGoal!$B$13,BonusGoal!$D$13,IF(D666&gt;BonusGoal!$A$14,BonusGoal!$D$14,"checkdata"))))))))))))</f>
        <v>Greater than or equal to 50000</v>
      </c>
      <c r="V666" t="str">
        <f>VLOOKUP(D666,BonusGoal!C:D,2)</f>
        <v>Greater than or equal to 50000</v>
      </c>
    </row>
    <row r="667" spans="1:22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2.3958823529411766</v>
      </c>
      <c r="P66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9">
        <f t="shared" si="64"/>
        <v>40733.208333333336</v>
      </c>
      <c r="T667" s="9">
        <f t="shared" si="65"/>
        <v>40747.208333333336</v>
      </c>
      <c r="U667" t="str">
        <f>IF(D667&lt;BonusGoal!$B$3,BonusGoal!$D$3,IF(D667&lt;BonusGoal!$B$4,BonusGoal!$D$4,IF(D667&lt;BonusGoal!$B$5,BonusGoal!$D$5,IF(D667&lt;BonusGoal!$B$6,BonusGoal!$D$6,IF(D667&lt;BonusGoal!$B$7,BonusGoal!$D$7,IF(D667&lt;BonusGoal!$B$8,BonusGoal!$D$8,IF(D667&lt;BonusGoal!$B$9,BonusGoal!$D$9,IF(D667&lt;BonusGoal!$B$10,BonusGoal!$D$10,IF(D667&lt;BonusGoal!$B$11,BonusGoal!$D$11,IF(D667&lt;BonusGoal!$B$12,BonusGoal!$D$12,IF(D667&lt;BonusGoal!$B$13,BonusGoal!$D$13,IF(D667&gt;BonusGoal!$A$14,BonusGoal!$D$14,"checkdata"))))))))))))</f>
        <v>5000 to 9999</v>
      </c>
      <c r="V667" t="str">
        <f>VLOOKUP(D667,BonusGoal!C:D,2)</f>
        <v>5000 to 9999</v>
      </c>
    </row>
    <row r="668" spans="1:22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0.64032258064516134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9">
        <f t="shared" si="64"/>
        <v>41516.208333333336</v>
      </c>
      <c r="T668" s="9">
        <f t="shared" si="65"/>
        <v>41522.208333333336</v>
      </c>
      <c r="U668" t="str">
        <f>IF(D668&lt;BonusGoal!$B$3,BonusGoal!$D$3,IF(D668&lt;BonusGoal!$B$4,BonusGoal!$D$4,IF(D668&lt;BonusGoal!$B$5,BonusGoal!$D$5,IF(D668&lt;BonusGoal!$B$6,BonusGoal!$D$6,IF(D668&lt;BonusGoal!$B$7,BonusGoal!$D$7,IF(D668&lt;BonusGoal!$B$8,BonusGoal!$D$8,IF(D668&lt;BonusGoal!$B$9,BonusGoal!$D$9,IF(D668&lt;BonusGoal!$B$10,BonusGoal!$D$10,IF(D668&lt;BonusGoal!$B$11,BonusGoal!$D$11,IF(D668&lt;BonusGoal!$B$12,BonusGoal!$D$12,IF(D668&lt;BonusGoal!$B$13,BonusGoal!$D$13,IF(D668&gt;BonusGoal!$A$14,BonusGoal!$D$14,"checkdata"))))))))))))</f>
        <v>1000 to 4999</v>
      </c>
      <c r="V668" t="str">
        <f>VLOOKUP(D668,BonusGoal!C:D,2)</f>
        <v>1000 to 4999</v>
      </c>
    </row>
    <row r="669" spans="1:22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1.7615942028985507</v>
      </c>
      <c r="P669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9">
        <f t="shared" si="64"/>
        <v>41892.208333333336</v>
      </c>
      <c r="T669" s="9">
        <f t="shared" si="65"/>
        <v>41901.208333333336</v>
      </c>
      <c r="U669" t="str">
        <f>IF(D669&lt;BonusGoal!$B$3,BonusGoal!$D$3,IF(D669&lt;BonusGoal!$B$4,BonusGoal!$D$4,IF(D669&lt;BonusGoal!$B$5,BonusGoal!$D$5,IF(D669&lt;BonusGoal!$B$6,BonusGoal!$D$6,IF(D669&lt;BonusGoal!$B$7,BonusGoal!$D$7,IF(D669&lt;BonusGoal!$B$8,BonusGoal!$D$8,IF(D669&lt;BonusGoal!$B$9,BonusGoal!$D$9,IF(D669&lt;BonusGoal!$B$10,BonusGoal!$D$10,IF(D669&lt;BonusGoal!$B$11,BonusGoal!$D$11,IF(D669&lt;BonusGoal!$B$12,BonusGoal!$D$12,IF(D669&lt;BonusGoal!$B$13,BonusGoal!$D$13,IF(D669&gt;BonusGoal!$A$14,BonusGoal!$D$14,"checkdata"))))))))))))</f>
        <v>5000 to 9999</v>
      </c>
      <c r="V669" t="str">
        <f>VLOOKUP(D669,BonusGoal!C:D,2)</f>
        <v>5000 to 9999</v>
      </c>
    </row>
    <row r="670" spans="1:22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0.20338181818181819</v>
      </c>
      <c r="P670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9">
        <f t="shared" si="64"/>
        <v>41122.208333333336</v>
      </c>
      <c r="T670" s="9">
        <f t="shared" si="65"/>
        <v>41134.208333333336</v>
      </c>
      <c r="U670" t="str">
        <f>IF(D670&lt;BonusGoal!$B$3,BonusGoal!$D$3,IF(D670&lt;BonusGoal!$B$4,BonusGoal!$D$4,IF(D670&lt;BonusGoal!$B$5,BonusGoal!$D$5,IF(D670&lt;BonusGoal!$B$6,BonusGoal!$D$6,IF(D670&lt;BonusGoal!$B$7,BonusGoal!$D$7,IF(D670&lt;BonusGoal!$B$8,BonusGoal!$D$8,IF(D670&lt;BonusGoal!$B$9,BonusGoal!$D$9,IF(D670&lt;BonusGoal!$B$10,BonusGoal!$D$10,IF(D670&lt;BonusGoal!$B$11,BonusGoal!$D$11,IF(D670&lt;BonusGoal!$B$12,BonusGoal!$D$12,IF(D670&lt;BonusGoal!$B$13,BonusGoal!$D$13,IF(D670&gt;BonusGoal!$A$14,BonusGoal!$D$14,"checkdata"))))))))))))</f>
        <v>25000 to 29999</v>
      </c>
      <c r="V670" t="str">
        <f>VLOOKUP(D670,BonusGoal!C:D,2)</f>
        <v>25000 to 29999</v>
      </c>
    </row>
    <row r="671" spans="1:22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3.5864754098360656</v>
      </c>
      <c r="P671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9">
        <f t="shared" si="64"/>
        <v>42912.208333333328</v>
      </c>
      <c r="T671" s="9">
        <f t="shared" si="65"/>
        <v>42921.208333333328</v>
      </c>
      <c r="U671" t="str">
        <f>IF(D671&lt;BonusGoal!$B$3,BonusGoal!$D$3,IF(D671&lt;BonusGoal!$B$4,BonusGoal!$D$4,IF(D671&lt;BonusGoal!$B$5,BonusGoal!$D$5,IF(D671&lt;BonusGoal!$B$6,BonusGoal!$D$6,IF(D671&lt;BonusGoal!$B$7,BonusGoal!$D$7,IF(D671&lt;BonusGoal!$B$8,BonusGoal!$D$8,IF(D671&lt;BonusGoal!$B$9,BonusGoal!$D$9,IF(D671&lt;BonusGoal!$B$10,BonusGoal!$D$10,IF(D671&lt;BonusGoal!$B$11,BonusGoal!$D$11,IF(D671&lt;BonusGoal!$B$12,BonusGoal!$D$12,IF(D671&lt;BonusGoal!$B$13,BonusGoal!$D$13,IF(D671&gt;BonusGoal!$A$14,BonusGoal!$D$14,"checkdata"))))))))))))</f>
        <v>45000 to 49999</v>
      </c>
      <c r="V671" t="str">
        <f>VLOOKUP(D671,BonusGoal!C:D,2)</f>
        <v>45000 to 49999</v>
      </c>
    </row>
    <row r="672" spans="1:22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4.6885802469135802</v>
      </c>
      <c r="P672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9">
        <f t="shared" si="64"/>
        <v>42425.25</v>
      </c>
      <c r="T672" s="9">
        <f t="shared" si="65"/>
        <v>42437.25</v>
      </c>
      <c r="U672" t="str">
        <f>IF(D672&lt;BonusGoal!$B$3,BonusGoal!$D$3,IF(D672&lt;BonusGoal!$B$4,BonusGoal!$D$4,IF(D672&lt;BonusGoal!$B$5,BonusGoal!$D$5,IF(D672&lt;BonusGoal!$B$6,BonusGoal!$D$6,IF(D672&lt;BonusGoal!$B$7,BonusGoal!$D$7,IF(D672&lt;BonusGoal!$B$8,BonusGoal!$D$8,IF(D672&lt;BonusGoal!$B$9,BonusGoal!$D$9,IF(D672&lt;BonusGoal!$B$10,BonusGoal!$D$10,IF(D672&lt;BonusGoal!$B$11,BonusGoal!$D$11,IF(D672&lt;BonusGoal!$B$12,BonusGoal!$D$12,IF(D672&lt;BonusGoal!$B$13,BonusGoal!$D$13,IF(D672&gt;BonusGoal!$A$14,BonusGoal!$D$14,"checkdata"))))))))))))</f>
        <v>15000 to 19999</v>
      </c>
      <c r="V672" t="str">
        <f>VLOOKUP(D672,BonusGoal!C:D,2)</f>
        <v>15000 to 19999</v>
      </c>
    </row>
    <row r="673" spans="1:22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1.220563524590164</v>
      </c>
      <c r="P673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9">
        <f t="shared" si="64"/>
        <v>40390.208333333336</v>
      </c>
      <c r="T673" s="9">
        <f t="shared" si="65"/>
        <v>40394.208333333336</v>
      </c>
      <c r="U673" t="str">
        <f>IF(D673&lt;BonusGoal!$B$3,BonusGoal!$D$3,IF(D673&lt;BonusGoal!$B$4,BonusGoal!$D$4,IF(D673&lt;BonusGoal!$B$5,BonusGoal!$D$5,IF(D673&lt;BonusGoal!$B$6,BonusGoal!$D$6,IF(D673&lt;BonusGoal!$B$7,BonusGoal!$D$7,IF(D673&lt;BonusGoal!$B$8,BonusGoal!$D$8,IF(D673&lt;BonusGoal!$B$9,BonusGoal!$D$9,IF(D673&lt;BonusGoal!$B$10,BonusGoal!$D$10,IF(D673&lt;BonusGoal!$B$11,BonusGoal!$D$11,IF(D673&lt;BonusGoal!$B$12,BonusGoal!$D$12,IF(D673&lt;BonusGoal!$B$13,BonusGoal!$D$13,IF(D673&gt;BonusGoal!$A$14,BonusGoal!$D$14,"checkdata"))))))))))))</f>
        <v>Greater than or equal to 50000</v>
      </c>
      <c r="V673" t="str">
        <f>VLOOKUP(D673,BonusGoal!C:D,2)</f>
        <v>Greater than or equal to 50000</v>
      </c>
    </row>
    <row r="674" spans="1:22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0.55931783729156137</v>
      </c>
      <c r="P674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9">
        <f t="shared" si="64"/>
        <v>43180.208333333328</v>
      </c>
      <c r="T674" s="9">
        <f t="shared" si="65"/>
        <v>43190.208333333328</v>
      </c>
      <c r="U674" t="str">
        <f>IF(D674&lt;BonusGoal!$B$3,BonusGoal!$D$3,IF(D674&lt;BonusGoal!$B$4,BonusGoal!$D$4,IF(D674&lt;BonusGoal!$B$5,BonusGoal!$D$5,IF(D674&lt;BonusGoal!$B$6,BonusGoal!$D$6,IF(D674&lt;BonusGoal!$B$7,BonusGoal!$D$7,IF(D674&lt;BonusGoal!$B$8,BonusGoal!$D$8,IF(D674&lt;BonusGoal!$B$9,BonusGoal!$D$9,IF(D674&lt;BonusGoal!$B$10,BonusGoal!$D$10,IF(D674&lt;BonusGoal!$B$11,BonusGoal!$D$11,IF(D674&lt;BonusGoal!$B$12,BonusGoal!$D$12,IF(D674&lt;BonusGoal!$B$13,BonusGoal!$D$13,IF(D674&gt;BonusGoal!$A$14,BonusGoal!$D$14,"checkdata"))))))))))))</f>
        <v>Greater than or equal to 50000</v>
      </c>
      <c r="V674" t="str">
        <f>VLOOKUP(D674,BonusGoal!C:D,2)</f>
        <v>Greater than or equal to 50000</v>
      </c>
    </row>
    <row r="675" spans="1:22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0.43660714285714286</v>
      </c>
      <c r="P675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9">
        <f t="shared" si="64"/>
        <v>42475.208333333328</v>
      </c>
      <c r="T675" s="9">
        <f t="shared" si="65"/>
        <v>42496.208333333328</v>
      </c>
      <c r="U675" t="str">
        <f>IF(D675&lt;BonusGoal!$B$3,BonusGoal!$D$3,IF(D675&lt;BonusGoal!$B$4,BonusGoal!$D$4,IF(D675&lt;BonusGoal!$B$5,BonusGoal!$D$5,IF(D675&lt;BonusGoal!$B$6,BonusGoal!$D$6,IF(D675&lt;BonusGoal!$B$7,BonusGoal!$D$7,IF(D675&lt;BonusGoal!$B$8,BonusGoal!$D$8,IF(D675&lt;BonusGoal!$B$9,BonusGoal!$D$9,IF(D675&lt;BonusGoal!$B$10,BonusGoal!$D$10,IF(D675&lt;BonusGoal!$B$11,BonusGoal!$D$11,IF(D675&lt;BonusGoal!$B$12,BonusGoal!$D$12,IF(D675&lt;BonusGoal!$B$13,BonusGoal!$D$13,IF(D675&gt;BonusGoal!$A$14,BonusGoal!$D$14,"checkdata"))))))))))))</f>
        <v>5000 to 9999</v>
      </c>
      <c r="V675" t="str">
        <f>VLOOKUP(D675,BonusGoal!C:D,2)</f>
        <v>5000 to 9999</v>
      </c>
    </row>
    <row r="676" spans="1:22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0.33538371411833628</v>
      </c>
      <c r="P67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9">
        <f t="shared" si="64"/>
        <v>40774.208333333336</v>
      </c>
      <c r="T676" s="9">
        <f t="shared" si="65"/>
        <v>40821.208333333336</v>
      </c>
      <c r="U676" t="str">
        <f>IF(D676&lt;BonusGoal!$B$3,BonusGoal!$D$3,IF(D676&lt;BonusGoal!$B$4,BonusGoal!$D$4,IF(D676&lt;BonusGoal!$B$5,BonusGoal!$D$5,IF(D676&lt;BonusGoal!$B$6,BonusGoal!$D$6,IF(D676&lt;BonusGoal!$B$7,BonusGoal!$D$7,IF(D676&lt;BonusGoal!$B$8,BonusGoal!$D$8,IF(D676&lt;BonusGoal!$B$9,BonusGoal!$D$9,IF(D676&lt;BonusGoal!$B$10,BonusGoal!$D$10,IF(D676&lt;BonusGoal!$B$11,BonusGoal!$D$11,IF(D676&lt;BonusGoal!$B$12,BonusGoal!$D$12,IF(D676&lt;BonusGoal!$B$13,BonusGoal!$D$13,IF(D676&gt;BonusGoal!$A$14,BonusGoal!$D$14,"checkdata"))))))))))))</f>
        <v>Greater than or equal to 50000</v>
      </c>
      <c r="V676" t="str">
        <f>VLOOKUP(D676,BonusGoal!C:D,2)</f>
        <v>Greater than or equal to 50000</v>
      </c>
    </row>
    <row r="677" spans="1:22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1.2297938144329896</v>
      </c>
      <c r="P67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9">
        <f t="shared" si="64"/>
        <v>43719.208333333328</v>
      </c>
      <c r="T677" s="9">
        <f t="shared" si="65"/>
        <v>43726.208333333328</v>
      </c>
      <c r="U677" t="str">
        <f>IF(D677&lt;BonusGoal!$B$3,BonusGoal!$D$3,IF(D677&lt;BonusGoal!$B$4,BonusGoal!$D$4,IF(D677&lt;BonusGoal!$B$5,BonusGoal!$D$5,IF(D677&lt;BonusGoal!$B$6,BonusGoal!$D$6,IF(D677&lt;BonusGoal!$B$7,BonusGoal!$D$7,IF(D677&lt;BonusGoal!$B$8,BonusGoal!$D$8,IF(D677&lt;BonusGoal!$B$9,BonusGoal!$D$9,IF(D677&lt;BonusGoal!$B$10,BonusGoal!$D$10,IF(D677&lt;BonusGoal!$B$11,BonusGoal!$D$11,IF(D677&lt;BonusGoal!$B$12,BonusGoal!$D$12,IF(D677&lt;BonusGoal!$B$13,BonusGoal!$D$13,IF(D677&gt;BonusGoal!$A$14,BonusGoal!$D$14,"checkdata"))))))))))))</f>
        <v>5000 to 9999</v>
      </c>
      <c r="V677" t="str">
        <f>VLOOKUP(D677,BonusGoal!C:D,2)</f>
        <v>5000 to 9999</v>
      </c>
    </row>
    <row r="678" spans="1:22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1.8974959871589085</v>
      </c>
      <c r="P67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9">
        <f t="shared" si="64"/>
        <v>41178.208333333336</v>
      </c>
      <c r="T678" s="9">
        <f t="shared" si="65"/>
        <v>41187.208333333336</v>
      </c>
      <c r="U678" t="str">
        <f>IF(D678&lt;BonusGoal!$B$3,BonusGoal!$D$3,IF(D678&lt;BonusGoal!$B$4,BonusGoal!$D$4,IF(D678&lt;BonusGoal!$B$5,BonusGoal!$D$5,IF(D678&lt;BonusGoal!$B$6,BonusGoal!$D$6,IF(D678&lt;BonusGoal!$B$7,BonusGoal!$D$7,IF(D678&lt;BonusGoal!$B$8,BonusGoal!$D$8,IF(D678&lt;BonusGoal!$B$9,BonusGoal!$D$9,IF(D678&lt;BonusGoal!$B$10,BonusGoal!$D$10,IF(D678&lt;BonusGoal!$B$11,BonusGoal!$D$11,IF(D678&lt;BonusGoal!$B$12,BonusGoal!$D$12,IF(D678&lt;BonusGoal!$B$13,BonusGoal!$D$13,IF(D678&gt;BonusGoal!$A$14,BonusGoal!$D$14,"checkdata"))))))))))))</f>
        <v>Greater than or equal to 50000</v>
      </c>
      <c r="V678" t="str">
        <f>VLOOKUP(D678,BonusGoal!C:D,2)</f>
        <v>Greater than or equal to 50000</v>
      </c>
    </row>
    <row r="679" spans="1:22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0.83622641509433959</v>
      </c>
      <c r="P679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9">
        <f t="shared" si="64"/>
        <v>42561.208333333328</v>
      </c>
      <c r="T679" s="9">
        <f t="shared" si="65"/>
        <v>42611.208333333328</v>
      </c>
      <c r="U679" t="str">
        <f>IF(D679&lt;BonusGoal!$B$3,BonusGoal!$D$3,IF(D679&lt;BonusGoal!$B$4,BonusGoal!$D$4,IF(D679&lt;BonusGoal!$B$5,BonusGoal!$D$5,IF(D679&lt;BonusGoal!$B$6,BonusGoal!$D$6,IF(D679&lt;BonusGoal!$B$7,BonusGoal!$D$7,IF(D679&lt;BonusGoal!$B$8,BonusGoal!$D$8,IF(D679&lt;BonusGoal!$B$9,BonusGoal!$D$9,IF(D679&lt;BonusGoal!$B$10,BonusGoal!$D$10,IF(D679&lt;BonusGoal!$B$11,BonusGoal!$D$11,IF(D679&lt;BonusGoal!$B$12,BonusGoal!$D$12,IF(D679&lt;BonusGoal!$B$13,BonusGoal!$D$13,IF(D679&gt;BonusGoal!$A$14,BonusGoal!$D$14,"checkdata"))))))))))))</f>
        <v>5000 to 9999</v>
      </c>
      <c r="V679" t="str">
        <f>VLOOKUP(D679,BonusGoal!C:D,2)</f>
        <v>5000 to 9999</v>
      </c>
    </row>
    <row r="680" spans="1:22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0.17968844221105529</v>
      </c>
      <c r="P680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9">
        <f t="shared" si="64"/>
        <v>43484.25</v>
      </c>
      <c r="T680" s="9">
        <f t="shared" si="65"/>
        <v>43486.25</v>
      </c>
      <c r="U680" t="str">
        <f>IF(D680&lt;BonusGoal!$B$3,BonusGoal!$D$3,IF(D680&lt;BonusGoal!$B$4,BonusGoal!$D$4,IF(D680&lt;BonusGoal!$B$5,BonusGoal!$D$5,IF(D680&lt;BonusGoal!$B$6,BonusGoal!$D$6,IF(D680&lt;BonusGoal!$B$7,BonusGoal!$D$7,IF(D680&lt;BonusGoal!$B$8,BonusGoal!$D$8,IF(D680&lt;BonusGoal!$B$9,BonusGoal!$D$9,IF(D680&lt;BonusGoal!$B$10,BonusGoal!$D$10,IF(D680&lt;BonusGoal!$B$11,BonusGoal!$D$11,IF(D680&lt;BonusGoal!$B$12,BonusGoal!$D$12,IF(D680&lt;BonusGoal!$B$13,BonusGoal!$D$13,IF(D680&gt;BonusGoal!$A$14,BonusGoal!$D$14,"checkdata"))))))))))))</f>
        <v>Greater than or equal to 50000</v>
      </c>
      <c r="V680" t="str">
        <f>VLOOKUP(D680,BonusGoal!C:D,2)</f>
        <v>Greater than or equal to 50000</v>
      </c>
    </row>
    <row r="681" spans="1:22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10.365</v>
      </c>
      <c r="P681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9">
        <f t="shared" si="64"/>
        <v>43756.208333333328</v>
      </c>
      <c r="T681" s="9">
        <f t="shared" si="65"/>
        <v>43761.208333333328</v>
      </c>
      <c r="U681" t="str">
        <f>IF(D681&lt;BonusGoal!$B$3,BonusGoal!$D$3,IF(D681&lt;BonusGoal!$B$4,BonusGoal!$D$4,IF(D681&lt;BonusGoal!$B$5,BonusGoal!$D$5,IF(D681&lt;BonusGoal!$B$6,BonusGoal!$D$6,IF(D681&lt;BonusGoal!$B$7,BonusGoal!$D$7,IF(D681&lt;BonusGoal!$B$8,BonusGoal!$D$8,IF(D681&lt;BonusGoal!$B$9,BonusGoal!$D$9,IF(D681&lt;BonusGoal!$B$10,BonusGoal!$D$10,IF(D681&lt;BonusGoal!$B$11,BonusGoal!$D$11,IF(D681&lt;BonusGoal!$B$12,BonusGoal!$D$12,IF(D681&lt;BonusGoal!$B$13,BonusGoal!$D$13,IF(D681&gt;BonusGoal!$A$14,BonusGoal!$D$14,"checkdata"))))))))))))</f>
        <v>1000 to 4999</v>
      </c>
      <c r="V681" t="str">
        <f>VLOOKUP(D681,BonusGoal!C:D,2)</f>
        <v>1000 to 4999</v>
      </c>
    </row>
    <row r="682" spans="1:22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0.97405219780219776</v>
      </c>
      <c r="P682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9">
        <f t="shared" si="64"/>
        <v>43813.25</v>
      </c>
      <c r="T682" s="9">
        <f t="shared" si="65"/>
        <v>43815.25</v>
      </c>
      <c r="U682" t="str">
        <f>IF(D682&lt;BonusGoal!$B$3,BonusGoal!$D$3,IF(D682&lt;BonusGoal!$B$4,BonusGoal!$D$4,IF(D682&lt;BonusGoal!$B$5,BonusGoal!$D$5,IF(D682&lt;BonusGoal!$B$6,BonusGoal!$D$6,IF(D682&lt;BonusGoal!$B$7,BonusGoal!$D$7,IF(D682&lt;BonusGoal!$B$8,BonusGoal!$D$8,IF(D682&lt;BonusGoal!$B$9,BonusGoal!$D$9,IF(D682&lt;BonusGoal!$B$10,BonusGoal!$D$10,IF(D682&lt;BonusGoal!$B$11,BonusGoal!$D$11,IF(D682&lt;BonusGoal!$B$12,BonusGoal!$D$12,IF(D682&lt;BonusGoal!$B$13,BonusGoal!$D$13,IF(D682&gt;BonusGoal!$A$14,BonusGoal!$D$14,"checkdata"))))))))))))</f>
        <v>Greater than or equal to 50000</v>
      </c>
      <c r="V682" t="str">
        <f>VLOOKUP(D682,BonusGoal!C:D,2)</f>
        <v>Greater than or equal to 50000</v>
      </c>
    </row>
    <row r="683" spans="1:22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0.86386203150461705</v>
      </c>
      <c r="P683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9">
        <f t="shared" si="64"/>
        <v>40898.25</v>
      </c>
      <c r="T683" s="9">
        <f t="shared" si="65"/>
        <v>40904.25</v>
      </c>
      <c r="U683" t="str">
        <f>IF(D683&lt;BonusGoal!$B$3,BonusGoal!$D$3,IF(D683&lt;BonusGoal!$B$4,BonusGoal!$D$4,IF(D683&lt;BonusGoal!$B$5,BonusGoal!$D$5,IF(D683&lt;BonusGoal!$B$6,BonusGoal!$D$6,IF(D683&lt;BonusGoal!$B$7,BonusGoal!$D$7,IF(D683&lt;BonusGoal!$B$8,BonusGoal!$D$8,IF(D683&lt;BonusGoal!$B$9,BonusGoal!$D$9,IF(D683&lt;BonusGoal!$B$10,BonusGoal!$D$10,IF(D683&lt;BonusGoal!$B$11,BonusGoal!$D$11,IF(D683&lt;BonusGoal!$B$12,BonusGoal!$D$12,IF(D683&lt;BonusGoal!$B$13,BonusGoal!$D$13,IF(D683&gt;BonusGoal!$A$14,BonusGoal!$D$14,"checkdata"))))))))))))</f>
        <v>Greater than or equal to 50000</v>
      </c>
      <c r="V683" t="str">
        <f>VLOOKUP(D683,BonusGoal!C:D,2)</f>
        <v>Greater than or equal to 50000</v>
      </c>
    </row>
    <row r="684" spans="1:22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1.5016666666666667</v>
      </c>
      <c r="P684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9">
        <f t="shared" si="64"/>
        <v>41619.25</v>
      </c>
      <c r="T684" s="9">
        <f t="shared" si="65"/>
        <v>41628.25</v>
      </c>
      <c r="U684" t="str">
        <f>IF(D684&lt;BonusGoal!$B$3,BonusGoal!$D$3,IF(D684&lt;BonusGoal!$B$4,BonusGoal!$D$4,IF(D684&lt;BonusGoal!$B$5,BonusGoal!$D$5,IF(D684&lt;BonusGoal!$B$6,BonusGoal!$D$6,IF(D684&lt;BonusGoal!$B$7,BonusGoal!$D$7,IF(D684&lt;BonusGoal!$B$8,BonusGoal!$D$8,IF(D684&lt;BonusGoal!$B$9,BonusGoal!$D$9,IF(D684&lt;BonusGoal!$B$10,BonusGoal!$D$10,IF(D684&lt;BonusGoal!$B$11,BonusGoal!$D$11,IF(D684&lt;BonusGoal!$B$12,BonusGoal!$D$12,IF(D684&lt;BonusGoal!$B$13,BonusGoal!$D$13,IF(D684&gt;BonusGoal!$A$14,BonusGoal!$D$14,"checkdata"))))))))))))</f>
        <v>5000 to 9999</v>
      </c>
      <c r="V684" t="str">
        <f>VLOOKUP(D684,BonusGoal!C:D,2)</f>
        <v>5000 to 9999</v>
      </c>
    </row>
    <row r="685" spans="1:22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3.5843478260869563</v>
      </c>
      <c r="P685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9">
        <f t="shared" si="64"/>
        <v>43359.208333333328</v>
      </c>
      <c r="T685" s="9">
        <f t="shared" si="65"/>
        <v>43361.208333333328</v>
      </c>
      <c r="U685" t="str">
        <f>IF(D685&lt;BonusGoal!$B$3,BonusGoal!$D$3,IF(D685&lt;BonusGoal!$B$4,BonusGoal!$D$4,IF(D685&lt;BonusGoal!$B$5,BonusGoal!$D$5,IF(D685&lt;BonusGoal!$B$6,BonusGoal!$D$6,IF(D685&lt;BonusGoal!$B$7,BonusGoal!$D$7,IF(D685&lt;BonusGoal!$B$8,BonusGoal!$D$8,IF(D685&lt;BonusGoal!$B$9,BonusGoal!$D$9,IF(D685&lt;BonusGoal!$B$10,BonusGoal!$D$10,IF(D685&lt;BonusGoal!$B$11,BonusGoal!$D$11,IF(D685&lt;BonusGoal!$B$12,BonusGoal!$D$12,IF(D685&lt;BonusGoal!$B$13,BonusGoal!$D$13,IF(D685&gt;BonusGoal!$A$14,BonusGoal!$D$14,"checkdata"))))))))))))</f>
        <v>1000 to 4999</v>
      </c>
      <c r="V685" t="str">
        <f>VLOOKUP(D685,BonusGoal!C:D,2)</f>
        <v>1000 to 4999</v>
      </c>
    </row>
    <row r="686" spans="1:22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5.4285714285714288</v>
      </c>
      <c r="P68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9">
        <f t="shared" si="64"/>
        <v>40358.208333333336</v>
      </c>
      <c r="T686" s="9">
        <f t="shared" si="65"/>
        <v>40378.208333333336</v>
      </c>
      <c r="U686" t="str">
        <f>IF(D686&lt;BonusGoal!$B$3,BonusGoal!$D$3,IF(D686&lt;BonusGoal!$B$4,BonusGoal!$D$4,IF(D686&lt;BonusGoal!$B$5,BonusGoal!$D$5,IF(D686&lt;BonusGoal!$B$6,BonusGoal!$D$6,IF(D686&lt;BonusGoal!$B$7,BonusGoal!$D$7,IF(D686&lt;BonusGoal!$B$8,BonusGoal!$D$8,IF(D686&lt;BonusGoal!$B$9,BonusGoal!$D$9,IF(D686&lt;BonusGoal!$B$10,BonusGoal!$D$10,IF(D686&lt;BonusGoal!$B$11,BonusGoal!$D$11,IF(D686&lt;BonusGoal!$B$12,BonusGoal!$D$12,IF(D686&lt;BonusGoal!$B$13,BonusGoal!$D$13,IF(D686&gt;BonusGoal!$A$14,BonusGoal!$D$14,"checkdata"))))))))))))</f>
        <v>1000 to 4999</v>
      </c>
      <c r="V686" t="str">
        <f>VLOOKUP(D686,BonusGoal!C:D,2)</f>
        <v>1000 to 4999</v>
      </c>
    </row>
    <row r="687" spans="1:22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0.67500714285714281</v>
      </c>
      <c r="P68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9">
        <f t="shared" si="64"/>
        <v>42239.208333333328</v>
      </c>
      <c r="T687" s="9">
        <f t="shared" si="65"/>
        <v>42263.208333333328</v>
      </c>
      <c r="U687" t="str">
        <f>IF(D687&lt;BonusGoal!$B$3,BonusGoal!$D$3,IF(D687&lt;BonusGoal!$B$4,BonusGoal!$D$4,IF(D687&lt;BonusGoal!$B$5,BonusGoal!$D$5,IF(D687&lt;BonusGoal!$B$6,BonusGoal!$D$6,IF(D687&lt;BonusGoal!$B$7,BonusGoal!$D$7,IF(D687&lt;BonusGoal!$B$8,BonusGoal!$D$8,IF(D687&lt;BonusGoal!$B$9,BonusGoal!$D$9,IF(D687&lt;BonusGoal!$B$10,BonusGoal!$D$10,IF(D687&lt;BonusGoal!$B$11,BonusGoal!$D$11,IF(D687&lt;BonusGoal!$B$12,BonusGoal!$D$12,IF(D687&lt;BonusGoal!$B$13,BonusGoal!$D$13,IF(D687&gt;BonusGoal!$A$14,BonusGoal!$D$14,"checkdata"))))))))))))</f>
        <v>Greater than or equal to 50000</v>
      </c>
      <c r="V687" t="str">
        <f>VLOOKUP(D687,BonusGoal!C:D,2)</f>
        <v>Greater than or equal to 50000</v>
      </c>
    </row>
    <row r="688" spans="1:22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1.9174666666666667</v>
      </c>
      <c r="P68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9">
        <f t="shared" si="64"/>
        <v>43186.208333333328</v>
      </c>
      <c r="T688" s="9">
        <f t="shared" si="65"/>
        <v>43197.208333333328</v>
      </c>
      <c r="U688" t="str">
        <f>IF(D688&lt;BonusGoal!$B$3,BonusGoal!$D$3,IF(D688&lt;BonusGoal!$B$4,BonusGoal!$D$4,IF(D688&lt;BonusGoal!$B$5,BonusGoal!$D$5,IF(D688&lt;BonusGoal!$B$6,BonusGoal!$D$6,IF(D688&lt;BonusGoal!$B$7,BonusGoal!$D$7,IF(D688&lt;BonusGoal!$B$8,BonusGoal!$D$8,IF(D688&lt;BonusGoal!$B$9,BonusGoal!$D$9,IF(D688&lt;BonusGoal!$B$10,BonusGoal!$D$10,IF(D688&lt;BonusGoal!$B$11,BonusGoal!$D$11,IF(D688&lt;BonusGoal!$B$12,BonusGoal!$D$12,IF(D688&lt;BonusGoal!$B$13,BonusGoal!$D$13,IF(D688&gt;BonusGoal!$A$14,BonusGoal!$D$14,"checkdata"))))))))))))</f>
        <v>5000 to 9999</v>
      </c>
      <c r="V688" t="str">
        <f>VLOOKUP(D688,BonusGoal!C:D,2)</f>
        <v>5000 to 9999</v>
      </c>
    </row>
    <row r="689" spans="1:22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9.32</v>
      </c>
      <c r="P689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9">
        <f t="shared" si="64"/>
        <v>42806.25</v>
      </c>
      <c r="T689" s="9">
        <f t="shared" si="65"/>
        <v>42809.208333333328</v>
      </c>
      <c r="U689" t="str">
        <f>IF(D689&lt;BonusGoal!$B$3,BonusGoal!$D$3,IF(D689&lt;BonusGoal!$B$4,BonusGoal!$D$4,IF(D689&lt;BonusGoal!$B$5,BonusGoal!$D$5,IF(D689&lt;BonusGoal!$B$6,BonusGoal!$D$6,IF(D689&lt;BonusGoal!$B$7,BonusGoal!$D$7,IF(D689&lt;BonusGoal!$B$8,BonusGoal!$D$8,IF(D689&lt;BonusGoal!$B$9,BonusGoal!$D$9,IF(D689&lt;BonusGoal!$B$10,BonusGoal!$D$10,IF(D689&lt;BonusGoal!$B$11,BonusGoal!$D$11,IF(D689&lt;BonusGoal!$B$12,BonusGoal!$D$12,IF(D689&lt;BonusGoal!$B$13,BonusGoal!$D$13,IF(D689&gt;BonusGoal!$A$14,BonusGoal!$D$14,"checkdata"))))))))))))</f>
        <v>1000 to 4999</v>
      </c>
      <c r="V689" t="str">
        <f>VLOOKUP(D689,BonusGoal!C:D,2)</f>
        <v>1000 to 4999</v>
      </c>
    </row>
    <row r="690" spans="1:22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4.2927586206896553</v>
      </c>
      <c r="P690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9">
        <f t="shared" si="64"/>
        <v>43475.25</v>
      </c>
      <c r="T690" s="9">
        <f t="shared" si="65"/>
        <v>43491.25</v>
      </c>
      <c r="U690" t="str">
        <f>IF(D690&lt;BonusGoal!$B$3,BonusGoal!$D$3,IF(D690&lt;BonusGoal!$B$4,BonusGoal!$D$4,IF(D690&lt;BonusGoal!$B$5,BonusGoal!$D$5,IF(D690&lt;BonusGoal!$B$6,BonusGoal!$D$6,IF(D690&lt;BonusGoal!$B$7,BonusGoal!$D$7,IF(D690&lt;BonusGoal!$B$8,BonusGoal!$D$8,IF(D690&lt;BonusGoal!$B$9,BonusGoal!$D$9,IF(D690&lt;BonusGoal!$B$10,BonusGoal!$D$10,IF(D690&lt;BonusGoal!$B$11,BonusGoal!$D$11,IF(D690&lt;BonusGoal!$B$12,BonusGoal!$D$12,IF(D690&lt;BonusGoal!$B$13,BonusGoal!$D$13,IF(D690&gt;BonusGoal!$A$14,BonusGoal!$D$14,"checkdata"))))))))))))</f>
        <v>1000 to 4999</v>
      </c>
      <c r="V690" t="str">
        <f>VLOOKUP(D690,BonusGoal!C:D,2)</f>
        <v>1000 to 4999</v>
      </c>
    </row>
    <row r="691" spans="1:22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1.0065753424657535</v>
      </c>
      <c r="P691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9">
        <f t="shared" si="64"/>
        <v>41576.208333333336</v>
      </c>
      <c r="T691" s="9">
        <f t="shared" si="65"/>
        <v>41588.25</v>
      </c>
      <c r="U691" t="str">
        <f>IF(D691&lt;BonusGoal!$B$3,BonusGoal!$D$3,IF(D691&lt;BonusGoal!$B$4,BonusGoal!$D$4,IF(D691&lt;BonusGoal!$B$5,BonusGoal!$D$5,IF(D691&lt;BonusGoal!$B$6,BonusGoal!$D$6,IF(D691&lt;BonusGoal!$B$7,BonusGoal!$D$7,IF(D691&lt;BonusGoal!$B$8,BonusGoal!$D$8,IF(D691&lt;BonusGoal!$B$9,BonusGoal!$D$9,IF(D691&lt;BonusGoal!$B$10,BonusGoal!$D$10,IF(D691&lt;BonusGoal!$B$11,BonusGoal!$D$11,IF(D691&lt;BonusGoal!$B$12,BonusGoal!$D$12,IF(D691&lt;BonusGoal!$B$13,BonusGoal!$D$13,IF(D691&gt;BonusGoal!$A$14,BonusGoal!$D$14,"checkdata"))))))))))))</f>
        <v>5000 to 9999</v>
      </c>
      <c r="V691" t="str">
        <f>VLOOKUP(D691,BonusGoal!C:D,2)</f>
        <v>5000 to 9999</v>
      </c>
    </row>
    <row r="692" spans="1:22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2.266111111111111</v>
      </c>
      <c r="P692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9">
        <f t="shared" si="64"/>
        <v>40874.25</v>
      </c>
      <c r="T692" s="9">
        <f t="shared" si="65"/>
        <v>40880.25</v>
      </c>
      <c r="U692" t="str">
        <f>IF(D692&lt;BonusGoal!$B$3,BonusGoal!$D$3,IF(D692&lt;BonusGoal!$B$4,BonusGoal!$D$4,IF(D692&lt;BonusGoal!$B$5,BonusGoal!$D$5,IF(D692&lt;BonusGoal!$B$6,BonusGoal!$D$6,IF(D692&lt;BonusGoal!$B$7,BonusGoal!$D$7,IF(D692&lt;BonusGoal!$B$8,BonusGoal!$D$8,IF(D692&lt;BonusGoal!$B$9,BonusGoal!$D$9,IF(D692&lt;BonusGoal!$B$10,BonusGoal!$D$10,IF(D692&lt;BonusGoal!$B$11,BonusGoal!$D$11,IF(D692&lt;BonusGoal!$B$12,BonusGoal!$D$12,IF(D692&lt;BonusGoal!$B$13,BonusGoal!$D$13,IF(D692&gt;BonusGoal!$A$14,BonusGoal!$D$14,"checkdata"))))))))))))</f>
        <v>1000 to 4999</v>
      </c>
      <c r="V692" t="str">
        <f>VLOOKUP(D692,BonusGoal!C:D,2)</f>
        <v>1000 to 4999</v>
      </c>
    </row>
    <row r="693" spans="1:22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1.4238</v>
      </c>
      <c r="P693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9">
        <f t="shared" si="64"/>
        <v>41185.208333333336</v>
      </c>
      <c r="T693" s="9">
        <f t="shared" si="65"/>
        <v>41202.208333333336</v>
      </c>
      <c r="U693" t="str">
        <f>IF(D693&lt;BonusGoal!$B$3,BonusGoal!$D$3,IF(D693&lt;BonusGoal!$B$4,BonusGoal!$D$4,IF(D693&lt;BonusGoal!$B$5,BonusGoal!$D$5,IF(D693&lt;BonusGoal!$B$6,BonusGoal!$D$6,IF(D693&lt;BonusGoal!$B$7,BonusGoal!$D$7,IF(D693&lt;BonusGoal!$B$8,BonusGoal!$D$8,IF(D693&lt;BonusGoal!$B$9,BonusGoal!$D$9,IF(D693&lt;BonusGoal!$B$10,BonusGoal!$D$10,IF(D693&lt;BonusGoal!$B$11,BonusGoal!$D$11,IF(D693&lt;BonusGoal!$B$12,BonusGoal!$D$12,IF(D693&lt;BonusGoal!$B$13,BonusGoal!$D$13,IF(D693&gt;BonusGoal!$A$14,BonusGoal!$D$14,"checkdata"))))))))))))</f>
        <v>5000 to 9999</v>
      </c>
      <c r="V693" t="str">
        <f>VLOOKUP(D693,BonusGoal!C:D,2)</f>
        <v>5000 to 9999</v>
      </c>
    </row>
    <row r="694" spans="1:22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0.90633333333333332</v>
      </c>
      <c r="P694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9">
        <f t="shared" si="64"/>
        <v>43655.208333333328</v>
      </c>
      <c r="T694" s="9">
        <f t="shared" si="65"/>
        <v>43673.208333333328</v>
      </c>
      <c r="U694" t="str">
        <f>IF(D694&lt;BonusGoal!$B$3,BonusGoal!$D$3,IF(D694&lt;BonusGoal!$B$4,BonusGoal!$D$4,IF(D694&lt;BonusGoal!$B$5,BonusGoal!$D$5,IF(D694&lt;BonusGoal!$B$6,BonusGoal!$D$6,IF(D694&lt;BonusGoal!$B$7,BonusGoal!$D$7,IF(D694&lt;BonusGoal!$B$8,BonusGoal!$D$8,IF(D694&lt;BonusGoal!$B$9,BonusGoal!$D$9,IF(D694&lt;BonusGoal!$B$10,BonusGoal!$D$10,IF(D694&lt;BonusGoal!$B$11,BonusGoal!$D$11,IF(D694&lt;BonusGoal!$B$12,BonusGoal!$D$12,IF(D694&lt;BonusGoal!$B$13,BonusGoal!$D$13,IF(D694&gt;BonusGoal!$A$14,BonusGoal!$D$14,"checkdata"))))))))))))</f>
        <v>5000 to 9999</v>
      </c>
      <c r="V694" t="str">
        <f>VLOOKUP(D694,BonusGoal!C:D,2)</f>
        <v>5000 to 9999</v>
      </c>
    </row>
    <row r="695" spans="1:22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0.63966740576496672</v>
      </c>
      <c r="P695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9">
        <f t="shared" si="64"/>
        <v>43025.208333333328</v>
      </c>
      <c r="T695" s="9">
        <f t="shared" si="65"/>
        <v>43042.208333333328</v>
      </c>
      <c r="U695" t="str">
        <f>IF(D695&lt;BonusGoal!$B$3,BonusGoal!$D$3,IF(D695&lt;BonusGoal!$B$4,BonusGoal!$D$4,IF(D695&lt;BonusGoal!$B$5,BonusGoal!$D$5,IF(D695&lt;BonusGoal!$B$6,BonusGoal!$D$6,IF(D695&lt;BonusGoal!$B$7,BonusGoal!$D$7,IF(D695&lt;BonusGoal!$B$8,BonusGoal!$D$8,IF(D695&lt;BonusGoal!$B$9,BonusGoal!$D$9,IF(D695&lt;BonusGoal!$B$10,BonusGoal!$D$10,IF(D695&lt;BonusGoal!$B$11,BonusGoal!$D$11,IF(D695&lt;BonusGoal!$B$12,BonusGoal!$D$12,IF(D695&lt;BonusGoal!$B$13,BonusGoal!$D$13,IF(D695&gt;BonusGoal!$A$14,BonusGoal!$D$14,"checkdata"))))))))))))</f>
        <v>Greater than or equal to 50000</v>
      </c>
      <c r="V695" t="str">
        <f>VLOOKUP(D695,BonusGoal!C:D,2)</f>
        <v>Greater than or equal to 50000</v>
      </c>
    </row>
    <row r="696" spans="1:22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0.84131868131868137</v>
      </c>
      <c r="P69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9">
        <f t="shared" si="64"/>
        <v>43066.25</v>
      </c>
      <c r="T696" s="9">
        <f t="shared" si="65"/>
        <v>43103.25</v>
      </c>
      <c r="U696" t="str">
        <f>IF(D696&lt;BonusGoal!$B$3,BonusGoal!$D$3,IF(D696&lt;BonusGoal!$B$4,BonusGoal!$D$4,IF(D696&lt;BonusGoal!$B$5,BonusGoal!$D$5,IF(D696&lt;BonusGoal!$B$6,BonusGoal!$D$6,IF(D696&lt;BonusGoal!$B$7,BonusGoal!$D$7,IF(D696&lt;BonusGoal!$B$8,BonusGoal!$D$8,IF(D696&lt;BonusGoal!$B$9,BonusGoal!$D$9,IF(D696&lt;BonusGoal!$B$10,BonusGoal!$D$10,IF(D696&lt;BonusGoal!$B$11,BonusGoal!$D$11,IF(D696&lt;BonusGoal!$B$12,BonusGoal!$D$12,IF(D696&lt;BonusGoal!$B$13,BonusGoal!$D$13,IF(D696&gt;BonusGoal!$A$14,BonusGoal!$D$14,"checkdata"))))))))))))</f>
        <v>5000 to 9999</v>
      </c>
      <c r="V696" t="str">
        <f>VLOOKUP(D696,BonusGoal!C:D,2)</f>
        <v>5000 to 9999</v>
      </c>
    </row>
    <row r="697" spans="1:22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1.3393478260869565</v>
      </c>
      <c r="P69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9">
        <f t="shared" si="64"/>
        <v>42322.25</v>
      </c>
      <c r="T697" s="9">
        <f t="shared" si="65"/>
        <v>42338.25</v>
      </c>
      <c r="U697" t="str">
        <f>IF(D697&lt;BonusGoal!$B$3,BonusGoal!$D$3,IF(D697&lt;BonusGoal!$B$4,BonusGoal!$D$4,IF(D697&lt;BonusGoal!$B$5,BonusGoal!$D$5,IF(D697&lt;BonusGoal!$B$6,BonusGoal!$D$6,IF(D697&lt;BonusGoal!$B$7,BonusGoal!$D$7,IF(D697&lt;BonusGoal!$B$8,BonusGoal!$D$8,IF(D697&lt;BonusGoal!$B$9,BonusGoal!$D$9,IF(D697&lt;BonusGoal!$B$10,BonusGoal!$D$10,IF(D697&lt;BonusGoal!$B$11,BonusGoal!$D$11,IF(D697&lt;BonusGoal!$B$12,BonusGoal!$D$12,IF(D697&lt;BonusGoal!$B$13,BonusGoal!$D$13,IF(D697&gt;BonusGoal!$A$14,BonusGoal!$D$14,"checkdata"))))))))))))</f>
        <v>5000 to 9999</v>
      </c>
      <c r="V697" t="str">
        <f>VLOOKUP(D697,BonusGoal!C:D,2)</f>
        <v>5000 to 9999</v>
      </c>
    </row>
    <row r="698" spans="1:22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0.59042047531992692</v>
      </c>
      <c r="P69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9">
        <f t="shared" si="64"/>
        <v>42114.208333333328</v>
      </c>
      <c r="T698" s="9">
        <f t="shared" si="65"/>
        <v>42115.208333333328</v>
      </c>
      <c r="U698" t="str">
        <f>IF(D698&lt;BonusGoal!$B$3,BonusGoal!$D$3,IF(D698&lt;BonusGoal!$B$4,BonusGoal!$D$4,IF(D698&lt;BonusGoal!$B$5,BonusGoal!$D$5,IF(D698&lt;BonusGoal!$B$6,BonusGoal!$D$6,IF(D698&lt;BonusGoal!$B$7,BonusGoal!$D$7,IF(D698&lt;BonusGoal!$B$8,BonusGoal!$D$8,IF(D698&lt;BonusGoal!$B$9,BonusGoal!$D$9,IF(D698&lt;BonusGoal!$B$10,BonusGoal!$D$10,IF(D698&lt;BonusGoal!$B$11,BonusGoal!$D$11,IF(D698&lt;BonusGoal!$B$12,BonusGoal!$D$12,IF(D698&lt;BonusGoal!$B$13,BonusGoal!$D$13,IF(D698&gt;BonusGoal!$A$14,BonusGoal!$D$14,"checkdata"))))))))))))</f>
        <v>Greater than or equal to 50000</v>
      </c>
      <c r="V698" t="str">
        <f>VLOOKUP(D698,BonusGoal!C:D,2)</f>
        <v>Greater than or equal to 50000</v>
      </c>
    </row>
    <row r="699" spans="1:22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1.5280062063615205</v>
      </c>
      <c r="P699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9">
        <f t="shared" si="64"/>
        <v>43190.208333333328</v>
      </c>
      <c r="T699" s="9">
        <f t="shared" si="65"/>
        <v>43192.208333333328</v>
      </c>
      <c r="U699" t="str">
        <f>IF(D699&lt;BonusGoal!$B$3,BonusGoal!$D$3,IF(D699&lt;BonusGoal!$B$4,BonusGoal!$D$4,IF(D699&lt;BonusGoal!$B$5,BonusGoal!$D$5,IF(D699&lt;BonusGoal!$B$6,BonusGoal!$D$6,IF(D699&lt;BonusGoal!$B$7,BonusGoal!$D$7,IF(D699&lt;BonusGoal!$B$8,BonusGoal!$D$8,IF(D699&lt;BonusGoal!$B$9,BonusGoal!$D$9,IF(D699&lt;BonusGoal!$B$10,BonusGoal!$D$10,IF(D699&lt;BonusGoal!$B$11,BonusGoal!$D$11,IF(D699&lt;BonusGoal!$B$12,BonusGoal!$D$12,IF(D699&lt;BonusGoal!$B$13,BonusGoal!$D$13,IF(D699&gt;BonusGoal!$A$14,BonusGoal!$D$14,"checkdata"))))))))))))</f>
        <v>Greater than or equal to 50000</v>
      </c>
      <c r="V699" t="str">
        <f>VLOOKUP(D699,BonusGoal!C:D,2)</f>
        <v>Greater than or equal to 50000</v>
      </c>
    </row>
    <row r="700" spans="1:22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4.466912114014252</v>
      </c>
      <c r="P700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9">
        <f t="shared" si="64"/>
        <v>40871.25</v>
      </c>
      <c r="T700" s="9">
        <f t="shared" si="65"/>
        <v>40885.25</v>
      </c>
      <c r="U700" t="str">
        <f>IF(D700&lt;BonusGoal!$B$3,BonusGoal!$D$3,IF(D700&lt;BonusGoal!$B$4,BonusGoal!$D$4,IF(D700&lt;BonusGoal!$B$5,BonusGoal!$D$5,IF(D700&lt;BonusGoal!$B$6,BonusGoal!$D$6,IF(D700&lt;BonusGoal!$B$7,BonusGoal!$D$7,IF(D700&lt;BonusGoal!$B$8,BonusGoal!$D$8,IF(D700&lt;BonusGoal!$B$9,BonusGoal!$D$9,IF(D700&lt;BonusGoal!$B$10,BonusGoal!$D$10,IF(D700&lt;BonusGoal!$B$11,BonusGoal!$D$11,IF(D700&lt;BonusGoal!$B$12,BonusGoal!$D$12,IF(D700&lt;BonusGoal!$B$13,BonusGoal!$D$13,IF(D700&gt;BonusGoal!$A$14,BonusGoal!$D$14,"checkdata"))))))))))))</f>
        <v>40000 to 44999</v>
      </c>
      <c r="V700" t="str">
        <f>VLOOKUP(D700,BonusGoal!C:D,2)</f>
        <v>40000 to 44999</v>
      </c>
    </row>
    <row r="701" spans="1:22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0.8439189189189189</v>
      </c>
      <c r="P701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9">
        <f t="shared" si="64"/>
        <v>43641.208333333328</v>
      </c>
      <c r="T701" s="9">
        <f t="shared" si="65"/>
        <v>43642.208333333328</v>
      </c>
      <c r="U701" t="str">
        <f>IF(D701&lt;BonusGoal!$B$3,BonusGoal!$D$3,IF(D701&lt;BonusGoal!$B$4,BonusGoal!$D$4,IF(D701&lt;BonusGoal!$B$5,BonusGoal!$D$5,IF(D701&lt;BonusGoal!$B$6,BonusGoal!$D$6,IF(D701&lt;BonusGoal!$B$7,BonusGoal!$D$7,IF(D701&lt;BonusGoal!$B$8,BonusGoal!$D$8,IF(D701&lt;BonusGoal!$B$9,BonusGoal!$D$9,IF(D701&lt;BonusGoal!$B$10,BonusGoal!$D$10,IF(D701&lt;BonusGoal!$B$11,BonusGoal!$D$11,IF(D701&lt;BonusGoal!$B$12,BonusGoal!$D$12,IF(D701&lt;BonusGoal!$B$13,BonusGoal!$D$13,IF(D701&gt;BonusGoal!$A$14,BonusGoal!$D$14,"checkdata"))))))))))))</f>
        <v>5000 to 9999</v>
      </c>
      <c r="V701" t="str">
        <f>VLOOKUP(D701,BonusGoal!C:D,2)</f>
        <v>5000 to 9999</v>
      </c>
    </row>
    <row r="702" spans="1:22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0.03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9">
        <f t="shared" si="64"/>
        <v>40203.25</v>
      </c>
      <c r="T702" s="9">
        <f t="shared" si="65"/>
        <v>40218.25</v>
      </c>
      <c r="U702" t="str">
        <f>IF(D702&lt;BonusGoal!$B$3,BonusGoal!$D$3,IF(D702&lt;BonusGoal!$B$4,BonusGoal!$D$4,IF(D702&lt;BonusGoal!$B$5,BonusGoal!$D$5,IF(D702&lt;BonusGoal!$B$6,BonusGoal!$D$6,IF(D702&lt;BonusGoal!$B$7,BonusGoal!$D$7,IF(D702&lt;BonusGoal!$B$8,BonusGoal!$D$8,IF(D702&lt;BonusGoal!$B$9,BonusGoal!$D$9,IF(D702&lt;BonusGoal!$B$10,BonusGoal!$D$10,IF(D702&lt;BonusGoal!$B$11,BonusGoal!$D$11,IF(D702&lt;BonusGoal!$B$12,BonusGoal!$D$12,IF(D702&lt;BonusGoal!$B$13,BonusGoal!$D$13,IF(D702&gt;BonusGoal!$A$14,BonusGoal!$D$14,"checkdata"))))))))))))</f>
        <v>Less than 1000</v>
      </c>
      <c r="V702" t="str">
        <f>VLOOKUP(D702,BonusGoal!C:D,2)</f>
        <v>Less than 1000</v>
      </c>
    </row>
    <row r="703" spans="1:22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1.7502692307692307</v>
      </c>
      <c r="P703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9">
        <f t="shared" si="64"/>
        <v>40629.208333333336</v>
      </c>
      <c r="T703" s="9">
        <f t="shared" si="65"/>
        <v>40636.208333333336</v>
      </c>
      <c r="U703" t="str">
        <f>IF(D703&lt;BonusGoal!$B$3,BonusGoal!$D$3,IF(D703&lt;BonusGoal!$B$4,BonusGoal!$D$4,IF(D703&lt;BonusGoal!$B$5,BonusGoal!$D$5,IF(D703&lt;BonusGoal!$B$6,BonusGoal!$D$6,IF(D703&lt;BonusGoal!$B$7,BonusGoal!$D$7,IF(D703&lt;BonusGoal!$B$8,BonusGoal!$D$8,IF(D703&lt;BonusGoal!$B$9,BonusGoal!$D$9,IF(D703&lt;BonusGoal!$B$10,BonusGoal!$D$10,IF(D703&lt;BonusGoal!$B$11,BonusGoal!$D$11,IF(D703&lt;BonusGoal!$B$12,BonusGoal!$D$12,IF(D703&lt;BonusGoal!$B$13,BonusGoal!$D$13,IF(D703&gt;BonusGoal!$A$14,BonusGoal!$D$14,"checkdata"))))))))))))</f>
        <v>Greater than or equal to 50000</v>
      </c>
      <c r="V703" t="str">
        <f>VLOOKUP(D703,BonusGoal!C:D,2)</f>
        <v>Greater than or equal to 50000</v>
      </c>
    </row>
    <row r="704" spans="1:22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0.54137931034482756</v>
      </c>
      <c r="P704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9">
        <f t="shared" si="64"/>
        <v>41477.208333333336</v>
      </c>
      <c r="T704" s="9">
        <f t="shared" si="65"/>
        <v>41482.208333333336</v>
      </c>
      <c r="U704" t="str">
        <f>IF(D704&lt;BonusGoal!$B$3,BonusGoal!$D$3,IF(D704&lt;BonusGoal!$B$4,BonusGoal!$D$4,IF(D704&lt;BonusGoal!$B$5,BonusGoal!$D$5,IF(D704&lt;BonusGoal!$B$6,BonusGoal!$D$6,IF(D704&lt;BonusGoal!$B$7,BonusGoal!$D$7,IF(D704&lt;BonusGoal!$B$8,BonusGoal!$D$8,IF(D704&lt;BonusGoal!$B$9,BonusGoal!$D$9,IF(D704&lt;BonusGoal!$B$10,BonusGoal!$D$10,IF(D704&lt;BonusGoal!$B$11,BonusGoal!$D$11,IF(D704&lt;BonusGoal!$B$12,BonusGoal!$D$12,IF(D704&lt;BonusGoal!$B$13,BonusGoal!$D$13,IF(D704&gt;BonusGoal!$A$14,BonusGoal!$D$14,"checkdata"))))))))))))</f>
        <v>5000 to 9999</v>
      </c>
      <c r="V704" t="str">
        <f>VLOOKUP(D704,BonusGoal!C:D,2)</f>
        <v>5000 to 9999</v>
      </c>
    </row>
    <row r="705" spans="1:22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3.1187381703470032</v>
      </c>
      <c r="P705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9">
        <f t="shared" si="64"/>
        <v>41020.208333333336</v>
      </c>
      <c r="T705" s="9">
        <f t="shared" si="65"/>
        <v>41037.208333333336</v>
      </c>
      <c r="U705" t="str">
        <f>IF(D705&lt;BonusGoal!$B$3,BonusGoal!$D$3,IF(D705&lt;BonusGoal!$B$4,BonusGoal!$D$4,IF(D705&lt;BonusGoal!$B$5,BonusGoal!$D$5,IF(D705&lt;BonusGoal!$B$6,BonusGoal!$D$6,IF(D705&lt;BonusGoal!$B$7,BonusGoal!$D$7,IF(D705&lt;BonusGoal!$B$8,BonusGoal!$D$8,IF(D705&lt;BonusGoal!$B$9,BonusGoal!$D$9,IF(D705&lt;BonusGoal!$B$10,BonusGoal!$D$10,IF(D705&lt;BonusGoal!$B$11,BonusGoal!$D$11,IF(D705&lt;BonusGoal!$B$12,BonusGoal!$D$12,IF(D705&lt;BonusGoal!$B$13,BonusGoal!$D$13,IF(D705&gt;BonusGoal!$A$14,BonusGoal!$D$14,"checkdata"))))))))))))</f>
        <v>Greater than or equal to 50000</v>
      </c>
      <c r="V705" t="str">
        <f>VLOOKUP(D705,BonusGoal!C:D,2)</f>
        <v>Greater than or equal to 50000</v>
      </c>
    </row>
    <row r="706" spans="1:22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1.2278160919540231</v>
      </c>
      <c r="P70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9">
        <f t="shared" si="64"/>
        <v>42555.208333333328</v>
      </c>
      <c r="T706" s="9">
        <f t="shared" si="65"/>
        <v>42570.208333333328</v>
      </c>
      <c r="U706" t="str">
        <f>IF(D706&lt;BonusGoal!$B$3,BonusGoal!$D$3,IF(D706&lt;BonusGoal!$B$4,BonusGoal!$D$4,IF(D706&lt;BonusGoal!$B$5,BonusGoal!$D$5,IF(D706&lt;BonusGoal!$B$6,BonusGoal!$D$6,IF(D706&lt;BonusGoal!$B$7,BonusGoal!$D$7,IF(D706&lt;BonusGoal!$B$8,BonusGoal!$D$8,IF(D706&lt;BonusGoal!$B$9,BonusGoal!$D$9,IF(D706&lt;BonusGoal!$B$10,BonusGoal!$D$10,IF(D706&lt;BonusGoal!$B$11,BonusGoal!$D$11,IF(D706&lt;BonusGoal!$B$12,BonusGoal!$D$12,IF(D706&lt;BonusGoal!$B$13,BonusGoal!$D$13,IF(D706&gt;BonusGoal!$A$14,BonusGoal!$D$14,"checkdata"))))))))))))</f>
        <v>5000 to 9999</v>
      </c>
      <c r="V706" t="str">
        <f>VLOOKUP(D706,BonusGoal!C:D,2)</f>
        <v>5000 to 9999</v>
      </c>
    </row>
    <row r="707" spans="1:22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E707/D707</f>
        <v>0.99026517383618151</v>
      </c>
      <c r="P707">
        <f t="shared" ref="P707:P770" si="67">IF(ISERROR(E707/G707),0,E707/G707)</f>
        <v>82.986666666666665</v>
      </c>
      <c r="Q707" t="str">
        <f t="shared" ref="Q707:Q770" si="68">LEFT(N707,FIND("/",N707,1)-1)</f>
        <v>publishing</v>
      </c>
      <c r="R707" t="str">
        <f t="shared" ref="R707:R770" si="69">RIGHT(N707,LEN(N707)-FIND("/",N707,1))</f>
        <v>nonfiction</v>
      </c>
      <c r="S707" s="9">
        <f t="shared" ref="S707:S770" si="70">(((J707/60)/60)/24)+DATE(1970,1,1)</f>
        <v>41619.25</v>
      </c>
      <c r="T707" s="9">
        <f t="shared" ref="T707:T770" si="71">(((K707/60)/60)/24)+DATE(1970,1,1)</f>
        <v>41623.25</v>
      </c>
      <c r="U707" t="str">
        <f>IF(D707&lt;BonusGoal!$B$3,BonusGoal!$D$3,IF(D707&lt;BonusGoal!$B$4,BonusGoal!$D$4,IF(D707&lt;BonusGoal!$B$5,BonusGoal!$D$5,IF(D707&lt;BonusGoal!$B$6,BonusGoal!$D$6,IF(D707&lt;BonusGoal!$B$7,BonusGoal!$D$7,IF(D707&lt;BonusGoal!$B$8,BonusGoal!$D$8,IF(D707&lt;BonusGoal!$B$9,BonusGoal!$D$9,IF(D707&lt;BonusGoal!$B$10,BonusGoal!$D$10,IF(D707&lt;BonusGoal!$B$11,BonusGoal!$D$11,IF(D707&lt;BonusGoal!$B$12,BonusGoal!$D$12,IF(D707&lt;BonusGoal!$B$13,BonusGoal!$D$13,IF(D707&gt;BonusGoal!$A$14,BonusGoal!$D$14,"checkdata"))))))))))))</f>
        <v>Greater than or equal to 50000</v>
      </c>
      <c r="V707" t="str">
        <f>VLOOKUP(D707,BonusGoal!C:D,2)</f>
        <v>Greater than or equal to 50000</v>
      </c>
    </row>
    <row r="708" spans="1:22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1.278468634686347</v>
      </c>
      <c r="P70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9">
        <f t="shared" si="70"/>
        <v>43471.25</v>
      </c>
      <c r="T708" s="9">
        <f t="shared" si="71"/>
        <v>43479.25</v>
      </c>
      <c r="U708" t="str">
        <f>IF(D708&lt;BonusGoal!$B$3,BonusGoal!$D$3,IF(D708&lt;BonusGoal!$B$4,BonusGoal!$D$4,IF(D708&lt;BonusGoal!$B$5,BonusGoal!$D$5,IF(D708&lt;BonusGoal!$B$6,BonusGoal!$D$6,IF(D708&lt;BonusGoal!$B$7,BonusGoal!$D$7,IF(D708&lt;BonusGoal!$B$8,BonusGoal!$D$8,IF(D708&lt;BonusGoal!$B$9,BonusGoal!$D$9,IF(D708&lt;BonusGoal!$B$10,BonusGoal!$D$10,IF(D708&lt;BonusGoal!$B$11,BonusGoal!$D$11,IF(D708&lt;BonusGoal!$B$12,BonusGoal!$D$12,IF(D708&lt;BonusGoal!$B$13,BonusGoal!$D$13,IF(D708&gt;BonusGoal!$A$14,BonusGoal!$D$14,"checkdata"))))))))))))</f>
        <v>Greater than or equal to 50000</v>
      </c>
      <c r="V708" t="str">
        <f>VLOOKUP(D708,BonusGoal!C:D,2)</f>
        <v>Greater than or equal to 50000</v>
      </c>
    </row>
    <row r="709" spans="1:22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1.5861643835616439</v>
      </c>
      <c r="P709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9">
        <f t="shared" si="70"/>
        <v>43442.25</v>
      </c>
      <c r="T709" s="9">
        <f t="shared" si="71"/>
        <v>43478.25</v>
      </c>
      <c r="U709" t="str">
        <f>IF(D709&lt;BonusGoal!$B$3,BonusGoal!$D$3,IF(D709&lt;BonusGoal!$B$4,BonusGoal!$D$4,IF(D709&lt;BonusGoal!$B$5,BonusGoal!$D$5,IF(D709&lt;BonusGoal!$B$6,BonusGoal!$D$6,IF(D709&lt;BonusGoal!$B$7,BonusGoal!$D$7,IF(D709&lt;BonusGoal!$B$8,BonusGoal!$D$8,IF(D709&lt;BonusGoal!$B$9,BonusGoal!$D$9,IF(D709&lt;BonusGoal!$B$10,BonusGoal!$D$10,IF(D709&lt;BonusGoal!$B$11,BonusGoal!$D$11,IF(D709&lt;BonusGoal!$B$12,BonusGoal!$D$12,IF(D709&lt;BonusGoal!$B$13,BonusGoal!$D$13,IF(D709&gt;BonusGoal!$A$14,BonusGoal!$D$14,"checkdata"))))))))))))</f>
        <v>5000 to 9999</v>
      </c>
      <c r="V709" t="str">
        <f>VLOOKUP(D709,BonusGoal!C:D,2)</f>
        <v>5000 to 9999</v>
      </c>
    </row>
    <row r="710" spans="1:22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7.0705882352941174</v>
      </c>
      <c r="P710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9">
        <f t="shared" si="70"/>
        <v>42877.208333333328</v>
      </c>
      <c r="T710" s="9">
        <f t="shared" si="71"/>
        <v>42887.208333333328</v>
      </c>
      <c r="U710" t="str">
        <f>IF(D710&lt;BonusGoal!$B$3,BonusGoal!$D$3,IF(D710&lt;BonusGoal!$B$4,BonusGoal!$D$4,IF(D710&lt;BonusGoal!$B$5,BonusGoal!$D$5,IF(D710&lt;BonusGoal!$B$6,BonusGoal!$D$6,IF(D710&lt;BonusGoal!$B$7,BonusGoal!$D$7,IF(D710&lt;BonusGoal!$B$8,BonusGoal!$D$8,IF(D710&lt;BonusGoal!$B$9,BonusGoal!$D$9,IF(D710&lt;BonusGoal!$B$10,BonusGoal!$D$10,IF(D710&lt;BonusGoal!$B$11,BonusGoal!$D$11,IF(D710&lt;BonusGoal!$B$12,BonusGoal!$D$12,IF(D710&lt;BonusGoal!$B$13,BonusGoal!$D$13,IF(D710&gt;BonusGoal!$A$14,BonusGoal!$D$14,"checkdata"))))))))))))</f>
        <v>1000 to 4999</v>
      </c>
      <c r="V710" t="str">
        <f>VLOOKUP(D710,BonusGoal!C:D,2)</f>
        <v>1000 to 4999</v>
      </c>
    </row>
    <row r="711" spans="1:22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1.4238775510204082</v>
      </c>
      <c r="P711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9">
        <f t="shared" si="70"/>
        <v>41018.208333333336</v>
      </c>
      <c r="T711" s="9">
        <f t="shared" si="71"/>
        <v>41025.208333333336</v>
      </c>
      <c r="U711" t="str">
        <f>IF(D711&lt;BonusGoal!$B$3,BonusGoal!$D$3,IF(D711&lt;BonusGoal!$B$4,BonusGoal!$D$4,IF(D711&lt;BonusGoal!$B$5,BonusGoal!$D$5,IF(D711&lt;BonusGoal!$B$6,BonusGoal!$D$6,IF(D711&lt;BonusGoal!$B$7,BonusGoal!$D$7,IF(D711&lt;BonusGoal!$B$8,BonusGoal!$D$8,IF(D711&lt;BonusGoal!$B$9,BonusGoal!$D$9,IF(D711&lt;BonusGoal!$B$10,BonusGoal!$D$10,IF(D711&lt;BonusGoal!$B$11,BonusGoal!$D$11,IF(D711&lt;BonusGoal!$B$12,BonusGoal!$D$12,IF(D711&lt;BonusGoal!$B$13,BonusGoal!$D$13,IF(D711&gt;BonusGoal!$A$14,BonusGoal!$D$14,"checkdata"))))))))))))</f>
        <v>5000 to 9999</v>
      </c>
      <c r="V711" t="str">
        <f>VLOOKUP(D711,BonusGoal!C:D,2)</f>
        <v>5000 to 9999</v>
      </c>
    </row>
    <row r="712" spans="1:22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1.4786046511627906</v>
      </c>
      <c r="P712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9">
        <f t="shared" si="70"/>
        <v>43295.208333333328</v>
      </c>
      <c r="T712" s="9">
        <f t="shared" si="71"/>
        <v>43302.208333333328</v>
      </c>
      <c r="U712" t="str">
        <f>IF(D712&lt;BonusGoal!$B$3,BonusGoal!$D$3,IF(D712&lt;BonusGoal!$B$4,BonusGoal!$D$4,IF(D712&lt;BonusGoal!$B$5,BonusGoal!$D$5,IF(D712&lt;BonusGoal!$B$6,BonusGoal!$D$6,IF(D712&lt;BonusGoal!$B$7,BonusGoal!$D$7,IF(D712&lt;BonusGoal!$B$8,BonusGoal!$D$8,IF(D712&lt;BonusGoal!$B$9,BonusGoal!$D$9,IF(D712&lt;BonusGoal!$B$10,BonusGoal!$D$10,IF(D712&lt;BonusGoal!$B$11,BonusGoal!$D$11,IF(D712&lt;BonusGoal!$B$12,BonusGoal!$D$12,IF(D712&lt;BonusGoal!$B$13,BonusGoal!$D$13,IF(D712&gt;BonusGoal!$A$14,BonusGoal!$D$14,"checkdata"))))))))))))</f>
        <v>1000 to 4999</v>
      </c>
      <c r="V712" t="str">
        <f>VLOOKUP(D712,BonusGoal!C:D,2)</f>
        <v>1000 to 4999</v>
      </c>
    </row>
    <row r="713" spans="1:22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0.20322580645161289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9">
        <f t="shared" si="70"/>
        <v>42393.25</v>
      </c>
      <c r="T713" s="9">
        <f t="shared" si="71"/>
        <v>42395.25</v>
      </c>
      <c r="U713" t="str">
        <f>IF(D713&lt;BonusGoal!$B$3,BonusGoal!$D$3,IF(D713&lt;BonusGoal!$B$4,BonusGoal!$D$4,IF(D713&lt;BonusGoal!$B$5,BonusGoal!$D$5,IF(D713&lt;BonusGoal!$B$6,BonusGoal!$D$6,IF(D713&lt;BonusGoal!$B$7,BonusGoal!$D$7,IF(D713&lt;BonusGoal!$B$8,BonusGoal!$D$8,IF(D713&lt;BonusGoal!$B$9,BonusGoal!$D$9,IF(D713&lt;BonusGoal!$B$10,BonusGoal!$D$10,IF(D713&lt;BonusGoal!$B$11,BonusGoal!$D$11,IF(D713&lt;BonusGoal!$B$12,BonusGoal!$D$12,IF(D713&lt;BonusGoal!$B$13,BonusGoal!$D$13,IF(D713&gt;BonusGoal!$A$14,BonusGoal!$D$14,"checkdata"))))))))))))</f>
        <v>5000 to 9999</v>
      </c>
      <c r="V713" t="str">
        <f>VLOOKUP(D713,BonusGoal!C:D,2)</f>
        <v>5000 to 9999</v>
      </c>
    </row>
    <row r="714" spans="1:22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18.40625</v>
      </c>
      <c r="P714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9">
        <f t="shared" si="70"/>
        <v>42559.208333333328</v>
      </c>
      <c r="T714" s="9">
        <f t="shared" si="71"/>
        <v>42600.208333333328</v>
      </c>
      <c r="U714" t="str">
        <f>IF(D714&lt;BonusGoal!$B$3,BonusGoal!$D$3,IF(D714&lt;BonusGoal!$B$4,BonusGoal!$D$4,IF(D714&lt;BonusGoal!$B$5,BonusGoal!$D$5,IF(D714&lt;BonusGoal!$B$6,BonusGoal!$D$6,IF(D714&lt;BonusGoal!$B$7,BonusGoal!$D$7,IF(D714&lt;BonusGoal!$B$8,BonusGoal!$D$8,IF(D714&lt;BonusGoal!$B$9,BonusGoal!$D$9,IF(D714&lt;BonusGoal!$B$10,BonusGoal!$D$10,IF(D714&lt;BonusGoal!$B$11,BonusGoal!$D$11,IF(D714&lt;BonusGoal!$B$12,BonusGoal!$D$12,IF(D714&lt;BonusGoal!$B$13,BonusGoal!$D$13,IF(D714&gt;BonusGoal!$A$14,BonusGoal!$D$14,"checkdata"))))))))))))</f>
        <v>Less than 1000</v>
      </c>
      <c r="V714" t="str">
        <f>VLOOKUP(D714,BonusGoal!C:D,2)</f>
        <v>Less than 1000</v>
      </c>
    </row>
    <row r="715" spans="1:22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1.6194202898550725</v>
      </c>
      <c r="P715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9">
        <f t="shared" si="70"/>
        <v>42604.208333333328</v>
      </c>
      <c r="T715" s="9">
        <f t="shared" si="71"/>
        <v>42616.208333333328</v>
      </c>
      <c r="U715" t="str">
        <f>IF(D715&lt;BonusGoal!$B$3,BonusGoal!$D$3,IF(D715&lt;BonusGoal!$B$4,BonusGoal!$D$4,IF(D715&lt;BonusGoal!$B$5,BonusGoal!$D$5,IF(D715&lt;BonusGoal!$B$6,BonusGoal!$D$6,IF(D715&lt;BonusGoal!$B$7,BonusGoal!$D$7,IF(D715&lt;BonusGoal!$B$8,BonusGoal!$D$8,IF(D715&lt;BonusGoal!$B$9,BonusGoal!$D$9,IF(D715&lt;BonusGoal!$B$10,BonusGoal!$D$10,IF(D715&lt;BonusGoal!$B$11,BonusGoal!$D$11,IF(D715&lt;BonusGoal!$B$12,BonusGoal!$D$12,IF(D715&lt;BonusGoal!$B$13,BonusGoal!$D$13,IF(D715&gt;BonusGoal!$A$14,BonusGoal!$D$14,"checkdata"))))))))))))</f>
        <v>5000 to 9999</v>
      </c>
      <c r="V715" t="str">
        <f>VLOOKUP(D715,BonusGoal!C:D,2)</f>
        <v>5000 to 9999</v>
      </c>
    </row>
    <row r="716" spans="1:22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4.7282077922077921</v>
      </c>
      <c r="P71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9">
        <f t="shared" si="70"/>
        <v>41870.208333333336</v>
      </c>
      <c r="T716" s="9">
        <f t="shared" si="71"/>
        <v>41871.208333333336</v>
      </c>
      <c r="U716" t="str">
        <f>IF(D716&lt;BonusGoal!$B$3,BonusGoal!$D$3,IF(D716&lt;BonusGoal!$B$4,BonusGoal!$D$4,IF(D716&lt;BonusGoal!$B$5,BonusGoal!$D$5,IF(D716&lt;BonusGoal!$B$6,BonusGoal!$D$6,IF(D716&lt;BonusGoal!$B$7,BonusGoal!$D$7,IF(D716&lt;BonusGoal!$B$8,BonusGoal!$D$8,IF(D716&lt;BonusGoal!$B$9,BonusGoal!$D$9,IF(D716&lt;BonusGoal!$B$10,BonusGoal!$D$10,IF(D716&lt;BonusGoal!$B$11,BonusGoal!$D$11,IF(D716&lt;BonusGoal!$B$12,BonusGoal!$D$12,IF(D716&lt;BonusGoal!$B$13,BonusGoal!$D$13,IF(D716&gt;BonusGoal!$A$14,BonusGoal!$D$14,"checkdata"))))))))))))</f>
        <v>35000 to 39999</v>
      </c>
      <c r="V716" t="str">
        <f>VLOOKUP(D716,BonusGoal!C:D,2)</f>
        <v>35000 to 39999</v>
      </c>
    </row>
    <row r="717" spans="1:22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0.24466101694915254</v>
      </c>
      <c r="P71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9">
        <f t="shared" si="70"/>
        <v>40397.208333333336</v>
      </c>
      <c r="T717" s="9">
        <f t="shared" si="71"/>
        <v>40402.208333333336</v>
      </c>
      <c r="U717" t="str">
        <f>IF(D717&lt;BonusGoal!$B$3,BonusGoal!$D$3,IF(D717&lt;BonusGoal!$B$4,BonusGoal!$D$4,IF(D717&lt;BonusGoal!$B$5,BonusGoal!$D$5,IF(D717&lt;BonusGoal!$B$6,BonusGoal!$D$6,IF(D717&lt;BonusGoal!$B$7,BonusGoal!$D$7,IF(D717&lt;BonusGoal!$B$8,BonusGoal!$D$8,IF(D717&lt;BonusGoal!$B$9,BonusGoal!$D$9,IF(D717&lt;BonusGoal!$B$10,BonusGoal!$D$10,IF(D717&lt;BonusGoal!$B$11,BonusGoal!$D$11,IF(D717&lt;BonusGoal!$B$12,BonusGoal!$D$12,IF(D717&lt;BonusGoal!$B$13,BonusGoal!$D$13,IF(D717&gt;BonusGoal!$A$14,BonusGoal!$D$14,"checkdata"))))))))))))</f>
        <v>Greater than or equal to 50000</v>
      </c>
      <c r="V717" t="str">
        <f>VLOOKUP(D717,BonusGoal!C:D,2)</f>
        <v>Greater than or equal to 50000</v>
      </c>
    </row>
    <row r="718" spans="1:22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5.1764999999999999</v>
      </c>
      <c r="P71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9">
        <f t="shared" si="70"/>
        <v>41465.208333333336</v>
      </c>
      <c r="T718" s="9">
        <f t="shared" si="71"/>
        <v>41493.208333333336</v>
      </c>
      <c r="U718" t="str">
        <f>IF(D718&lt;BonusGoal!$B$3,BonusGoal!$D$3,IF(D718&lt;BonusGoal!$B$4,BonusGoal!$D$4,IF(D718&lt;BonusGoal!$B$5,BonusGoal!$D$5,IF(D718&lt;BonusGoal!$B$6,BonusGoal!$D$6,IF(D718&lt;BonusGoal!$B$7,BonusGoal!$D$7,IF(D718&lt;BonusGoal!$B$8,BonusGoal!$D$8,IF(D718&lt;BonusGoal!$B$9,BonusGoal!$D$9,IF(D718&lt;BonusGoal!$B$10,BonusGoal!$D$10,IF(D718&lt;BonusGoal!$B$11,BonusGoal!$D$11,IF(D718&lt;BonusGoal!$B$12,BonusGoal!$D$12,IF(D718&lt;BonusGoal!$B$13,BonusGoal!$D$13,IF(D718&gt;BonusGoal!$A$14,BonusGoal!$D$14,"checkdata"))))))))))))</f>
        <v>1000 to 4999</v>
      </c>
      <c r="V718" t="str">
        <f>VLOOKUP(D718,BonusGoal!C:D,2)</f>
        <v>1000 to 4999</v>
      </c>
    </row>
    <row r="719" spans="1:22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2.4764285714285714</v>
      </c>
      <c r="P719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9">
        <f t="shared" si="70"/>
        <v>40777.208333333336</v>
      </c>
      <c r="T719" s="9">
        <f t="shared" si="71"/>
        <v>40798.208333333336</v>
      </c>
      <c r="U719" t="str">
        <f>IF(D719&lt;BonusGoal!$B$3,BonusGoal!$D$3,IF(D719&lt;BonusGoal!$B$4,BonusGoal!$D$4,IF(D719&lt;BonusGoal!$B$5,BonusGoal!$D$5,IF(D719&lt;BonusGoal!$B$6,BonusGoal!$D$6,IF(D719&lt;BonusGoal!$B$7,BonusGoal!$D$7,IF(D719&lt;BonusGoal!$B$8,BonusGoal!$D$8,IF(D719&lt;BonusGoal!$B$9,BonusGoal!$D$9,IF(D719&lt;BonusGoal!$B$10,BonusGoal!$D$10,IF(D719&lt;BonusGoal!$B$11,BonusGoal!$D$11,IF(D719&lt;BonusGoal!$B$12,BonusGoal!$D$12,IF(D719&lt;BonusGoal!$B$13,BonusGoal!$D$13,IF(D719&gt;BonusGoal!$A$14,BonusGoal!$D$14,"checkdata"))))))))))))</f>
        <v>5000 to 9999</v>
      </c>
      <c r="V719" t="str">
        <f>VLOOKUP(D719,BonusGoal!C:D,2)</f>
        <v>5000 to 9999</v>
      </c>
    </row>
    <row r="720" spans="1:22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1.0020481927710843</v>
      </c>
      <c r="P720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9">
        <f t="shared" si="70"/>
        <v>41442.208333333336</v>
      </c>
      <c r="T720" s="9">
        <f t="shared" si="71"/>
        <v>41468.208333333336</v>
      </c>
      <c r="U720" t="str">
        <f>IF(D720&lt;BonusGoal!$B$3,BonusGoal!$D$3,IF(D720&lt;BonusGoal!$B$4,BonusGoal!$D$4,IF(D720&lt;BonusGoal!$B$5,BonusGoal!$D$5,IF(D720&lt;BonusGoal!$B$6,BonusGoal!$D$6,IF(D720&lt;BonusGoal!$B$7,BonusGoal!$D$7,IF(D720&lt;BonusGoal!$B$8,BonusGoal!$D$8,IF(D720&lt;BonusGoal!$B$9,BonusGoal!$D$9,IF(D720&lt;BonusGoal!$B$10,BonusGoal!$D$10,IF(D720&lt;BonusGoal!$B$11,BonusGoal!$D$11,IF(D720&lt;BonusGoal!$B$12,BonusGoal!$D$12,IF(D720&lt;BonusGoal!$B$13,BonusGoal!$D$13,IF(D720&gt;BonusGoal!$A$14,BonusGoal!$D$14,"checkdata"))))))))))))</f>
        <v>5000 to 9999</v>
      </c>
      <c r="V720" t="str">
        <f>VLOOKUP(D720,BonusGoal!C:D,2)</f>
        <v>5000 to 9999</v>
      </c>
    </row>
    <row r="721" spans="1:22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1.53</v>
      </c>
      <c r="P721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9">
        <f t="shared" si="70"/>
        <v>41058.208333333336</v>
      </c>
      <c r="T721" s="9">
        <f t="shared" si="71"/>
        <v>41069.208333333336</v>
      </c>
      <c r="U721" t="str">
        <f>IF(D721&lt;BonusGoal!$B$3,BonusGoal!$D$3,IF(D721&lt;BonusGoal!$B$4,BonusGoal!$D$4,IF(D721&lt;BonusGoal!$B$5,BonusGoal!$D$5,IF(D721&lt;BonusGoal!$B$6,BonusGoal!$D$6,IF(D721&lt;BonusGoal!$B$7,BonusGoal!$D$7,IF(D721&lt;BonusGoal!$B$8,BonusGoal!$D$8,IF(D721&lt;BonusGoal!$B$9,BonusGoal!$D$9,IF(D721&lt;BonusGoal!$B$10,BonusGoal!$D$10,IF(D721&lt;BonusGoal!$B$11,BonusGoal!$D$11,IF(D721&lt;BonusGoal!$B$12,BonusGoal!$D$12,IF(D721&lt;BonusGoal!$B$13,BonusGoal!$D$13,IF(D721&gt;BonusGoal!$A$14,BonusGoal!$D$14,"checkdata"))))))))))))</f>
        <v>5000 to 9999</v>
      </c>
      <c r="V721" t="str">
        <f>VLOOKUP(D721,BonusGoal!C:D,2)</f>
        <v>5000 to 9999</v>
      </c>
    </row>
    <row r="722" spans="1:22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0.37091954022988505</v>
      </c>
      <c r="P722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9">
        <f t="shared" si="70"/>
        <v>43152.25</v>
      </c>
      <c r="T722" s="9">
        <f t="shared" si="71"/>
        <v>43166.25</v>
      </c>
      <c r="U722" t="str">
        <f>IF(D722&lt;BonusGoal!$B$3,BonusGoal!$D$3,IF(D722&lt;BonusGoal!$B$4,BonusGoal!$D$4,IF(D722&lt;BonusGoal!$B$5,BonusGoal!$D$5,IF(D722&lt;BonusGoal!$B$6,BonusGoal!$D$6,IF(D722&lt;BonusGoal!$B$7,BonusGoal!$D$7,IF(D722&lt;BonusGoal!$B$8,BonusGoal!$D$8,IF(D722&lt;BonusGoal!$B$9,BonusGoal!$D$9,IF(D722&lt;BonusGoal!$B$10,BonusGoal!$D$10,IF(D722&lt;BonusGoal!$B$11,BonusGoal!$D$11,IF(D722&lt;BonusGoal!$B$12,BonusGoal!$D$12,IF(D722&lt;BonusGoal!$B$13,BonusGoal!$D$13,IF(D722&gt;BonusGoal!$A$14,BonusGoal!$D$14,"checkdata"))))))))))))</f>
        <v>5000 to 9999</v>
      </c>
      <c r="V722" t="str">
        <f>VLOOKUP(D722,BonusGoal!C:D,2)</f>
        <v>5000 to 9999</v>
      </c>
    </row>
    <row r="723" spans="1:22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4.3923948220064728E-2</v>
      </c>
      <c r="P723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9">
        <f t="shared" si="70"/>
        <v>43194.208333333328</v>
      </c>
      <c r="T723" s="9">
        <f t="shared" si="71"/>
        <v>43200.208333333328</v>
      </c>
      <c r="U723" t="str">
        <f>IF(D723&lt;BonusGoal!$B$3,BonusGoal!$D$3,IF(D723&lt;BonusGoal!$B$4,BonusGoal!$D$4,IF(D723&lt;BonusGoal!$B$5,BonusGoal!$D$5,IF(D723&lt;BonusGoal!$B$6,BonusGoal!$D$6,IF(D723&lt;BonusGoal!$B$7,BonusGoal!$D$7,IF(D723&lt;BonusGoal!$B$8,BonusGoal!$D$8,IF(D723&lt;BonusGoal!$B$9,BonusGoal!$D$9,IF(D723&lt;BonusGoal!$B$10,BonusGoal!$D$10,IF(D723&lt;BonusGoal!$B$11,BonusGoal!$D$11,IF(D723&lt;BonusGoal!$B$12,BonusGoal!$D$12,IF(D723&lt;BonusGoal!$B$13,BonusGoal!$D$13,IF(D723&gt;BonusGoal!$A$14,BonusGoal!$D$14,"checkdata"))))))))))))</f>
        <v>Greater than or equal to 50000</v>
      </c>
      <c r="V723" t="str">
        <f>VLOOKUP(D723,BonusGoal!C:D,2)</f>
        <v>Greater than or equal to 50000</v>
      </c>
    </row>
    <row r="724" spans="1:22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1.5650721649484536</v>
      </c>
      <c r="P724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9">
        <f t="shared" si="70"/>
        <v>43045.25</v>
      </c>
      <c r="T724" s="9">
        <f t="shared" si="71"/>
        <v>43072.25</v>
      </c>
      <c r="U724" t="str">
        <f>IF(D724&lt;BonusGoal!$B$3,BonusGoal!$D$3,IF(D724&lt;BonusGoal!$B$4,BonusGoal!$D$4,IF(D724&lt;BonusGoal!$B$5,BonusGoal!$D$5,IF(D724&lt;BonusGoal!$B$6,BonusGoal!$D$6,IF(D724&lt;BonusGoal!$B$7,BonusGoal!$D$7,IF(D724&lt;BonusGoal!$B$8,BonusGoal!$D$8,IF(D724&lt;BonusGoal!$B$9,BonusGoal!$D$9,IF(D724&lt;BonusGoal!$B$10,BonusGoal!$D$10,IF(D724&lt;BonusGoal!$B$11,BonusGoal!$D$11,IF(D724&lt;BonusGoal!$B$12,BonusGoal!$D$12,IF(D724&lt;BonusGoal!$B$13,BonusGoal!$D$13,IF(D724&gt;BonusGoal!$A$14,BonusGoal!$D$14,"checkdata"))))))))))))</f>
        <v>45000 to 49999</v>
      </c>
      <c r="V724" t="str">
        <f>VLOOKUP(D724,BonusGoal!C:D,2)</f>
        <v>45000 to 49999</v>
      </c>
    </row>
    <row r="725" spans="1:22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2.704081632653061</v>
      </c>
      <c r="P725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9">
        <f t="shared" si="70"/>
        <v>42431.25</v>
      </c>
      <c r="T725" s="9">
        <f t="shared" si="71"/>
        <v>42452.208333333328</v>
      </c>
      <c r="U725" t="str">
        <f>IF(D725&lt;BonusGoal!$B$3,BonusGoal!$D$3,IF(D725&lt;BonusGoal!$B$4,BonusGoal!$D$4,IF(D725&lt;BonusGoal!$B$5,BonusGoal!$D$5,IF(D725&lt;BonusGoal!$B$6,BonusGoal!$D$6,IF(D725&lt;BonusGoal!$B$7,BonusGoal!$D$7,IF(D725&lt;BonusGoal!$B$8,BonusGoal!$D$8,IF(D725&lt;BonusGoal!$B$9,BonusGoal!$D$9,IF(D725&lt;BonusGoal!$B$10,BonusGoal!$D$10,IF(D725&lt;BonusGoal!$B$11,BonusGoal!$D$11,IF(D725&lt;BonusGoal!$B$12,BonusGoal!$D$12,IF(D725&lt;BonusGoal!$B$13,BonusGoal!$D$13,IF(D725&gt;BonusGoal!$A$14,BonusGoal!$D$14,"checkdata"))))))))))))</f>
        <v>1000 to 4999</v>
      </c>
      <c r="V725" t="str">
        <f>VLOOKUP(D725,BonusGoal!C:D,2)</f>
        <v>1000 to 4999</v>
      </c>
    </row>
    <row r="726" spans="1:22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1.3405952380952382</v>
      </c>
      <c r="P72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9">
        <f t="shared" si="70"/>
        <v>41934.208333333336</v>
      </c>
      <c r="T726" s="9">
        <f t="shared" si="71"/>
        <v>41936.208333333336</v>
      </c>
      <c r="U726" t="str">
        <f>IF(D726&lt;BonusGoal!$B$3,BonusGoal!$D$3,IF(D726&lt;BonusGoal!$B$4,BonusGoal!$D$4,IF(D726&lt;BonusGoal!$B$5,BonusGoal!$D$5,IF(D726&lt;BonusGoal!$B$6,BonusGoal!$D$6,IF(D726&lt;BonusGoal!$B$7,BonusGoal!$D$7,IF(D726&lt;BonusGoal!$B$8,BonusGoal!$D$8,IF(D726&lt;BonusGoal!$B$9,BonusGoal!$D$9,IF(D726&lt;BonusGoal!$B$10,BonusGoal!$D$10,IF(D726&lt;BonusGoal!$B$11,BonusGoal!$D$11,IF(D726&lt;BonusGoal!$B$12,BonusGoal!$D$12,IF(D726&lt;BonusGoal!$B$13,BonusGoal!$D$13,IF(D726&gt;BonusGoal!$A$14,BonusGoal!$D$14,"checkdata"))))))))))))</f>
        <v>5000 to 9999</v>
      </c>
      <c r="V726" t="str">
        <f>VLOOKUP(D726,BonusGoal!C:D,2)</f>
        <v>5000 to 9999</v>
      </c>
    </row>
    <row r="727" spans="1:22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0.50398033126293995</v>
      </c>
      <c r="P72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9">
        <f t="shared" si="70"/>
        <v>41958.25</v>
      </c>
      <c r="T727" s="9">
        <f t="shared" si="71"/>
        <v>41960.25</v>
      </c>
      <c r="U727" t="str">
        <f>IF(D727&lt;BonusGoal!$B$3,BonusGoal!$D$3,IF(D727&lt;BonusGoal!$B$4,BonusGoal!$D$4,IF(D727&lt;BonusGoal!$B$5,BonusGoal!$D$5,IF(D727&lt;BonusGoal!$B$6,BonusGoal!$D$6,IF(D727&lt;BonusGoal!$B$7,BonusGoal!$D$7,IF(D727&lt;BonusGoal!$B$8,BonusGoal!$D$8,IF(D727&lt;BonusGoal!$B$9,BonusGoal!$D$9,IF(D727&lt;BonusGoal!$B$10,BonusGoal!$D$10,IF(D727&lt;BonusGoal!$B$11,BonusGoal!$D$11,IF(D727&lt;BonusGoal!$B$12,BonusGoal!$D$12,IF(D727&lt;BonusGoal!$B$13,BonusGoal!$D$13,IF(D727&gt;BonusGoal!$A$14,BonusGoal!$D$14,"checkdata"))))))))))))</f>
        <v>Greater than or equal to 50000</v>
      </c>
      <c r="V727" t="str">
        <f>VLOOKUP(D727,BonusGoal!C:D,2)</f>
        <v>Greater than or equal to 50000</v>
      </c>
    </row>
    <row r="728" spans="1:22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0.88815837937384901</v>
      </c>
      <c r="P72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9">
        <f t="shared" si="70"/>
        <v>40476.208333333336</v>
      </c>
      <c r="T728" s="9">
        <f t="shared" si="71"/>
        <v>40482.208333333336</v>
      </c>
      <c r="U728" t="str">
        <f>IF(D728&lt;BonusGoal!$B$3,BonusGoal!$D$3,IF(D728&lt;BonusGoal!$B$4,BonusGoal!$D$4,IF(D728&lt;BonusGoal!$B$5,BonusGoal!$D$5,IF(D728&lt;BonusGoal!$B$6,BonusGoal!$D$6,IF(D728&lt;BonusGoal!$B$7,BonusGoal!$D$7,IF(D728&lt;BonusGoal!$B$8,BonusGoal!$D$8,IF(D728&lt;BonusGoal!$B$9,BonusGoal!$D$9,IF(D728&lt;BonusGoal!$B$10,BonusGoal!$D$10,IF(D728&lt;BonusGoal!$B$11,BonusGoal!$D$11,IF(D728&lt;BonusGoal!$B$12,BonusGoal!$D$12,IF(D728&lt;BonusGoal!$B$13,BonusGoal!$D$13,IF(D728&gt;BonusGoal!$A$14,BonusGoal!$D$14,"checkdata"))))))))))))</f>
        <v>Greater than or equal to 50000</v>
      </c>
      <c r="V728" t="str">
        <f>VLOOKUP(D728,BonusGoal!C:D,2)</f>
        <v>Greater than or equal to 50000</v>
      </c>
    </row>
    <row r="729" spans="1:22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1.65</v>
      </c>
      <c r="P729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9">
        <f t="shared" si="70"/>
        <v>43485.25</v>
      </c>
      <c r="T729" s="9">
        <f t="shared" si="71"/>
        <v>43543.208333333328</v>
      </c>
      <c r="U729" t="str">
        <f>IF(D729&lt;BonusGoal!$B$3,BonusGoal!$D$3,IF(D729&lt;BonusGoal!$B$4,BonusGoal!$D$4,IF(D729&lt;BonusGoal!$B$5,BonusGoal!$D$5,IF(D729&lt;BonusGoal!$B$6,BonusGoal!$D$6,IF(D729&lt;BonusGoal!$B$7,BonusGoal!$D$7,IF(D729&lt;BonusGoal!$B$8,BonusGoal!$D$8,IF(D729&lt;BonusGoal!$B$9,BonusGoal!$D$9,IF(D729&lt;BonusGoal!$B$10,BonusGoal!$D$10,IF(D729&lt;BonusGoal!$B$11,BonusGoal!$D$11,IF(D729&lt;BonusGoal!$B$12,BonusGoal!$D$12,IF(D729&lt;BonusGoal!$B$13,BonusGoal!$D$13,IF(D729&gt;BonusGoal!$A$14,BonusGoal!$D$14,"checkdata"))))))))))))</f>
        <v>5000 to 9999</v>
      </c>
      <c r="V729" t="str">
        <f>VLOOKUP(D729,BonusGoal!C:D,2)</f>
        <v>5000 to 9999</v>
      </c>
    </row>
    <row r="730" spans="1:22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0.17499999999999999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9">
        <f t="shared" si="70"/>
        <v>42515.208333333328</v>
      </c>
      <c r="T730" s="9">
        <f t="shared" si="71"/>
        <v>42526.208333333328</v>
      </c>
      <c r="U730" t="str">
        <f>IF(D730&lt;BonusGoal!$B$3,BonusGoal!$D$3,IF(D730&lt;BonusGoal!$B$4,BonusGoal!$D$4,IF(D730&lt;BonusGoal!$B$5,BonusGoal!$D$5,IF(D730&lt;BonusGoal!$B$6,BonusGoal!$D$6,IF(D730&lt;BonusGoal!$B$7,BonusGoal!$D$7,IF(D730&lt;BonusGoal!$B$8,BonusGoal!$D$8,IF(D730&lt;BonusGoal!$B$9,BonusGoal!$D$9,IF(D730&lt;BonusGoal!$B$10,BonusGoal!$D$10,IF(D730&lt;BonusGoal!$B$11,BonusGoal!$D$11,IF(D730&lt;BonusGoal!$B$12,BonusGoal!$D$12,IF(D730&lt;BonusGoal!$B$13,BonusGoal!$D$13,IF(D730&gt;BonusGoal!$A$14,BonusGoal!$D$14,"checkdata"))))))))))))</f>
        <v>1000 to 4999</v>
      </c>
      <c r="V730" t="str">
        <f>VLOOKUP(D730,BonusGoal!C:D,2)</f>
        <v>1000 to 4999</v>
      </c>
    </row>
    <row r="731" spans="1:22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1.8566071428571429</v>
      </c>
      <c r="P731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9">
        <f t="shared" si="70"/>
        <v>41309.25</v>
      </c>
      <c r="T731" s="9">
        <f t="shared" si="71"/>
        <v>41311.25</v>
      </c>
      <c r="U731" t="str">
        <f>IF(D731&lt;BonusGoal!$B$3,BonusGoal!$D$3,IF(D731&lt;BonusGoal!$B$4,BonusGoal!$D$4,IF(D731&lt;BonusGoal!$B$5,BonusGoal!$D$5,IF(D731&lt;BonusGoal!$B$6,BonusGoal!$D$6,IF(D731&lt;BonusGoal!$B$7,BonusGoal!$D$7,IF(D731&lt;BonusGoal!$B$8,BonusGoal!$D$8,IF(D731&lt;BonusGoal!$B$9,BonusGoal!$D$9,IF(D731&lt;BonusGoal!$B$10,BonusGoal!$D$10,IF(D731&lt;BonusGoal!$B$11,BonusGoal!$D$11,IF(D731&lt;BonusGoal!$B$12,BonusGoal!$D$12,IF(D731&lt;BonusGoal!$B$13,BonusGoal!$D$13,IF(D731&gt;BonusGoal!$A$14,BonusGoal!$D$14,"checkdata"))))))))))))</f>
        <v>5000 to 9999</v>
      </c>
      <c r="V731" t="str">
        <f>VLOOKUP(D731,BonusGoal!C:D,2)</f>
        <v>5000 to 9999</v>
      </c>
    </row>
    <row r="732" spans="1:22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4.1266319444444441</v>
      </c>
      <c r="P732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9">
        <f t="shared" si="70"/>
        <v>42147.208333333328</v>
      </c>
      <c r="T732" s="9">
        <f t="shared" si="71"/>
        <v>42153.208333333328</v>
      </c>
      <c r="U732" t="str">
        <f>IF(D732&lt;BonusGoal!$B$3,BonusGoal!$D$3,IF(D732&lt;BonusGoal!$B$4,BonusGoal!$D$4,IF(D732&lt;BonusGoal!$B$5,BonusGoal!$D$5,IF(D732&lt;BonusGoal!$B$6,BonusGoal!$D$6,IF(D732&lt;BonusGoal!$B$7,BonusGoal!$D$7,IF(D732&lt;BonusGoal!$B$8,BonusGoal!$D$8,IF(D732&lt;BonusGoal!$B$9,BonusGoal!$D$9,IF(D732&lt;BonusGoal!$B$10,BonusGoal!$D$10,IF(D732&lt;BonusGoal!$B$11,BonusGoal!$D$11,IF(D732&lt;BonusGoal!$B$12,BonusGoal!$D$12,IF(D732&lt;BonusGoal!$B$13,BonusGoal!$D$13,IF(D732&gt;BonusGoal!$A$14,BonusGoal!$D$14,"checkdata"))))))))))))</f>
        <v>25000 to 29999</v>
      </c>
      <c r="V732" t="str">
        <f>VLOOKUP(D732,BonusGoal!C:D,2)</f>
        <v>25000 to 29999</v>
      </c>
    </row>
    <row r="733" spans="1:22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0.90249999999999997</v>
      </c>
      <c r="P733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9">
        <f t="shared" si="70"/>
        <v>42939.208333333328</v>
      </c>
      <c r="T733" s="9">
        <f t="shared" si="71"/>
        <v>42940.208333333328</v>
      </c>
      <c r="U733" t="str">
        <f>IF(D733&lt;BonusGoal!$B$3,BonusGoal!$D$3,IF(D733&lt;BonusGoal!$B$4,BonusGoal!$D$4,IF(D733&lt;BonusGoal!$B$5,BonusGoal!$D$5,IF(D733&lt;BonusGoal!$B$6,BonusGoal!$D$6,IF(D733&lt;BonusGoal!$B$7,BonusGoal!$D$7,IF(D733&lt;BonusGoal!$B$8,BonusGoal!$D$8,IF(D733&lt;BonusGoal!$B$9,BonusGoal!$D$9,IF(D733&lt;BonusGoal!$B$10,BonusGoal!$D$10,IF(D733&lt;BonusGoal!$B$11,BonusGoal!$D$11,IF(D733&lt;BonusGoal!$B$12,BonusGoal!$D$12,IF(D733&lt;BonusGoal!$B$13,BonusGoal!$D$13,IF(D733&gt;BonusGoal!$A$14,BonusGoal!$D$14,"checkdata"))))))))))))</f>
        <v>5000 to 9999</v>
      </c>
      <c r="V733" t="str">
        <f>VLOOKUP(D733,BonusGoal!C:D,2)</f>
        <v>5000 to 9999</v>
      </c>
    </row>
    <row r="734" spans="1:22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0.91984615384615387</v>
      </c>
      <c r="P734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9">
        <f t="shared" si="70"/>
        <v>42816.208333333328</v>
      </c>
      <c r="T734" s="9">
        <f t="shared" si="71"/>
        <v>42839.208333333328</v>
      </c>
      <c r="U734" t="str">
        <f>IF(D734&lt;BonusGoal!$B$3,BonusGoal!$D$3,IF(D734&lt;BonusGoal!$B$4,BonusGoal!$D$4,IF(D734&lt;BonusGoal!$B$5,BonusGoal!$D$5,IF(D734&lt;BonusGoal!$B$6,BonusGoal!$D$6,IF(D734&lt;BonusGoal!$B$7,BonusGoal!$D$7,IF(D734&lt;BonusGoal!$B$8,BonusGoal!$D$8,IF(D734&lt;BonusGoal!$B$9,BonusGoal!$D$9,IF(D734&lt;BonusGoal!$B$10,BonusGoal!$D$10,IF(D734&lt;BonusGoal!$B$11,BonusGoal!$D$11,IF(D734&lt;BonusGoal!$B$12,BonusGoal!$D$12,IF(D734&lt;BonusGoal!$B$13,BonusGoal!$D$13,IF(D734&gt;BonusGoal!$A$14,BonusGoal!$D$14,"checkdata"))))))))))))</f>
        <v>Greater than or equal to 50000</v>
      </c>
      <c r="V734" t="str">
        <f>VLOOKUP(D734,BonusGoal!C:D,2)</f>
        <v>Greater than or equal to 50000</v>
      </c>
    </row>
    <row r="735" spans="1:22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5.2700632911392402</v>
      </c>
      <c r="P735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9">
        <f t="shared" si="70"/>
        <v>41844.208333333336</v>
      </c>
      <c r="T735" s="9">
        <f t="shared" si="71"/>
        <v>41857.208333333336</v>
      </c>
      <c r="U735" t="str">
        <f>IF(D735&lt;BonusGoal!$B$3,BonusGoal!$D$3,IF(D735&lt;BonusGoal!$B$4,BonusGoal!$D$4,IF(D735&lt;BonusGoal!$B$5,BonusGoal!$D$5,IF(D735&lt;BonusGoal!$B$6,BonusGoal!$D$6,IF(D735&lt;BonusGoal!$B$7,BonusGoal!$D$7,IF(D735&lt;BonusGoal!$B$8,BonusGoal!$D$8,IF(D735&lt;BonusGoal!$B$9,BonusGoal!$D$9,IF(D735&lt;BonusGoal!$B$10,BonusGoal!$D$10,IF(D735&lt;BonusGoal!$B$11,BonusGoal!$D$11,IF(D735&lt;BonusGoal!$B$12,BonusGoal!$D$12,IF(D735&lt;BonusGoal!$B$13,BonusGoal!$D$13,IF(D735&gt;BonusGoal!$A$14,BonusGoal!$D$14,"checkdata"))))))))))))</f>
        <v>15000 to 19999</v>
      </c>
      <c r="V735" t="str">
        <f>VLOOKUP(D735,BonusGoal!C:D,2)</f>
        <v>15000 to 19999</v>
      </c>
    </row>
    <row r="736" spans="1:22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3.1914285714285713</v>
      </c>
      <c r="P73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9">
        <f t="shared" si="70"/>
        <v>42763.25</v>
      </c>
      <c r="T736" s="9">
        <f t="shared" si="71"/>
        <v>42775.25</v>
      </c>
      <c r="U736" t="str">
        <f>IF(D736&lt;BonusGoal!$B$3,BonusGoal!$D$3,IF(D736&lt;BonusGoal!$B$4,BonusGoal!$D$4,IF(D736&lt;BonusGoal!$B$5,BonusGoal!$D$5,IF(D736&lt;BonusGoal!$B$6,BonusGoal!$D$6,IF(D736&lt;BonusGoal!$B$7,BonusGoal!$D$7,IF(D736&lt;BonusGoal!$B$8,BonusGoal!$D$8,IF(D736&lt;BonusGoal!$B$9,BonusGoal!$D$9,IF(D736&lt;BonusGoal!$B$10,BonusGoal!$D$10,IF(D736&lt;BonusGoal!$B$11,BonusGoal!$D$11,IF(D736&lt;BonusGoal!$B$12,BonusGoal!$D$12,IF(D736&lt;BonusGoal!$B$13,BonusGoal!$D$13,IF(D736&gt;BonusGoal!$A$14,BonusGoal!$D$14,"checkdata"))))))))))))</f>
        <v>1000 to 4999</v>
      </c>
      <c r="V736" t="str">
        <f>VLOOKUP(D736,BonusGoal!C:D,2)</f>
        <v>1000 to 4999</v>
      </c>
    </row>
    <row r="737" spans="1:22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3.5418867924528303</v>
      </c>
      <c r="P73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9">
        <f t="shared" si="70"/>
        <v>42459.208333333328</v>
      </c>
      <c r="T737" s="9">
        <f t="shared" si="71"/>
        <v>42466.208333333328</v>
      </c>
      <c r="U737" t="str">
        <f>IF(D737&lt;BonusGoal!$B$3,BonusGoal!$D$3,IF(D737&lt;BonusGoal!$B$4,BonusGoal!$D$4,IF(D737&lt;BonusGoal!$B$5,BonusGoal!$D$5,IF(D737&lt;BonusGoal!$B$6,BonusGoal!$D$6,IF(D737&lt;BonusGoal!$B$7,BonusGoal!$D$7,IF(D737&lt;BonusGoal!$B$8,BonusGoal!$D$8,IF(D737&lt;BonusGoal!$B$9,BonusGoal!$D$9,IF(D737&lt;BonusGoal!$B$10,BonusGoal!$D$10,IF(D737&lt;BonusGoal!$B$11,BonusGoal!$D$11,IF(D737&lt;BonusGoal!$B$12,BonusGoal!$D$12,IF(D737&lt;BonusGoal!$B$13,BonusGoal!$D$13,IF(D737&gt;BonusGoal!$A$14,BonusGoal!$D$14,"checkdata"))))))))))))</f>
        <v>35000 to 39999</v>
      </c>
      <c r="V737" t="str">
        <f>VLOOKUP(D737,BonusGoal!C:D,2)</f>
        <v>35000 to 39999</v>
      </c>
    </row>
    <row r="738" spans="1:22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0.32896103896103895</v>
      </c>
      <c r="P73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9">
        <f t="shared" si="70"/>
        <v>42055.25</v>
      </c>
      <c r="T738" s="9">
        <f t="shared" si="71"/>
        <v>42059.25</v>
      </c>
      <c r="U738" t="str">
        <f>IF(D738&lt;BonusGoal!$B$3,BonusGoal!$D$3,IF(D738&lt;BonusGoal!$B$4,BonusGoal!$D$4,IF(D738&lt;BonusGoal!$B$5,BonusGoal!$D$5,IF(D738&lt;BonusGoal!$B$6,BonusGoal!$D$6,IF(D738&lt;BonusGoal!$B$7,BonusGoal!$D$7,IF(D738&lt;BonusGoal!$B$8,BonusGoal!$D$8,IF(D738&lt;BonusGoal!$B$9,BonusGoal!$D$9,IF(D738&lt;BonusGoal!$B$10,BonusGoal!$D$10,IF(D738&lt;BonusGoal!$B$11,BonusGoal!$D$11,IF(D738&lt;BonusGoal!$B$12,BonusGoal!$D$12,IF(D738&lt;BonusGoal!$B$13,BonusGoal!$D$13,IF(D738&gt;BonusGoal!$A$14,BonusGoal!$D$14,"checkdata"))))))))))))</f>
        <v>5000 to 9999</v>
      </c>
      <c r="V738" t="str">
        <f>VLOOKUP(D738,BonusGoal!C:D,2)</f>
        <v>5000 to 9999</v>
      </c>
    </row>
    <row r="739" spans="1:22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1.358918918918919</v>
      </c>
      <c r="P739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9">
        <f t="shared" si="70"/>
        <v>42685.25</v>
      </c>
      <c r="T739" s="9">
        <f t="shared" si="71"/>
        <v>42697.25</v>
      </c>
      <c r="U739" t="str">
        <f>IF(D739&lt;BonusGoal!$B$3,BonusGoal!$D$3,IF(D739&lt;BonusGoal!$B$4,BonusGoal!$D$4,IF(D739&lt;BonusGoal!$B$5,BonusGoal!$D$5,IF(D739&lt;BonusGoal!$B$6,BonusGoal!$D$6,IF(D739&lt;BonusGoal!$B$7,BonusGoal!$D$7,IF(D739&lt;BonusGoal!$B$8,BonusGoal!$D$8,IF(D739&lt;BonusGoal!$B$9,BonusGoal!$D$9,IF(D739&lt;BonusGoal!$B$10,BonusGoal!$D$10,IF(D739&lt;BonusGoal!$B$11,BonusGoal!$D$11,IF(D739&lt;BonusGoal!$B$12,BonusGoal!$D$12,IF(D739&lt;BonusGoal!$B$13,BonusGoal!$D$13,IF(D739&gt;BonusGoal!$A$14,BonusGoal!$D$14,"checkdata"))))))))))))</f>
        <v>1000 to 4999</v>
      </c>
      <c r="V739" t="str">
        <f>VLOOKUP(D739,BonusGoal!C:D,2)</f>
        <v>1000 to 4999</v>
      </c>
    </row>
    <row r="740" spans="1:22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2.0843373493975904E-2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9">
        <f t="shared" si="70"/>
        <v>41959.25</v>
      </c>
      <c r="T740" s="9">
        <f t="shared" si="71"/>
        <v>41981.25</v>
      </c>
      <c r="U740" t="str">
        <f>IF(D740&lt;BonusGoal!$B$3,BonusGoal!$D$3,IF(D740&lt;BonusGoal!$B$4,BonusGoal!$D$4,IF(D740&lt;BonusGoal!$B$5,BonusGoal!$D$5,IF(D740&lt;BonusGoal!$B$6,BonusGoal!$D$6,IF(D740&lt;BonusGoal!$B$7,BonusGoal!$D$7,IF(D740&lt;BonusGoal!$B$8,BonusGoal!$D$8,IF(D740&lt;BonusGoal!$B$9,BonusGoal!$D$9,IF(D740&lt;BonusGoal!$B$10,BonusGoal!$D$10,IF(D740&lt;BonusGoal!$B$11,BonusGoal!$D$11,IF(D740&lt;BonusGoal!$B$12,BonusGoal!$D$12,IF(D740&lt;BonusGoal!$B$13,BonusGoal!$D$13,IF(D740&gt;BonusGoal!$A$14,BonusGoal!$D$14,"checkdata"))))))))))))</f>
        <v>Greater than or equal to 50000</v>
      </c>
      <c r="V740" t="str">
        <f>VLOOKUP(D740,BonusGoal!C:D,2)</f>
        <v>Greater than or equal to 50000</v>
      </c>
    </row>
    <row r="741" spans="1:22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0.61</v>
      </c>
      <c r="P741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9">
        <f t="shared" si="70"/>
        <v>41089.208333333336</v>
      </c>
      <c r="T741" s="9">
        <f t="shared" si="71"/>
        <v>41090.208333333336</v>
      </c>
      <c r="U741" t="str">
        <f>IF(D741&lt;BonusGoal!$B$3,BonusGoal!$D$3,IF(D741&lt;BonusGoal!$B$4,BonusGoal!$D$4,IF(D741&lt;BonusGoal!$B$5,BonusGoal!$D$5,IF(D741&lt;BonusGoal!$B$6,BonusGoal!$D$6,IF(D741&lt;BonusGoal!$B$7,BonusGoal!$D$7,IF(D741&lt;BonusGoal!$B$8,BonusGoal!$D$8,IF(D741&lt;BonusGoal!$B$9,BonusGoal!$D$9,IF(D741&lt;BonusGoal!$B$10,BonusGoal!$D$10,IF(D741&lt;BonusGoal!$B$11,BonusGoal!$D$11,IF(D741&lt;BonusGoal!$B$12,BonusGoal!$D$12,IF(D741&lt;BonusGoal!$B$13,BonusGoal!$D$13,IF(D741&gt;BonusGoal!$A$14,BonusGoal!$D$14,"checkdata"))))))))))))</f>
        <v>10000 to 14999</v>
      </c>
      <c r="V741" t="str">
        <f>VLOOKUP(D741,BonusGoal!C:D,2)</f>
        <v>10000 to 14999</v>
      </c>
    </row>
    <row r="742" spans="1:22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0.30037735849056602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9">
        <f t="shared" si="70"/>
        <v>42769.25</v>
      </c>
      <c r="T742" s="9">
        <f t="shared" si="71"/>
        <v>42772.25</v>
      </c>
      <c r="U742" t="str">
        <f>IF(D742&lt;BonusGoal!$B$3,BonusGoal!$D$3,IF(D742&lt;BonusGoal!$B$4,BonusGoal!$D$4,IF(D742&lt;BonusGoal!$B$5,BonusGoal!$D$5,IF(D742&lt;BonusGoal!$B$6,BonusGoal!$D$6,IF(D742&lt;BonusGoal!$B$7,BonusGoal!$D$7,IF(D742&lt;BonusGoal!$B$8,BonusGoal!$D$8,IF(D742&lt;BonusGoal!$B$9,BonusGoal!$D$9,IF(D742&lt;BonusGoal!$B$10,BonusGoal!$D$10,IF(D742&lt;BonusGoal!$B$11,BonusGoal!$D$11,IF(D742&lt;BonusGoal!$B$12,BonusGoal!$D$12,IF(D742&lt;BonusGoal!$B$13,BonusGoal!$D$13,IF(D742&gt;BonusGoal!$A$14,BonusGoal!$D$14,"checkdata"))))))))))))</f>
        <v>5000 to 9999</v>
      </c>
      <c r="V742" t="str">
        <f>VLOOKUP(D742,BonusGoal!C:D,2)</f>
        <v>5000 to 9999</v>
      </c>
    </row>
    <row r="743" spans="1:22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11.791666666666666</v>
      </c>
      <c r="P743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9">
        <f t="shared" si="70"/>
        <v>40321.208333333336</v>
      </c>
      <c r="T743" s="9">
        <f t="shared" si="71"/>
        <v>40322.208333333336</v>
      </c>
      <c r="U743" t="str">
        <f>IF(D743&lt;BonusGoal!$B$3,BonusGoal!$D$3,IF(D743&lt;BonusGoal!$B$4,BonusGoal!$D$4,IF(D743&lt;BonusGoal!$B$5,BonusGoal!$D$5,IF(D743&lt;BonusGoal!$B$6,BonusGoal!$D$6,IF(D743&lt;BonusGoal!$B$7,BonusGoal!$D$7,IF(D743&lt;BonusGoal!$B$8,BonusGoal!$D$8,IF(D743&lt;BonusGoal!$B$9,BonusGoal!$D$9,IF(D743&lt;BonusGoal!$B$10,BonusGoal!$D$10,IF(D743&lt;BonusGoal!$B$11,BonusGoal!$D$11,IF(D743&lt;BonusGoal!$B$12,BonusGoal!$D$12,IF(D743&lt;BonusGoal!$B$13,BonusGoal!$D$13,IF(D743&gt;BonusGoal!$A$14,BonusGoal!$D$14,"checkdata"))))))))))))</f>
        <v>1000 to 4999</v>
      </c>
      <c r="V743" t="str">
        <f>VLOOKUP(D743,BonusGoal!C:D,2)</f>
        <v>1000 to 4999</v>
      </c>
    </row>
    <row r="744" spans="1:22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11.260833333333334</v>
      </c>
      <c r="P744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9">
        <f t="shared" si="70"/>
        <v>40197.25</v>
      </c>
      <c r="T744" s="9">
        <f t="shared" si="71"/>
        <v>40239.25</v>
      </c>
      <c r="U744" t="str">
        <f>IF(D744&lt;BonusGoal!$B$3,BonusGoal!$D$3,IF(D744&lt;BonusGoal!$B$4,BonusGoal!$D$4,IF(D744&lt;BonusGoal!$B$5,BonusGoal!$D$5,IF(D744&lt;BonusGoal!$B$6,BonusGoal!$D$6,IF(D744&lt;BonusGoal!$B$7,BonusGoal!$D$7,IF(D744&lt;BonusGoal!$B$8,BonusGoal!$D$8,IF(D744&lt;BonusGoal!$B$9,BonusGoal!$D$9,IF(D744&lt;BonusGoal!$B$10,BonusGoal!$D$10,IF(D744&lt;BonusGoal!$B$11,BonusGoal!$D$11,IF(D744&lt;BonusGoal!$B$12,BonusGoal!$D$12,IF(D744&lt;BonusGoal!$B$13,BonusGoal!$D$13,IF(D744&gt;BonusGoal!$A$14,BonusGoal!$D$14,"checkdata"))))))))))))</f>
        <v>1000 to 4999</v>
      </c>
      <c r="V744" t="str">
        <f>VLOOKUP(D744,BonusGoal!C:D,2)</f>
        <v>1000 to 4999</v>
      </c>
    </row>
    <row r="745" spans="1:22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0.12923076923076923</v>
      </c>
      <c r="P745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9">
        <f t="shared" si="70"/>
        <v>42298.208333333328</v>
      </c>
      <c r="T745" s="9">
        <f t="shared" si="71"/>
        <v>42304.208333333328</v>
      </c>
      <c r="U745" t="str">
        <f>IF(D745&lt;BonusGoal!$B$3,BonusGoal!$D$3,IF(D745&lt;BonusGoal!$B$4,BonusGoal!$D$4,IF(D745&lt;BonusGoal!$B$5,BonusGoal!$D$5,IF(D745&lt;BonusGoal!$B$6,BonusGoal!$D$6,IF(D745&lt;BonusGoal!$B$7,BonusGoal!$D$7,IF(D745&lt;BonusGoal!$B$8,BonusGoal!$D$8,IF(D745&lt;BonusGoal!$B$9,BonusGoal!$D$9,IF(D745&lt;BonusGoal!$B$10,BonusGoal!$D$10,IF(D745&lt;BonusGoal!$B$11,BonusGoal!$D$11,IF(D745&lt;BonusGoal!$B$12,BonusGoal!$D$12,IF(D745&lt;BonusGoal!$B$13,BonusGoal!$D$13,IF(D745&gt;BonusGoal!$A$14,BonusGoal!$D$14,"checkdata"))))))))))))</f>
        <v>1000 to 4999</v>
      </c>
      <c r="V745" t="str">
        <f>VLOOKUP(D745,BonusGoal!C:D,2)</f>
        <v>1000 to 4999</v>
      </c>
    </row>
    <row r="746" spans="1:22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7.12</v>
      </c>
      <c r="P74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9">
        <f t="shared" si="70"/>
        <v>43322.208333333328</v>
      </c>
      <c r="T746" s="9">
        <f t="shared" si="71"/>
        <v>43324.208333333328</v>
      </c>
      <c r="U746" t="str">
        <f>IF(D746&lt;BonusGoal!$B$3,BonusGoal!$D$3,IF(D746&lt;BonusGoal!$B$4,BonusGoal!$D$4,IF(D746&lt;BonusGoal!$B$5,BonusGoal!$D$5,IF(D746&lt;BonusGoal!$B$6,BonusGoal!$D$6,IF(D746&lt;BonusGoal!$B$7,BonusGoal!$D$7,IF(D746&lt;BonusGoal!$B$8,BonusGoal!$D$8,IF(D746&lt;BonusGoal!$B$9,BonusGoal!$D$9,IF(D746&lt;BonusGoal!$B$10,BonusGoal!$D$10,IF(D746&lt;BonusGoal!$B$11,BonusGoal!$D$11,IF(D746&lt;BonusGoal!$B$12,BonusGoal!$D$12,IF(D746&lt;BonusGoal!$B$13,BonusGoal!$D$13,IF(D746&gt;BonusGoal!$A$14,BonusGoal!$D$14,"checkdata"))))))))))))</f>
        <v>1000 to 4999</v>
      </c>
      <c r="V746" t="str">
        <f>VLOOKUP(D746,BonusGoal!C:D,2)</f>
        <v>1000 to 4999</v>
      </c>
    </row>
    <row r="747" spans="1:22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0.30304347826086958</v>
      </c>
      <c r="P747">
        <f t="shared" si="67"/>
        <v>61.5</v>
      </c>
      <c r="Q747" t="str">
        <f t="shared" si="68"/>
        <v>technology</v>
      </c>
      <c r="R747" t="str">
        <f t="shared" si="69"/>
        <v>wearables</v>
      </c>
      <c r="S747" s="9">
        <f t="shared" si="70"/>
        <v>40328.208333333336</v>
      </c>
      <c r="T747" s="9">
        <f t="shared" si="71"/>
        <v>40355.208333333336</v>
      </c>
      <c r="U747" t="str">
        <f>IF(D747&lt;BonusGoal!$B$3,BonusGoal!$D$3,IF(D747&lt;BonusGoal!$B$4,BonusGoal!$D$4,IF(D747&lt;BonusGoal!$B$5,BonusGoal!$D$5,IF(D747&lt;BonusGoal!$B$6,BonusGoal!$D$6,IF(D747&lt;BonusGoal!$B$7,BonusGoal!$D$7,IF(D747&lt;BonusGoal!$B$8,BonusGoal!$D$8,IF(D747&lt;BonusGoal!$B$9,BonusGoal!$D$9,IF(D747&lt;BonusGoal!$B$10,BonusGoal!$D$10,IF(D747&lt;BonusGoal!$B$11,BonusGoal!$D$11,IF(D747&lt;BonusGoal!$B$12,BonusGoal!$D$12,IF(D747&lt;BonusGoal!$B$13,BonusGoal!$D$13,IF(D747&gt;BonusGoal!$A$14,BonusGoal!$D$14,"checkdata"))))))))))))</f>
        <v>5000 to 9999</v>
      </c>
      <c r="V747" t="str">
        <f>VLOOKUP(D747,BonusGoal!C:D,2)</f>
        <v>5000 to 9999</v>
      </c>
    </row>
    <row r="748" spans="1:22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2.1250896057347672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9">
        <f t="shared" si="70"/>
        <v>40825.208333333336</v>
      </c>
      <c r="T748" s="9">
        <f t="shared" si="71"/>
        <v>40830.208333333336</v>
      </c>
      <c r="U748" t="str">
        <f>IF(D748&lt;BonusGoal!$B$3,BonusGoal!$D$3,IF(D748&lt;BonusGoal!$B$4,BonusGoal!$D$4,IF(D748&lt;BonusGoal!$B$5,BonusGoal!$D$5,IF(D748&lt;BonusGoal!$B$6,BonusGoal!$D$6,IF(D748&lt;BonusGoal!$B$7,BonusGoal!$D$7,IF(D748&lt;BonusGoal!$B$8,BonusGoal!$D$8,IF(D748&lt;BonusGoal!$B$9,BonusGoal!$D$9,IF(D748&lt;BonusGoal!$B$10,BonusGoal!$D$10,IF(D748&lt;BonusGoal!$B$11,BonusGoal!$D$11,IF(D748&lt;BonusGoal!$B$12,BonusGoal!$D$12,IF(D748&lt;BonusGoal!$B$13,BonusGoal!$D$13,IF(D748&gt;BonusGoal!$A$14,BonusGoal!$D$14,"checkdata"))))))))))))</f>
        <v>Greater than or equal to 50000</v>
      </c>
      <c r="V748" t="str">
        <f>VLOOKUP(D748,BonusGoal!C:D,2)</f>
        <v>Greater than or equal to 50000</v>
      </c>
    </row>
    <row r="749" spans="1:22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2.2885714285714287</v>
      </c>
      <c r="P749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9">
        <f t="shared" si="70"/>
        <v>40423.208333333336</v>
      </c>
      <c r="T749" s="9">
        <f t="shared" si="71"/>
        <v>40434.208333333336</v>
      </c>
      <c r="U749" t="str">
        <f>IF(D749&lt;BonusGoal!$B$3,BonusGoal!$D$3,IF(D749&lt;BonusGoal!$B$4,BonusGoal!$D$4,IF(D749&lt;BonusGoal!$B$5,BonusGoal!$D$5,IF(D749&lt;BonusGoal!$B$6,BonusGoal!$D$6,IF(D749&lt;BonusGoal!$B$7,BonusGoal!$D$7,IF(D749&lt;BonusGoal!$B$8,BonusGoal!$D$8,IF(D749&lt;BonusGoal!$B$9,BonusGoal!$D$9,IF(D749&lt;BonusGoal!$B$10,BonusGoal!$D$10,IF(D749&lt;BonusGoal!$B$11,BonusGoal!$D$11,IF(D749&lt;BonusGoal!$B$12,BonusGoal!$D$12,IF(D749&lt;BonusGoal!$B$13,BonusGoal!$D$13,IF(D749&gt;BonusGoal!$A$14,BonusGoal!$D$14,"checkdata"))))))))))))</f>
        <v>1000 to 4999</v>
      </c>
      <c r="V749" t="str">
        <f>VLOOKUP(D749,BonusGoal!C:D,2)</f>
        <v>1000 to 4999</v>
      </c>
    </row>
    <row r="750" spans="1:22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0.34959979476654696</v>
      </c>
      <c r="P750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9">
        <f t="shared" si="70"/>
        <v>40238.25</v>
      </c>
      <c r="T750" s="9">
        <f t="shared" si="71"/>
        <v>40263.208333333336</v>
      </c>
      <c r="U750" t="str">
        <f>IF(D750&lt;BonusGoal!$B$3,BonusGoal!$D$3,IF(D750&lt;BonusGoal!$B$4,BonusGoal!$D$4,IF(D750&lt;BonusGoal!$B$5,BonusGoal!$D$5,IF(D750&lt;BonusGoal!$B$6,BonusGoal!$D$6,IF(D750&lt;BonusGoal!$B$7,BonusGoal!$D$7,IF(D750&lt;BonusGoal!$B$8,BonusGoal!$D$8,IF(D750&lt;BonusGoal!$B$9,BonusGoal!$D$9,IF(D750&lt;BonusGoal!$B$10,BonusGoal!$D$10,IF(D750&lt;BonusGoal!$B$11,BonusGoal!$D$11,IF(D750&lt;BonusGoal!$B$12,BonusGoal!$D$12,IF(D750&lt;BonusGoal!$B$13,BonusGoal!$D$13,IF(D750&gt;BonusGoal!$A$14,BonusGoal!$D$14,"checkdata"))))))))))))</f>
        <v>Greater than or equal to 50000</v>
      </c>
      <c r="V750" t="str">
        <f>VLOOKUP(D750,BonusGoal!C:D,2)</f>
        <v>Greater than or equal to 50000</v>
      </c>
    </row>
    <row r="751" spans="1:22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1.5729069767441861</v>
      </c>
      <c r="P751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9">
        <f t="shared" si="70"/>
        <v>41920.208333333336</v>
      </c>
      <c r="T751" s="9">
        <f t="shared" si="71"/>
        <v>41932.208333333336</v>
      </c>
      <c r="U751" t="str">
        <f>IF(D751&lt;BonusGoal!$B$3,BonusGoal!$D$3,IF(D751&lt;BonusGoal!$B$4,BonusGoal!$D$4,IF(D751&lt;BonusGoal!$B$5,BonusGoal!$D$5,IF(D751&lt;BonusGoal!$B$6,BonusGoal!$D$6,IF(D751&lt;BonusGoal!$B$7,BonusGoal!$D$7,IF(D751&lt;BonusGoal!$B$8,BonusGoal!$D$8,IF(D751&lt;BonusGoal!$B$9,BonusGoal!$D$9,IF(D751&lt;BonusGoal!$B$10,BonusGoal!$D$10,IF(D751&lt;BonusGoal!$B$11,BonusGoal!$D$11,IF(D751&lt;BonusGoal!$B$12,BonusGoal!$D$12,IF(D751&lt;BonusGoal!$B$13,BonusGoal!$D$13,IF(D751&gt;BonusGoal!$A$14,BonusGoal!$D$14,"checkdata"))))))))))))</f>
        <v>5000 to 9999</v>
      </c>
      <c r="V751" t="str">
        <f>VLOOKUP(D751,BonusGoal!C:D,2)</f>
        <v>5000 to 9999</v>
      </c>
    </row>
    <row r="752" spans="1:22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0.01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9">
        <f t="shared" si="70"/>
        <v>40360.208333333336</v>
      </c>
      <c r="T752" s="9">
        <f t="shared" si="71"/>
        <v>40385.208333333336</v>
      </c>
      <c r="U752" t="str">
        <f>IF(D752&lt;BonusGoal!$B$3,BonusGoal!$D$3,IF(D752&lt;BonusGoal!$B$4,BonusGoal!$D$4,IF(D752&lt;BonusGoal!$B$5,BonusGoal!$D$5,IF(D752&lt;BonusGoal!$B$6,BonusGoal!$D$6,IF(D752&lt;BonusGoal!$B$7,BonusGoal!$D$7,IF(D752&lt;BonusGoal!$B$8,BonusGoal!$D$8,IF(D752&lt;BonusGoal!$B$9,BonusGoal!$D$9,IF(D752&lt;BonusGoal!$B$10,BonusGoal!$D$10,IF(D752&lt;BonusGoal!$B$11,BonusGoal!$D$11,IF(D752&lt;BonusGoal!$B$12,BonusGoal!$D$12,IF(D752&lt;BonusGoal!$B$13,BonusGoal!$D$13,IF(D752&gt;BonusGoal!$A$14,BonusGoal!$D$14,"checkdata"))))))))))))</f>
        <v>Less than 1000</v>
      </c>
      <c r="V752" t="str">
        <f>VLOOKUP(D752,BonusGoal!C:D,2)</f>
        <v>Less than 1000</v>
      </c>
    </row>
    <row r="753" spans="1:22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2.3230555555555554</v>
      </c>
      <c r="P753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9">
        <f t="shared" si="70"/>
        <v>42446.208333333328</v>
      </c>
      <c r="T753" s="9">
        <f t="shared" si="71"/>
        <v>42461.208333333328</v>
      </c>
      <c r="U753" t="str">
        <f>IF(D753&lt;BonusGoal!$B$3,BonusGoal!$D$3,IF(D753&lt;BonusGoal!$B$4,BonusGoal!$D$4,IF(D753&lt;BonusGoal!$B$5,BonusGoal!$D$5,IF(D753&lt;BonusGoal!$B$6,BonusGoal!$D$6,IF(D753&lt;BonusGoal!$B$7,BonusGoal!$D$7,IF(D753&lt;BonusGoal!$B$8,BonusGoal!$D$8,IF(D753&lt;BonusGoal!$B$9,BonusGoal!$D$9,IF(D753&lt;BonusGoal!$B$10,BonusGoal!$D$10,IF(D753&lt;BonusGoal!$B$11,BonusGoal!$D$11,IF(D753&lt;BonusGoal!$B$12,BonusGoal!$D$12,IF(D753&lt;BonusGoal!$B$13,BonusGoal!$D$13,IF(D753&gt;BonusGoal!$A$14,BonusGoal!$D$14,"checkdata"))))))))))))</f>
        <v>1000 to 4999</v>
      </c>
      <c r="V753" t="str">
        <f>VLOOKUP(D753,BonusGoal!C:D,2)</f>
        <v>1000 to 4999</v>
      </c>
    </row>
    <row r="754" spans="1:22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0.92448275862068963</v>
      </c>
      <c r="P754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9">
        <f t="shared" si="70"/>
        <v>40395.208333333336</v>
      </c>
      <c r="T754" s="9">
        <f t="shared" si="71"/>
        <v>40413.208333333336</v>
      </c>
      <c r="U754" t="str">
        <f>IF(D754&lt;BonusGoal!$B$3,BonusGoal!$D$3,IF(D754&lt;BonusGoal!$B$4,BonusGoal!$D$4,IF(D754&lt;BonusGoal!$B$5,BonusGoal!$D$5,IF(D754&lt;BonusGoal!$B$6,BonusGoal!$D$6,IF(D754&lt;BonusGoal!$B$7,BonusGoal!$D$7,IF(D754&lt;BonusGoal!$B$8,BonusGoal!$D$8,IF(D754&lt;BonusGoal!$B$9,BonusGoal!$D$9,IF(D754&lt;BonusGoal!$B$10,BonusGoal!$D$10,IF(D754&lt;BonusGoal!$B$11,BonusGoal!$D$11,IF(D754&lt;BonusGoal!$B$12,BonusGoal!$D$12,IF(D754&lt;BonusGoal!$B$13,BonusGoal!$D$13,IF(D754&gt;BonusGoal!$A$14,BonusGoal!$D$14,"checkdata"))))))))))))</f>
        <v>5000 to 9999</v>
      </c>
      <c r="V754" t="str">
        <f>VLOOKUP(D754,BonusGoal!C:D,2)</f>
        <v>5000 to 9999</v>
      </c>
    </row>
    <row r="755" spans="1:22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2.5670212765957445</v>
      </c>
      <c r="P755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9">
        <f t="shared" si="70"/>
        <v>40321.208333333336</v>
      </c>
      <c r="T755" s="9">
        <f t="shared" si="71"/>
        <v>40336.208333333336</v>
      </c>
      <c r="U755" t="str">
        <f>IF(D755&lt;BonusGoal!$B$3,BonusGoal!$D$3,IF(D755&lt;BonusGoal!$B$4,BonusGoal!$D$4,IF(D755&lt;BonusGoal!$B$5,BonusGoal!$D$5,IF(D755&lt;BonusGoal!$B$6,BonusGoal!$D$6,IF(D755&lt;BonusGoal!$B$7,BonusGoal!$D$7,IF(D755&lt;BonusGoal!$B$8,BonusGoal!$D$8,IF(D755&lt;BonusGoal!$B$9,BonusGoal!$D$9,IF(D755&lt;BonusGoal!$B$10,BonusGoal!$D$10,IF(D755&lt;BonusGoal!$B$11,BonusGoal!$D$11,IF(D755&lt;BonusGoal!$B$12,BonusGoal!$D$12,IF(D755&lt;BonusGoal!$B$13,BonusGoal!$D$13,IF(D755&gt;BonusGoal!$A$14,BonusGoal!$D$14,"checkdata"))))))))))))</f>
        <v>1000 to 4999</v>
      </c>
      <c r="V755" t="str">
        <f>VLOOKUP(D755,BonusGoal!C:D,2)</f>
        <v>1000 to 4999</v>
      </c>
    </row>
    <row r="756" spans="1:22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1.6847017045454546</v>
      </c>
      <c r="P75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9">
        <f t="shared" si="70"/>
        <v>41210.208333333336</v>
      </c>
      <c r="T756" s="9">
        <f t="shared" si="71"/>
        <v>41263.25</v>
      </c>
      <c r="U756" t="str">
        <f>IF(D756&lt;BonusGoal!$B$3,BonusGoal!$D$3,IF(D756&lt;BonusGoal!$B$4,BonusGoal!$D$4,IF(D756&lt;BonusGoal!$B$5,BonusGoal!$D$5,IF(D756&lt;BonusGoal!$B$6,BonusGoal!$D$6,IF(D756&lt;BonusGoal!$B$7,BonusGoal!$D$7,IF(D756&lt;BonusGoal!$B$8,BonusGoal!$D$8,IF(D756&lt;BonusGoal!$B$9,BonusGoal!$D$9,IF(D756&lt;BonusGoal!$B$10,BonusGoal!$D$10,IF(D756&lt;BonusGoal!$B$11,BonusGoal!$D$11,IF(D756&lt;BonusGoal!$B$12,BonusGoal!$D$12,IF(D756&lt;BonusGoal!$B$13,BonusGoal!$D$13,IF(D756&gt;BonusGoal!$A$14,BonusGoal!$D$14,"checkdata"))))))))))))</f>
        <v>Greater than or equal to 50000</v>
      </c>
      <c r="V756" t="str">
        <f>VLOOKUP(D756,BonusGoal!C:D,2)</f>
        <v>Greater than or equal to 50000</v>
      </c>
    </row>
    <row r="757" spans="1:22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1.6657777777777778</v>
      </c>
      <c r="P75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9">
        <f t="shared" si="70"/>
        <v>43096.25</v>
      </c>
      <c r="T757" s="9">
        <f t="shared" si="71"/>
        <v>43108.25</v>
      </c>
      <c r="U757" t="str">
        <f>IF(D757&lt;BonusGoal!$B$3,BonusGoal!$D$3,IF(D757&lt;BonusGoal!$B$4,BonusGoal!$D$4,IF(D757&lt;BonusGoal!$B$5,BonusGoal!$D$5,IF(D757&lt;BonusGoal!$B$6,BonusGoal!$D$6,IF(D757&lt;BonusGoal!$B$7,BonusGoal!$D$7,IF(D757&lt;BonusGoal!$B$8,BonusGoal!$D$8,IF(D757&lt;BonusGoal!$B$9,BonusGoal!$D$9,IF(D757&lt;BonusGoal!$B$10,BonusGoal!$D$10,IF(D757&lt;BonusGoal!$B$11,BonusGoal!$D$11,IF(D757&lt;BonusGoal!$B$12,BonusGoal!$D$12,IF(D757&lt;BonusGoal!$B$13,BonusGoal!$D$13,IF(D757&gt;BonusGoal!$A$14,BonusGoal!$D$14,"checkdata"))))))))))))</f>
        <v>1000 to 4999</v>
      </c>
      <c r="V757" t="str">
        <f>VLOOKUP(D757,BonusGoal!C:D,2)</f>
        <v>1000 to 4999</v>
      </c>
    </row>
    <row r="758" spans="1:22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7.7207692307692311</v>
      </c>
      <c r="P75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9">
        <f t="shared" si="70"/>
        <v>42024.25</v>
      </c>
      <c r="T758" s="9">
        <f t="shared" si="71"/>
        <v>42030.25</v>
      </c>
      <c r="U758" t="str">
        <f>IF(D758&lt;BonusGoal!$B$3,BonusGoal!$D$3,IF(D758&lt;BonusGoal!$B$4,BonusGoal!$D$4,IF(D758&lt;BonusGoal!$B$5,BonusGoal!$D$5,IF(D758&lt;BonusGoal!$B$6,BonusGoal!$D$6,IF(D758&lt;BonusGoal!$B$7,BonusGoal!$D$7,IF(D758&lt;BonusGoal!$B$8,BonusGoal!$D$8,IF(D758&lt;BonusGoal!$B$9,BonusGoal!$D$9,IF(D758&lt;BonusGoal!$B$10,BonusGoal!$D$10,IF(D758&lt;BonusGoal!$B$11,BonusGoal!$D$11,IF(D758&lt;BonusGoal!$B$12,BonusGoal!$D$12,IF(D758&lt;BonusGoal!$B$13,BonusGoal!$D$13,IF(D758&gt;BonusGoal!$A$14,BonusGoal!$D$14,"checkdata"))))))))))))</f>
        <v>1000 to 4999</v>
      </c>
      <c r="V758" t="str">
        <f>VLOOKUP(D758,BonusGoal!C:D,2)</f>
        <v>1000 to 4999</v>
      </c>
    </row>
    <row r="759" spans="1:22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4.0685714285714285</v>
      </c>
      <c r="P759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9">
        <f t="shared" si="70"/>
        <v>40675.208333333336</v>
      </c>
      <c r="T759" s="9">
        <f t="shared" si="71"/>
        <v>40679.208333333336</v>
      </c>
      <c r="U759" t="str">
        <f>IF(D759&lt;BonusGoal!$B$3,BonusGoal!$D$3,IF(D759&lt;BonusGoal!$B$4,BonusGoal!$D$4,IF(D759&lt;BonusGoal!$B$5,BonusGoal!$D$5,IF(D759&lt;BonusGoal!$B$6,BonusGoal!$D$6,IF(D759&lt;BonusGoal!$B$7,BonusGoal!$D$7,IF(D759&lt;BonusGoal!$B$8,BonusGoal!$D$8,IF(D759&lt;BonusGoal!$B$9,BonusGoal!$D$9,IF(D759&lt;BonusGoal!$B$10,BonusGoal!$D$10,IF(D759&lt;BonusGoal!$B$11,BonusGoal!$D$11,IF(D759&lt;BonusGoal!$B$12,BonusGoal!$D$12,IF(D759&lt;BonusGoal!$B$13,BonusGoal!$D$13,IF(D759&gt;BonusGoal!$A$14,BonusGoal!$D$14,"checkdata"))))))))))))</f>
        <v>1000 to 4999</v>
      </c>
      <c r="V759" t="str">
        <f>VLOOKUP(D759,BonusGoal!C:D,2)</f>
        <v>1000 to 4999</v>
      </c>
    </row>
    <row r="760" spans="1:22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5.6420608108108112</v>
      </c>
      <c r="P760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9">
        <f t="shared" si="70"/>
        <v>41936.208333333336</v>
      </c>
      <c r="T760" s="9">
        <f t="shared" si="71"/>
        <v>41945.208333333336</v>
      </c>
      <c r="U760" t="str">
        <f>IF(D760&lt;BonusGoal!$B$3,BonusGoal!$D$3,IF(D760&lt;BonusGoal!$B$4,BonusGoal!$D$4,IF(D760&lt;BonusGoal!$B$5,BonusGoal!$D$5,IF(D760&lt;BonusGoal!$B$6,BonusGoal!$D$6,IF(D760&lt;BonusGoal!$B$7,BonusGoal!$D$7,IF(D760&lt;BonusGoal!$B$8,BonusGoal!$D$8,IF(D760&lt;BonusGoal!$B$9,BonusGoal!$D$9,IF(D760&lt;BonusGoal!$B$10,BonusGoal!$D$10,IF(D760&lt;BonusGoal!$B$11,BonusGoal!$D$11,IF(D760&lt;BonusGoal!$B$12,BonusGoal!$D$12,IF(D760&lt;BonusGoal!$B$13,BonusGoal!$D$13,IF(D760&gt;BonusGoal!$A$14,BonusGoal!$D$14,"checkdata"))))))))))))</f>
        <v>25000 to 29999</v>
      </c>
      <c r="V760" t="str">
        <f>VLOOKUP(D760,BonusGoal!C:D,2)</f>
        <v>25000 to 29999</v>
      </c>
    </row>
    <row r="761" spans="1:22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0.6842686567164179</v>
      </c>
      <c r="P761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9">
        <f t="shared" si="70"/>
        <v>43136.25</v>
      </c>
      <c r="T761" s="9">
        <f t="shared" si="71"/>
        <v>43166.25</v>
      </c>
      <c r="U761" t="str">
        <f>IF(D761&lt;BonusGoal!$B$3,BonusGoal!$D$3,IF(D761&lt;BonusGoal!$B$4,BonusGoal!$D$4,IF(D761&lt;BonusGoal!$B$5,BonusGoal!$D$5,IF(D761&lt;BonusGoal!$B$6,BonusGoal!$D$6,IF(D761&lt;BonusGoal!$B$7,BonusGoal!$D$7,IF(D761&lt;BonusGoal!$B$8,BonusGoal!$D$8,IF(D761&lt;BonusGoal!$B$9,BonusGoal!$D$9,IF(D761&lt;BonusGoal!$B$10,BonusGoal!$D$10,IF(D761&lt;BonusGoal!$B$11,BonusGoal!$D$11,IF(D761&lt;BonusGoal!$B$12,BonusGoal!$D$12,IF(D761&lt;BonusGoal!$B$13,BonusGoal!$D$13,IF(D761&gt;BonusGoal!$A$14,BonusGoal!$D$14,"checkdata"))))))))))))</f>
        <v>Greater than or equal to 50000</v>
      </c>
      <c r="V761" t="str">
        <f>VLOOKUP(D761,BonusGoal!C:D,2)</f>
        <v>Greater than or equal to 50000</v>
      </c>
    </row>
    <row r="762" spans="1:22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0.34351966873706002</v>
      </c>
      <c r="P762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9">
        <f t="shared" si="70"/>
        <v>43678.208333333328</v>
      </c>
      <c r="T762" s="9">
        <f t="shared" si="71"/>
        <v>43707.208333333328</v>
      </c>
      <c r="U762" t="str">
        <f>IF(D762&lt;BonusGoal!$B$3,BonusGoal!$D$3,IF(D762&lt;BonusGoal!$B$4,BonusGoal!$D$4,IF(D762&lt;BonusGoal!$B$5,BonusGoal!$D$5,IF(D762&lt;BonusGoal!$B$6,BonusGoal!$D$6,IF(D762&lt;BonusGoal!$B$7,BonusGoal!$D$7,IF(D762&lt;BonusGoal!$B$8,BonusGoal!$D$8,IF(D762&lt;BonusGoal!$B$9,BonusGoal!$D$9,IF(D762&lt;BonusGoal!$B$10,BonusGoal!$D$10,IF(D762&lt;BonusGoal!$B$11,BonusGoal!$D$11,IF(D762&lt;BonusGoal!$B$12,BonusGoal!$D$12,IF(D762&lt;BonusGoal!$B$13,BonusGoal!$D$13,IF(D762&gt;BonusGoal!$A$14,BonusGoal!$D$14,"checkdata"))))))))))))</f>
        <v>45000 to 49999</v>
      </c>
      <c r="V762" t="str">
        <f>VLOOKUP(D762,BonusGoal!C:D,2)</f>
        <v>45000 to 49999</v>
      </c>
    </row>
    <row r="763" spans="1:22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6.5545454545454547</v>
      </c>
      <c r="P763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9">
        <f t="shared" si="70"/>
        <v>42938.208333333328</v>
      </c>
      <c r="T763" s="9">
        <f t="shared" si="71"/>
        <v>42943.208333333328</v>
      </c>
      <c r="U763" t="str">
        <f>IF(D763&lt;BonusGoal!$B$3,BonusGoal!$D$3,IF(D763&lt;BonusGoal!$B$4,BonusGoal!$D$4,IF(D763&lt;BonusGoal!$B$5,BonusGoal!$D$5,IF(D763&lt;BonusGoal!$B$6,BonusGoal!$D$6,IF(D763&lt;BonusGoal!$B$7,BonusGoal!$D$7,IF(D763&lt;BonusGoal!$B$8,BonusGoal!$D$8,IF(D763&lt;BonusGoal!$B$9,BonusGoal!$D$9,IF(D763&lt;BonusGoal!$B$10,BonusGoal!$D$10,IF(D763&lt;BonusGoal!$B$11,BonusGoal!$D$11,IF(D763&lt;BonusGoal!$B$12,BonusGoal!$D$12,IF(D763&lt;BonusGoal!$B$13,BonusGoal!$D$13,IF(D763&gt;BonusGoal!$A$14,BonusGoal!$D$14,"checkdata"))))))))))))</f>
        <v>1000 to 4999</v>
      </c>
      <c r="V763" t="str">
        <f>VLOOKUP(D763,BonusGoal!C:D,2)</f>
        <v>1000 to 4999</v>
      </c>
    </row>
    <row r="764" spans="1:22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1.7725714285714285</v>
      </c>
      <c r="P764">
        <f t="shared" si="67"/>
        <v>62.04</v>
      </c>
      <c r="Q764" t="str">
        <f t="shared" si="68"/>
        <v>music</v>
      </c>
      <c r="R764" t="str">
        <f t="shared" si="69"/>
        <v>jazz</v>
      </c>
      <c r="S764" s="9">
        <f t="shared" si="70"/>
        <v>41241.25</v>
      </c>
      <c r="T764" s="9">
        <f t="shared" si="71"/>
        <v>41252.25</v>
      </c>
      <c r="U764" t="str">
        <f>IF(D764&lt;BonusGoal!$B$3,BonusGoal!$D$3,IF(D764&lt;BonusGoal!$B$4,BonusGoal!$D$4,IF(D764&lt;BonusGoal!$B$5,BonusGoal!$D$5,IF(D764&lt;BonusGoal!$B$6,BonusGoal!$D$6,IF(D764&lt;BonusGoal!$B$7,BonusGoal!$D$7,IF(D764&lt;BonusGoal!$B$8,BonusGoal!$D$8,IF(D764&lt;BonusGoal!$B$9,BonusGoal!$D$9,IF(D764&lt;BonusGoal!$B$10,BonusGoal!$D$10,IF(D764&lt;BonusGoal!$B$11,BonusGoal!$D$11,IF(D764&lt;BonusGoal!$B$12,BonusGoal!$D$12,IF(D764&lt;BonusGoal!$B$13,BonusGoal!$D$13,IF(D764&gt;BonusGoal!$A$14,BonusGoal!$D$14,"checkdata"))))))))))))</f>
        <v>1000 to 4999</v>
      </c>
      <c r="V764" t="str">
        <f>VLOOKUP(D764,BonusGoal!C:D,2)</f>
        <v>1000 to 4999</v>
      </c>
    </row>
    <row r="765" spans="1:22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1.1317857142857144</v>
      </c>
      <c r="P765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9">
        <f t="shared" si="70"/>
        <v>41037.208333333336</v>
      </c>
      <c r="T765" s="9">
        <f t="shared" si="71"/>
        <v>41072.208333333336</v>
      </c>
      <c r="U765" t="str">
        <f>IF(D765&lt;BonusGoal!$B$3,BonusGoal!$D$3,IF(D765&lt;BonusGoal!$B$4,BonusGoal!$D$4,IF(D765&lt;BonusGoal!$B$5,BonusGoal!$D$5,IF(D765&lt;BonusGoal!$B$6,BonusGoal!$D$6,IF(D765&lt;BonusGoal!$B$7,BonusGoal!$D$7,IF(D765&lt;BonusGoal!$B$8,BonusGoal!$D$8,IF(D765&lt;BonusGoal!$B$9,BonusGoal!$D$9,IF(D765&lt;BonusGoal!$B$10,BonusGoal!$D$10,IF(D765&lt;BonusGoal!$B$11,BonusGoal!$D$11,IF(D765&lt;BonusGoal!$B$12,BonusGoal!$D$12,IF(D765&lt;BonusGoal!$B$13,BonusGoal!$D$13,IF(D765&gt;BonusGoal!$A$14,BonusGoal!$D$14,"checkdata"))))))))))))</f>
        <v>5000 to 9999</v>
      </c>
      <c r="V765" t="str">
        <f>VLOOKUP(D765,BonusGoal!C:D,2)</f>
        <v>5000 to 9999</v>
      </c>
    </row>
    <row r="766" spans="1:22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7.2818181818181822</v>
      </c>
      <c r="P76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9">
        <f t="shared" si="70"/>
        <v>40676.208333333336</v>
      </c>
      <c r="T766" s="9">
        <f t="shared" si="71"/>
        <v>40684.208333333336</v>
      </c>
      <c r="U766" t="str">
        <f>IF(D766&lt;BonusGoal!$B$3,BonusGoal!$D$3,IF(D766&lt;BonusGoal!$B$4,BonusGoal!$D$4,IF(D766&lt;BonusGoal!$B$5,BonusGoal!$D$5,IF(D766&lt;BonusGoal!$B$6,BonusGoal!$D$6,IF(D766&lt;BonusGoal!$B$7,BonusGoal!$D$7,IF(D766&lt;BonusGoal!$B$8,BonusGoal!$D$8,IF(D766&lt;BonusGoal!$B$9,BonusGoal!$D$9,IF(D766&lt;BonusGoal!$B$10,BonusGoal!$D$10,IF(D766&lt;BonusGoal!$B$11,BonusGoal!$D$11,IF(D766&lt;BonusGoal!$B$12,BonusGoal!$D$12,IF(D766&lt;BonusGoal!$B$13,BonusGoal!$D$13,IF(D766&gt;BonusGoal!$A$14,BonusGoal!$D$14,"checkdata"))))))))))))</f>
        <v>1000 to 4999</v>
      </c>
      <c r="V766" t="str">
        <f>VLOOKUP(D766,BonusGoal!C:D,2)</f>
        <v>1000 to 4999</v>
      </c>
    </row>
    <row r="767" spans="1:22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2.0833333333333335</v>
      </c>
      <c r="P76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9">
        <f t="shared" si="70"/>
        <v>42840.208333333328</v>
      </c>
      <c r="T767" s="9">
        <f t="shared" si="71"/>
        <v>42865.208333333328</v>
      </c>
      <c r="U767" t="str">
        <f>IF(D767&lt;BonusGoal!$B$3,BonusGoal!$D$3,IF(D767&lt;BonusGoal!$B$4,BonusGoal!$D$4,IF(D767&lt;BonusGoal!$B$5,BonusGoal!$D$5,IF(D767&lt;BonusGoal!$B$6,BonusGoal!$D$6,IF(D767&lt;BonusGoal!$B$7,BonusGoal!$D$7,IF(D767&lt;BonusGoal!$B$8,BonusGoal!$D$8,IF(D767&lt;BonusGoal!$B$9,BonusGoal!$D$9,IF(D767&lt;BonusGoal!$B$10,BonusGoal!$D$10,IF(D767&lt;BonusGoal!$B$11,BonusGoal!$D$11,IF(D767&lt;BonusGoal!$B$12,BonusGoal!$D$12,IF(D767&lt;BonusGoal!$B$13,BonusGoal!$D$13,IF(D767&gt;BonusGoal!$A$14,BonusGoal!$D$14,"checkdata"))))))))))))</f>
        <v>1000 to 4999</v>
      </c>
      <c r="V767" t="str">
        <f>VLOOKUP(D767,BonusGoal!C:D,2)</f>
        <v>1000 to 4999</v>
      </c>
    </row>
    <row r="768" spans="1:22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0.31171232876712329</v>
      </c>
      <c r="P76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9">
        <f t="shared" si="70"/>
        <v>43362.208333333328</v>
      </c>
      <c r="T768" s="9">
        <f t="shared" si="71"/>
        <v>43363.208333333328</v>
      </c>
      <c r="U768" t="str">
        <f>IF(D768&lt;BonusGoal!$B$3,BonusGoal!$D$3,IF(D768&lt;BonusGoal!$B$4,BonusGoal!$D$4,IF(D768&lt;BonusGoal!$B$5,BonusGoal!$D$5,IF(D768&lt;BonusGoal!$B$6,BonusGoal!$D$6,IF(D768&lt;BonusGoal!$B$7,BonusGoal!$D$7,IF(D768&lt;BonusGoal!$B$8,BonusGoal!$D$8,IF(D768&lt;BonusGoal!$B$9,BonusGoal!$D$9,IF(D768&lt;BonusGoal!$B$10,BonusGoal!$D$10,IF(D768&lt;BonusGoal!$B$11,BonusGoal!$D$11,IF(D768&lt;BonusGoal!$B$12,BonusGoal!$D$12,IF(D768&lt;BonusGoal!$B$13,BonusGoal!$D$13,IF(D768&gt;BonusGoal!$A$14,BonusGoal!$D$14,"checkdata"))))))))))))</f>
        <v>40000 to 44999</v>
      </c>
      <c r="V768" t="str">
        <f>VLOOKUP(D768,BonusGoal!C:D,2)</f>
        <v>40000 to 44999</v>
      </c>
    </row>
    <row r="769" spans="1:22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0.56967078189300413</v>
      </c>
      <c r="P769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9">
        <f t="shared" si="70"/>
        <v>42283.208333333328</v>
      </c>
      <c r="T769" s="9">
        <f t="shared" si="71"/>
        <v>42328.25</v>
      </c>
      <c r="U769" t="str">
        <f>IF(D769&lt;BonusGoal!$B$3,BonusGoal!$D$3,IF(D769&lt;BonusGoal!$B$4,BonusGoal!$D$4,IF(D769&lt;BonusGoal!$B$5,BonusGoal!$D$5,IF(D769&lt;BonusGoal!$B$6,BonusGoal!$D$6,IF(D769&lt;BonusGoal!$B$7,BonusGoal!$D$7,IF(D769&lt;BonusGoal!$B$8,BonusGoal!$D$8,IF(D769&lt;BonusGoal!$B$9,BonusGoal!$D$9,IF(D769&lt;BonusGoal!$B$10,BonusGoal!$D$10,IF(D769&lt;BonusGoal!$B$11,BonusGoal!$D$11,IF(D769&lt;BonusGoal!$B$12,BonusGoal!$D$12,IF(D769&lt;BonusGoal!$B$13,BonusGoal!$D$13,IF(D769&gt;BonusGoal!$A$14,BonusGoal!$D$14,"checkdata"))))))))))))</f>
        <v>Greater than or equal to 50000</v>
      </c>
      <c r="V769" t="str">
        <f>VLOOKUP(D769,BonusGoal!C:D,2)</f>
        <v>Greater than or equal to 50000</v>
      </c>
    </row>
    <row r="770" spans="1:22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2.31</v>
      </c>
      <c r="P770">
        <f t="shared" si="67"/>
        <v>73.92</v>
      </c>
      <c r="Q770" t="str">
        <f t="shared" si="68"/>
        <v>theater</v>
      </c>
      <c r="R770" t="str">
        <f t="shared" si="69"/>
        <v>plays</v>
      </c>
      <c r="S770" s="9">
        <f t="shared" si="70"/>
        <v>41619.25</v>
      </c>
      <c r="T770" s="9">
        <f t="shared" si="71"/>
        <v>41634.25</v>
      </c>
      <c r="U770" t="str">
        <f>IF(D770&lt;BonusGoal!$B$3,BonusGoal!$D$3,IF(D770&lt;BonusGoal!$B$4,BonusGoal!$D$4,IF(D770&lt;BonusGoal!$B$5,BonusGoal!$D$5,IF(D770&lt;BonusGoal!$B$6,BonusGoal!$D$6,IF(D770&lt;BonusGoal!$B$7,BonusGoal!$D$7,IF(D770&lt;BonusGoal!$B$8,BonusGoal!$D$8,IF(D770&lt;BonusGoal!$B$9,BonusGoal!$D$9,IF(D770&lt;BonusGoal!$B$10,BonusGoal!$D$10,IF(D770&lt;BonusGoal!$B$11,BonusGoal!$D$11,IF(D770&lt;BonusGoal!$B$12,BonusGoal!$D$12,IF(D770&lt;BonusGoal!$B$13,BonusGoal!$D$13,IF(D770&gt;BonusGoal!$A$14,BonusGoal!$D$14,"checkdata"))))))))))))</f>
        <v>1000 to 4999</v>
      </c>
      <c r="V770" t="str">
        <f>VLOOKUP(D770,BonusGoal!C:D,2)</f>
        <v>1000 to 4999</v>
      </c>
    </row>
    <row r="771" spans="1:22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E771/D771</f>
        <v>0.86867834394904464</v>
      </c>
      <c r="P771">
        <f t="shared" ref="P771:P834" si="73">IF(ISERROR(E771/G771),0,E771/G771)</f>
        <v>31.995894428152493</v>
      </c>
      <c r="Q771" t="str">
        <f t="shared" ref="Q771:Q834" si="74">LEFT(N771,FIND("/",N771,1)-1)</f>
        <v>games</v>
      </c>
      <c r="R771" t="str">
        <f t="shared" ref="R771:R834" si="75">RIGHT(N771,LEN(N771)-FIND("/",N771,1))</f>
        <v>video games</v>
      </c>
      <c r="S771" s="9">
        <f t="shared" ref="S771:S834" si="76">(((J771/60)/60)/24)+DATE(1970,1,1)</f>
        <v>41501.208333333336</v>
      </c>
      <c r="T771" s="9">
        <f t="shared" ref="T771:T834" si="77">(((K771/60)/60)/24)+DATE(1970,1,1)</f>
        <v>41527.208333333336</v>
      </c>
      <c r="U771" t="str">
        <f>IF(D771&lt;BonusGoal!$B$3,BonusGoal!$D$3,IF(D771&lt;BonusGoal!$B$4,BonusGoal!$D$4,IF(D771&lt;BonusGoal!$B$5,BonusGoal!$D$5,IF(D771&lt;BonusGoal!$B$6,BonusGoal!$D$6,IF(D771&lt;BonusGoal!$B$7,BonusGoal!$D$7,IF(D771&lt;BonusGoal!$B$8,BonusGoal!$D$8,IF(D771&lt;BonusGoal!$B$9,BonusGoal!$D$9,IF(D771&lt;BonusGoal!$B$10,BonusGoal!$D$10,IF(D771&lt;BonusGoal!$B$11,BonusGoal!$D$11,IF(D771&lt;BonusGoal!$B$12,BonusGoal!$D$12,IF(D771&lt;BonusGoal!$B$13,BonusGoal!$D$13,IF(D771&gt;BonusGoal!$A$14,BonusGoal!$D$14,"checkdata"))))))))))))</f>
        <v>Greater than or equal to 50000</v>
      </c>
      <c r="V771" t="str">
        <f>VLOOKUP(D771,BonusGoal!C:D,2)</f>
        <v>Greater than or equal to 50000</v>
      </c>
    </row>
    <row r="772" spans="1:22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2.7074418604651163</v>
      </c>
      <c r="P772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9">
        <f t="shared" si="76"/>
        <v>41743.208333333336</v>
      </c>
      <c r="T772" s="9">
        <f t="shared" si="77"/>
        <v>41750.208333333336</v>
      </c>
      <c r="U772" t="str">
        <f>IF(D772&lt;BonusGoal!$B$3,BonusGoal!$D$3,IF(D772&lt;BonusGoal!$B$4,BonusGoal!$D$4,IF(D772&lt;BonusGoal!$B$5,BonusGoal!$D$5,IF(D772&lt;BonusGoal!$B$6,BonusGoal!$D$6,IF(D772&lt;BonusGoal!$B$7,BonusGoal!$D$7,IF(D772&lt;BonusGoal!$B$8,BonusGoal!$D$8,IF(D772&lt;BonusGoal!$B$9,BonusGoal!$D$9,IF(D772&lt;BonusGoal!$B$10,BonusGoal!$D$10,IF(D772&lt;BonusGoal!$B$11,BonusGoal!$D$11,IF(D772&lt;BonusGoal!$B$12,BonusGoal!$D$12,IF(D772&lt;BonusGoal!$B$13,BonusGoal!$D$13,IF(D772&gt;BonusGoal!$A$14,BonusGoal!$D$14,"checkdata"))))))))))))</f>
        <v>1000 to 4999</v>
      </c>
      <c r="V772" t="str">
        <f>VLOOKUP(D772,BonusGoal!C:D,2)</f>
        <v>1000 to 4999</v>
      </c>
    </row>
    <row r="773" spans="1:22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0.49446428571428569</v>
      </c>
      <c r="P773">
        <f t="shared" si="73"/>
        <v>106.5</v>
      </c>
      <c r="Q773" t="str">
        <f t="shared" si="74"/>
        <v>theater</v>
      </c>
      <c r="R773" t="str">
        <f t="shared" si="75"/>
        <v>plays</v>
      </c>
      <c r="S773" s="9">
        <f t="shared" si="76"/>
        <v>43491.25</v>
      </c>
      <c r="T773" s="9">
        <f t="shared" si="77"/>
        <v>43518.25</v>
      </c>
      <c r="U773" t="str">
        <f>IF(D773&lt;BonusGoal!$B$3,BonusGoal!$D$3,IF(D773&lt;BonusGoal!$B$4,BonusGoal!$D$4,IF(D773&lt;BonusGoal!$B$5,BonusGoal!$D$5,IF(D773&lt;BonusGoal!$B$6,BonusGoal!$D$6,IF(D773&lt;BonusGoal!$B$7,BonusGoal!$D$7,IF(D773&lt;BonusGoal!$B$8,BonusGoal!$D$8,IF(D773&lt;BonusGoal!$B$9,BonusGoal!$D$9,IF(D773&lt;BonusGoal!$B$10,BonusGoal!$D$10,IF(D773&lt;BonusGoal!$B$11,BonusGoal!$D$11,IF(D773&lt;BonusGoal!$B$12,BonusGoal!$D$12,IF(D773&lt;BonusGoal!$B$13,BonusGoal!$D$13,IF(D773&gt;BonusGoal!$A$14,BonusGoal!$D$14,"checkdata"))))))))))))</f>
        <v>5000 to 9999</v>
      </c>
      <c r="V773" t="str">
        <f>VLOOKUP(D773,BonusGoal!C:D,2)</f>
        <v>5000 to 9999</v>
      </c>
    </row>
    <row r="774" spans="1:22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1.1335962566844919</v>
      </c>
      <c r="P774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9">
        <f t="shared" si="76"/>
        <v>43505.25</v>
      </c>
      <c r="T774" s="9">
        <f t="shared" si="77"/>
        <v>43509.25</v>
      </c>
      <c r="U774" t="str">
        <f>IF(D774&lt;BonusGoal!$B$3,BonusGoal!$D$3,IF(D774&lt;BonusGoal!$B$4,BonusGoal!$D$4,IF(D774&lt;BonusGoal!$B$5,BonusGoal!$D$5,IF(D774&lt;BonusGoal!$B$6,BonusGoal!$D$6,IF(D774&lt;BonusGoal!$B$7,BonusGoal!$D$7,IF(D774&lt;BonusGoal!$B$8,BonusGoal!$D$8,IF(D774&lt;BonusGoal!$B$9,BonusGoal!$D$9,IF(D774&lt;BonusGoal!$B$10,BonusGoal!$D$10,IF(D774&lt;BonusGoal!$B$11,BonusGoal!$D$11,IF(D774&lt;BonusGoal!$B$12,BonusGoal!$D$12,IF(D774&lt;BonusGoal!$B$13,BonusGoal!$D$13,IF(D774&gt;BonusGoal!$A$14,BonusGoal!$D$14,"checkdata"))))))))))))</f>
        <v>Greater than or equal to 50000</v>
      </c>
      <c r="V774" t="str">
        <f>VLOOKUP(D774,BonusGoal!C:D,2)</f>
        <v>Greater than or equal to 50000</v>
      </c>
    </row>
    <row r="775" spans="1:22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1.9055555555555554</v>
      </c>
      <c r="P775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9">
        <f t="shared" si="76"/>
        <v>42838.208333333328</v>
      </c>
      <c r="T775" s="9">
        <f t="shared" si="77"/>
        <v>42848.208333333328</v>
      </c>
      <c r="U775" t="str">
        <f>IF(D775&lt;BonusGoal!$B$3,BonusGoal!$D$3,IF(D775&lt;BonusGoal!$B$4,BonusGoal!$D$4,IF(D775&lt;BonusGoal!$B$5,BonusGoal!$D$5,IF(D775&lt;BonusGoal!$B$6,BonusGoal!$D$6,IF(D775&lt;BonusGoal!$B$7,BonusGoal!$D$7,IF(D775&lt;BonusGoal!$B$8,BonusGoal!$D$8,IF(D775&lt;BonusGoal!$B$9,BonusGoal!$D$9,IF(D775&lt;BonusGoal!$B$10,BonusGoal!$D$10,IF(D775&lt;BonusGoal!$B$11,BonusGoal!$D$11,IF(D775&lt;BonusGoal!$B$12,BonusGoal!$D$12,IF(D775&lt;BonusGoal!$B$13,BonusGoal!$D$13,IF(D775&gt;BonusGoal!$A$14,BonusGoal!$D$14,"checkdata"))))))))))))</f>
        <v>Greater than or equal to 50000</v>
      </c>
      <c r="V775" t="str">
        <f>VLOOKUP(D775,BonusGoal!C:D,2)</f>
        <v>Greater than or equal to 50000</v>
      </c>
    </row>
    <row r="776" spans="1:22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1.355</v>
      </c>
      <c r="P77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9">
        <f t="shared" si="76"/>
        <v>42513.208333333328</v>
      </c>
      <c r="T776" s="9">
        <f t="shared" si="77"/>
        <v>42554.208333333328</v>
      </c>
      <c r="U776" t="str">
        <f>IF(D776&lt;BonusGoal!$B$3,BonusGoal!$D$3,IF(D776&lt;BonusGoal!$B$4,BonusGoal!$D$4,IF(D776&lt;BonusGoal!$B$5,BonusGoal!$D$5,IF(D776&lt;BonusGoal!$B$6,BonusGoal!$D$6,IF(D776&lt;BonusGoal!$B$7,BonusGoal!$D$7,IF(D776&lt;BonusGoal!$B$8,BonusGoal!$D$8,IF(D776&lt;BonusGoal!$B$9,BonusGoal!$D$9,IF(D776&lt;BonusGoal!$B$10,BonusGoal!$D$10,IF(D776&lt;BonusGoal!$B$11,BonusGoal!$D$11,IF(D776&lt;BonusGoal!$B$12,BonusGoal!$D$12,IF(D776&lt;BonusGoal!$B$13,BonusGoal!$D$13,IF(D776&gt;BonusGoal!$A$14,BonusGoal!$D$14,"checkdata"))))))))))))</f>
        <v>5000 to 9999</v>
      </c>
      <c r="V776" t="str">
        <f>VLOOKUP(D776,BonusGoal!C:D,2)</f>
        <v>5000 to 9999</v>
      </c>
    </row>
    <row r="777" spans="1:22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0.10297872340425532</v>
      </c>
      <c r="P777">
        <f t="shared" si="73"/>
        <v>96.8</v>
      </c>
      <c r="Q777" t="str">
        <f t="shared" si="74"/>
        <v>music</v>
      </c>
      <c r="R777" t="str">
        <f t="shared" si="75"/>
        <v>rock</v>
      </c>
      <c r="S777" s="9">
        <f t="shared" si="76"/>
        <v>41949.25</v>
      </c>
      <c r="T777" s="9">
        <f t="shared" si="77"/>
        <v>41959.25</v>
      </c>
      <c r="U777" t="str">
        <f>IF(D777&lt;BonusGoal!$B$3,BonusGoal!$D$3,IF(D777&lt;BonusGoal!$B$4,BonusGoal!$D$4,IF(D777&lt;BonusGoal!$B$5,BonusGoal!$D$5,IF(D777&lt;BonusGoal!$B$6,BonusGoal!$D$6,IF(D777&lt;BonusGoal!$B$7,BonusGoal!$D$7,IF(D777&lt;BonusGoal!$B$8,BonusGoal!$D$8,IF(D777&lt;BonusGoal!$B$9,BonusGoal!$D$9,IF(D777&lt;BonusGoal!$B$10,BonusGoal!$D$10,IF(D777&lt;BonusGoal!$B$11,BonusGoal!$D$11,IF(D777&lt;BonusGoal!$B$12,BonusGoal!$D$12,IF(D777&lt;BonusGoal!$B$13,BonusGoal!$D$13,IF(D777&gt;BonusGoal!$A$14,BonusGoal!$D$14,"checkdata"))))))))))))</f>
        <v>5000 to 9999</v>
      </c>
      <c r="V777" t="str">
        <f>VLOOKUP(D777,BonusGoal!C:D,2)</f>
        <v>5000 to 9999</v>
      </c>
    </row>
    <row r="778" spans="1:22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0.65544223826714798</v>
      </c>
      <c r="P77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9">
        <f t="shared" si="76"/>
        <v>43650.208333333328</v>
      </c>
      <c r="T778" s="9">
        <f t="shared" si="77"/>
        <v>43668.208333333328</v>
      </c>
      <c r="U778" t="str">
        <f>IF(D778&lt;BonusGoal!$B$3,BonusGoal!$D$3,IF(D778&lt;BonusGoal!$B$4,BonusGoal!$D$4,IF(D778&lt;BonusGoal!$B$5,BonusGoal!$D$5,IF(D778&lt;BonusGoal!$B$6,BonusGoal!$D$6,IF(D778&lt;BonusGoal!$B$7,BonusGoal!$D$7,IF(D778&lt;BonusGoal!$B$8,BonusGoal!$D$8,IF(D778&lt;BonusGoal!$B$9,BonusGoal!$D$9,IF(D778&lt;BonusGoal!$B$10,BonusGoal!$D$10,IF(D778&lt;BonusGoal!$B$11,BonusGoal!$D$11,IF(D778&lt;BonusGoal!$B$12,BonusGoal!$D$12,IF(D778&lt;BonusGoal!$B$13,BonusGoal!$D$13,IF(D778&gt;BonusGoal!$A$14,BonusGoal!$D$14,"checkdata"))))))))))))</f>
        <v>Greater than or equal to 50000</v>
      </c>
      <c r="V778" t="str">
        <f>VLOOKUP(D778,BonusGoal!C:D,2)</f>
        <v>Greater than or equal to 50000</v>
      </c>
    </row>
    <row r="779" spans="1:22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0.49026652452025588</v>
      </c>
      <c r="P779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9">
        <f t="shared" si="76"/>
        <v>40809.208333333336</v>
      </c>
      <c r="T779" s="9">
        <f t="shared" si="77"/>
        <v>40838.208333333336</v>
      </c>
      <c r="U779" t="str">
        <f>IF(D779&lt;BonusGoal!$B$3,BonusGoal!$D$3,IF(D779&lt;BonusGoal!$B$4,BonusGoal!$D$4,IF(D779&lt;BonusGoal!$B$5,BonusGoal!$D$5,IF(D779&lt;BonusGoal!$B$6,BonusGoal!$D$6,IF(D779&lt;BonusGoal!$B$7,BonusGoal!$D$7,IF(D779&lt;BonusGoal!$B$8,BonusGoal!$D$8,IF(D779&lt;BonusGoal!$B$9,BonusGoal!$D$9,IF(D779&lt;BonusGoal!$B$10,BonusGoal!$D$10,IF(D779&lt;BonusGoal!$B$11,BonusGoal!$D$11,IF(D779&lt;BonusGoal!$B$12,BonusGoal!$D$12,IF(D779&lt;BonusGoal!$B$13,BonusGoal!$D$13,IF(D779&gt;BonusGoal!$A$14,BonusGoal!$D$14,"checkdata"))))))))))))</f>
        <v>Greater than or equal to 50000</v>
      </c>
      <c r="V779" t="str">
        <f>VLOOKUP(D779,BonusGoal!C:D,2)</f>
        <v>Greater than or equal to 50000</v>
      </c>
    </row>
    <row r="780" spans="1:22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7.8792307692307695</v>
      </c>
      <c r="P780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9">
        <f t="shared" si="76"/>
        <v>40768.208333333336</v>
      </c>
      <c r="T780" s="9">
        <f t="shared" si="77"/>
        <v>40773.208333333336</v>
      </c>
      <c r="U780" t="str">
        <f>IF(D780&lt;BonusGoal!$B$3,BonusGoal!$D$3,IF(D780&lt;BonusGoal!$B$4,BonusGoal!$D$4,IF(D780&lt;BonusGoal!$B$5,BonusGoal!$D$5,IF(D780&lt;BonusGoal!$B$6,BonusGoal!$D$6,IF(D780&lt;BonusGoal!$B$7,BonusGoal!$D$7,IF(D780&lt;BonusGoal!$B$8,BonusGoal!$D$8,IF(D780&lt;BonusGoal!$B$9,BonusGoal!$D$9,IF(D780&lt;BonusGoal!$B$10,BonusGoal!$D$10,IF(D780&lt;BonusGoal!$B$11,BonusGoal!$D$11,IF(D780&lt;BonusGoal!$B$12,BonusGoal!$D$12,IF(D780&lt;BonusGoal!$B$13,BonusGoal!$D$13,IF(D780&gt;BonusGoal!$A$14,BonusGoal!$D$14,"checkdata"))))))))))))</f>
        <v>1000 to 4999</v>
      </c>
      <c r="V780" t="str">
        <f>VLOOKUP(D780,BonusGoal!C:D,2)</f>
        <v>1000 to 4999</v>
      </c>
    </row>
    <row r="781" spans="1:22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0.80306347746090156</v>
      </c>
      <c r="P781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9">
        <f t="shared" si="76"/>
        <v>42230.208333333328</v>
      </c>
      <c r="T781" s="9">
        <f t="shared" si="77"/>
        <v>42239.208333333328</v>
      </c>
      <c r="U781" t="str">
        <f>IF(D781&lt;BonusGoal!$B$3,BonusGoal!$D$3,IF(D781&lt;BonusGoal!$B$4,BonusGoal!$D$4,IF(D781&lt;BonusGoal!$B$5,BonusGoal!$D$5,IF(D781&lt;BonusGoal!$B$6,BonusGoal!$D$6,IF(D781&lt;BonusGoal!$B$7,BonusGoal!$D$7,IF(D781&lt;BonusGoal!$B$8,BonusGoal!$D$8,IF(D781&lt;BonusGoal!$B$9,BonusGoal!$D$9,IF(D781&lt;BonusGoal!$B$10,BonusGoal!$D$10,IF(D781&lt;BonusGoal!$B$11,BonusGoal!$D$11,IF(D781&lt;BonusGoal!$B$12,BonusGoal!$D$12,IF(D781&lt;BonusGoal!$B$13,BonusGoal!$D$13,IF(D781&gt;BonusGoal!$A$14,BonusGoal!$D$14,"checkdata"))))))))))))</f>
        <v>Greater than or equal to 50000</v>
      </c>
      <c r="V781" t="str">
        <f>VLOOKUP(D781,BonusGoal!C:D,2)</f>
        <v>Greater than or equal to 50000</v>
      </c>
    </row>
    <row r="782" spans="1:22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1.0629411764705883</v>
      </c>
      <c r="P782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9">
        <f t="shared" si="76"/>
        <v>42573.208333333328</v>
      </c>
      <c r="T782" s="9">
        <f t="shared" si="77"/>
        <v>42592.208333333328</v>
      </c>
      <c r="U782" t="str">
        <f>IF(D782&lt;BonusGoal!$B$3,BonusGoal!$D$3,IF(D782&lt;BonusGoal!$B$4,BonusGoal!$D$4,IF(D782&lt;BonusGoal!$B$5,BonusGoal!$D$5,IF(D782&lt;BonusGoal!$B$6,BonusGoal!$D$6,IF(D782&lt;BonusGoal!$B$7,BonusGoal!$D$7,IF(D782&lt;BonusGoal!$B$8,BonusGoal!$D$8,IF(D782&lt;BonusGoal!$B$9,BonusGoal!$D$9,IF(D782&lt;BonusGoal!$B$10,BonusGoal!$D$10,IF(D782&lt;BonusGoal!$B$11,BonusGoal!$D$11,IF(D782&lt;BonusGoal!$B$12,BonusGoal!$D$12,IF(D782&lt;BonusGoal!$B$13,BonusGoal!$D$13,IF(D782&gt;BonusGoal!$A$14,BonusGoal!$D$14,"checkdata"))))))))))))</f>
        <v>5000 to 9999</v>
      </c>
      <c r="V782" t="str">
        <f>VLOOKUP(D782,BonusGoal!C:D,2)</f>
        <v>5000 to 9999</v>
      </c>
    </row>
    <row r="783" spans="1:22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0.50735632183908042</v>
      </c>
      <c r="P783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9">
        <f t="shared" si="76"/>
        <v>40482.208333333336</v>
      </c>
      <c r="T783" s="9">
        <f t="shared" si="77"/>
        <v>40533.25</v>
      </c>
      <c r="U783" t="str">
        <f>IF(D783&lt;BonusGoal!$B$3,BonusGoal!$D$3,IF(D783&lt;BonusGoal!$B$4,BonusGoal!$D$4,IF(D783&lt;BonusGoal!$B$5,BonusGoal!$D$5,IF(D783&lt;BonusGoal!$B$6,BonusGoal!$D$6,IF(D783&lt;BonusGoal!$B$7,BonusGoal!$D$7,IF(D783&lt;BonusGoal!$B$8,BonusGoal!$D$8,IF(D783&lt;BonusGoal!$B$9,BonusGoal!$D$9,IF(D783&lt;BonusGoal!$B$10,BonusGoal!$D$10,IF(D783&lt;BonusGoal!$B$11,BonusGoal!$D$11,IF(D783&lt;BonusGoal!$B$12,BonusGoal!$D$12,IF(D783&lt;BonusGoal!$B$13,BonusGoal!$D$13,IF(D783&gt;BonusGoal!$A$14,BonusGoal!$D$14,"checkdata"))))))))))))</f>
        <v>5000 to 9999</v>
      </c>
      <c r="V783" t="str">
        <f>VLOOKUP(D783,BonusGoal!C:D,2)</f>
        <v>5000 to 9999</v>
      </c>
    </row>
    <row r="784" spans="1:22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2.153137254901961</v>
      </c>
      <c r="P784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9">
        <f t="shared" si="76"/>
        <v>40603.25</v>
      </c>
      <c r="T784" s="9">
        <f t="shared" si="77"/>
        <v>40631.208333333336</v>
      </c>
      <c r="U784" t="str">
        <f>IF(D784&lt;BonusGoal!$B$3,BonusGoal!$D$3,IF(D784&lt;BonusGoal!$B$4,BonusGoal!$D$4,IF(D784&lt;BonusGoal!$B$5,BonusGoal!$D$5,IF(D784&lt;BonusGoal!$B$6,BonusGoal!$D$6,IF(D784&lt;BonusGoal!$B$7,BonusGoal!$D$7,IF(D784&lt;BonusGoal!$B$8,BonusGoal!$D$8,IF(D784&lt;BonusGoal!$B$9,BonusGoal!$D$9,IF(D784&lt;BonusGoal!$B$10,BonusGoal!$D$10,IF(D784&lt;BonusGoal!$B$11,BonusGoal!$D$11,IF(D784&lt;BonusGoal!$B$12,BonusGoal!$D$12,IF(D784&lt;BonusGoal!$B$13,BonusGoal!$D$13,IF(D784&gt;BonusGoal!$A$14,BonusGoal!$D$14,"checkdata"))))))))))))</f>
        <v>5000 to 9999</v>
      </c>
      <c r="V784" t="str">
        <f>VLOOKUP(D784,BonusGoal!C:D,2)</f>
        <v>5000 to 9999</v>
      </c>
    </row>
    <row r="785" spans="1:22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1.4122972972972974</v>
      </c>
      <c r="P785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9">
        <f t="shared" si="76"/>
        <v>41625.25</v>
      </c>
      <c r="T785" s="9">
        <f t="shared" si="77"/>
        <v>41632.25</v>
      </c>
      <c r="U785" t="str">
        <f>IF(D785&lt;BonusGoal!$B$3,BonusGoal!$D$3,IF(D785&lt;BonusGoal!$B$4,BonusGoal!$D$4,IF(D785&lt;BonusGoal!$B$5,BonusGoal!$D$5,IF(D785&lt;BonusGoal!$B$6,BonusGoal!$D$6,IF(D785&lt;BonusGoal!$B$7,BonusGoal!$D$7,IF(D785&lt;BonusGoal!$B$8,BonusGoal!$D$8,IF(D785&lt;BonusGoal!$B$9,BonusGoal!$D$9,IF(D785&lt;BonusGoal!$B$10,BonusGoal!$D$10,IF(D785&lt;BonusGoal!$B$11,BonusGoal!$D$11,IF(D785&lt;BonusGoal!$B$12,BonusGoal!$D$12,IF(D785&lt;BonusGoal!$B$13,BonusGoal!$D$13,IF(D785&gt;BonusGoal!$A$14,BonusGoal!$D$14,"checkdata"))))))))))))</f>
        <v>5000 to 9999</v>
      </c>
      <c r="V785" t="str">
        <f>VLOOKUP(D785,BonusGoal!C:D,2)</f>
        <v>5000 to 9999</v>
      </c>
    </row>
    <row r="786" spans="1:22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1.1533745781777278</v>
      </c>
      <c r="P78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9">
        <f t="shared" si="76"/>
        <v>42435.25</v>
      </c>
      <c r="T786" s="9">
        <f t="shared" si="77"/>
        <v>42446.208333333328</v>
      </c>
      <c r="U786" t="str">
        <f>IF(D786&lt;BonusGoal!$B$3,BonusGoal!$D$3,IF(D786&lt;BonusGoal!$B$4,BonusGoal!$D$4,IF(D786&lt;BonusGoal!$B$5,BonusGoal!$D$5,IF(D786&lt;BonusGoal!$B$6,BonusGoal!$D$6,IF(D786&lt;BonusGoal!$B$7,BonusGoal!$D$7,IF(D786&lt;BonusGoal!$B$8,BonusGoal!$D$8,IF(D786&lt;BonusGoal!$B$9,BonusGoal!$D$9,IF(D786&lt;BonusGoal!$B$10,BonusGoal!$D$10,IF(D786&lt;BonusGoal!$B$11,BonusGoal!$D$11,IF(D786&lt;BonusGoal!$B$12,BonusGoal!$D$12,IF(D786&lt;BonusGoal!$B$13,BonusGoal!$D$13,IF(D786&gt;BonusGoal!$A$14,BonusGoal!$D$14,"checkdata"))))))))))))</f>
        <v>Greater than or equal to 50000</v>
      </c>
      <c r="V786" t="str">
        <f>VLOOKUP(D786,BonusGoal!C:D,2)</f>
        <v>Greater than or equal to 50000</v>
      </c>
    </row>
    <row r="787" spans="1:22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1.9311940298507462</v>
      </c>
      <c r="P78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9">
        <f t="shared" si="76"/>
        <v>43582.208333333328</v>
      </c>
      <c r="T787" s="9">
        <f t="shared" si="77"/>
        <v>43616.208333333328</v>
      </c>
      <c r="U787" t="str">
        <f>IF(D787&lt;BonusGoal!$B$3,BonusGoal!$D$3,IF(D787&lt;BonusGoal!$B$4,BonusGoal!$D$4,IF(D787&lt;BonusGoal!$B$5,BonusGoal!$D$5,IF(D787&lt;BonusGoal!$B$6,BonusGoal!$D$6,IF(D787&lt;BonusGoal!$B$7,BonusGoal!$D$7,IF(D787&lt;BonusGoal!$B$8,BonusGoal!$D$8,IF(D787&lt;BonusGoal!$B$9,BonusGoal!$D$9,IF(D787&lt;BonusGoal!$B$10,BonusGoal!$D$10,IF(D787&lt;BonusGoal!$B$11,BonusGoal!$D$11,IF(D787&lt;BonusGoal!$B$12,BonusGoal!$D$12,IF(D787&lt;BonusGoal!$B$13,BonusGoal!$D$13,IF(D787&gt;BonusGoal!$A$14,BonusGoal!$D$14,"checkdata"))))))))))))</f>
        <v>5000 to 9999</v>
      </c>
      <c r="V787" t="str">
        <f>VLOOKUP(D787,BonusGoal!C:D,2)</f>
        <v>5000 to 9999</v>
      </c>
    </row>
    <row r="788" spans="1:22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7.2973333333333334</v>
      </c>
      <c r="P78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9">
        <f t="shared" si="76"/>
        <v>43186.208333333328</v>
      </c>
      <c r="T788" s="9">
        <f t="shared" si="77"/>
        <v>43193.208333333328</v>
      </c>
      <c r="U788" t="str">
        <f>IF(D788&lt;BonusGoal!$B$3,BonusGoal!$D$3,IF(D788&lt;BonusGoal!$B$4,BonusGoal!$D$4,IF(D788&lt;BonusGoal!$B$5,BonusGoal!$D$5,IF(D788&lt;BonusGoal!$B$6,BonusGoal!$D$6,IF(D788&lt;BonusGoal!$B$7,BonusGoal!$D$7,IF(D788&lt;BonusGoal!$B$8,BonusGoal!$D$8,IF(D788&lt;BonusGoal!$B$9,BonusGoal!$D$9,IF(D788&lt;BonusGoal!$B$10,BonusGoal!$D$10,IF(D788&lt;BonusGoal!$B$11,BonusGoal!$D$11,IF(D788&lt;BonusGoal!$B$12,BonusGoal!$D$12,IF(D788&lt;BonusGoal!$B$13,BonusGoal!$D$13,IF(D788&gt;BonusGoal!$A$14,BonusGoal!$D$14,"checkdata"))))))))))))</f>
        <v>1000 to 4999</v>
      </c>
      <c r="V788" t="str">
        <f>VLOOKUP(D788,BonusGoal!C:D,2)</f>
        <v>1000 to 4999</v>
      </c>
    </row>
    <row r="789" spans="1:22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0.99663398692810456</v>
      </c>
      <c r="P789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9">
        <f t="shared" si="76"/>
        <v>40684.208333333336</v>
      </c>
      <c r="T789" s="9">
        <f t="shared" si="77"/>
        <v>40693.208333333336</v>
      </c>
      <c r="U789" t="str">
        <f>IF(D789&lt;BonusGoal!$B$3,BonusGoal!$D$3,IF(D789&lt;BonusGoal!$B$4,BonusGoal!$D$4,IF(D789&lt;BonusGoal!$B$5,BonusGoal!$D$5,IF(D789&lt;BonusGoal!$B$6,BonusGoal!$D$6,IF(D789&lt;BonusGoal!$B$7,BonusGoal!$D$7,IF(D789&lt;BonusGoal!$B$8,BonusGoal!$D$8,IF(D789&lt;BonusGoal!$B$9,BonusGoal!$D$9,IF(D789&lt;BonusGoal!$B$10,BonusGoal!$D$10,IF(D789&lt;BonusGoal!$B$11,BonusGoal!$D$11,IF(D789&lt;BonusGoal!$B$12,BonusGoal!$D$12,IF(D789&lt;BonusGoal!$B$13,BonusGoal!$D$13,IF(D789&gt;BonusGoal!$A$14,BonusGoal!$D$14,"checkdata"))))))))))))</f>
        <v>Greater than or equal to 50000</v>
      </c>
      <c r="V789" t="str">
        <f>VLOOKUP(D789,BonusGoal!C:D,2)</f>
        <v>Greater than or equal to 50000</v>
      </c>
    </row>
    <row r="790" spans="1:22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0.88166666666666671</v>
      </c>
      <c r="P790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9">
        <f t="shared" si="76"/>
        <v>41202.208333333336</v>
      </c>
      <c r="T790" s="9">
        <f t="shared" si="77"/>
        <v>41223.25</v>
      </c>
      <c r="U790" t="str">
        <f>IF(D790&lt;BonusGoal!$B$3,BonusGoal!$D$3,IF(D790&lt;BonusGoal!$B$4,BonusGoal!$D$4,IF(D790&lt;BonusGoal!$B$5,BonusGoal!$D$5,IF(D790&lt;BonusGoal!$B$6,BonusGoal!$D$6,IF(D790&lt;BonusGoal!$B$7,BonusGoal!$D$7,IF(D790&lt;BonusGoal!$B$8,BonusGoal!$D$8,IF(D790&lt;BonusGoal!$B$9,BonusGoal!$D$9,IF(D790&lt;BonusGoal!$B$10,BonusGoal!$D$10,IF(D790&lt;BonusGoal!$B$11,BonusGoal!$D$11,IF(D790&lt;BonusGoal!$B$12,BonusGoal!$D$12,IF(D790&lt;BonusGoal!$B$13,BonusGoal!$D$13,IF(D790&gt;BonusGoal!$A$14,BonusGoal!$D$14,"checkdata"))))))))))))</f>
        <v>1000 to 4999</v>
      </c>
      <c r="V790" t="str">
        <f>VLOOKUP(D790,BonusGoal!C:D,2)</f>
        <v>1000 to 4999</v>
      </c>
    </row>
    <row r="791" spans="1:22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0.37233333333333335</v>
      </c>
      <c r="P791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9">
        <f t="shared" si="76"/>
        <v>41786.208333333336</v>
      </c>
      <c r="T791" s="9">
        <f t="shared" si="77"/>
        <v>41823.208333333336</v>
      </c>
      <c r="U791" t="str">
        <f>IF(D791&lt;BonusGoal!$B$3,BonusGoal!$D$3,IF(D791&lt;BonusGoal!$B$4,BonusGoal!$D$4,IF(D791&lt;BonusGoal!$B$5,BonusGoal!$D$5,IF(D791&lt;BonusGoal!$B$6,BonusGoal!$D$6,IF(D791&lt;BonusGoal!$B$7,BonusGoal!$D$7,IF(D791&lt;BonusGoal!$B$8,BonusGoal!$D$8,IF(D791&lt;BonusGoal!$B$9,BonusGoal!$D$9,IF(D791&lt;BonusGoal!$B$10,BonusGoal!$D$10,IF(D791&lt;BonusGoal!$B$11,BonusGoal!$D$11,IF(D791&lt;BonusGoal!$B$12,BonusGoal!$D$12,IF(D791&lt;BonusGoal!$B$13,BonusGoal!$D$13,IF(D791&gt;BonusGoal!$A$14,BonusGoal!$D$14,"checkdata"))))))))))))</f>
        <v>5000 to 9999</v>
      </c>
      <c r="V791" t="str">
        <f>VLOOKUP(D791,BonusGoal!C:D,2)</f>
        <v>5000 to 9999</v>
      </c>
    </row>
    <row r="792" spans="1:22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0.30540075309306081</v>
      </c>
      <c r="P792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9">
        <f t="shared" si="76"/>
        <v>40223.25</v>
      </c>
      <c r="T792" s="9">
        <f t="shared" si="77"/>
        <v>40229.25</v>
      </c>
      <c r="U792" t="str">
        <f>IF(D792&lt;BonusGoal!$B$3,BonusGoal!$D$3,IF(D792&lt;BonusGoal!$B$4,BonusGoal!$D$4,IF(D792&lt;BonusGoal!$B$5,BonusGoal!$D$5,IF(D792&lt;BonusGoal!$B$6,BonusGoal!$D$6,IF(D792&lt;BonusGoal!$B$7,BonusGoal!$D$7,IF(D792&lt;BonusGoal!$B$8,BonusGoal!$D$8,IF(D792&lt;BonusGoal!$B$9,BonusGoal!$D$9,IF(D792&lt;BonusGoal!$B$10,BonusGoal!$D$10,IF(D792&lt;BonusGoal!$B$11,BonusGoal!$D$11,IF(D792&lt;BonusGoal!$B$12,BonusGoal!$D$12,IF(D792&lt;BonusGoal!$B$13,BonusGoal!$D$13,IF(D792&gt;BonusGoal!$A$14,BonusGoal!$D$14,"checkdata"))))))))))))</f>
        <v>Greater than or equal to 50000</v>
      </c>
      <c r="V792" t="str">
        <f>VLOOKUP(D792,BonusGoal!C:D,2)</f>
        <v>Greater than or equal to 50000</v>
      </c>
    </row>
    <row r="793" spans="1:22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0.25714285714285712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9">
        <f t="shared" si="76"/>
        <v>42715.25</v>
      </c>
      <c r="T793" s="9">
        <f t="shared" si="77"/>
        <v>42731.25</v>
      </c>
      <c r="U793" t="str">
        <f>IF(D793&lt;BonusGoal!$B$3,BonusGoal!$D$3,IF(D793&lt;BonusGoal!$B$4,BonusGoal!$D$4,IF(D793&lt;BonusGoal!$B$5,BonusGoal!$D$5,IF(D793&lt;BonusGoal!$B$6,BonusGoal!$D$6,IF(D793&lt;BonusGoal!$B$7,BonusGoal!$D$7,IF(D793&lt;BonusGoal!$B$8,BonusGoal!$D$8,IF(D793&lt;BonusGoal!$B$9,BonusGoal!$D$9,IF(D793&lt;BonusGoal!$B$10,BonusGoal!$D$10,IF(D793&lt;BonusGoal!$B$11,BonusGoal!$D$11,IF(D793&lt;BonusGoal!$B$12,BonusGoal!$D$12,IF(D793&lt;BonusGoal!$B$13,BonusGoal!$D$13,IF(D793&gt;BonusGoal!$A$14,BonusGoal!$D$14,"checkdata"))))))))))))</f>
        <v>1000 to 4999</v>
      </c>
      <c r="V793" t="str">
        <f>VLOOKUP(D793,BonusGoal!C:D,2)</f>
        <v>1000 to 4999</v>
      </c>
    </row>
    <row r="794" spans="1:22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0.34</v>
      </c>
      <c r="P794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9">
        <f t="shared" si="76"/>
        <v>41451.208333333336</v>
      </c>
      <c r="T794" s="9">
        <f t="shared" si="77"/>
        <v>41479.208333333336</v>
      </c>
      <c r="U794" t="str">
        <f>IF(D794&lt;BonusGoal!$B$3,BonusGoal!$D$3,IF(D794&lt;BonusGoal!$B$4,BonusGoal!$D$4,IF(D794&lt;BonusGoal!$B$5,BonusGoal!$D$5,IF(D794&lt;BonusGoal!$B$6,BonusGoal!$D$6,IF(D794&lt;BonusGoal!$B$7,BonusGoal!$D$7,IF(D794&lt;BonusGoal!$B$8,BonusGoal!$D$8,IF(D794&lt;BonusGoal!$B$9,BonusGoal!$D$9,IF(D794&lt;BonusGoal!$B$10,BonusGoal!$D$10,IF(D794&lt;BonusGoal!$B$11,BonusGoal!$D$11,IF(D794&lt;BonusGoal!$B$12,BonusGoal!$D$12,IF(D794&lt;BonusGoal!$B$13,BonusGoal!$D$13,IF(D794&gt;BonusGoal!$A$14,BonusGoal!$D$14,"checkdata"))))))))))))</f>
        <v>1000 to 4999</v>
      </c>
      <c r="V794" t="str">
        <f>VLOOKUP(D794,BonusGoal!C:D,2)</f>
        <v>1000 to 4999</v>
      </c>
    </row>
    <row r="795" spans="1:22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11.859090909090909</v>
      </c>
      <c r="P795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9">
        <f t="shared" si="76"/>
        <v>41450.208333333336</v>
      </c>
      <c r="T795" s="9">
        <f t="shared" si="77"/>
        <v>41454.208333333336</v>
      </c>
      <c r="U795" t="str">
        <f>IF(D795&lt;BonusGoal!$B$3,BonusGoal!$D$3,IF(D795&lt;BonusGoal!$B$4,BonusGoal!$D$4,IF(D795&lt;BonusGoal!$B$5,BonusGoal!$D$5,IF(D795&lt;BonusGoal!$B$6,BonusGoal!$D$6,IF(D795&lt;BonusGoal!$B$7,BonusGoal!$D$7,IF(D795&lt;BonusGoal!$B$8,BonusGoal!$D$8,IF(D795&lt;BonusGoal!$B$9,BonusGoal!$D$9,IF(D795&lt;BonusGoal!$B$10,BonusGoal!$D$10,IF(D795&lt;BonusGoal!$B$11,BonusGoal!$D$11,IF(D795&lt;BonusGoal!$B$12,BonusGoal!$D$12,IF(D795&lt;BonusGoal!$B$13,BonusGoal!$D$13,IF(D795&gt;BonusGoal!$A$14,BonusGoal!$D$14,"checkdata"))))))))))))</f>
        <v>1000 to 4999</v>
      </c>
      <c r="V795" t="str">
        <f>VLOOKUP(D795,BonusGoal!C:D,2)</f>
        <v>1000 to 4999</v>
      </c>
    </row>
    <row r="796" spans="1:22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1.2539393939393939</v>
      </c>
      <c r="P79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9">
        <f t="shared" si="76"/>
        <v>43091.25</v>
      </c>
      <c r="T796" s="9">
        <f t="shared" si="77"/>
        <v>43103.25</v>
      </c>
      <c r="U796" t="str">
        <f>IF(D796&lt;BonusGoal!$B$3,BonusGoal!$D$3,IF(D796&lt;BonusGoal!$B$4,BonusGoal!$D$4,IF(D796&lt;BonusGoal!$B$5,BonusGoal!$D$5,IF(D796&lt;BonusGoal!$B$6,BonusGoal!$D$6,IF(D796&lt;BonusGoal!$B$7,BonusGoal!$D$7,IF(D796&lt;BonusGoal!$B$8,BonusGoal!$D$8,IF(D796&lt;BonusGoal!$B$9,BonusGoal!$D$9,IF(D796&lt;BonusGoal!$B$10,BonusGoal!$D$10,IF(D796&lt;BonusGoal!$B$11,BonusGoal!$D$11,IF(D796&lt;BonusGoal!$B$12,BonusGoal!$D$12,IF(D796&lt;BonusGoal!$B$13,BonusGoal!$D$13,IF(D796&gt;BonusGoal!$A$14,BonusGoal!$D$14,"checkdata"))))))))))))</f>
        <v>5000 to 9999</v>
      </c>
      <c r="V796" t="str">
        <f>VLOOKUP(D796,BonusGoal!C:D,2)</f>
        <v>5000 to 9999</v>
      </c>
    </row>
    <row r="797" spans="1:22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0.14394366197183098</v>
      </c>
      <c r="P79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9">
        <f t="shared" si="76"/>
        <v>42675.208333333328</v>
      </c>
      <c r="T797" s="9">
        <f t="shared" si="77"/>
        <v>42678.208333333328</v>
      </c>
      <c r="U797" t="str">
        <f>IF(D797&lt;BonusGoal!$B$3,BonusGoal!$D$3,IF(D797&lt;BonusGoal!$B$4,BonusGoal!$D$4,IF(D797&lt;BonusGoal!$B$5,BonusGoal!$D$5,IF(D797&lt;BonusGoal!$B$6,BonusGoal!$D$6,IF(D797&lt;BonusGoal!$B$7,BonusGoal!$D$7,IF(D797&lt;BonusGoal!$B$8,BonusGoal!$D$8,IF(D797&lt;BonusGoal!$B$9,BonusGoal!$D$9,IF(D797&lt;BonusGoal!$B$10,BonusGoal!$D$10,IF(D797&lt;BonusGoal!$B$11,BonusGoal!$D$11,IF(D797&lt;BonusGoal!$B$12,BonusGoal!$D$12,IF(D797&lt;BonusGoal!$B$13,BonusGoal!$D$13,IF(D797&gt;BonusGoal!$A$14,BonusGoal!$D$14,"checkdata"))))))))))))</f>
        <v>5000 to 9999</v>
      </c>
      <c r="V797" t="str">
        <f>VLOOKUP(D797,BonusGoal!C:D,2)</f>
        <v>5000 to 9999</v>
      </c>
    </row>
    <row r="798" spans="1:22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0.54807692307692313</v>
      </c>
      <c r="P79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9">
        <f t="shared" si="76"/>
        <v>41859.208333333336</v>
      </c>
      <c r="T798" s="9">
        <f t="shared" si="77"/>
        <v>41866.208333333336</v>
      </c>
      <c r="U798" t="str">
        <f>IF(D798&lt;BonusGoal!$B$3,BonusGoal!$D$3,IF(D798&lt;BonusGoal!$B$4,BonusGoal!$D$4,IF(D798&lt;BonusGoal!$B$5,BonusGoal!$D$5,IF(D798&lt;BonusGoal!$B$6,BonusGoal!$D$6,IF(D798&lt;BonusGoal!$B$7,BonusGoal!$D$7,IF(D798&lt;BonusGoal!$B$8,BonusGoal!$D$8,IF(D798&lt;BonusGoal!$B$9,BonusGoal!$D$9,IF(D798&lt;BonusGoal!$B$10,BonusGoal!$D$10,IF(D798&lt;BonusGoal!$B$11,BonusGoal!$D$11,IF(D798&lt;BonusGoal!$B$12,BonusGoal!$D$12,IF(D798&lt;BonusGoal!$B$13,BonusGoal!$D$13,IF(D798&gt;BonusGoal!$A$14,BonusGoal!$D$14,"checkdata"))))))))))))</f>
        <v>5000 to 9999</v>
      </c>
      <c r="V798" t="str">
        <f>VLOOKUP(D798,BonusGoal!C:D,2)</f>
        <v>5000 to 9999</v>
      </c>
    </row>
    <row r="799" spans="1:22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1.0963157894736841</v>
      </c>
      <c r="P799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9">
        <f t="shared" si="76"/>
        <v>43464.25</v>
      </c>
      <c r="T799" s="9">
        <f t="shared" si="77"/>
        <v>43487.25</v>
      </c>
      <c r="U799" t="str">
        <f>IF(D799&lt;BonusGoal!$B$3,BonusGoal!$D$3,IF(D799&lt;BonusGoal!$B$4,BonusGoal!$D$4,IF(D799&lt;BonusGoal!$B$5,BonusGoal!$D$5,IF(D799&lt;BonusGoal!$B$6,BonusGoal!$D$6,IF(D799&lt;BonusGoal!$B$7,BonusGoal!$D$7,IF(D799&lt;BonusGoal!$B$8,BonusGoal!$D$8,IF(D799&lt;BonusGoal!$B$9,BonusGoal!$D$9,IF(D799&lt;BonusGoal!$B$10,BonusGoal!$D$10,IF(D799&lt;BonusGoal!$B$11,BonusGoal!$D$11,IF(D799&lt;BonusGoal!$B$12,BonusGoal!$D$12,IF(D799&lt;BonusGoal!$B$13,BonusGoal!$D$13,IF(D799&gt;BonusGoal!$A$14,BonusGoal!$D$14,"checkdata"))))))))))))</f>
        <v>5000 to 9999</v>
      </c>
      <c r="V799" t="str">
        <f>VLOOKUP(D799,BonusGoal!C:D,2)</f>
        <v>5000 to 9999</v>
      </c>
    </row>
    <row r="800" spans="1:22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1.8847058823529412</v>
      </c>
      <c r="P800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9">
        <f t="shared" si="76"/>
        <v>41060.208333333336</v>
      </c>
      <c r="T800" s="9">
        <f t="shared" si="77"/>
        <v>41088.208333333336</v>
      </c>
      <c r="U800" t="str">
        <f>IF(D800&lt;BonusGoal!$B$3,BonusGoal!$D$3,IF(D800&lt;BonusGoal!$B$4,BonusGoal!$D$4,IF(D800&lt;BonusGoal!$B$5,BonusGoal!$D$5,IF(D800&lt;BonusGoal!$B$6,BonusGoal!$D$6,IF(D800&lt;BonusGoal!$B$7,BonusGoal!$D$7,IF(D800&lt;BonusGoal!$B$8,BonusGoal!$D$8,IF(D800&lt;BonusGoal!$B$9,BonusGoal!$D$9,IF(D800&lt;BonusGoal!$B$10,BonusGoal!$D$10,IF(D800&lt;BonusGoal!$B$11,BonusGoal!$D$11,IF(D800&lt;BonusGoal!$B$12,BonusGoal!$D$12,IF(D800&lt;BonusGoal!$B$13,BonusGoal!$D$13,IF(D800&gt;BonusGoal!$A$14,BonusGoal!$D$14,"checkdata"))))))))))))</f>
        <v>1000 to 4999</v>
      </c>
      <c r="V800" t="str">
        <f>VLOOKUP(D800,BonusGoal!C:D,2)</f>
        <v>1000 to 4999</v>
      </c>
    </row>
    <row r="801" spans="1:22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0.87008284023668636</v>
      </c>
      <c r="P801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9">
        <f t="shared" si="76"/>
        <v>42399.25</v>
      </c>
      <c r="T801" s="9">
        <f t="shared" si="77"/>
        <v>42403.25</v>
      </c>
      <c r="U801" t="str">
        <f>IF(D801&lt;BonusGoal!$B$3,BonusGoal!$D$3,IF(D801&lt;BonusGoal!$B$4,BonusGoal!$D$4,IF(D801&lt;BonusGoal!$B$5,BonusGoal!$D$5,IF(D801&lt;BonusGoal!$B$6,BonusGoal!$D$6,IF(D801&lt;BonusGoal!$B$7,BonusGoal!$D$7,IF(D801&lt;BonusGoal!$B$8,BonusGoal!$D$8,IF(D801&lt;BonusGoal!$B$9,BonusGoal!$D$9,IF(D801&lt;BonusGoal!$B$10,BonusGoal!$D$10,IF(D801&lt;BonusGoal!$B$11,BonusGoal!$D$11,IF(D801&lt;BonusGoal!$B$12,BonusGoal!$D$12,IF(D801&lt;BonusGoal!$B$13,BonusGoal!$D$13,IF(D801&gt;BonusGoal!$A$14,BonusGoal!$D$14,"checkdata"))))))))))))</f>
        <v>Greater than or equal to 50000</v>
      </c>
      <c r="V801" t="str">
        <f>VLOOKUP(D801,BonusGoal!C:D,2)</f>
        <v>Greater than or equal to 50000</v>
      </c>
    </row>
    <row r="802" spans="1:22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0.01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9">
        <f t="shared" si="76"/>
        <v>42167.208333333328</v>
      </c>
      <c r="T802" s="9">
        <f t="shared" si="77"/>
        <v>42171.208333333328</v>
      </c>
      <c r="U802" t="str">
        <f>IF(D802&lt;BonusGoal!$B$3,BonusGoal!$D$3,IF(D802&lt;BonusGoal!$B$4,BonusGoal!$D$4,IF(D802&lt;BonusGoal!$B$5,BonusGoal!$D$5,IF(D802&lt;BonusGoal!$B$6,BonusGoal!$D$6,IF(D802&lt;BonusGoal!$B$7,BonusGoal!$D$7,IF(D802&lt;BonusGoal!$B$8,BonusGoal!$D$8,IF(D802&lt;BonusGoal!$B$9,BonusGoal!$D$9,IF(D802&lt;BonusGoal!$B$10,BonusGoal!$D$10,IF(D802&lt;BonusGoal!$B$11,BonusGoal!$D$11,IF(D802&lt;BonusGoal!$B$12,BonusGoal!$D$12,IF(D802&lt;BonusGoal!$B$13,BonusGoal!$D$13,IF(D802&gt;BonusGoal!$A$14,BonusGoal!$D$14,"checkdata"))))))))))))</f>
        <v>Less than 1000</v>
      </c>
      <c r="V802" t="str">
        <f>VLOOKUP(D802,BonusGoal!C:D,2)</f>
        <v>Less than 1000</v>
      </c>
    </row>
    <row r="803" spans="1:22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2.0291304347826089</v>
      </c>
      <c r="P803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9">
        <f t="shared" si="76"/>
        <v>43830.25</v>
      </c>
      <c r="T803" s="9">
        <f t="shared" si="77"/>
        <v>43852.25</v>
      </c>
      <c r="U803" t="str">
        <f>IF(D803&lt;BonusGoal!$B$3,BonusGoal!$D$3,IF(D803&lt;BonusGoal!$B$4,BonusGoal!$D$4,IF(D803&lt;BonusGoal!$B$5,BonusGoal!$D$5,IF(D803&lt;BonusGoal!$B$6,BonusGoal!$D$6,IF(D803&lt;BonusGoal!$B$7,BonusGoal!$D$7,IF(D803&lt;BonusGoal!$B$8,BonusGoal!$D$8,IF(D803&lt;BonusGoal!$B$9,BonusGoal!$D$9,IF(D803&lt;BonusGoal!$B$10,BonusGoal!$D$10,IF(D803&lt;BonusGoal!$B$11,BonusGoal!$D$11,IF(D803&lt;BonusGoal!$B$12,BonusGoal!$D$12,IF(D803&lt;BonusGoal!$B$13,BonusGoal!$D$13,IF(D803&gt;BonusGoal!$A$14,BonusGoal!$D$14,"checkdata"))))))))))))</f>
        <v>1000 to 4999</v>
      </c>
      <c r="V803" t="str">
        <f>VLOOKUP(D803,BonusGoal!C:D,2)</f>
        <v>1000 to 4999</v>
      </c>
    </row>
    <row r="804" spans="1:22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1.9703225806451612</v>
      </c>
      <c r="P804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9">
        <f t="shared" si="76"/>
        <v>43650.208333333328</v>
      </c>
      <c r="T804" s="9">
        <f t="shared" si="77"/>
        <v>43652.208333333328</v>
      </c>
      <c r="U804" t="str">
        <f>IF(D804&lt;BonusGoal!$B$3,BonusGoal!$D$3,IF(D804&lt;BonusGoal!$B$4,BonusGoal!$D$4,IF(D804&lt;BonusGoal!$B$5,BonusGoal!$D$5,IF(D804&lt;BonusGoal!$B$6,BonusGoal!$D$6,IF(D804&lt;BonusGoal!$B$7,BonusGoal!$D$7,IF(D804&lt;BonusGoal!$B$8,BonusGoal!$D$8,IF(D804&lt;BonusGoal!$B$9,BonusGoal!$D$9,IF(D804&lt;BonusGoal!$B$10,BonusGoal!$D$10,IF(D804&lt;BonusGoal!$B$11,BonusGoal!$D$11,IF(D804&lt;BonusGoal!$B$12,BonusGoal!$D$12,IF(D804&lt;BonusGoal!$B$13,BonusGoal!$D$13,IF(D804&gt;BonusGoal!$A$14,BonusGoal!$D$14,"checkdata"))))))))))))</f>
        <v>5000 to 9999</v>
      </c>
      <c r="V804" t="str">
        <f>VLOOKUP(D804,BonusGoal!C:D,2)</f>
        <v>5000 to 9999</v>
      </c>
    </row>
    <row r="805" spans="1:22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1.07</v>
      </c>
      <c r="P805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9">
        <f t="shared" si="76"/>
        <v>43492.25</v>
      </c>
      <c r="T805" s="9">
        <f t="shared" si="77"/>
        <v>43526.25</v>
      </c>
      <c r="U805" t="str">
        <f>IF(D805&lt;BonusGoal!$B$3,BonusGoal!$D$3,IF(D805&lt;BonusGoal!$B$4,BonusGoal!$D$4,IF(D805&lt;BonusGoal!$B$5,BonusGoal!$D$5,IF(D805&lt;BonusGoal!$B$6,BonusGoal!$D$6,IF(D805&lt;BonusGoal!$B$7,BonusGoal!$D$7,IF(D805&lt;BonusGoal!$B$8,BonusGoal!$D$8,IF(D805&lt;BonusGoal!$B$9,BonusGoal!$D$9,IF(D805&lt;BonusGoal!$B$10,BonusGoal!$D$10,IF(D805&lt;BonusGoal!$B$11,BonusGoal!$D$11,IF(D805&lt;BonusGoal!$B$12,BonusGoal!$D$12,IF(D805&lt;BonusGoal!$B$13,BonusGoal!$D$13,IF(D805&gt;BonusGoal!$A$14,BonusGoal!$D$14,"checkdata"))))))))))))</f>
        <v>5000 to 9999</v>
      </c>
      <c r="V805" t="str">
        <f>VLOOKUP(D805,BonusGoal!C:D,2)</f>
        <v>5000 to 9999</v>
      </c>
    </row>
    <row r="806" spans="1:22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2.6873076923076922</v>
      </c>
      <c r="P80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9">
        <f t="shared" si="76"/>
        <v>43102.25</v>
      </c>
      <c r="T806" s="9">
        <f t="shared" si="77"/>
        <v>43122.25</v>
      </c>
      <c r="U806" t="str">
        <f>IF(D806&lt;BonusGoal!$B$3,BonusGoal!$D$3,IF(D806&lt;BonusGoal!$B$4,BonusGoal!$D$4,IF(D806&lt;BonusGoal!$B$5,BonusGoal!$D$5,IF(D806&lt;BonusGoal!$B$6,BonusGoal!$D$6,IF(D806&lt;BonusGoal!$B$7,BonusGoal!$D$7,IF(D806&lt;BonusGoal!$B$8,BonusGoal!$D$8,IF(D806&lt;BonusGoal!$B$9,BonusGoal!$D$9,IF(D806&lt;BonusGoal!$B$10,BonusGoal!$D$10,IF(D806&lt;BonusGoal!$B$11,BonusGoal!$D$11,IF(D806&lt;BonusGoal!$B$12,BonusGoal!$D$12,IF(D806&lt;BonusGoal!$B$13,BonusGoal!$D$13,IF(D806&gt;BonusGoal!$A$14,BonusGoal!$D$14,"checkdata"))))))))))))</f>
        <v>1000 to 4999</v>
      </c>
      <c r="V806" t="str">
        <f>VLOOKUP(D806,BonusGoal!C:D,2)</f>
        <v>1000 to 4999</v>
      </c>
    </row>
    <row r="807" spans="1:22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0.50845360824742269</v>
      </c>
      <c r="P80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9">
        <f t="shared" si="76"/>
        <v>41958.25</v>
      </c>
      <c r="T807" s="9">
        <f t="shared" si="77"/>
        <v>42009.25</v>
      </c>
      <c r="U807" t="str">
        <f>IF(D807&lt;BonusGoal!$B$3,BonusGoal!$D$3,IF(D807&lt;BonusGoal!$B$4,BonusGoal!$D$4,IF(D807&lt;BonusGoal!$B$5,BonusGoal!$D$5,IF(D807&lt;BonusGoal!$B$6,BonusGoal!$D$6,IF(D807&lt;BonusGoal!$B$7,BonusGoal!$D$7,IF(D807&lt;BonusGoal!$B$8,BonusGoal!$D$8,IF(D807&lt;BonusGoal!$B$9,BonusGoal!$D$9,IF(D807&lt;BonusGoal!$B$10,BonusGoal!$D$10,IF(D807&lt;BonusGoal!$B$11,BonusGoal!$D$11,IF(D807&lt;BonusGoal!$B$12,BonusGoal!$D$12,IF(D807&lt;BonusGoal!$B$13,BonusGoal!$D$13,IF(D807&gt;BonusGoal!$A$14,BonusGoal!$D$14,"checkdata"))))))))))))</f>
        <v>5000 to 9999</v>
      </c>
      <c r="V807" t="str">
        <f>VLOOKUP(D807,BonusGoal!C:D,2)</f>
        <v>5000 to 9999</v>
      </c>
    </row>
    <row r="808" spans="1:22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11.802857142857142</v>
      </c>
      <c r="P80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9">
        <f t="shared" si="76"/>
        <v>40973.25</v>
      </c>
      <c r="T808" s="9">
        <f t="shared" si="77"/>
        <v>40997.208333333336</v>
      </c>
      <c r="U808" t="str">
        <f>IF(D808&lt;BonusGoal!$B$3,BonusGoal!$D$3,IF(D808&lt;BonusGoal!$B$4,BonusGoal!$D$4,IF(D808&lt;BonusGoal!$B$5,BonusGoal!$D$5,IF(D808&lt;BonusGoal!$B$6,BonusGoal!$D$6,IF(D808&lt;BonusGoal!$B$7,BonusGoal!$D$7,IF(D808&lt;BonusGoal!$B$8,BonusGoal!$D$8,IF(D808&lt;BonusGoal!$B$9,BonusGoal!$D$9,IF(D808&lt;BonusGoal!$B$10,BonusGoal!$D$10,IF(D808&lt;BonusGoal!$B$11,BonusGoal!$D$11,IF(D808&lt;BonusGoal!$B$12,BonusGoal!$D$12,IF(D808&lt;BonusGoal!$B$13,BonusGoal!$D$13,IF(D808&gt;BonusGoal!$A$14,BonusGoal!$D$14,"checkdata"))))))))))))</f>
        <v>Less than 1000</v>
      </c>
      <c r="V808" t="str">
        <f>VLOOKUP(D808,BonusGoal!C:D,2)</f>
        <v>Less than 1000</v>
      </c>
    </row>
    <row r="809" spans="1:22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2.64</v>
      </c>
      <c r="P809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9">
        <f t="shared" si="76"/>
        <v>43753.208333333328</v>
      </c>
      <c r="T809" s="9">
        <f t="shared" si="77"/>
        <v>43797.25</v>
      </c>
      <c r="U809" t="str">
        <f>IF(D809&lt;BonusGoal!$B$3,BonusGoal!$D$3,IF(D809&lt;BonusGoal!$B$4,BonusGoal!$D$4,IF(D809&lt;BonusGoal!$B$5,BonusGoal!$D$5,IF(D809&lt;BonusGoal!$B$6,BonusGoal!$D$6,IF(D809&lt;BonusGoal!$B$7,BonusGoal!$D$7,IF(D809&lt;BonusGoal!$B$8,BonusGoal!$D$8,IF(D809&lt;BonusGoal!$B$9,BonusGoal!$D$9,IF(D809&lt;BonusGoal!$B$10,BonusGoal!$D$10,IF(D809&lt;BonusGoal!$B$11,BonusGoal!$D$11,IF(D809&lt;BonusGoal!$B$12,BonusGoal!$D$12,IF(D809&lt;BonusGoal!$B$13,BonusGoal!$D$13,IF(D809&gt;BonusGoal!$A$14,BonusGoal!$D$14,"checkdata"))))))))))))</f>
        <v>Less than 1000</v>
      </c>
      <c r="V809" t="str">
        <f>VLOOKUP(D809,BonusGoal!C:D,2)</f>
        <v>Less than 1000</v>
      </c>
    </row>
    <row r="810" spans="1:22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0.30442307692307691</v>
      </c>
      <c r="P810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9">
        <f t="shared" si="76"/>
        <v>42507.208333333328</v>
      </c>
      <c r="T810" s="9">
        <f t="shared" si="77"/>
        <v>42524.208333333328</v>
      </c>
      <c r="U810" t="str">
        <f>IF(D810&lt;BonusGoal!$B$3,BonusGoal!$D$3,IF(D810&lt;BonusGoal!$B$4,BonusGoal!$D$4,IF(D810&lt;BonusGoal!$B$5,BonusGoal!$D$5,IF(D810&lt;BonusGoal!$B$6,BonusGoal!$D$6,IF(D810&lt;BonusGoal!$B$7,BonusGoal!$D$7,IF(D810&lt;BonusGoal!$B$8,BonusGoal!$D$8,IF(D810&lt;BonusGoal!$B$9,BonusGoal!$D$9,IF(D810&lt;BonusGoal!$B$10,BonusGoal!$D$10,IF(D810&lt;BonusGoal!$B$11,BonusGoal!$D$11,IF(D810&lt;BonusGoal!$B$12,BonusGoal!$D$12,IF(D810&lt;BonusGoal!$B$13,BonusGoal!$D$13,IF(D810&gt;BonusGoal!$A$14,BonusGoal!$D$14,"checkdata"))))))))))))</f>
        <v>5000 to 9999</v>
      </c>
      <c r="V810" t="str">
        <f>VLOOKUP(D810,BonusGoal!C:D,2)</f>
        <v>5000 to 9999</v>
      </c>
    </row>
    <row r="811" spans="1:22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0.62880681818181816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9">
        <f t="shared" si="76"/>
        <v>41135.208333333336</v>
      </c>
      <c r="T811" s="9">
        <f t="shared" si="77"/>
        <v>41136.208333333336</v>
      </c>
      <c r="U811" t="str">
        <f>IF(D811&lt;BonusGoal!$B$3,BonusGoal!$D$3,IF(D811&lt;BonusGoal!$B$4,BonusGoal!$D$4,IF(D811&lt;BonusGoal!$B$5,BonusGoal!$D$5,IF(D811&lt;BonusGoal!$B$6,BonusGoal!$D$6,IF(D811&lt;BonusGoal!$B$7,BonusGoal!$D$7,IF(D811&lt;BonusGoal!$B$8,BonusGoal!$D$8,IF(D811&lt;BonusGoal!$B$9,BonusGoal!$D$9,IF(D811&lt;BonusGoal!$B$10,BonusGoal!$D$10,IF(D811&lt;BonusGoal!$B$11,BonusGoal!$D$11,IF(D811&lt;BonusGoal!$B$12,BonusGoal!$D$12,IF(D811&lt;BonusGoal!$B$13,BonusGoal!$D$13,IF(D811&gt;BonusGoal!$A$14,BonusGoal!$D$14,"checkdata"))))))))))))</f>
        <v>Greater than or equal to 50000</v>
      </c>
      <c r="V811" t="str">
        <f>VLOOKUP(D811,BonusGoal!C:D,2)</f>
        <v>Greater than or equal to 50000</v>
      </c>
    </row>
    <row r="812" spans="1:22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1.9312499999999999</v>
      </c>
      <c r="P812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9">
        <f t="shared" si="76"/>
        <v>43067.25</v>
      </c>
      <c r="T812" s="9">
        <f t="shared" si="77"/>
        <v>43077.25</v>
      </c>
      <c r="U812" t="str">
        <f>IF(D812&lt;BonusGoal!$B$3,BonusGoal!$D$3,IF(D812&lt;BonusGoal!$B$4,BonusGoal!$D$4,IF(D812&lt;BonusGoal!$B$5,BonusGoal!$D$5,IF(D812&lt;BonusGoal!$B$6,BonusGoal!$D$6,IF(D812&lt;BonusGoal!$B$7,BonusGoal!$D$7,IF(D812&lt;BonusGoal!$B$8,BonusGoal!$D$8,IF(D812&lt;BonusGoal!$B$9,BonusGoal!$D$9,IF(D812&lt;BonusGoal!$B$10,BonusGoal!$D$10,IF(D812&lt;BonusGoal!$B$11,BonusGoal!$D$11,IF(D812&lt;BonusGoal!$B$12,BonusGoal!$D$12,IF(D812&lt;BonusGoal!$B$13,BonusGoal!$D$13,IF(D812&gt;BonusGoal!$A$14,BonusGoal!$D$14,"checkdata"))))))))))))</f>
        <v>5000 to 9999</v>
      </c>
      <c r="V812" t="str">
        <f>VLOOKUP(D812,BonusGoal!C:D,2)</f>
        <v>5000 to 9999</v>
      </c>
    </row>
    <row r="813" spans="1:22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0.77102702702702708</v>
      </c>
      <c r="P813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9">
        <f t="shared" si="76"/>
        <v>42378.25</v>
      </c>
      <c r="T813" s="9">
        <f t="shared" si="77"/>
        <v>42380.25</v>
      </c>
      <c r="U813" t="str">
        <f>IF(D813&lt;BonusGoal!$B$3,BonusGoal!$D$3,IF(D813&lt;BonusGoal!$B$4,BonusGoal!$D$4,IF(D813&lt;BonusGoal!$B$5,BonusGoal!$D$5,IF(D813&lt;BonusGoal!$B$6,BonusGoal!$D$6,IF(D813&lt;BonusGoal!$B$7,BonusGoal!$D$7,IF(D813&lt;BonusGoal!$B$8,BonusGoal!$D$8,IF(D813&lt;BonusGoal!$B$9,BonusGoal!$D$9,IF(D813&lt;BonusGoal!$B$10,BonusGoal!$D$10,IF(D813&lt;BonusGoal!$B$11,BonusGoal!$D$11,IF(D813&lt;BonusGoal!$B$12,BonusGoal!$D$12,IF(D813&lt;BonusGoal!$B$13,BonusGoal!$D$13,IF(D813&gt;BonusGoal!$A$14,BonusGoal!$D$14,"checkdata"))))))))))))</f>
        <v>Greater than or equal to 50000</v>
      </c>
      <c r="V813" t="str">
        <f>VLOOKUP(D813,BonusGoal!C:D,2)</f>
        <v>Greater than or equal to 50000</v>
      </c>
    </row>
    <row r="814" spans="1:22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2.2552763819095478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9">
        <f t="shared" si="76"/>
        <v>43206.208333333328</v>
      </c>
      <c r="T814" s="9">
        <f t="shared" si="77"/>
        <v>43211.208333333328</v>
      </c>
      <c r="U814" t="str">
        <f>IF(D814&lt;BonusGoal!$B$3,BonusGoal!$D$3,IF(D814&lt;BonusGoal!$B$4,BonusGoal!$D$4,IF(D814&lt;BonusGoal!$B$5,BonusGoal!$D$5,IF(D814&lt;BonusGoal!$B$6,BonusGoal!$D$6,IF(D814&lt;BonusGoal!$B$7,BonusGoal!$D$7,IF(D814&lt;BonusGoal!$B$8,BonusGoal!$D$8,IF(D814&lt;BonusGoal!$B$9,BonusGoal!$D$9,IF(D814&lt;BonusGoal!$B$10,BonusGoal!$D$10,IF(D814&lt;BonusGoal!$B$11,BonusGoal!$D$11,IF(D814&lt;BonusGoal!$B$12,BonusGoal!$D$12,IF(D814&lt;BonusGoal!$B$13,BonusGoal!$D$13,IF(D814&gt;BonusGoal!$A$14,BonusGoal!$D$14,"checkdata"))))))))))))</f>
        <v>Greater than or equal to 50000</v>
      </c>
      <c r="V814" t="str">
        <f>VLOOKUP(D814,BonusGoal!C:D,2)</f>
        <v>Greater than or equal to 50000</v>
      </c>
    </row>
    <row r="815" spans="1:22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2.3940625</v>
      </c>
      <c r="P815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9">
        <f t="shared" si="76"/>
        <v>41148.208333333336</v>
      </c>
      <c r="T815" s="9">
        <f t="shared" si="77"/>
        <v>41158.208333333336</v>
      </c>
      <c r="U815" t="str">
        <f>IF(D815&lt;BonusGoal!$B$3,BonusGoal!$D$3,IF(D815&lt;BonusGoal!$B$4,BonusGoal!$D$4,IF(D815&lt;BonusGoal!$B$5,BonusGoal!$D$5,IF(D815&lt;BonusGoal!$B$6,BonusGoal!$D$6,IF(D815&lt;BonusGoal!$B$7,BonusGoal!$D$7,IF(D815&lt;BonusGoal!$B$8,BonusGoal!$D$8,IF(D815&lt;BonusGoal!$B$9,BonusGoal!$D$9,IF(D815&lt;BonusGoal!$B$10,BonusGoal!$D$10,IF(D815&lt;BonusGoal!$B$11,BonusGoal!$D$11,IF(D815&lt;BonusGoal!$B$12,BonusGoal!$D$12,IF(D815&lt;BonusGoal!$B$13,BonusGoal!$D$13,IF(D815&gt;BonusGoal!$A$14,BonusGoal!$D$14,"checkdata"))))))))))))</f>
        <v>1000 to 4999</v>
      </c>
      <c r="V815" t="str">
        <f>VLOOKUP(D815,BonusGoal!C:D,2)</f>
        <v>1000 to 4999</v>
      </c>
    </row>
    <row r="816" spans="1:22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0.921875</v>
      </c>
      <c r="P81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9">
        <f t="shared" si="76"/>
        <v>42517.208333333328</v>
      </c>
      <c r="T816" s="9">
        <f t="shared" si="77"/>
        <v>42519.208333333328</v>
      </c>
      <c r="U816" t="str">
        <f>IF(D816&lt;BonusGoal!$B$3,BonusGoal!$D$3,IF(D816&lt;BonusGoal!$B$4,BonusGoal!$D$4,IF(D816&lt;BonusGoal!$B$5,BonusGoal!$D$5,IF(D816&lt;BonusGoal!$B$6,BonusGoal!$D$6,IF(D816&lt;BonusGoal!$B$7,BonusGoal!$D$7,IF(D816&lt;BonusGoal!$B$8,BonusGoal!$D$8,IF(D816&lt;BonusGoal!$B$9,BonusGoal!$D$9,IF(D816&lt;BonusGoal!$B$10,BonusGoal!$D$10,IF(D816&lt;BonusGoal!$B$11,BonusGoal!$D$11,IF(D816&lt;BonusGoal!$B$12,BonusGoal!$D$12,IF(D816&lt;BonusGoal!$B$13,BonusGoal!$D$13,IF(D816&gt;BonusGoal!$A$14,BonusGoal!$D$14,"checkdata"))))))))))))</f>
        <v>1000 to 4999</v>
      </c>
      <c r="V816" t="str">
        <f>VLOOKUP(D816,BonusGoal!C:D,2)</f>
        <v>1000 to 4999</v>
      </c>
    </row>
    <row r="817" spans="1:22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1.3023333333333333</v>
      </c>
      <c r="P81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9">
        <f t="shared" si="76"/>
        <v>43068.25</v>
      </c>
      <c r="T817" s="9">
        <f t="shared" si="77"/>
        <v>43094.25</v>
      </c>
      <c r="U817" t="str">
        <f>IF(D817&lt;BonusGoal!$B$3,BonusGoal!$D$3,IF(D817&lt;BonusGoal!$B$4,BonusGoal!$D$4,IF(D817&lt;BonusGoal!$B$5,BonusGoal!$D$5,IF(D817&lt;BonusGoal!$B$6,BonusGoal!$D$6,IF(D817&lt;BonusGoal!$B$7,BonusGoal!$D$7,IF(D817&lt;BonusGoal!$B$8,BonusGoal!$D$8,IF(D817&lt;BonusGoal!$B$9,BonusGoal!$D$9,IF(D817&lt;BonusGoal!$B$10,BonusGoal!$D$10,IF(D817&lt;BonusGoal!$B$11,BonusGoal!$D$11,IF(D817&lt;BonusGoal!$B$12,BonusGoal!$D$12,IF(D817&lt;BonusGoal!$B$13,BonusGoal!$D$13,IF(D817&gt;BonusGoal!$A$14,BonusGoal!$D$14,"checkdata"))))))))))))</f>
        <v>5000 to 9999</v>
      </c>
      <c r="V817" t="str">
        <f>VLOOKUP(D817,BonusGoal!C:D,2)</f>
        <v>5000 to 9999</v>
      </c>
    </row>
    <row r="818" spans="1:22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6.1521739130434785</v>
      </c>
      <c r="P81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9">
        <f t="shared" si="76"/>
        <v>41680.25</v>
      </c>
      <c r="T818" s="9">
        <f t="shared" si="77"/>
        <v>41682.25</v>
      </c>
      <c r="U818" t="str">
        <f>IF(D818&lt;BonusGoal!$B$3,BonusGoal!$D$3,IF(D818&lt;BonusGoal!$B$4,BonusGoal!$D$4,IF(D818&lt;BonusGoal!$B$5,BonusGoal!$D$5,IF(D818&lt;BonusGoal!$B$6,BonusGoal!$D$6,IF(D818&lt;BonusGoal!$B$7,BonusGoal!$D$7,IF(D818&lt;BonusGoal!$B$8,BonusGoal!$D$8,IF(D818&lt;BonusGoal!$B$9,BonusGoal!$D$9,IF(D818&lt;BonusGoal!$B$10,BonusGoal!$D$10,IF(D818&lt;BonusGoal!$B$11,BonusGoal!$D$11,IF(D818&lt;BonusGoal!$B$12,BonusGoal!$D$12,IF(D818&lt;BonusGoal!$B$13,BonusGoal!$D$13,IF(D818&gt;BonusGoal!$A$14,BonusGoal!$D$14,"checkdata"))))))))))))</f>
        <v>1000 to 4999</v>
      </c>
      <c r="V818" t="str">
        <f>VLOOKUP(D818,BonusGoal!C:D,2)</f>
        <v>1000 to 4999</v>
      </c>
    </row>
    <row r="819" spans="1:22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3.687953216374269</v>
      </c>
      <c r="P819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9">
        <f t="shared" si="76"/>
        <v>43589.208333333328</v>
      </c>
      <c r="T819" s="9">
        <f t="shared" si="77"/>
        <v>43617.208333333328</v>
      </c>
      <c r="U819" t="str">
        <f>IF(D819&lt;BonusGoal!$B$3,BonusGoal!$D$3,IF(D819&lt;BonusGoal!$B$4,BonusGoal!$D$4,IF(D819&lt;BonusGoal!$B$5,BonusGoal!$D$5,IF(D819&lt;BonusGoal!$B$6,BonusGoal!$D$6,IF(D819&lt;BonusGoal!$B$7,BonusGoal!$D$7,IF(D819&lt;BonusGoal!$B$8,BonusGoal!$D$8,IF(D819&lt;BonusGoal!$B$9,BonusGoal!$D$9,IF(D819&lt;BonusGoal!$B$10,BonusGoal!$D$10,IF(D819&lt;BonusGoal!$B$11,BonusGoal!$D$11,IF(D819&lt;BonusGoal!$B$12,BonusGoal!$D$12,IF(D819&lt;BonusGoal!$B$13,BonusGoal!$D$13,IF(D819&gt;BonusGoal!$A$14,BonusGoal!$D$14,"checkdata"))))))))))))</f>
        <v>Greater than or equal to 50000</v>
      </c>
      <c r="V819" t="str">
        <f>VLOOKUP(D819,BonusGoal!C:D,2)</f>
        <v>Greater than or equal to 50000</v>
      </c>
    </row>
    <row r="820" spans="1:22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10.948571428571428</v>
      </c>
      <c r="P820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9">
        <f t="shared" si="76"/>
        <v>43486.25</v>
      </c>
      <c r="T820" s="9">
        <f t="shared" si="77"/>
        <v>43499.25</v>
      </c>
      <c r="U820" t="str">
        <f>IF(D820&lt;BonusGoal!$B$3,BonusGoal!$D$3,IF(D820&lt;BonusGoal!$B$4,BonusGoal!$D$4,IF(D820&lt;BonusGoal!$B$5,BonusGoal!$D$5,IF(D820&lt;BonusGoal!$B$6,BonusGoal!$D$6,IF(D820&lt;BonusGoal!$B$7,BonusGoal!$D$7,IF(D820&lt;BonusGoal!$B$8,BonusGoal!$D$8,IF(D820&lt;BonusGoal!$B$9,BonusGoal!$D$9,IF(D820&lt;BonusGoal!$B$10,BonusGoal!$D$10,IF(D820&lt;BonusGoal!$B$11,BonusGoal!$D$11,IF(D820&lt;BonusGoal!$B$12,BonusGoal!$D$12,IF(D820&lt;BonusGoal!$B$13,BonusGoal!$D$13,IF(D820&gt;BonusGoal!$A$14,BonusGoal!$D$14,"checkdata"))))))))))))</f>
        <v>Less than 1000</v>
      </c>
      <c r="V820" t="str">
        <f>VLOOKUP(D820,BonusGoal!C:D,2)</f>
        <v>Less than 1000</v>
      </c>
    </row>
    <row r="821" spans="1:22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0.50662921348314605</v>
      </c>
      <c r="P821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9">
        <f t="shared" si="76"/>
        <v>41237.25</v>
      </c>
      <c r="T821" s="9">
        <f t="shared" si="77"/>
        <v>41252.25</v>
      </c>
      <c r="U821" t="str">
        <f>IF(D821&lt;BonusGoal!$B$3,BonusGoal!$D$3,IF(D821&lt;BonusGoal!$B$4,BonusGoal!$D$4,IF(D821&lt;BonusGoal!$B$5,BonusGoal!$D$5,IF(D821&lt;BonusGoal!$B$6,BonusGoal!$D$6,IF(D821&lt;BonusGoal!$B$7,BonusGoal!$D$7,IF(D821&lt;BonusGoal!$B$8,BonusGoal!$D$8,IF(D821&lt;BonusGoal!$B$9,BonusGoal!$D$9,IF(D821&lt;BonusGoal!$B$10,BonusGoal!$D$10,IF(D821&lt;BonusGoal!$B$11,BonusGoal!$D$11,IF(D821&lt;BonusGoal!$B$12,BonusGoal!$D$12,IF(D821&lt;BonusGoal!$B$13,BonusGoal!$D$13,IF(D821&gt;BonusGoal!$A$14,BonusGoal!$D$14,"checkdata"))))))))))))</f>
        <v>5000 to 9999</v>
      </c>
      <c r="V821" t="str">
        <f>VLOOKUP(D821,BonusGoal!C:D,2)</f>
        <v>5000 to 9999</v>
      </c>
    </row>
    <row r="822" spans="1:22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8.0060000000000002</v>
      </c>
      <c r="P822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9">
        <f t="shared" si="76"/>
        <v>43310.208333333328</v>
      </c>
      <c r="T822" s="9">
        <f t="shared" si="77"/>
        <v>43323.208333333328</v>
      </c>
      <c r="U822" t="str">
        <f>IF(D822&lt;BonusGoal!$B$3,BonusGoal!$D$3,IF(D822&lt;BonusGoal!$B$4,BonusGoal!$D$4,IF(D822&lt;BonusGoal!$B$5,BonusGoal!$D$5,IF(D822&lt;BonusGoal!$B$6,BonusGoal!$D$6,IF(D822&lt;BonusGoal!$B$7,BonusGoal!$D$7,IF(D822&lt;BonusGoal!$B$8,BonusGoal!$D$8,IF(D822&lt;BonusGoal!$B$9,BonusGoal!$D$9,IF(D822&lt;BonusGoal!$B$10,BonusGoal!$D$10,IF(D822&lt;BonusGoal!$B$11,BonusGoal!$D$11,IF(D822&lt;BonusGoal!$B$12,BonusGoal!$D$12,IF(D822&lt;BonusGoal!$B$13,BonusGoal!$D$13,IF(D822&gt;BonusGoal!$A$14,BonusGoal!$D$14,"checkdata"))))))))))))</f>
        <v>1000 to 4999</v>
      </c>
      <c r="V822" t="str">
        <f>VLOOKUP(D822,BonusGoal!C:D,2)</f>
        <v>1000 to 4999</v>
      </c>
    </row>
    <row r="823" spans="1:22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2.9128571428571428</v>
      </c>
      <c r="P823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9">
        <f t="shared" si="76"/>
        <v>42794.25</v>
      </c>
      <c r="T823" s="9">
        <f t="shared" si="77"/>
        <v>42807.208333333328</v>
      </c>
      <c r="U823" t="str">
        <f>IF(D823&lt;BonusGoal!$B$3,BonusGoal!$D$3,IF(D823&lt;BonusGoal!$B$4,BonusGoal!$D$4,IF(D823&lt;BonusGoal!$B$5,BonusGoal!$D$5,IF(D823&lt;BonusGoal!$B$6,BonusGoal!$D$6,IF(D823&lt;BonusGoal!$B$7,BonusGoal!$D$7,IF(D823&lt;BonusGoal!$B$8,BonusGoal!$D$8,IF(D823&lt;BonusGoal!$B$9,BonusGoal!$D$9,IF(D823&lt;BonusGoal!$B$10,BonusGoal!$D$10,IF(D823&lt;BonusGoal!$B$11,BonusGoal!$D$11,IF(D823&lt;BonusGoal!$B$12,BonusGoal!$D$12,IF(D823&lt;BonusGoal!$B$13,BonusGoal!$D$13,IF(D823&gt;BonusGoal!$A$14,BonusGoal!$D$14,"checkdata"))))))))))))</f>
        <v>1000 to 4999</v>
      </c>
      <c r="V823" t="str">
        <f>VLOOKUP(D823,BonusGoal!C:D,2)</f>
        <v>1000 to 4999</v>
      </c>
    </row>
    <row r="824" spans="1:22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3.4996666666666667</v>
      </c>
      <c r="P824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9">
        <f t="shared" si="76"/>
        <v>41698.25</v>
      </c>
      <c r="T824" s="9">
        <f t="shared" si="77"/>
        <v>41715.208333333336</v>
      </c>
      <c r="U824" t="str">
        <f>IF(D824&lt;BonusGoal!$B$3,BonusGoal!$D$3,IF(D824&lt;BonusGoal!$B$4,BonusGoal!$D$4,IF(D824&lt;BonusGoal!$B$5,BonusGoal!$D$5,IF(D824&lt;BonusGoal!$B$6,BonusGoal!$D$6,IF(D824&lt;BonusGoal!$B$7,BonusGoal!$D$7,IF(D824&lt;BonusGoal!$B$8,BonusGoal!$D$8,IF(D824&lt;BonusGoal!$B$9,BonusGoal!$D$9,IF(D824&lt;BonusGoal!$B$10,BonusGoal!$D$10,IF(D824&lt;BonusGoal!$B$11,BonusGoal!$D$11,IF(D824&lt;BonusGoal!$B$12,BonusGoal!$D$12,IF(D824&lt;BonusGoal!$B$13,BonusGoal!$D$13,IF(D824&gt;BonusGoal!$A$14,BonusGoal!$D$14,"checkdata"))))))))))))</f>
        <v>Greater than or equal to 50000</v>
      </c>
      <c r="V824" t="str">
        <f>VLOOKUP(D824,BonusGoal!C:D,2)</f>
        <v>Greater than or equal to 50000</v>
      </c>
    </row>
    <row r="825" spans="1:22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3.5707317073170732</v>
      </c>
      <c r="P825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9">
        <f t="shared" si="76"/>
        <v>41892.208333333336</v>
      </c>
      <c r="T825" s="9">
        <f t="shared" si="77"/>
        <v>41917.208333333336</v>
      </c>
      <c r="U825" t="str">
        <f>IF(D825&lt;BonusGoal!$B$3,BonusGoal!$D$3,IF(D825&lt;BonusGoal!$B$4,BonusGoal!$D$4,IF(D825&lt;BonusGoal!$B$5,BonusGoal!$D$5,IF(D825&lt;BonusGoal!$B$6,BonusGoal!$D$6,IF(D825&lt;BonusGoal!$B$7,BonusGoal!$D$7,IF(D825&lt;BonusGoal!$B$8,BonusGoal!$D$8,IF(D825&lt;BonusGoal!$B$9,BonusGoal!$D$9,IF(D825&lt;BonusGoal!$B$10,BonusGoal!$D$10,IF(D825&lt;BonusGoal!$B$11,BonusGoal!$D$11,IF(D825&lt;BonusGoal!$B$12,BonusGoal!$D$12,IF(D825&lt;BonusGoal!$B$13,BonusGoal!$D$13,IF(D825&gt;BonusGoal!$A$14,BonusGoal!$D$14,"checkdata"))))))))))))</f>
        <v>1000 to 4999</v>
      </c>
      <c r="V825" t="str">
        <f>VLOOKUP(D825,BonusGoal!C:D,2)</f>
        <v>1000 to 4999</v>
      </c>
    </row>
    <row r="826" spans="1:22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1.2648941176470587</v>
      </c>
      <c r="P82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9">
        <f t="shared" si="76"/>
        <v>40348.208333333336</v>
      </c>
      <c r="T826" s="9">
        <f t="shared" si="77"/>
        <v>40380.208333333336</v>
      </c>
      <c r="U826" t="str">
        <f>IF(D826&lt;BonusGoal!$B$3,BonusGoal!$D$3,IF(D826&lt;BonusGoal!$B$4,BonusGoal!$D$4,IF(D826&lt;BonusGoal!$B$5,BonusGoal!$D$5,IF(D826&lt;BonusGoal!$B$6,BonusGoal!$D$6,IF(D826&lt;BonusGoal!$B$7,BonusGoal!$D$7,IF(D826&lt;BonusGoal!$B$8,BonusGoal!$D$8,IF(D826&lt;BonusGoal!$B$9,BonusGoal!$D$9,IF(D826&lt;BonusGoal!$B$10,BonusGoal!$D$10,IF(D826&lt;BonusGoal!$B$11,BonusGoal!$D$11,IF(D826&lt;BonusGoal!$B$12,BonusGoal!$D$12,IF(D826&lt;BonusGoal!$B$13,BonusGoal!$D$13,IF(D826&gt;BonusGoal!$A$14,BonusGoal!$D$14,"checkdata"))))))))))))</f>
        <v>Greater than or equal to 50000</v>
      </c>
      <c r="V826" t="str">
        <f>VLOOKUP(D826,BonusGoal!C:D,2)</f>
        <v>Greater than or equal to 50000</v>
      </c>
    </row>
    <row r="827" spans="1:22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3.875</v>
      </c>
      <c r="P82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9">
        <f t="shared" si="76"/>
        <v>42941.208333333328</v>
      </c>
      <c r="T827" s="9">
        <f t="shared" si="77"/>
        <v>42953.208333333328</v>
      </c>
      <c r="U827" t="str">
        <f>IF(D827&lt;BonusGoal!$B$3,BonusGoal!$D$3,IF(D827&lt;BonusGoal!$B$4,BonusGoal!$D$4,IF(D827&lt;BonusGoal!$B$5,BonusGoal!$D$5,IF(D827&lt;BonusGoal!$B$6,BonusGoal!$D$6,IF(D827&lt;BonusGoal!$B$7,BonusGoal!$D$7,IF(D827&lt;BonusGoal!$B$8,BonusGoal!$D$8,IF(D827&lt;BonusGoal!$B$9,BonusGoal!$D$9,IF(D827&lt;BonusGoal!$B$10,BonusGoal!$D$10,IF(D827&lt;BonusGoal!$B$11,BonusGoal!$D$11,IF(D827&lt;BonusGoal!$B$12,BonusGoal!$D$12,IF(D827&lt;BonusGoal!$B$13,BonusGoal!$D$13,IF(D827&gt;BonusGoal!$A$14,BonusGoal!$D$14,"checkdata"))))))))))))</f>
        <v>1000 to 4999</v>
      </c>
      <c r="V827" t="str">
        <f>VLOOKUP(D827,BonusGoal!C:D,2)</f>
        <v>1000 to 4999</v>
      </c>
    </row>
    <row r="828" spans="1:22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4.5703571428571426</v>
      </c>
      <c r="P82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9">
        <f t="shared" si="76"/>
        <v>40525.25</v>
      </c>
      <c r="T828" s="9">
        <f t="shared" si="77"/>
        <v>40553.25</v>
      </c>
      <c r="U828" t="str">
        <f>IF(D828&lt;BonusGoal!$B$3,BonusGoal!$D$3,IF(D828&lt;BonusGoal!$B$4,BonusGoal!$D$4,IF(D828&lt;BonusGoal!$B$5,BonusGoal!$D$5,IF(D828&lt;BonusGoal!$B$6,BonusGoal!$D$6,IF(D828&lt;BonusGoal!$B$7,BonusGoal!$D$7,IF(D828&lt;BonusGoal!$B$8,BonusGoal!$D$8,IF(D828&lt;BonusGoal!$B$9,BonusGoal!$D$9,IF(D828&lt;BonusGoal!$B$10,BonusGoal!$D$10,IF(D828&lt;BonusGoal!$B$11,BonusGoal!$D$11,IF(D828&lt;BonusGoal!$B$12,BonusGoal!$D$12,IF(D828&lt;BonusGoal!$B$13,BonusGoal!$D$13,IF(D828&gt;BonusGoal!$A$14,BonusGoal!$D$14,"checkdata"))))))))))))</f>
        <v>1000 to 4999</v>
      </c>
      <c r="V828" t="str">
        <f>VLOOKUP(D828,BonusGoal!C:D,2)</f>
        <v>1000 to 4999</v>
      </c>
    </row>
    <row r="829" spans="1:22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2.6669565217391304</v>
      </c>
      <c r="P829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9">
        <f t="shared" si="76"/>
        <v>40666.208333333336</v>
      </c>
      <c r="T829" s="9">
        <f t="shared" si="77"/>
        <v>40678.208333333336</v>
      </c>
      <c r="U829" t="str">
        <f>IF(D829&lt;BonusGoal!$B$3,BonusGoal!$D$3,IF(D829&lt;BonusGoal!$B$4,BonusGoal!$D$4,IF(D829&lt;BonusGoal!$B$5,BonusGoal!$D$5,IF(D829&lt;BonusGoal!$B$6,BonusGoal!$D$6,IF(D829&lt;BonusGoal!$B$7,BonusGoal!$D$7,IF(D829&lt;BonusGoal!$B$8,BonusGoal!$D$8,IF(D829&lt;BonusGoal!$B$9,BonusGoal!$D$9,IF(D829&lt;BonusGoal!$B$10,BonusGoal!$D$10,IF(D829&lt;BonusGoal!$B$11,BonusGoal!$D$11,IF(D829&lt;BonusGoal!$B$12,BonusGoal!$D$12,IF(D829&lt;BonusGoal!$B$13,BonusGoal!$D$13,IF(D829&gt;BonusGoal!$A$14,BonusGoal!$D$14,"checkdata"))))))))))))</f>
        <v>1000 to 4999</v>
      </c>
      <c r="V829" t="str">
        <f>VLOOKUP(D829,BonusGoal!C:D,2)</f>
        <v>1000 to 4999</v>
      </c>
    </row>
    <row r="830" spans="1:22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0.69</v>
      </c>
      <c r="P830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9">
        <f t="shared" si="76"/>
        <v>43340.208333333328</v>
      </c>
      <c r="T830" s="9">
        <f t="shared" si="77"/>
        <v>43365.208333333328</v>
      </c>
      <c r="U830" t="str">
        <f>IF(D830&lt;BonusGoal!$B$3,BonusGoal!$D$3,IF(D830&lt;BonusGoal!$B$4,BonusGoal!$D$4,IF(D830&lt;BonusGoal!$B$5,BonusGoal!$D$5,IF(D830&lt;BonusGoal!$B$6,BonusGoal!$D$6,IF(D830&lt;BonusGoal!$B$7,BonusGoal!$D$7,IF(D830&lt;BonusGoal!$B$8,BonusGoal!$D$8,IF(D830&lt;BonusGoal!$B$9,BonusGoal!$D$9,IF(D830&lt;BonusGoal!$B$10,BonusGoal!$D$10,IF(D830&lt;BonusGoal!$B$11,BonusGoal!$D$11,IF(D830&lt;BonusGoal!$B$12,BonusGoal!$D$12,IF(D830&lt;BonusGoal!$B$13,BonusGoal!$D$13,IF(D830&gt;BonusGoal!$A$14,BonusGoal!$D$14,"checkdata"))))))))))))</f>
        <v>5000 to 9999</v>
      </c>
      <c r="V830" t="str">
        <f>VLOOKUP(D830,BonusGoal!C:D,2)</f>
        <v>5000 to 9999</v>
      </c>
    </row>
    <row r="831" spans="1:22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0.51343749999999999</v>
      </c>
      <c r="P831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9">
        <f t="shared" si="76"/>
        <v>42164.208333333328</v>
      </c>
      <c r="T831" s="9">
        <f t="shared" si="77"/>
        <v>42179.208333333328</v>
      </c>
      <c r="U831" t="str">
        <f>IF(D831&lt;BonusGoal!$B$3,BonusGoal!$D$3,IF(D831&lt;BonusGoal!$B$4,BonusGoal!$D$4,IF(D831&lt;BonusGoal!$B$5,BonusGoal!$D$5,IF(D831&lt;BonusGoal!$B$6,BonusGoal!$D$6,IF(D831&lt;BonusGoal!$B$7,BonusGoal!$D$7,IF(D831&lt;BonusGoal!$B$8,BonusGoal!$D$8,IF(D831&lt;BonusGoal!$B$9,BonusGoal!$D$9,IF(D831&lt;BonusGoal!$B$10,BonusGoal!$D$10,IF(D831&lt;BonusGoal!$B$11,BonusGoal!$D$11,IF(D831&lt;BonusGoal!$B$12,BonusGoal!$D$12,IF(D831&lt;BonusGoal!$B$13,BonusGoal!$D$13,IF(D831&gt;BonusGoal!$A$14,BonusGoal!$D$14,"checkdata"))))))))))))</f>
        <v>5000 to 9999</v>
      </c>
      <c r="V831" t="str">
        <f>VLOOKUP(D831,BonusGoal!C:D,2)</f>
        <v>5000 to 9999</v>
      </c>
    </row>
    <row r="832" spans="1:22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1.1710526315789473E-2</v>
      </c>
      <c r="P832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9">
        <f t="shared" si="76"/>
        <v>43103.25</v>
      </c>
      <c r="T832" s="9">
        <f t="shared" si="77"/>
        <v>43162.25</v>
      </c>
      <c r="U832" t="str">
        <f>IF(D832&lt;BonusGoal!$B$3,BonusGoal!$D$3,IF(D832&lt;BonusGoal!$B$4,BonusGoal!$D$4,IF(D832&lt;BonusGoal!$B$5,BonusGoal!$D$5,IF(D832&lt;BonusGoal!$B$6,BonusGoal!$D$6,IF(D832&lt;BonusGoal!$B$7,BonusGoal!$D$7,IF(D832&lt;BonusGoal!$B$8,BonusGoal!$D$8,IF(D832&lt;BonusGoal!$B$9,BonusGoal!$D$9,IF(D832&lt;BonusGoal!$B$10,BonusGoal!$D$10,IF(D832&lt;BonusGoal!$B$11,BonusGoal!$D$11,IF(D832&lt;BonusGoal!$B$12,BonusGoal!$D$12,IF(D832&lt;BonusGoal!$B$13,BonusGoal!$D$13,IF(D832&gt;BonusGoal!$A$14,BonusGoal!$D$14,"checkdata"))))))))))))</f>
        <v>Greater than or equal to 50000</v>
      </c>
      <c r="V832" t="str">
        <f>VLOOKUP(D832,BonusGoal!C:D,2)</f>
        <v>Greater than or equal to 50000</v>
      </c>
    </row>
    <row r="833" spans="1:22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1.089773429454171</v>
      </c>
      <c r="P833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9">
        <f t="shared" si="76"/>
        <v>40994.208333333336</v>
      </c>
      <c r="T833" s="9">
        <f t="shared" si="77"/>
        <v>41028.208333333336</v>
      </c>
      <c r="U833" t="str">
        <f>IF(D833&lt;BonusGoal!$B$3,BonusGoal!$D$3,IF(D833&lt;BonusGoal!$B$4,BonusGoal!$D$4,IF(D833&lt;BonusGoal!$B$5,BonusGoal!$D$5,IF(D833&lt;BonusGoal!$B$6,BonusGoal!$D$6,IF(D833&lt;BonusGoal!$B$7,BonusGoal!$D$7,IF(D833&lt;BonusGoal!$B$8,BonusGoal!$D$8,IF(D833&lt;BonusGoal!$B$9,BonusGoal!$D$9,IF(D833&lt;BonusGoal!$B$10,BonusGoal!$D$10,IF(D833&lt;BonusGoal!$B$11,BonusGoal!$D$11,IF(D833&lt;BonusGoal!$B$12,BonusGoal!$D$12,IF(D833&lt;BonusGoal!$B$13,BonusGoal!$D$13,IF(D833&gt;BonusGoal!$A$14,BonusGoal!$D$14,"checkdata"))))))))))))</f>
        <v>Greater than or equal to 50000</v>
      </c>
      <c r="V833" t="str">
        <f>VLOOKUP(D833,BonusGoal!C:D,2)</f>
        <v>Greater than or equal to 50000</v>
      </c>
    </row>
    <row r="834" spans="1:22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3.1517592592592591</v>
      </c>
      <c r="P834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9">
        <f t="shared" si="76"/>
        <v>42299.208333333328</v>
      </c>
      <c r="T834" s="9">
        <f t="shared" si="77"/>
        <v>42333.25</v>
      </c>
      <c r="U834" t="str">
        <f>IF(D834&lt;BonusGoal!$B$3,BonusGoal!$D$3,IF(D834&lt;BonusGoal!$B$4,BonusGoal!$D$4,IF(D834&lt;BonusGoal!$B$5,BonusGoal!$D$5,IF(D834&lt;BonusGoal!$B$6,BonusGoal!$D$6,IF(D834&lt;BonusGoal!$B$7,BonusGoal!$D$7,IF(D834&lt;BonusGoal!$B$8,BonusGoal!$D$8,IF(D834&lt;BonusGoal!$B$9,BonusGoal!$D$9,IF(D834&lt;BonusGoal!$B$10,BonusGoal!$D$10,IF(D834&lt;BonusGoal!$B$11,BonusGoal!$D$11,IF(D834&lt;BonusGoal!$B$12,BonusGoal!$D$12,IF(D834&lt;BonusGoal!$B$13,BonusGoal!$D$13,IF(D834&gt;BonusGoal!$A$14,BonusGoal!$D$14,"checkdata"))))))))))))</f>
        <v>40000 to 44999</v>
      </c>
      <c r="V834" t="str">
        <f>VLOOKUP(D834,BonusGoal!C:D,2)</f>
        <v>40000 to 44999</v>
      </c>
    </row>
    <row r="835" spans="1:22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E835/D835</f>
        <v>1.5769117647058823</v>
      </c>
      <c r="P835">
        <f t="shared" ref="P835:P898" si="79">IF(ISERROR(E835/G835),0,E835/G835)</f>
        <v>64.987878787878785</v>
      </c>
      <c r="Q835" t="str">
        <f t="shared" ref="Q835:Q898" si="80">LEFT(N835,FIND("/",N835,1)-1)</f>
        <v>publishing</v>
      </c>
      <c r="R835" t="str">
        <f t="shared" ref="R835:R898" si="81">RIGHT(N835,LEN(N835)-FIND("/",N835,1))</f>
        <v>translations</v>
      </c>
      <c r="S835" s="9">
        <f t="shared" ref="S835:S898" si="82">(((J835/60)/60)/24)+DATE(1970,1,1)</f>
        <v>40588.25</v>
      </c>
      <c r="T835" s="9">
        <f t="shared" ref="T835:T898" si="83">(((K835/60)/60)/24)+DATE(1970,1,1)</f>
        <v>40599.25</v>
      </c>
      <c r="U835" t="str">
        <f>IF(D835&lt;BonusGoal!$B$3,BonusGoal!$D$3,IF(D835&lt;BonusGoal!$B$4,BonusGoal!$D$4,IF(D835&lt;BonusGoal!$B$5,BonusGoal!$D$5,IF(D835&lt;BonusGoal!$B$6,BonusGoal!$D$6,IF(D835&lt;BonusGoal!$B$7,BonusGoal!$D$7,IF(D835&lt;BonusGoal!$B$8,BonusGoal!$D$8,IF(D835&lt;BonusGoal!$B$9,BonusGoal!$D$9,IF(D835&lt;BonusGoal!$B$10,BonusGoal!$D$10,IF(D835&lt;BonusGoal!$B$11,BonusGoal!$D$11,IF(D835&lt;BonusGoal!$B$12,BonusGoal!$D$12,IF(D835&lt;BonusGoal!$B$13,BonusGoal!$D$13,IF(D835&gt;BonusGoal!$A$14,BonusGoal!$D$14,"checkdata"))))))))))))</f>
        <v>5000 to 9999</v>
      </c>
      <c r="V835" t="str">
        <f>VLOOKUP(D835,BonusGoal!C:D,2)</f>
        <v>5000 to 9999</v>
      </c>
    </row>
    <row r="836" spans="1:22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1.5380821917808218</v>
      </c>
      <c r="P83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9">
        <f t="shared" si="82"/>
        <v>41448.208333333336</v>
      </c>
      <c r="T836" s="9">
        <f t="shared" si="83"/>
        <v>41454.208333333336</v>
      </c>
      <c r="U836" t="str">
        <f>IF(D836&lt;BonusGoal!$B$3,BonusGoal!$D$3,IF(D836&lt;BonusGoal!$B$4,BonusGoal!$D$4,IF(D836&lt;BonusGoal!$B$5,BonusGoal!$D$5,IF(D836&lt;BonusGoal!$B$6,BonusGoal!$D$6,IF(D836&lt;BonusGoal!$B$7,BonusGoal!$D$7,IF(D836&lt;BonusGoal!$B$8,BonusGoal!$D$8,IF(D836&lt;BonusGoal!$B$9,BonusGoal!$D$9,IF(D836&lt;BonusGoal!$B$10,BonusGoal!$D$10,IF(D836&lt;BonusGoal!$B$11,BonusGoal!$D$11,IF(D836&lt;BonusGoal!$B$12,BonusGoal!$D$12,IF(D836&lt;BonusGoal!$B$13,BonusGoal!$D$13,IF(D836&gt;BonusGoal!$A$14,BonusGoal!$D$14,"checkdata"))))))))))))</f>
        <v>5000 to 9999</v>
      </c>
      <c r="V836" t="str">
        <f>VLOOKUP(D836,BonusGoal!C:D,2)</f>
        <v>5000 to 9999</v>
      </c>
    </row>
    <row r="837" spans="1:22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0.89738979118329465</v>
      </c>
      <c r="P83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9">
        <f t="shared" si="82"/>
        <v>42063.25</v>
      </c>
      <c r="T837" s="9">
        <f t="shared" si="83"/>
        <v>42069.25</v>
      </c>
      <c r="U837" t="str">
        <f>IF(D837&lt;BonusGoal!$B$3,BonusGoal!$D$3,IF(D837&lt;BonusGoal!$B$4,BonusGoal!$D$4,IF(D837&lt;BonusGoal!$B$5,BonusGoal!$D$5,IF(D837&lt;BonusGoal!$B$6,BonusGoal!$D$6,IF(D837&lt;BonusGoal!$B$7,BonusGoal!$D$7,IF(D837&lt;BonusGoal!$B$8,BonusGoal!$D$8,IF(D837&lt;BonusGoal!$B$9,BonusGoal!$D$9,IF(D837&lt;BonusGoal!$B$10,BonusGoal!$D$10,IF(D837&lt;BonusGoal!$B$11,BonusGoal!$D$11,IF(D837&lt;BonusGoal!$B$12,BonusGoal!$D$12,IF(D837&lt;BonusGoal!$B$13,BonusGoal!$D$13,IF(D837&gt;BonusGoal!$A$14,BonusGoal!$D$14,"checkdata"))))))))))))</f>
        <v>Greater than or equal to 50000</v>
      </c>
      <c r="V837" t="str">
        <f>VLOOKUP(D837,BonusGoal!C:D,2)</f>
        <v>Greater than or equal to 50000</v>
      </c>
    </row>
    <row r="838" spans="1:22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0.75135802469135804</v>
      </c>
      <c r="P83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9">
        <f t="shared" si="82"/>
        <v>40214.25</v>
      </c>
      <c r="T838" s="9">
        <f t="shared" si="83"/>
        <v>40225.25</v>
      </c>
      <c r="U838" t="str">
        <f>IF(D838&lt;BonusGoal!$B$3,BonusGoal!$D$3,IF(D838&lt;BonusGoal!$B$4,BonusGoal!$D$4,IF(D838&lt;BonusGoal!$B$5,BonusGoal!$D$5,IF(D838&lt;BonusGoal!$B$6,BonusGoal!$D$6,IF(D838&lt;BonusGoal!$B$7,BonusGoal!$D$7,IF(D838&lt;BonusGoal!$B$8,BonusGoal!$D$8,IF(D838&lt;BonusGoal!$B$9,BonusGoal!$D$9,IF(D838&lt;BonusGoal!$B$10,BonusGoal!$D$10,IF(D838&lt;BonusGoal!$B$11,BonusGoal!$D$11,IF(D838&lt;BonusGoal!$B$12,BonusGoal!$D$12,IF(D838&lt;BonusGoal!$B$13,BonusGoal!$D$13,IF(D838&gt;BonusGoal!$A$14,BonusGoal!$D$14,"checkdata"))))))))))))</f>
        <v>5000 to 9999</v>
      </c>
      <c r="V838" t="str">
        <f>VLOOKUP(D838,BonusGoal!C:D,2)</f>
        <v>5000 to 9999</v>
      </c>
    </row>
    <row r="839" spans="1:22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8.5288135593220336</v>
      </c>
      <c r="P839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9">
        <f t="shared" si="82"/>
        <v>40629.208333333336</v>
      </c>
      <c r="T839" s="9">
        <f t="shared" si="83"/>
        <v>40683.208333333336</v>
      </c>
      <c r="U839" t="str">
        <f>IF(D839&lt;BonusGoal!$B$3,BonusGoal!$D$3,IF(D839&lt;BonusGoal!$B$4,BonusGoal!$D$4,IF(D839&lt;BonusGoal!$B$5,BonusGoal!$D$5,IF(D839&lt;BonusGoal!$B$6,BonusGoal!$D$6,IF(D839&lt;BonusGoal!$B$7,BonusGoal!$D$7,IF(D839&lt;BonusGoal!$B$8,BonusGoal!$D$8,IF(D839&lt;BonusGoal!$B$9,BonusGoal!$D$9,IF(D839&lt;BonusGoal!$B$10,BonusGoal!$D$10,IF(D839&lt;BonusGoal!$B$11,BonusGoal!$D$11,IF(D839&lt;BonusGoal!$B$12,BonusGoal!$D$12,IF(D839&lt;BonusGoal!$B$13,BonusGoal!$D$13,IF(D839&gt;BonusGoal!$A$14,BonusGoal!$D$14,"checkdata"))))))))))))</f>
        <v>15000 to 19999</v>
      </c>
      <c r="V839" t="str">
        <f>VLOOKUP(D839,BonusGoal!C:D,2)</f>
        <v>15000 to 19999</v>
      </c>
    </row>
    <row r="840" spans="1:22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1.3890625000000001</v>
      </c>
      <c r="P840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9">
        <f t="shared" si="82"/>
        <v>43370.208333333328</v>
      </c>
      <c r="T840" s="9">
        <f t="shared" si="83"/>
        <v>43379.208333333328</v>
      </c>
      <c r="U840" t="str">
        <f>IF(D840&lt;BonusGoal!$B$3,BonusGoal!$D$3,IF(D840&lt;BonusGoal!$B$4,BonusGoal!$D$4,IF(D840&lt;BonusGoal!$B$5,BonusGoal!$D$5,IF(D840&lt;BonusGoal!$B$6,BonusGoal!$D$6,IF(D840&lt;BonusGoal!$B$7,BonusGoal!$D$7,IF(D840&lt;BonusGoal!$B$8,BonusGoal!$D$8,IF(D840&lt;BonusGoal!$B$9,BonusGoal!$D$9,IF(D840&lt;BonusGoal!$B$10,BonusGoal!$D$10,IF(D840&lt;BonusGoal!$B$11,BonusGoal!$D$11,IF(D840&lt;BonusGoal!$B$12,BonusGoal!$D$12,IF(D840&lt;BonusGoal!$B$13,BonusGoal!$D$13,IF(D840&gt;BonusGoal!$A$14,BonusGoal!$D$14,"checkdata"))))))))))))</f>
        <v>5000 to 9999</v>
      </c>
      <c r="V840" t="str">
        <f>VLOOKUP(D840,BonusGoal!C:D,2)</f>
        <v>5000 to 9999</v>
      </c>
    </row>
    <row r="841" spans="1:22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1.9018181818181819</v>
      </c>
      <c r="P841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9">
        <f t="shared" si="82"/>
        <v>41715.208333333336</v>
      </c>
      <c r="T841" s="9">
        <f t="shared" si="83"/>
        <v>41760.208333333336</v>
      </c>
      <c r="U841" t="str">
        <f>IF(D841&lt;BonusGoal!$B$3,BonusGoal!$D$3,IF(D841&lt;BonusGoal!$B$4,BonusGoal!$D$4,IF(D841&lt;BonusGoal!$B$5,BonusGoal!$D$5,IF(D841&lt;BonusGoal!$B$6,BonusGoal!$D$6,IF(D841&lt;BonusGoal!$B$7,BonusGoal!$D$7,IF(D841&lt;BonusGoal!$B$8,BonusGoal!$D$8,IF(D841&lt;BonusGoal!$B$9,BonusGoal!$D$9,IF(D841&lt;BonusGoal!$B$10,BonusGoal!$D$10,IF(D841&lt;BonusGoal!$B$11,BonusGoal!$D$11,IF(D841&lt;BonusGoal!$B$12,BonusGoal!$D$12,IF(D841&lt;BonusGoal!$B$13,BonusGoal!$D$13,IF(D841&gt;BonusGoal!$A$14,BonusGoal!$D$14,"checkdata"))))))))))))</f>
        <v>5000 to 9999</v>
      </c>
      <c r="V841" t="str">
        <f>VLOOKUP(D841,BonusGoal!C:D,2)</f>
        <v>5000 to 9999</v>
      </c>
    </row>
    <row r="842" spans="1:22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1.0024333619948409</v>
      </c>
      <c r="P842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9">
        <f t="shared" si="82"/>
        <v>41836.208333333336</v>
      </c>
      <c r="T842" s="9">
        <f t="shared" si="83"/>
        <v>41838.208333333336</v>
      </c>
      <c r="U842" t="str">
        <f>IF(D842&lt;BonusGoal!$B$3,BonusGoal!$D$3,IF(D842&lt;BonusGoal!$B$4,BonusGoal!$D$4,IF(D842&lt;BonusGoal!$B$5,BonusGoal!$D$5,IF(D842&lt;BonusGoal!$B$6,BonusGoal!$D$6,IF(D842&lt;BonusGoal!$B$7,BonusGoal!$D$7,IF(D842&lt;BonusGoal!$B$8,BonusGoal!$D$8,IF(D842&lt;BonusGoal!$B$9,BonusGoal!$D$9,IF(D842&lt;BonusGoal!$B$10,BonusGoal!$D$10,IF(D842&lt;BonusGoal!$B$11,BonusGoal!$D$11,IF(D842&lt;BonusGoal!$B$12,BonusGoal!$D$12,IF(D842&lt;BonusGoal!$B$13,BonusGoal!$D$13,IF(D842&gt;BonusGoal!$A$14,BonusGoal!$D$14,"checkdata"))))))))))))</f>
        <v>Greater than or equal to 50000</v>
      </c>
      <c r="V842" t="str">
        <f>VLOOKUP(D842,BonusGoal!C:D,2)</f>
        <v>Greater than or equal to 50000</v>
      </c>
    </row>
    <row r="843" spans="1:22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1.4275824175824177</v>
      </c>
      <c r="P843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9">
        <f t="shared" si="82"/>
        <v>42419.25</v>
      </c>
      <c r="T843" s="9">
        <f t="shared" si="83"/>
        <v>42435.25</v>
      </c>
      <c r="U843" t="str">
        <f>IF(D843&lt;BonusGoal!$B$3,BonusGoal!$D$3,IF(D843&lt;BonusGoal!$B$4,BonusGoal!$D$4,IF(D843&lt;BonusGoal!$B$5,BonusGoal!$D$5,IF(D843&lt;BonusGoal!$B$6,BonusGoal!$D$6,IF(D843&lt;BonusGoal!$B$7,BonusGoal!$D$7,IF(D843&lt;BonusGoal!$B$8,BonusGoal!$D$8,IF(D843&lt;BonusGoal!$B$9,BonusGoal!$D$9,IF(D843&lt;BonusGoal!$B$10,BonusGoal!$D$10,IF(D843&lt;BonusGoal!$B$11,BonusGoal!$D$11,IF(D843&lt;BonusGoal!$B$12,BonusGoal!$D$12,IF(D843&lt;BonusGoal!$B$13,BonusGoal!$D$13,IF(D843&gt;BonusGoal!$A$14,BonusGoal!$D$14,"checkdata"))))))))))))</f>
        <v>5000 to 9999</v>
      </c>
      <c r="V843" t="str">
        <f>VLOOKUP(D843,BonusGoal!C:D,2)</f>
        <v>5000 to 9999</v>
      </c>
    </row>
    <row r="844" spans="1:22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5.6313333333333331</v>
      </c>
      <c r="P844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9">
        <f t="shared" si="82"/>
        <v>43266.208333333328</v>
      </c>
      <c r="T844" s="9">
        <f t="shared" si="83"/>
        <v>43269.208333333328</v>
      </c>
      <c r="U844" t="str">
        <f>IF(D844&lt;BonusGoal!$B$3,BonusGoal!$D$3,IF(D844&lt;BonusGoal!$B$4,BonusGoal!$D$4,IF(D844&lt;BonusGoal!$B$5,BonusGoal!$D$5,IF(D844&lt;BonusGoal!$B$6,BonusGoal!$D$6,IF(D844&lt;BonusGoal!$B$7,BonusGoal!$D$7,IF(D844&lt;BonusGoal!$B$8,BonusGoal!$D$8,IF(D844&lt;BonusGoal!$B$9,BonusGoal!$D$9,IF(D844&lt;BonusGoal!$B$10,BonusGoal!$D$10,IF(D844&lt;BonusGoal!$B$11,BonusGoal!$D$11,IF(D844&lt;BonusGoal!$B$12,BonusGoal!$D$12,IF(D844&lt;BonusGoal!$B$13,BonusGoal!$D$13,IF(D844&gt;BonusGoal!$A$14,BonusGoal!$D$14,"checkdata"))))))))))))</f>
        <v>1000 to 4999</v>
      </c>
      <c r="V844" t="str">
        <f>VLOOKUP(D844,BonusGoal!C:D,2)</f>
        <v>1000 to 4999</v>
      </c>
    </row>
    <row r="845" spans="1:22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0.30715909090909088</v>
      </c>
      <c r="P845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9">
        <f t="shared" si="82"/>
        <v>43338.208333333328</v>
      </c>
      <c r="T845" s="9">
        <f t="shared" si="83"/>
        <v>43344.208333333328</v>
      </c>
      <c r="U845" t="str">
        <f>IF(D845&lt;BonusGoal!$B$3,BonusGoal!$D$3,IF(D845&lt;BonusGoal!$B$4,BonusGoal!$D$4,IF(D845&lt;BonusGoal!$B$5,BonusGoal!$D$5,IF(D845&lt;BonusGoal!$B$6,BonusGoal!$D$6,IF(D845&lt;BonusGoal!$B$7,BonusGoal!$D$7,IF(D845&lt;BonusGoal!$B$8,BonusGoal!$D$8,IF(D845&lt;BonusGoal!$B$9,BonusGoal!$D$9,IF(D845&lt;BonusGoal!$B$10,BonusGoal!$D$10,IF(D845&lt;BonusGoal!$B$11,BonusGoal!$D$11,IF(D845&lt;BonusGoal!$B$12,BonusGoal!$D$12,IF(D845&lt;BonusGoal!$B$13,BonusGoal!$D$13,IF(D845&gt;BonusGoal!$A$14,BonusGoal!$D$14,"checkdata"))))))))))))</f>
        <v>5000 to 9999</v>
      </c>
      <c r="V845" t="str">
        <f>VLOOKUP(D845,BonusGoal!C:D,2)</f>
        <v>5000 to 9999</v>
      </c>
    </row>
    <row r="846" spans="1:22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0.99397727272727276</v>
      </c>
      <c r="P84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9">
        <f t="shared" si="82"/>
        <v>40930.25</v>
      </c>
      <c r="T846" s="9">
        <f t="shared" si="83"/>
        <v>40933.25</v>
      </c>
      <c r="U846" t="str">
        <f>IF(D846&lt;BonusGoal!$B$3,BonusGoal!$D$3,IF(D846&lt;BonusGoal!$B$4,BonusGoal!$D$4,IF(D846&lt;BonusGoal!$B$5,BonusGoal!$D$5,IF(D846&lt;BonusGoal!$B$6,BonusGoal!$D$6,IF(D846&lt;BonusGoal!$B$7,BonusGoal!$D$7,IF(D846&lt;BonusGoal!$B$8,BonusGoal!$D$8,IF(D846&lt;BonusGoal!$B$9,BonusGoal!$D$9,IF(D846&lt;BonusGoal!$B$10,BonusGoal!$D$10,IF(D846&lt;BonusGoal!$B$11,BonusGoal!$D$11,IF(D846&lt;BonusGoal!$B$12,BonusGoal!$D$12,IF(D846&lt;BonusGoal!$B$13,BonusGoal!$D$13,IF(D846&gt;BonusGoal!$A$14,BonusGoal!$D$14,"checkdata"))))))))))))</f>
        <v>5000 to 9999</v>
      </c>
      <c r="V846" t="str">
        <f>VLOOKUP(D846,BonusGoal!C:D,2)</f>
        <v>5000 to 9999</v>
      </c>
    </row>
    <row r="847" spans="1:22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1.9754935622317598</v>
      </c>
      <c r="P84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9">
        <f t="shared" si="82"/>
        <v>43235.208333333328</v>
      </c>
      <c r="T847" s="9">
        <f t="shared" si="83"/>
        <v>43272.208333333328</v>
      </c>
      <c r="U847" t="str">
        <f>IF(D847&lt;BonusGoal!$B$3,BonusGoal!$D$3,IF(D847&lt;BonusGoal!$B$4,BonusGoal!$D$4,IF(D847&lt;BonusGoal!$B$5,BonusGoal!$D$5,IF(D847&lt;BonusGoal!$B$6,BonusGoal!$D$6,IF(D847&lt;BonusGoal!$B$7,BonusGoal!$D$7,IF(D847&lt;BonusGoal!$B$8,BonusGoal!$D$8,IF(D847&lt;BonusGoal!$B$9,BonusGoal!$D$9,IF(D847&lt;BonusGoal!$B$10,BonusGoal!$D$10,IF(D847&lt;BonusGoal!$B$11,BonusGoal!$D$11,IF(D847&lt;BonusGoal!$B$12,BonusGoal!$D$12,IF(D847&lt;BonusGoal!$B$13,BonusGoal!$D$13,IF(D847&gt;BonusGoal!$A$14,BonusGoal!$D$14,"checkdata"))))))))))))</f>
        <v>Greater than or equal to 50000</v>
      </c>
      <c r="V847" t="str">
        <f>VLOOKUP(D847,BonusGoal!C:D,2)</f>
        <v>Greater than or equal to 50000</v>
      </c>
    </row>
    <row r="848" spans="1:22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5.085</v>
      </c>
      <c r="P848">
        <f t="shared" si="79"/>
        <v>105.9375</v>
      </c>
      <c r="Q848" t="str">
        <f t="shared" si="80"/>
        <v>technology</v>
      </c>
      <c r="R848" t="str">
        <f t="shared" si="81"/>
        <v>web</v>
      </c>
      <c r="S848" s="9">
        <f t="shared" si="82"/>
        <v>43302.208333333328</v>
      </c>
      <c r="T848" s="9">
        <f t="shared" si="83"/>
        <v>43338.208333333328</v>
      </c>
      <c r="U848" t="str">
        <f>IF(D848&lt;BonusGoal!$B$3,BonusGoal!$D$3,IF(D848&lt;BonusGoal!$B$4,BonusGoal!$D$4,IF(D848&lt;BonusGoal!$B$5,BonusGoal!$D$5,IF(D848&lt;BonusGoal!$B$6,BonusGoal!$D$6,IF(D848&lt;BonusGoal!$B$7,BonusGoal!$D$7,IF(D848&lt;BonusGoal!$B$8,BonusGoal!$D$8,IF(D848&lt;BonusGoal!$B$9,BonusGoal!$D$9,IF(D848&lt;BonusGoal!$B$10,BonusGoal!$D$10,IF(D848&lt;BonusGoal!$B$11,BonusGoal!$D$11,IF(D848&lt;BonusGoal!$B$12,BonusGoal!$D$12,IF(D848&lt;BonusGoal!$B$13,BonusGoal!$D$13,IF(D848&gt;BonusGoal!$A$14,BonusGoal!$D$14,"checkdata"))))))))))))</f>
        <v>1000 to 4999</v>
      </c>
      <c r="V848" t="str">
        <f>VLOOKUP(D848,BonusGoal!C:D,2)</f>
        <v>1000 to 4999</v>
      </c>
    </row>
    <row r="849" spans="1:22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2.3774468085106384</v>
      </c>
      <c r="P849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9">
        <f t="shared" si="82"/>
        <v>43107.25</v>
      </c>
      <c r="T849" s="9">
        <f t="shared" si="83"/>
        <v>43110.25</v>
      </c>
      <c r="U849" t="str">
        <f>IF(D849&lt;BonusGoal!$B$3,BonusGoal!$D$3,IF(D849&lt;BonusGoal!$B$4,BonusGoal!$D$4,IF(D849&lt;BonusGoal!$B$5,BonusGoal!$D$5,IF(D849&lt;BonusGoal!$B$6,BonusGoal!$D$6,IF(D849&lt;BonusGoal!$B$7,BonusGoal!$D$7,IF(D849&lt;BonusGoal!$B$8,BonusGoal!$D$8,IF(D849&lt;BonusGoal!$B$9,BonusGoal!$D$9,IF(D849&lt;BonusGoal!$B$10,BonusGoal!$D$10,IF(D849&lt;BonusGoal!$B$11,BonusGoal!$D$11,IF(D849&lt;BonusGoal!$B$12,BonusGoal!$D$12,IF(D849&lt;BonusGoal!$B$13,BonusGoal!$D$13,IF(D849&gt;BonusGoal!$A$14,BonusGoal!$D$14,"checkdata"))))))))))))</f>
        <v>1000 to 4999</v>
      </c>
      <c r="V849" t="str">
        <f>VLOOKUP(D849,BonusGoal!C:D,2)</f>
        <v>1000 to 4999</v>
      </c>
    </row>
    <row r="850" spans="1:22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3.3846875000000001</v>
      </c>
      <c r="P850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9">
        <f t="shared" si="82"/>
        <v>40341.208333333336</v>
      </c>
      <c r="T850" s="9">
        <f t="shared" si="83"/>
        <v>40350.208333333336</v>
      </c>
      <c r="U850" t="str">
        <f>IF(D850&lt;BonusGoal!$B$3,BonusGoal!$D$3,IF(D850&lt;BonusGoal!$B$4,BonusGoal!$D$4,IF(D850&lt;BonusGoal!$B$5,BonusGoal!$D$5,IF(D850&lt;BonusGoal!$B$6,BonusGoal!$D$6,IF(D850&lt;BonusGoal!$B$7,BonusGoal!$D$7,IF(D850&lt;BonusGoal!$B$8,BonusGoal!$D$8,IF(D850&lt;BonusGoal!$B$9,BonusGoal!$D$9,IF(D850&lt;BonusGoal!$B$10,BonusGoal!$D$10,IF(D850&lt;BonusGoal!$B$11,BonusGoal!$D$11,IF(D850&lt;BonusGoal!$B$12,BonusGoal!$D$12,IF(D850&lt;BonusGoal!$B$13,BonusGoal!$D$13,IF(D850&gt;BonusGoal!$A$14,BonusGoal!$D$14,"checkdata"))))))))))))</f>
        <v>1000 to 4999</v>
      </c>
      <c r="V850" t="str">
        <f>VLOOKUP(D850,BonusGoal!C:D,2)</f>
        <v>1000 to 4999</v>
      </c>
    </row>
    <row r="851" spans="1:22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1.3308955223880596</v>
      </c>
      <c r="P851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9">
        <f t="shared" si="82"/>
        <v>40948.25</v>
      </c>
      <c r="T851" s="9">
        <f t="shared" si="83"/>
        <v>40951.25</v>
      </c>
      <c r="U851" t="str">
        <f>IF(D851&lt;BonusGoal!$B$3,BonusGoal!$D$3,IF(D851&lt;BonusGoal!$B$4,BonusGoal!$D$4,IF(D851&lt;BonusGoal!$B$5,BonusGoal!$D$5,IF(D851&lt;BonusGoal!$B$6,BonusGoal!$D$6,IF(D851&lt;BonusGoal!$B$7,BonusGoal!$D$7,IF(D851&lt;BonusGoal!$B$8,BonusGoal!$D$8,IF(D851&lt;BonusGoal!$B$9,BonusGoal!$D$9,IF(D851&lt;BonusGoal!$B$10,BonusGoal!$D$10,IF(D851&lt;BonusGoal!$B$11,BonusGoal!$D$11,IF(D851&lt;BonusGoal!$B$12,BonusGoal!$D$12,IF(D851&lt;BonusGoal!$B$13,BonusGoal!$D$13,IF(D851&gt;BonusGoal!$A$14,BonusGoal!$D$14,"checkdata"))))))))))))</f>
        <v>5000 to 9999</v>
      </c>
      <c r="V851" t="str">
        <f>VLOOKUP(D851,BonusGoal!C:D,2)</f>
        <v>5000 to 9999</v>
      </c>
    </row>
    <row r="852" spans="1:22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0.01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9">
        <f t="shared" si="82"/>
        <v>40866.25</v>
      </c>
      <c r="T852" s="9">
        <f t="shared" si="83"/>
        <v>40881.25</v>
      </c>
      <c r="U852" t="str">
        <f>IF(D852&lt;BonusGoal!$B$3,BonusGoal!$D$3,IF(D852&lt;BonusGoal!$B$4,BonusGoal!$D$4,IF(D852&lt;BonusGoal!$B$5,BonusGoal!$D$5,IF(D852&lt;BonusGoal!$B$6,BonusGoal!$D$6,IF(D852&lt;BonusGoal!$B$7,BonusGoal!$D$7,IF(D852&lt;BonusGoal!$B$8,BonusGoal!$D$8,IF(D852&lt;BonusGoal!$B$9,BonusGoal!$D$9,IF(D852&lt;BonusGoal!$B$10,BonusGoal!$D$10,IF(D852&lt;BonusGoal!$B$11,BonusGoal!$D$11,IF(D852&lt;BonusGoal!$B$12,BonusGoal!$D$12,IF(D852&lt;BonusGoal!$B$13,BonusGoal!$D$13,IF(D852&gt;BonusGoal!$A$14,BonusGoal!$D$14,"checkdata"))))))))))))</f>
        <v>Less than 1000</v>
      </c>
      <c r="V852" t="str">
        <f>VLOOKUP(D852,BonusGoal!C:D,2)</f>
        <v>Less than 1000</v>
      </c>
    </row>
    <row r="853" spans="1:22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2.0779999999999998</v>
      </c>
      <c r="P853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9">
        <f t="shared" si="82"/>
        <v>41031.208333333336</v>
      </c>
      <c r="T853" s="9">
        <f t="shared" si="83"/>
        <v>41064.208333333336</v>
      </c>
      <c r="U853" t="str">
        <f>IF(D853&lt;BonusGoal!$B$3,BonusGoal!$D$3,IF(D853&lt;BonusGoal!$B$4,BonusGoal!$D$4,IF(D853&lt;BonusGoal!$B$5,BonusGoal!$D$5,IF(D853&lt;BonusGoal!$B$6,BonusGoal!$D$6,IF(D853&lt;BonusGoal!$B$7,BonusGoal!$D$7,IF(D853&lt;BonusGoal!$B$8,BonusGoal!$D$8,IF(D853&lt;BonusGoal!$B$9,BonusGoal!$D$9,IF(D853&lt;BonusGoal!$B$10,BonusGoal!$D$10,IF(D853&lt;BonusGoal!$B$11,BonusGoal!$D$11,IF(D853&lt;BonusGoal!$B$12,BonusGoal!$D$12,IF(D853&lt;BonusGoal!$B$13,BonusGoal!$D$13,IF(D853&gt;BonusGoal!$A$14,BonusGoal!$D$14,"checkdata"))))))))))))</f>
        <v>5000 to 9999</v>
      </c>
      <c r="V853" t="str">
        <f>VLOOKUP(D853,BonusGoal!C:D,2)</f>
        <v>5000 to 9999</v>
      </c>
    </row>
    <row r="854" spans="1:22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0.51122448979591839</v>
      </c>
      <c r="P854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9">
        <f t="shared" si="82"/>
        <v>40740.208333333336</v>
      </c>
      <c r="T854" s="9">
        <f t="shared" si="83"/>
        <v>40750.208333333336</v>
      </c>
      <c r="U854" t="str">
        <f>IF(D854&lt;BonusGoal!$B$3,BonusGoal!$D$3,IF(D854&lt;BonusGoal!$B$4,BonusGoal!$D$4,IF(D854&lt;BonusGoal!$B$5,BonusGoal!$D$5,IF(D854&lt;BonusGoal!$B$6,BonusGoal!$D$6,IF(D854&lt;BonusGoal!$B$7,BonusGoal!$D$7,IF(D854&lt;BonusGoal!$B$8,BonusGoal!$D$8,IF(D854&lt;BonusGoal!$B$9,BonusGoal!$D$9,IF(D854&lt;BonusGoal!$B$10,BonusGoal!$D$10,IF(D854&lt;BonusGoal!$B$11,BonusGoal!$D$11,IF(D854&lt;BonusGoal!$B$12,BonusGoal!$D$12,IF(D854&lt;BonusGoal!$B$13,BonusGoal!$D$13,IF(D854&gt;BonusGoal!$A$14,BonusGoal!$D$14,"checkdata"))))))))))))</f>
        <v>1000 to 4999</v>
      </c>
      <c r="V854" t="str">
        <f>VLOOKUP(D854,BonusGoal!C:D,2)</f>
        <v>1000 to 4999</v>
      </c>
    </row>
    <row r="855" spans="1:22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6.5205847953216374</v>
      </c>
      <c r="P855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9">
        <f t="shared" si="82"/>
        <v>40714.208333333336</v>
      </c>
      <c r="T855" s="9">
        <f t="shared" si="83"/>
        <v>40719.208333333336</v>
      </c>
      <c r="U855" t="str">
        <f>IF(D855&lt;BonusGoal!$B$3,BonusGoal!$D$3,IF(D855&lt;BonusGoal!$B$4,BonusGoal!$D$4,IF(D855&lt;BonusGoal!$B$5,BonusGoal!$D$5,IF(D855&lt;BonusGoal!$B$6,BonusGoal!$D$6,IF(D855&lt;BonusGoal!$B$7,BonusGoal!$D$7,IF(D855&lt;BonusGoal!$B$8,BonusGoal!$D$8,IF(D855&lt;BonusGoal!$B$9,BonusGoal!$D$9,IF(D855&lt;BonusGoal!$B$10,BonusGoal!$D$10,IF(D855&lt;BonusGoal!$B$11,BonusGoal!$D$11,IF(D855&lt;BonusGoal!$B$12,BonusGoal!$D$12,IF(D855&lt;BonusGoal!$B$13,BonusGoal!$D$13,IF(D855&gt;BonusGoal!$A$14,BonusGoal!$D$14,"checkdata"))))))))))))</f>
        <v>15000 to 19999</v>
      </c>
      <c r="V855" t="str">
        <f>VLOOKUP(D855,BonusGoal!C:D,2)</f>
        <v>15000 to 19999</v>
      </c>
    </row>
    <row r="856" spans="1:22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1.1363099415204678</v>
      </c>
      <c r="P85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9">
        <f t="shared" si="82"/>
        <v>43787.25</v>
      </c>
      <c r="T856" s="9">
        <f t="shared" si="83"/>
        <v>43814.25</v>
      </c>
      <c r="U856" t="str">
        <f>IF(D856&lt;BonusGoal!$B$3,BonusGoal!$D$3,IF(D856&lt;BonusGoal!$B$4,BonusGoal!$D$4,IF(D856&lt;BonusGoal!$B$5,BonusGoal!$D$5,IF(D856&lt;BonusGoal!$B$6,BonusGoal!$D$6,IF(D856&lt;BonusGoal!$B$7,BonusGoal!$D$7,IF(D856&lt;BonusGoal!$B$8,BonusGoal!$D$8,IF(D856&lt;BonusGoal!$B$9,BonusGoal!$D$9,IF(D856&lt;BonusGoal!$B$10,BonusGoal!$D$10,IF(D856&lt;BonusGoal!$B$11,BonusGoal!$D$11,IF(D856&lt;BonusGoal!$B$12,BonusGoal!$D$12,IF(D856&lt;BonusGoal!$B$13,BonusGoal!$D$13,IF(D856&gt;BonusGoal!$A$14,BonusGoal!$D$14,"checkdata"))))))))))))</f>
        <v>Greater than or equal to 50000</v>
      </c>
      <c r="V856" t="str">
        <f>VLOOKUP(D856,BonusGoal!C:D,2)</f>
        <v>Greater than or equal to 50000</v>
      </c>
    </row>
    <row r="857" spans="1:22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1.0237606837606839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9">
        <f t="shared" si="82"/>
        <v>40712.208333333336</v>
      </c>
      <c r="T857" s="9">
        <f t="shared" si="83"/>
        <v>40743.208333333336</v>
      </c>
      <c r="U857" t="str">
        <f>IF(D857&lt;BonusGoal!$B$3,BonusGoal!$D$3,IF(D857&lt;BonusGoal!$B$4,BonusGoal!$D$4,IF(D857&lt;BonusGoal!$B$5,BonusGoal!$D$5,IF(D857&lt;BonusGoal!$B$6,BonusGoal!$D$6,IF(D857&lt;BonusGoal!$B$7,BonusGoal!$D$7,IF(D857&lt;BonusGoal!$B$8,BonusGoal!$D$8,IF(D857&lt;BonusGoal!$B$9,BonusGoal!$D$9,IF(D857&lt;BonusGoal!$B$10,BonusGoal!$D$10,IF(D857&lt;BonusGoal!$B$11,BonusGoal!$D$11,IF(D857&lt;BonusGoal!$B$12,BonusGoal!$D$12,IF(D857&lt;BonusGoal!$B$13,BonusGoal!$D$13,IF(D857&gt;BonusGoal!$A$14,BonusGoal!$D$14,"checkdata"))))))))))))</f>
        <v>20000 to 24999</v>
      </c>
      <c r="V857" t="str">
        <f>VLOOKUP(D857,BonusGoal!C:D,2)</f>
        <v>20000 to 24999</v>
      </c>
    </row>
    <row r="858" spans="1:22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3.5658333333333334</v>
      </c>
      <c r="P85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9">
        <f t="shared" si="82"/>
        <v>41023.208333333336</v>
      </c>
      <c r="T858" s="9">
        <f t="shared" si="83"/>
        <v>41040.208333333336</v>
      </c>
      <c r="U858" t="str">
        <f>IF(D858&lt;BonusGoal!$B$3,BonusGoal!$D$3,IF(D858&lt;BonusGoal!$B$4,BonusGoal!$D$4,IF(D858&lt;BonusGoal!$B$5,BonusGoal!$D$5,IF(D858&lt;BonusGoal!$B$6,BonusGoal!$D$6,IF(D858&lt;BonusGoal!$B$7,BonusGoal!$D$7,IF(D858&lt;BonusGoal!$B$8,BonusGoal!$D$8,IF(D858&lt;BonusGoal!$B$9,BonusGoal!$D$9,IF(D858&lt;BonusGoal!$B$10,BonusGoal!$D$10,IF(D858&lt;BonusGoal!$B$11,BonusGoal!$D$11,IF(D858&lt;BonusGoal!$B$12,BonusGoal!$D$12,IF(D858&lt;BonusGoal!$B$13,BonusGoal!$D$13,IF(D858&gt;BonusGoal!$A$14,BonusGoal!$D$14,"checkdata"))))))))))))</f>
        <v>1000 to 4999</v>
      </c>
      <c r="V858" t="str">
        <f>VLOOKUP(D858,BonusGoal!C:D,2)</f>
        <v>1000 to 4999</v>
      </c>
    </row>
    <row r="859" spans="1:22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1.3986792452830188</v>
      </c>
      <c r="P859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9">
        <f t="shared" si="82"/>
        <v>40944.25</v>
      </c>
      <c r="T859" s="9">
        <f t="shared" si="83"/>
        <v>40967.25</v>
      </c>
      <c r="U859" t="str">
        <f>IF(D859&lt;BonusGoal!$B$3,BonusGoal!$D$3,IF(D859&lt;BonusGoal!$B$4,BonusGoal!$D$4,IF(D859&lt;BonusGoal!$B$5,BonusGoal!$D$5,IF(D859&lt;BonusGoal!$B$6,BonusGoal!$D$6,IF(D859&lt;BonusGoal!$B$7,BonusGoal!$D$7,IF(D859&lt;BonusGoal!$B$8,BonusGoal!$D$8,IF(D859&lt;BonusGoal!$B$9,BonusGoal!$D$9,IF(D859&lt;BonusGoal!$B$10,BonusGoal!$D$10,IF(D859&lt;BonusGoal!$B$11,BonusGoal!$D$11,IF(D859&lt;BonusGoal!$B$12,BonusGoal!$D$12,IF(D859&lt;BonusGoal!$B$13,BonusGoal!$D$13,IF(D859&gt;BonusGoal!$A$14,BonusGoal!$D$14,"checkdata"))))))))))))</f>
        <v>5000 to 9999</v>
      </c>
      <c r="V859" t="str">
        <f>VLOOKUP(D859,BonusGoal!C:D,2)</f>
        <v>5000 to 9999</v>
      </c>
    </row>
    <row r="860" spans="1:22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0.69450000000000001</v>
      </c>
      <c r="P860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9">
        <f t="shared" si="82"/>
        <v>43211.208333333328</v>
      </c>
      <c r="T860" s="9">
        <f t="shared" si="83"/>
        <v>43218.208333333328</v>
      </c>
      <c r="U860" t="str">
        <f>IF(D860&lt;BonusGoal!$B$3,BonusGoal!$D$3,IF(D860&lt;BonusGoal!$B$4,BonusGoal!$D$4,IF(D860&lt;BonusGoal!$B$5,BonusGoal!$D$5,IF(D860&lt;BonusGoal!$B$6,BonusGoal!$D$6,IF(D860&lt;BonusGoal!$B$7,BonusGoal!$D$7,IF(D860&lt;BonusGoal!$B$8,BonusGoal!$D$8,IF(D860&lt;BonusGoal!$B$9,BonusGoal!$D$9,IF(D860&lt;BonusGoal!$B$10,BonusGoal!$D$10,IF(D860&lt;BonusGoal!$B$11,BonusGoal!$D$11,IF(D860&lt;BonusGoal!$B$12,BonusGoal!$D$12,IF(D860&lt;BonusGoal!$B$13,BonusGoal!$D$13,IF(D860&gt;BonusGoal!$A$14,BonusGoal!$D$14,"checkdata"))))))))))))</f>
        <v>1000 to 4999</v>
      </c>
      <c r="V860" t="str">
        <f>VLOOKUP(D860,BonusGoal!C:D,2)</f>
        <v>1000 to 4999</v>
      </c>
    </row>
    <row r="861" spans="1:22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0.35534246575342465</v>
      </c>
      <c r="P861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9">
        <f t="shared" si="82"/>
        <v>41334.25</v>
      </c>
      <c r="T861" s="9">
        <f t="shared" si="83"/>
        <v>41352.208333333336</v>
      </c>
      <c r="U861" t="str">
        <f>IF(D861&lt;BonusGoal!$B$3,BonusGoal!$D$3,IF(D861&lt;BonusGoal!$B$4,BonusGoal!$D$4,IF(D861&lt;BonusGoal!$B$5,BonusGoal!$D$5,IF(D861&lt;BonusGoal!$B$6,BonusGoal!$D$6,IF(D861&lt;BonusGoal!$B$7,BonusGoal!$D$7,IF(D861&lt;BonusGoal!$B$8,BonusGoal!$D$8,IF(D861&lt;BonusGoal!$B$9,BonusGoal!$D$9,IF(D861&lt;BonusGoal!$B$10,BonusGoal!$D$10,IF(D861&lt;BonusGoal!$B$11,BonusGoal!$D$11,IF(D861&lt;BonusGoal!$B$12,BonusGoal!$D$12,IF(D861&lt;BonusGoal!$B$13,BonusGoal!$D$13,IF(D861&gt;BonusGoal!$A$14,BonusGoal!$D$14,"checkdata"))))))))))))</f>
        <v>5000 to 9999</v>
      </c>
      <c r="V861" t="str">
        <f>VLOOKUP(D861,BonusGoal!C:D,2)</f>
        <v>5000 to 9999</v>
      </c>
    </row>
    <row r="862" spans="1:22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2.5165000000000002</v>
      </c>
      <c r="P862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9">
        <f t="shared" si="82"/>
        <v>43515.25</v>
      </c>
      <c r="T862" s="9">
        <f t="shared" si="83"/>
        <v>43525.25</v>
      </c>
      <c r="U862" t="str">
        <f>IF(D862&lt;BonusGoal!$B$3,BonusGoal!$D$3,IF(D862&lt;BonusGoal!$B$4,BonusGoal!$D$4,IF(D862&lt;BonusGoal!$B$5,BonusGoal!$D$5,IF(D862&lt;BonusGoal!$B$6,BonusGoal!$D$6,IF(D862&lt;BonusGoal!$B$7,BonusGoal!$D$7,IF(D862&lt;BonusGoal!$B$8,BonusGoal!$D$8,IF(D862&lt;BonusGoal!$B$9,BonusGoal!$D$9,IF(D862&lt;BonusGoal!$B$10,BonusGoal!$D$10,IF(D862&lt;BonusGoal!$B$11,BonusGoal!$D$11,IF(D862&lt;BonusGoal!$B$12,BonusGoal!$D$12,IF(D862&lt;BonusGoal!$B$13,BonusGoal!$D$13,IF(D862&gt;BonusGoal!$A$14,BonusGoal!$D$14,"checkdata"))))))))))))</f>
        <v>1000 to 4999</v>
      </c>
      <c r="V862" t="str">
        <f>VLOOKUP(D862,BonusGoal!C:D,2)</f>
        <v>1000 to 4999</v>
      </c>
    </row>
    <row r="863" spans="1:22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1.0587500000000001</v>
      </c>
      <c r="P863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9">
        <f t="shared" si="82"/>
        <v>40258.208333333336</v>
      </c>
      <c r="T863" s="9">
        <f t="shared" si="83"/>
        <v>40266.208333333336</v>
      </c>
      <c r="U863" t="str">
        <f>IF(D863&lt;BonusGoal!$B$3,BonusGoal!$D$3,IF(D863&lt;BonusGoal!$B$4,BonusGoal!$D$4,IF(D863&lt;BonusGoal!$B$5,BonusGoal!$D$5,IF(D863&lt;BonusGoal!$B$6,BonusGoal!$D$6,IF(D863&lt;BonusGoal!$B$7,BonusGoal!$D$7,IF(D863&lt;BonusGoal!$B$8,BonusGoal!$D$8,IF(D863&lt;BonusGoal!$B$9,BonusGoal!$D$9,IF(D863&lt;BonusGoal!$B$10,BonusGoal!$D$10,IF(D863&lt;BonusGoal!$B$11,BonusGoal!$D$11,IF(D863&lt;BonusGoal!$B$12,BonusGoal!$D$12,IF(D863&lt;BonusGoal!$B$13,BonusGoal!$D$13,IF(D863&gt;BonusGoal!$A$14,BonusGoal!$D$14,"checkdata"))))))))))))</f>
        <v>5000 to 9999</v>
      </c>
      <c r="V863" t="str">
        <f>VLOOKUP(D863,BonusGoal!C:D,2)</f>
        <v>5000 to 9999</v>
      </c>
    </row>
    <row r="864" spans="1:22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1.8742857142857143</v>
      </c>
      <c r="P864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9">
        <f t="shared" si="82"/>
        <v>40756.208333333336</v>
      </c>
      <c r="T864" s="9">
        <f t="shared" si="83"/>
        <v>40760.208333333336</v>
      </c>
      <c r="U864" t="str">
        <f>IF(D864&lt;BonusGoal!$B$3,BonusGoal!$D$3,IF(D864&lt;BonusGoal!$B$4,BonusGoal!$D$4,IF(D864&lt;BonusGoal!$B$5,BonusGoal!$D$5,IF(D864&lt;BonusGoal!$B$6,BonusGoal!$D$6,IF(D864&lt;BonusGoal!$B$7,BonusGoal!$D$7,IF(D864&lt;BonusGoal!$B$8,BonusGoal!$D$8,IF(D864&lt;BonusGoal!$B$9,BonusGoal!$D$9,IF(D864&lt;BonusGoal!$B$10,BonusGoal!$D$10,IF(D864&lt;BonusGoal!$B$11,BonusGoal!$D$11,IF(D864&lt;BonusGoal!$B$12,BonusGoal!$D$12,IF(D864&lt;BonusGoal!$B$13,BonusGoal!$D$13,IF(D864&gt;BonusGoal!$A$14,BonusGoal!$D$14,"checkdata"))))))))))))</f>
        <v>1000 to 4999</v>
      </c>
      <c r="V864" t="str">
        <f>VLOOKUP(D864,BonusGoal!C:D,2)</f>
        <v>1000 to 4999</v>
      </c>
    </row>
    <row r="865" spans="1:22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3.8678571428571429</v>
      </c>
      <c r="P865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9">
        <f t="shared" si="82"/>
        <v>42172.208333333328</v>
      </c>
      <c r="T865" s="9">
        <f t="shared" si="83"/>
        <v>42195.208333333328</v>
      </c>
      <c r="U865" t="str">
        <f>IF(D865&lt;BonusGoal!$B$3,BonusGoal!$D$3,IF(D865&lt;BonusGoal!$B$4,BonusGoal!$D$4,IF(D865&lt;BonusGoal!$B$5,BonusGoal!$D$5,IF(D865&lt;BonusGoal!$B$6,BonusGoal!$D$6,IF(D865&lt;BonusGoal!$B$7,BonusGoal!$D$7,IF(D865&lt;BonusGoal!$B$8,BonusGoal!$D$8,IF(D865&lt;BonusGoal!$B$9,BonusGoal!$D$9,IF(D865&lt;BonusGoal!$B$10,BonusGoal!$D$10,IF(D865&lt;BonusGoal!$B$11,BonusGoal!$D$11,IF(D865&lt;BonusGoal!$B$12,BonusGoal!$D$12,IF(D865&lt;BonusGoal!$B$13,BonusGoal!$D$13,IF(D865&gt;BonusGoal!$A$14,BonusGoal!$D$14,"checkdata"))))))))))))</f>
        <v>1000 to 4999</v>
      </c>
      <c r="V865" t="str">
        <f>VLOOKUP(D865,BonusGoal!C:D,2)</f>
        <v>1000 to 4999</v>
      </c>
    </row>
    <row r="866" spans="1:22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3.4707142857142856</v>
      </c>
      <c r="P86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9">
        <f t="shared" si="82"/>
        <v>42601.208333333328</v>
      </c>
      <c r="T866" s="9">
        <f t="shared" si="83"/>
        <v>42606.208333333328</v>
      </c>
      <c r="U866" t="str">
        <f>IF(D866&lt;BonusGoal!$B$3,BonusGoal!$D$3,IF(D866&lt;BonusGoal!$B$4,BonusGoal!$D$4,IF(D866&lt;BonusGoal!$B$5,BonusGoal!$D$5,IF(D866&lt;BonusGoal!$B$6,BonusGoal!$D$6,IF(D866&lt;BonusGoal!$B$7,BonusGoal!$D$7,IF(D866&lt;BonusGoal!$B$8,BonusGoal!$D$8,IF(D866&lt;BonusGoal!$B$9,BonusGoal!$D$9,IF(D866&lt;BonusGoal!$B$10,BonusGoal!$D$10,IF(D866&lt;BonusGoal!$B$11,BonusGoal!$D$11,IF(D866&lt;BonusGoal!$B$12,BonusGoal!$D$12,IF(D866&lt;BonusGoal!$B$13,BonusGoal!$D$13,IF(D866&gt;BonusGoal!$A$14,BonusGoal!$D$14,"checkdata"))))))))))))</f>
        <v>1000 to 4999</v>
      </c>
      <c r="V866" t="str">
        <f>VLOOKUP(D866,BonusGoal!C:D,2)</f>
        <v>1000 to 4999</v>
      </c>
    </row>
    <row r="867" spans="1:22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1.8582098765432098</v>
      </c>
      <c r="P86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9">
        <f t="shared" si="82"/>
        <v>41897.208333333336</v>
      </c>
      <c r="T867" s="9">
        <f t="shared" si="83"/>
        <v>41906.208333333336</v>
      </c>
      <c r="U867" t="str">
        <f>IF(D867&lt;BonusGoal!$B$3,BonusGoal!$D$3,IF(D867&lt;BonusGoal!$B$4,BonusGoal!$D$4,IF(D867&lt;BonusGoal!$B$5,BonusGoal!$D$5,IF(D867&lt;BonusGoal!$B$6,BonusGoal!$D$6,IF(D867&lt;BonusGoal!$B$7,BonusGoal!$D$7,IF(D867&lt;BonusGoal!$B$8,BonusGoal!$D$8,IF(D867&lt;BonusGoal!$B$9,BonusGoal!$D$9,IF(D867&lt;BonusGoal!$B$10,BonusGoal!$D$10,IF(D867&lt;BonusGoal!$B$11,BonusGoal!$D$11,IF(D867&lt;BonusGoal!$B$12,BonusGoal!$D$12,IF(D867&lt;BonusGoal!$B$13,BonusGoal!$D$13,IF(D867&gt;BonusGoal!$A$14,BonusGoal!$D$14,"checkdata"))))))))))))</f>
        <v>Greater than or equal to 50000</v>
      </c>
      <c r="V867" t="str">
        <f>VLOOKUP(D867,BonusGoal!C:D,2)</f>
        <v>Greater than or equal to 50000</v>
      </c>
    </row>
    <row r="868" spans="1:22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0.43241247264770238</v>
      </c>
      <c r="P86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9">
        <f t="shared" si="82"/>
        <v>40671.208333333336</v>
      </c>
      <c r="T868" s="9">
        <f t="shared" si="83"/>
        <v>40672.208333333336</v>
      </c>
      <c r="U868" t="str">
        <f>IF(D868&lt;BonusGoal!$B$3,BonusGoal!$D$3,IF(D868&lt;BonusGoal!$B$4,BonusGoal!$D$4,IF(D868&lt;BonusGoal!$B$5,BonusGoal!$D$5,IF(D868&lt;BonusGoal!$B$6,BonusGoal!$D$6,IF(D868&lt;BonusGoal!$B$7,BonusGoal!$D$7,IF(D868&lt;BonusGoal!$B$8,BonusGoal!$D$8,IF(D868&lt;BonusGoal!$B$9,BonusGoal!$D$9,IF(D868&lt;BonusGoal!$B$10,BonusGoal!$D$10,IF(D868&lt;BonusGoal!$B$11,BonusGoal!$D$11,IF(D868&lt;BonusGoal!$B$12,BonusGoal!$D$12,IF(D868&lt;BonusGoal!$B$13,BonusGoal!$D$13,IF(D868&gt;BonusGoal!$A$14,BonusGoal!$D$14,"checkdata"))))))))))))</f>
        <v>Greater than or equal to 50000</v>
      </c>
      <c r="V868" t="str">
        <f>VLOOKUP(D868,BonusGoal!C:D,2)</f>
        <v>Greater than or equal to 50000</v>
      </c>
    </row>
    <row r="869" spans="1:22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1.6243749999999999</v>
      </c>
      <c r="P869">
        <f t="shared" si="79"/>
        <v>25.99</v>
      </c>
      <c r="Q869" t="str">
        <f t="shared" si="80"/>
        <v>food</v>
      </c>
      <c r="R869" t="str">
        <f t="shared" si="81"/>
        <v>food trucks</v>
      </c>
      <c r="S869" s="9">
        <f t="shared" si="82"/>
        <v>43382.208333333328</v>
      </c>
      <c r="T869" s="9">
        <f t="shared" si="83"/>
        <v>43388.208333333328</v>
      </c>
      <c r="U869" t="str">
        <f>IF(D869&lt;BonusGoal!$B$3,BonusGoal!$D$3,IF(D869&lt;BonusGoal!$B$4,BonusGoal!$D$4,IF(D869&lt;BonusGoal!$B$5,BonusGoal!$D$5,IF(D869&lt;BonusGoal!$B$6,BonusGoal!$D$6,IF(D869&lt;BonusGoal!$B$7,BonusGoal!$D$7,IF(D869&lt;BonusGoal!$B$8,BonusGoal!$D$8,IF(D869&lt;BonusGoal!$B$9,BonusGoal!$D$9,IF(D869&lt;BonusGoal!$B$10,BonusGoal!$D$10,IF(D869&lt;BonusGoal!$B$11,BonusGoal!$D$11,IF(D869&lt;BonusGoal!$B$12,BonusGoal!$D$12,IF(D869&lt;BonusGoal!$B$13,BonusGoal!$D$13,IF(D869&gt;BonusGoal!$A$14,BonusGoal!$D$14,"checkdata"))))))))))))</f>
        <v>1000 to 4999</v>
      </c>
      <c r="V869" t="str">
        <f>VLOOKUP(D869,BonusGoal!C:D,2)</f>
        <v>1000 to 4999</v>
      </c>
    </row>
    <row r="870" spans="1:22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1.8484285714285715</v>
      </c>
      <c r="P870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9">
        <f t="shared" si="82"/>
        <v>41559.208333333336</v>
      </c>
      <c r="T870" s="9">
        <f t="shared" si="83"/>
        <v>41570.208333333336</v>
      </c>
      <c r="U870" t="str">
        <f>IF(D870&lt;BonusGoal!$B$3,BonusGoal!$D$3,IF(D870&lt;BonusGoal!$B$4,BonusGoal!$D$4,IF(D870&lt;BonusGoal!$B$5,BonusGoal!$D$5,IF(D870&lt;BonusGoal!$B$6,BonusGoal!$D$6,IF(D870&lt;BonusGoal!$B$7,BonusGoal!$D$7,IF(D870&lt;BonusGoal!$B$8,BonusGoal!$D$8,IF(D870&lt;BonusGoal!$B$9,BonusGoal!$D$9,IF(D870&lt;BonusGoal!$B$10,BonusGoal!$D$10,IF(D870&lt;BonusGoal!$B$11,BonusGoal!$D$11,IF(D870&lt;BonusGoal!$B$12,BonusGoal!$D$12,IF(D870&lt;BonusGoal!$B$13,BonusGoal!$D$13,IF(D870&gt;BonusGoal!$A$14,BonusGoal!$D$14,"checkdata"))))))))))))</f>
        <v>5000 to 9999</v>
      </c>
      <c r="V870" t="str">
        <f>VLOOKUP(D870,BonusGoal!C:D,2)</f>
        <v>5000 to 9999</v>
      </c>
    </row>
    <row r="871" spans="1:22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0.23703520691785052</v>
      </c>
      <c r="P871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9">
        <f t="shared" si="82"/>
        <v>40350.208333333336</v>
      </c>
      <c r="T871" s="9">
        <f t="shared" si="83"/>
        <v>40364.208333333336</v>
      </c>
      <c r="U871" t="str">
        <f>IF(D871&lt;BonusGoal!$B$3,BonusGoal!$D$3,IF(D871&lt;BonusGoal!$B$4,BonusGoal!$D$4,IF(D871&lt;BonusGoal!$B$5,BonusGoal!$D$5,IF(D871&lt;BonusGoal!$B$6,BonusGoal!$D$6,IF(D871&lt;BonusGoal!$B$7,BonusGoal!$D$7,IF(D871&lt;BonusGoal!$B$8,BonusGoal!$D$8,IF(D871&lt;BonusGoal!$B$9,BonusGoal!$D$9,IF(D871&lt;BonusGoal!$B$10,BonusGoal!$D$10,IF(D871&lt;BonusGoal!$B$11,BonusGoal!$D$11,IF(D871&lt;BonusGoal!$B$12,BonusGoal!$D$12,IF(D871&lt;BonusGoal!$B$13,BonusGoal!$D$13,IF(D871&gt;BonusGoal!$A$14,BonusGoal!$D$14,"checkdata"))))))))))))</f>
        <v>Greater than or equal to 50000</v>
      </c>
      <c r="V871" t="str">
        <f>VLOOKUP(D871,BonusGoal!C:D,2)</f>
        <v>Greater than or equal to 50000</v>
      </c>
    </row>
    <row r="872" spans="1:22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0.89870129870129867</v>
      </c>
      <c r="P872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9">
        <f t="shared" si="82"/>
        <v>42240.208333333328</v>
      </c>
      <c r="T872" s="9">
        <f t="shared" si="83"/>
        <v>42265.208333333328</v>
      </c>
      <c r="U872" t="str">
        <f>IF(D872&lt;BonusGoal!$B$3,BonusGoal!$D$3,IF(D872&lt;BonusGoal!$B$4,BonusGoal!$D$4,IF(D872&lt;BonusGoal!$B$5,BonusGoal!$D$5,IF(D872&lt;BonusGoal!$B$6,BonusGoal!$D$6,IF(D872&lt;BonusGoal!$B$7,BonusGoal!$D$7,IF(D872&lt;BonusGoal!$B$8,BonusGoal!$D$8,IF(D872&lt;BonusGoal!$B$9,BonusGoal!$D$9,IF(D872&lt;BonusGoal!$B$10,BonusGoal!$D$10,IF(D872&lt;BonusGoal!$B$11,BonusGoal!$D$11,IF(D872&lt;BonusGoal!$B$12,BonusGoal!$D$12,IF(D872&lt;BonusGoal!$B$13,BonusGoal!$D$13,IF(D872&gt;BonusGoal!$A$14,BonusGoal!$D$14,"checkdata"))))))))))))</f>
        <v>5000 to 9999</v>
      </c>
      <c r="V872" t="str">
        <f>VLOOKUP(D872,BonusGoal!C:D,2)</f>
        <v>5000 to 9999</v>
      </c>
    </row>
    <row r="873" spans="1:22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2.7260419580419581</v>
      </c>
      <c r="P873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9">
        <f t="shared" si="82"/>
        <v>43040.208333333328</v>
      </c>
      <c r="T873" s="9">
        <f t="shared" si="83"/>
        <v>43058.25</v>
      </c>
      <c r="U873" t="str">
        <f>IF(D873&lt;BonusGoal!$B$3,BonusGoal!$D$3,IF(D873&lt;BonusGoal!$B$4,BonusGoal!$D$4,IF(D873&lt;BonusGoal!$B$5,BonusGoal!$D$5,IF(D873&lt;BonusGoal!$B$6,BonusGoal!$D$6,IF(D873&lt;BonusGoal!$B$7,BonusGoal!$D$7,IF(D873&lt;BonusGoal!$B$8,BonusGoal!$D$8,IF(D873&lt;BonusGoal!$B$9,BonusGoal!$D$9,IF(D873&lt;BonusGoal!$B$10,BonusGoal!$D$10,IF(D873&lt;BonusGoal!$B$11,BonusGoal!$D$11,IF(D873&lt;BonusGoal!$B$12,BonusGoal!$D$12,IF(D873&lt;BonusGoal!$B$13,BonusGoal!$D$13,IF(D873&gt;BonusGoal!$A$14,BonusGoal!$D$14,"checkdata"))))))))))))</f>
        <v>Greater than or equal to 50000</v>
      </c>
      <c r="V873" t="str">
        <f>VLOOKUP(D873,BonusGoal!C:D,2)</f>
        <v>Greater than or equal to 50000</v>
      </c>
    </row>
    <row r="874" spans="1:22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1.7004255319148935</v>
      </c>
      <c r="P874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9">
        <f t="shared" si="82"/>
        <v>43346.208333333328</v>
      </c>
      <c r="T874" s="9">
        <f t="shared" si="83"/>
        <v>43351.208333333328</v>
      </c>
      <c r="U874" t="str">
        <f>IF(D874&lt;BonusGoal!$B$3,BonusGoal!$D$3,IF(D874&lt;BonusGoal!$B$4,BonusGoal!$D$4,IF(D874&lt;BonusGoal!$B$5,BonusGoal!$D$5,IF(D874&lt;BonusGoal!$B$6,BonusGoal!$D$6,IF(D874&lt;BonusGoal!$B$7,BonusGoal!$D$7,IF(D874&lt;BonusGoal!$B$8,BonusGoal!$D$8,IF(D874&lt;BonusGoal!$B$9,BonusGoal!$D$9,IF(D874&lt;BonusGoal!$B$10,BonusGoal!$D$10,IF(D874&lt;BonusGoal!$B$11,BonusGoal!$D$11,IF(D874&lt;BonusGoal!$B$12,BonusGoal!$D$12,IF(D874&lt;BonusGoal!$B$13,BonusGoal!$D$13,IF(D874&gt;BonusGoal!$A$14,BonusGoal!$D$14,"checkdata"))))))))))))</f>
        <v>1000 to 4999</v>
      </c>
      <c r="V874" t="str">
        <f>VLOOKUP(D874,BonusGoal!C:D,2)</f>
        <v>1000 to 4999</v>
      </c>
    </row>
    <row r="875" spans="1:22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1.8828503562945369</v>
      </c>
      <c r="P875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9">
        <f t="shared" si="82"/>
        <v>41647.25</v>
      </c>
      <c r="T875" s="9">
        <f t="shared" si="83"/>
        <v>41652.25</v>
      </c>
      <c r="U875" t="str">
        <f>IF(D875&lt;BonusGoal!$B$3,BonusGoal!$D$3,IF(D875&lt;BonusGoal!$B$4,BonusGoal!$D$4,IF(D875&lt;BonusGoal!$B$5,BonusGoal!$D$5,IF(D875&lt;BonusGoal!$B$6,BonusGoal!$D$6,IF(D875&lt;BonusGoal!$B$7,BonusGoal!$D$7,IF(D875&lt;BonusGoal!$B$8,BonusGoal!$D$8,IF(D875&lt;BonusGoal!$B$9,BonusGoal!$D$9,IF(D875&lt;BonusGoal!$B$10,BonusGoal!$D$10,IF(D875&lt;BonusGoal!$B$11,BonusGoal!$D$11,IF(D875&lt;BonusGoal!$B$12,BonusGoal!$D$12,IF(D875&lt;BonusGoal!$B$13,BonusGoal!$D$13,IF(D875&gt;BonusGoal!$A$14,BonusGoal!$D$14,"checkdata"))))))))))))</f>
        <v>40000 to 44999</v>
      </c>
      <c r="V875" t="str">
        <f>VLOOKUP(D875,BonusGoal!C:D,2)</f>
        <v>40000 to 44999</v>
      </c>
    </row>
    <row r="876" spans="1:22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3.4693532338308457</v>
      </c>
      <c r="P87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9">
        <f t="shared" si="82"/>
        <v>40291.208333333336</v>
      </c>
      <c r="T876" s="9">
        <f t="shared" si="83"/>
        <v>40329.208333333336</v>
      </c>
      <c r="U876" t="str">
        <f>IF(D876&lt;BonusGoal!$B$3,BonusGoal!$D$3,IF(D876&lt;BonusGoal!$B$4,BonusGoal!$D$4,IF(D876&lt;BonusGoal!$B$5,BonusGoal!$D$5,IF(D876&lt;BonusGoal!$B$6,BonusGoal!$D$6,IF(D876&lt;BonusGoal!$B$7,BonusGoal!$D$7,IF(D876&lt;BonusGoal!$B$8,BonusGoal!$D$8,IF(D876&lt;BonusGoal!$B$9,BonusGoal!$D$9,IF(D876&lt;BonusGoal!$B$10,BonusGoal!$D$10,IF(D876&lt;BonusGoal!$B$11,BonusGoal!$D$11,IF(D876&lt;BonusGoal!$B$12,BonusGoal!$D$12,IF(D876&lt;BonusGoal!$B$13,BonusGoal!$D$13,IF(D876&gt;BonusGoal!$A$14,BonusGoal!$D$14,"checkdata"))))))))))))</f>
        <v>40000 to 44999</v>
      </c>
      <c r="V876" t="str">
        <f>VLOOKUP(D876,BonusGoal!C:D,2)</f>
        <v>40000 to 44999</v>
      </c>
    </row>
    <row r="877" spans="1:22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0.6917721518987342</v>
      </c>
      <c r="P87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9">
        <f t="shared" si="82"/>
        <v>40556.25</v>
      </c>
      <c r="T877" s="9">
        <f t="shared" si="83"/>
        <v>40557.25</v>
      </c>
      <c r="U877" t="str">
        <f>IF(D877&lt;BonusGoal!$B$3,BonusGoal!$D$3,IF(D877&lt;BonusGoal!$B$4,BonusGoal!$D$4,IF(D877&lt;BonusGoal!$B$5,BonusGoal!$D$5,IF(D877&lt;BonusGoal!$B$6,BonusGoal!$D$6,IF(D877&lt;BonusGoal!$B$7,BonusGoal!$D$7,IF(D877&lt;BonusGoal!$B$8,BonusGoal!$D$8,IF(D877&lt;BonusGoal!$B$9,BonusGoal!$D$9,IF(D877&lt;BonusGoal!$B$10,BonusGoal!$D$10,IF(D877&lt;BonusGoal!$B$11,BonusGoal!$D$11,IF(D877&lt;BonusGoal!$B$12,BonusGoal!$D$12,IF(D877&lt;BonusGoal!$B$13,BonusGoal!$D$13,IF(D877&gt;BonusGoal!$A$14,BonusGoal!$D$14,"checkdata"))))))))))))</f>
        <v>5000 to 9999</v>
      </c>
      <c r="V877" t="str">
        <f>VLOOKUP(D877,BonusGoal!C:D,2)</f>
        <v>5000 to 9999</v>
      </c>
    </row>
    <row r="878" spans="1:22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0.25433734939759034</v>
      </c>
      <c r="P87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9">
        <f t="shared" si="82"/>
        <v>43624.208333333328</v>
      </c>
      <c r="T878" s="9">
        <f t="shared" si="83"/>
        <v>43648.208333333328</v>
      </c>
      <c r="U878" t="str">
        <f>IF(D878&lt;BonusGoal!$B$3,BonusGoal!$D$3,IF(D878&lt;BonusGoal!$B$4,BonusGoal!$D$4,IF(D878&lt;BonusGoal!$B$5,BonusGoal!$D$5,IF(D878&lt;BonusGoal!$B$6,BonusGoal!$D$6,IF(D878&lt;BonusGoal!$B$7,BonusGoal!$D$7,IF(D878&lt;BonusGoal!$B$8,BonusGoal!$D$8,IF(D878&lt;BonusGoal!$B$9,BonusGoal!$D$9,IF(D878&lt;BonusGoal!$B$10,BonusGoal!$D$10,IF(D878&lt;BonusGoal!$B$11,BonusGoal!$D$11,IF(D878&lt;BonusGoal!$B$12,BonusGoal!$D$12,IF(D878&lt;BonusGoal!$B$13,BonusGoal!$D$13,IF(D878&gt;BonusGoal!$A$14,BonusGoal!$D$14,"checkdata"))))))))))))</f>
        <v>5000 to 9999</v>
      </c>
      <c r="V878" t="str">
        <f>VLOOKUP(D878,BonusGoal!C:D,2)</f>
        <v>5000 to 9999</v>
      </c>
    </row>
    <row r="879" spans="1:22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0.77400977995110021</v>
      </c>
      <c r="P879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9">
        <f t="shared" si="82"/>
        <v>42577.208333333328</v>
      </c>
      <c r="T879" s="9">
        <f t="shared" si="83"/>
        <v>42578.208333333328</v>
      </c>
      <c r="U879" t="str">
        <f>IF(D879&lt;BonusGoal!$B$3,BonusGoal!$D$3,IF(D879&lt;BonusGoal!$B$4,BonusGoal!$D$4,IF(D879&lt;BonusGoal!$B$5,BonusGoal!$D$5,IF(D879&lt;BonusGoal!$B$6,BonusGoal!$D$6,IF(D879&lt;BonusGoal!$B$7,BonusGoal!$D$7,IF(D879&lt;BonusGoal!$B$8,BonusGoal!$D$8,IF(D879&lt;BonusGoal!$B$9,BonusGoal!$D$9,IF(D879&lt;BonusGoal!$B$10,BonusGoal!$D$10,IF(D879&lt;BonusGoal!$B$11,BonusGoal!$D$11,IF(D879&lt;BonusGoal!$B$12,BonusGoal!$D$12,IF(D879&lt;BonusGoal!$B$13,BonusGoal!$D$13,IF(D879&gt;BonusGoal!$A$14,BonusGoal!$D$14,"checkdata"))))))))))))</f>
        <v>Greater than or equal to 50000</v>
      </c>
      <c r="V879" t="str">
        <f>VLOOKUP(D879,BonusGoal!C:D,2)</f>
        <v>Greater than or equal to 50000</v>
      </c>
    </row>
    <row r="880" spans="1:22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0.37481481481481482</v>
      </c>
      <c r="P880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9">
        <f t="shared" si="82"/>
        <v>43845.25</v>
      </c>
      <c r="T880" s="9">
        <f t="shared" si="83"/>
        <v>43869.25</v>
      </c>
      <c r="U880" t="str">
        <f>IF(D880&lt;BonusGoal!$B$3,BonusGoal!$D$3,IF(D880&lt;BonusGoal!$B$4,BonusGoal!$D$4,IF(D880&lt;BonusGoal!$B$5,BonusGoal!$D$5,IF(D880&lt;BonusGoal!$B$6,BonusGoal!$D$6,IF(D880&lt;BonusGoal!$B$7,BonusGoal!$D$7,IF(D880&lt;BonusGoal!$B$8,BonusGoal!$D$8,IF(D880&lt;BonusGoal!$B$9,BonusGoal!$D$9,IF(D880&lt;BonusGoal!$B$10,BonusGoal!$D$10,IF(D880&lt;BonusGoal!$B$11,BonusGoal!$D$11,IF(D880&lt;BonusGoal!$B$12,BonusGoal!$D$12,IF(D880&lt;BonusGoal!$B$13,BonusGoal!$D$13,IF(D880&gt;BonusGoal!$A$14,BonusGoal!$D$14,"checkdata"))))))))))))</f>
        <v>1000 to 4999</v>
      </c>
      <c r="V880" t="str">
        <f>VLOOKUP(D880,BonusGoal!C:D,2)</f>
        <v>1000 to 4999</v>
      </c>
    </row>
    <row r="881" spans="1:22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5.4379999999999997</v>
      </c>
      <c r="P881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9">
        <f t="shared" si="82"/>
        <v>42788.25</v>
      </c>
      <c r="T881" s="9">
        <f t="shared" si="83"/>
        <v>42797.25</v>
      </c>
      <c r="U881" t="str">
        <f>IF(D881&lt;BonusGoal!$B$3,BonusGoal!$D$3,IF(D881&lt;BonusGoal!$B$4,BonusGoal!$D$4,IF(D881&lt;BonusGoal!$B$5,BonusGoal!$D$5,IF(D881&lt;BonusGoal!$B$6,BonusGoal!$D$6,IF(D881&lt;BonusGoal!$B$7,BonusGoal!$D$7,IF(D881&lt;BonusGoal!$B$8,BonusGoal!$D$8,IF(D881&lt;BonusGoal!$B$9,BonusGoal!$D$9,IF(D881&lt;BonusGoal!$B$10,BonusGoal!$D$10,IF(D881&lt;BonusGoal!$B$11,BonusGoal!$D$11,IF(D881&lt;BonusGoal!$B$12,BonusGoal!$D$12,IF(D881&lt;BonusGoal!$B$13,BonusGoal!$D$13,IF(D881&gt;BonusGoal!$A$14,BonusGoal!$D$14,"checkdata"))))))))))))</f>
        <v>1000 to 4999</v>
      </c>
      <c r="V881" t="str">
        <f>VLOOKUP(D881,BonusGoal!C:D,2)</f>
        <v>1000 to 4999</v>
      </c>
    </row>
    <row r="882" spans="1:22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2.2852189349112426</v>
      </c>
      <c r="P882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9">
        <f t="shared" si="82"/>
        <v>43667.208333333328</v>
      </c>
      <c r="T882" s="9">
        <f t="shared" si="83"/>
        <v>43669.208333333328</v>
      </c>
      <c r="U882" t="str">
        <f>IF(D882&lt;BonusGoal!$B$3,BonusGoal!$D$3,IF(D882&lt;BonusGoal!$B$4,BonusGoal!$D$4,IF(D882&lt;BonusGoal!$B$5,BonusGoal!$D$5,IF(D882&lt;BonusGoal!$B$6,BonusGoal!$D$6,IF(D882&lt;BonusGoal!$B$7,BonusGoal!$D$7,IF(D882&lt;BonusGoal!$B$8,BonusGoal!$D$8,IF(D882&lt;BonusGoal!$B$9,BonusGoal!$D$9,IF(D882&lt;BonusGoal!$B$10,BonusGoal!$D$10,IF(D882&lt;BonusGoal!$B$11,BonusGoal!$D$11,IF(D882&lt;BonusGoal!$B$12,BonusGoal!$D$12,IF(D882&lt;BonusGoal!$B$13,BonusGoal!$D$13,IF(D882&gt;BonusGoal!$A$14,BonusGoal!$D$14,"checkdata"))))))))))))</f>
        <v>Greater than or equal to 50000</v>
      </c>
      <c r="V882" t="str">
        <f>VLOOKUP(D882,BonusGoal!C:D,2)</f>
        <v>Greater than or equal to 50000</v>
      </c>
    </row>
    <row r="883" spans="1:22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0.38948339483394834</v>
      </c>
      <c r="P883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9">
        <f t="shared" si="82"/>
        <v>42194.208333333328</v>
      </c>
      <c r="T883" s="9">
        <f t="shared" si="83"/>
        <v>42223.208333333328</v>
      </c>
      <c r="U883" t="str">
        <f>IF(D883&lt;BonusGoal!$B$3,BonusGoal!$D$3,IF(D883&lt;BonusGoal!$B$4,BonusGoal!$D$4,IF(D883&lt;BonusGoal!$B$5,BonusGoal!$D$5,IF(D883&lt;BonusGoal!$B$6,BonusGoal!$D$6,IF(D883&lt;BonusGoal!$B$7,BonusGoal!$D$7,IF(D883&lt;BonusGoal!$B$8,BonusGoal!$D$8,IF(D883&lt;BonusGoal!$B$9,BonusGoal!$D$9,IF(D883&lt;BonusGoal!$B$10,BonusGoal!$D$10,IF(D883&lt;BonusGoal!$B$11,BonusGoal!$D$11,IF(D883&lt;BonusGoal!$B$12,BonusGoal!$D$12,IF(D883&lt;BonusGoal!$B$13,BonusGoal!$D$13,IF(D883&gt;BonusGoal!$A$14,BonusGoal!$D$14,"checkdata"))))))))))))</f>
        <v>Greater than or equal to 50000</v>
      </c>
      <c r="V883" t="str">
        <f>VLOOKUP(D883,BonusGoal!C:D,2)</f>
        <v>Greater than or equal to 50000</v>
      </c>
    </row>
    <row r="884" spans="1:22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3.7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9">
        <f t="shared" si="82"/>
        <v>42025.25</v>
      </c>
      <c r="T884" s="9">
        <f t="shared" si="83"/>
        <v>42029.25</v>
      </c>
      <c r="U884" t="str">
        <f>IF(D884&lt;BonusGoal!$B$3,BonusGoal!$D$3,IF(D884&lt;BonusGoal!$B$4,BonusGoal!$D$4,IF(D884&lt;BonusGoal!$B$5,BonusGoal!$D$5,IF(D884&lt;BonusGoal!$B$6,BonusGoal!$D$6,IF(D884&lt;BonusGoal!$B$7,BonusGoal!$D$7,IF(D884&lt;BonusGoal!$B$8,BonusGoal!$D$8,IF(D884&lt;BonusGoal!$B$9,BonusGoal!$D$9,IF(D884&lt;BonusGoal!$B$10,BonusGoal!$D$10,IF(D884&lt;BonusGoal!$B$11,BonusGoal!$D$11,IF(D884&lt;BonusGoal!$B$12,BonusGoal!$D$12,IF(D884&lt;BonusGoal!$B$13,BonusGoal!$D$13,IF(D884&gt;BonusGoal!$A$14,BonusGoal!$D$14,"checkdata"))))))))))))</f>
        <v>Less than 1000</v>
      </c>
      <c r="V884" t="str">
        <f>VLOOKUP(D884,BonusGoal!C:D,2)</f>
        <v>Less than 1000</v>
      </c>
    </row>
    <row r="885" spans="1:22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2.3791176470588233</v>
      </c>
      <c r="P885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9">
        <f t="shared" si="82"/>
        <v>40323.208333333336</v>
      </c>
      <c r="T885" s="9">
        <f t="shared" si="83"/>
        <v>40359.208333333336</v>
      </c>
      <c r="U885" t="str">
        <f>IF(D885&lt;BonusGoal!$B$3,BonusGoal!$D$3,IF(D885&lt;BonusGoal!$B$4,BonusGoal!$D$4,IF(D885&lt;BonusGoal!$B$5,BonusGoal!$D$5,IF(D885&lt;BonusGoal!$B$6,BonusGoal!$D$6,IF(D885&lt;BonusGoal!$B$7,BonusGoal!$D$7,IF(D885&lt;BonusGoal!$B$8,BonusGoal!$D$8,IF(D885&lt;BonusGoal!$B$9,BonusGoal!$D$9,IF(D885&lt;BonusGoal!$B$10,BonusGoal!$D$10,IF(D885&lt;BonusGoal!$B$11,BonusGoal!$D$11,IF(D885&lt;BonusGoal!$B$12,BonusGoal!$D$12,IF(D885&lt;BonusGoal!$B$13,BonusGoal!$D$13,IF(D885&gt;BonusGoal!$A$14,BonusGoal!$D$14,"checkdata"))))))))))))</f>
        <v>1000 to 4999</v>
      </c>
      <c r="V885" t="str">
        <f>VLOOKUP(D885,BonusGoal!C:D,2)</f>
        <v>1000 to 4999</v>
      </c>
    </row>
    <row r="886" spans="1:22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0.64036299765807958</v>
      </c>
      <c r="P88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9">
        <f t="shared" si="82"/>
        <v>41763.208333333336</v>
      </c>
      <c r="T886" s="9">
        <f t="shared" si="83"/>
        <v>41765.208333333336</v>
      </c>
      <c r="U886" t="str">
        <f>IF(D886&lt;BonusGoal!$B$3,BonusGoal!$D$3,IF(D886&lt;BonusGoal!$B$4,BonusGoal!$D$4,IF(D886&lt;BonusGoal!$B$5,BonusGoal!$D$5,IF(D886&lt;BonusGoal!$B$6,BonusGoal!$D$6,IF(D886&lt;BonusGoal!$B$7,BonusGoal!$D$7,IF(D886&lt;BonusGoal!$B$8,BonusGoal!$D$8,IF(D886&lt;BonusGoal!$B$9,BonusGoal!$D$9,IF(D886&lt;BonusGoal!$B$10,BonusGoal!$D$10,IF(D886&lt;BonusGoal!$B$11,BonusGoal!$D$11,IF(D886&lt;BonusGoal!$B$12,BonusGoal!$D$12,IF(D886&lt;BonusGoal!$B$13,BonusGoal!$D$13,IF(D886&gt;BonusGoal!$A$14,BonusGoal!$D$14,"checkdata"))))))))))))</f>
        <v>Greater than or equal to 50000</v>
      </c>
      <c r="V886" t="str">
        <f>VLOOKUP(D886,BonusGoal!C:D,2)</f>
        <v>Greater than or equal to 50000</v>
      </c>
    </row>
    <row r="887" spans="1:22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1.1827777777777777</v>
      </c>
      <c r="P88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9">
        <f t="shared" si="82"/>
        <v>40335.208333333336</v>
      </c>
      <c r="T887" s="9">
        <f t="shared" si="83"/>
        <v>40373.208333333336</v>
      </c>
      <c r="U887" t="str">
        <f>IF(D887&lt;BonusGoal!$B$3,BonusGoal!$D$3,IF(D887&lt;BonusGoal!$B$4,BonusGoal!$D$4,IF(D887&lt;BonusGoal!$B$5,BonusGoal!$D$5,IF(D887&lt;BonusGoal!$B$6,BonusGoal!$D$6,IF(D887&lt;BonusGoal!$B$7,BonusGoal!$D$7,IF(D887&lt;BonusGoal!$B$8,BonusGoal!$D$8,IF(D887&lt;BonusGoal!$B$9,BonusGoal!$D$9,IF(D887&lt;BonusGoal!$B$10,BonusGoal!$D$10,IF(D887&lt;BonusGoal!$B$11,BonusGoal!$D$11,IF(D887&lt;BonusGoal!$B$12,BonusGoal!$D$12,IF(D887&lt;BonusGoal!$B$13,BonusGoal!$D$13,IF(D887&gt;BonusGoal!$A$14,BonusGoal!$D$14,"checkdata"))))))))))))</f>
        <v>1000 to 4999</v>
      </c>
      <c r="V887" t="str">
        <f>VLOOKUP(D887,BonusGoal!C:D,2)</f>
        <v>1000 to 4999</v>
      </c>
    </row>
    <row r="888" spans="1:22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0.84824037184594958</v>
      </c>
      <c r="P88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9">
        <f t="shared" si="82"/>
        <v>40416.208333333336</v>
      </c>
      <c r="T888" s="9">
        <f t="shared" si="83"/>
        <v>40434.208333333336</v>
      </c>
      <c r="U888" t="str">
        <f>IF(D888&lt;BonusGoal!$B$3,BonusGoal!$D$3,IF(D888&lt;BonusGoal!$B$4,BonusGoal!$D$4,IF(D888&lt;BonusGoal!$B$5,BonusGoal!$D$5,IF(D888&lt;BonusGoal!$B$6,BonusGoal!$D$6,IF(D888&lt;BonusGoal!$B$7,BonusGoal!$D$7,IF(D888&lt;BonusGoal!$B$8,BonusGoal!$D$8,IF(D888&lt;BonusGoal!$B$9,BonusGoal!$D$9,IF(D888&lt;BonusGoal!$B$10,BonusGoal!$D$10,IF(D888&lt;BonusGoal!$B$11,BonusGoal!$D$11,IF(D888&lt;BonusGoal!$B$12,BonusGoal!$D$12,IF(D888&lt;BonusGoal!$B$13,BonusGoal!$D$13,IF(D888&gt;BonusGoal!$A$14,BonusGoal!$D$14,"checkdata"))))))))))))</f>
        <v>Greater than or equal to 50000</v>
      </c>
      <c r="V888" t="str">
        <f>VLOOKUP(D888,BonusGoal!C:D,2)</f>
        <v>Greater than or equal to 50000</v>
      </c>
    </row>
    <row r="889" spans="1:22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0.29346153846153844</v>
      </c>
      <c r="P889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9">
        <f t="shared" si="82"/>
        <v>42202.208333333328</v>
      </c>
      <c r="T889" s="9">
        <f t="shared" si="83"/>
        <v>42249.208333333328</v>
      </c>
      <c r="U889" t="str">
        <f>IF(D889&lt;BonusGoal!$B$3,BonusGoal!$D$3,IF(D889&lt;BonusGoal!$B$4,BonusGoal!$D$4,IF(D889&lt;BonusGoal!$B$5,BonusGoal!$D$5,IF(D889&lt;BonusGoal!$B$6,BonusGoal!$D$6,IF(D889&lt;BonusGoal!$B$7,BonusGoal!$D$7,IF(D889&lt;BonusGoal!$B$8,BonusGoal!$D$8,IF(D889&lt;BonusGoal!$B$9,BonusGoal!$D$9,IF(D889&lt;BonusGoal!$B$10,BonusGoal!$D$10,IF(D889&lt;BonusGoal!$B$11,BonusGoal!$D$11,IF(D889&lt;BonusGoal!$B$12,BonusGoal!$D$12,IF(D889&lt;BonusGoal!$B$13,BonusGoal!$D$13,IF(D889&gt;BonusGoal!$A$14,BonusGoal!$D$14,"checkdata"))))))))))))</f>
        <v>5000 to 9999</v>
      </c>
      <c r="V889" t="str">
        <f>VLOOKUP(D889,BonusGoal!C:D,2)</f>
        <v>5000 to 9999</v>
      </c>
    </row>
    <row r="890" spans="1:22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2.0989655172413793</v>
      </c>
      <c r="P890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9">
        <f t="shared" si="82"/>
        <v>42836.208333333328</v>
      </c>
      <c r="T890" s="9">
        <f t="shared" si="83"/>
        <v>42855.208333333328</v>
      </c>
      <c r="U890" t="str">
        <f>IF(D890&lt;BonusGoal!$B$3,BonusGoal!$D$3,IF(D890&lt;BonusGoal!$B$4,BonusGoal!$D$4,IF(D890&lt;BonusGoal!$B$5,BonusGoal!$D$5,IF(D890&lt;BonusGoal!$B$6,BonusGoal!$D$6,IF(D890&lt;BonusGoal!$B$7,BonusGoal!$D$7,IF(D890&lt;BonusGoal!$B$8,BonusGoal!$D$8,IF(D890&lt;BonusGoal!$B$9,BonusGoal!$D$9,IF(D890&lt;BonusGoal!$B$10,BonusGoal!$D$10,IF(D890&lt;BonusGoal!$B$11,BonusGoal!$D$11,IF(D890&lt;BonusGoal!$B$12,BonusGoal!$D$12,IF(D890&lt;BonusGoal!$B$13,BonusGoal!$D$13,IF(D890&gt;BonusGoal!$A$14,BonusGoal!$D$14,"checkdata"))))))))))))</f>
        <v>5000 to 9999</v>
      </c>
      <c r="V890" t="str">
        <f>VLOOKUP(D890,BonusGoal!C:D,2)</f>
        <v>5000 to 9999</v>
      </c>
    </row>
    <row r="891" spans="1:22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1.697857142857143</v>
      </c>
      <c r="P891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9">
        <f t="shared" si="82"/>
        <v>41710.208333333336</v>
      </c>
      <c r="T891" s="9">
        <f t="shared" si="83"/>
        <v>41717.208333333336</v>
      </c>
      <c r="U891" t="str">
        <f>IF(D891&lt;BonusGoal!$B$3,BonusGoal!$D$3,IF(D891&lt;BonusGoal!$B$4,BonusGoal!$D$4,IF(D891&lt;BonusGoal!$B$5,BonusGoal!$D$5,IF(D891&lt;BonusGoal!$B$6,BonusGoal!$D$6,IF(D891&lt;BonusGoal!$B$7,BonusGoal!$D$7,IF(D891&lt;BonusGoal!$B$8,BonusGoal!$D$8,IF(D891&lt;BonusGoal!$B$9,BonusGoal!$D$9,IF(D891&lt;BonusGoal!$B$10,BonusGoal!$D$10,IF(D891&lt;BonusGoal!$B$11,BonusGoal!$D$11,IF(D891&lt;BonusGoal!$B$12,BonusGoal!$D$12,IF(D891&lt;BonusGoal!$B$13,BonusGoal!$D$13,IF(D891&gt;BonusGoal!$A$14,BonusGoal!$D$14,"checkdata"))))))))))))</f>
        <v>5000 to 9999</v>
      </c>
      <c r="V891" t="str">
        <f>VLOOKUP(D891,BonusGoal!C:D,2)</f>
        <v>5000 to 9999</v>
      </c>
    </row>
    <row r="892" spans="1:22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1.1595907738095239</v>
      </c>
      <c r="P892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9">
        <f t="shared" si="82"/>
        <v>43640.208333333328</v>
      </c>
      <c r="T892" s="9">
        <f t="shared" si="83"/>
        <v>43641.208333333328</v>
      </c>
      <c r="U892" t="str">
        <f>IF(D892&lt;BonusGoal!$B$3,BonusGoal!$D$3,IF(D892&lt;BonusGoal!$B$4,BonusGoal!$D$4,IF(D892&lt;BonusGoal!$B$5,BonusGoal!$D$5,IF(D892&lt;BonusGoal!$B$6,BonusGoal!$D$6,IF(D892&lt;BonusGoal!$B$7,BonusGoal!$D$7,IF(D892&lt;BonusGoal!$B$8,BonusGoal!$D$8,IF(D892&lt;BonusGoal!$B$9,BonusGoal!$D$9,IF(D892&lt;BonusGoal!$B$10,BonusGoal!$D$10,IF(D892&lt;BonusGoal!$B$11,BonusGoal!$D$11,IF(D892&lt;BonusGoal!$B$12,BonusGoal!$D$12,IF(D892&lt;BonusGoal!$B$13,BonusGoal!$D$13,IF(D892&gt;BonusGoal!$A$14,BonusGoal!$D$14,"checkdata"))))))))))))</f>
        <v>Greater than or equal to 50000</v>
      </c>
      <c r="V892" t="str">
        <f>VLOOKUP(D892,BonusGoal!C:D,2)</f>
        <v>Greater than or equal to 50000</v>
      </c>
    </row>
    <row r="893" spans="1:22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2.5859999999999999</v>
      </c>
      <c r="P893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9">
        <f t="shared" si="82"/>
        <v>40880.25</v>
      </c>
      <c r="T893" s="9">
        <f t="shared" si="83"/>
        <v>40924.25</v>
      </c>
      <c r="U893" t="str">
        <f>IF(D893&lt;BonusGoal!$B$3,BonusGoal!$D$3,IF(D893&lt;BonusGoal!$B$4,BonusGoal!$D$4,IF(D893&lt;BonusGoal!$B$5,BonusGoal!$D$5,IF(D893&lt;BonusGoal!$B$6,BonusGoal!$D$6,IF(D893&lt;BonusGoal!$B$7,BonusGoal!$D$7,IF(D893&lt;BonusGoal!$B$8,BonusGoal!$D$8,IF(D893&lt;BonusGoal!$B$9,BonusGoal!$D$9,IF(D893&lt;BonusGoal!$B$10,BonusGoal!$D$10,IF(D893&lt;BonusGoal!$B$11,BonusGoal!$D$11,IF(D893&lt;BonusGoal!$B$12,BonusGoal!$D$12,IF(D893&lt;BonusGoal!$B$13,BonusGoal!$D$13,IF(D893&gt;BonusGoal!$A$14,BonusGoal!$D$14,"checkdata"))))))))))))</f>
        <v>1000 to 4999</v>
      </c>
      <c r="V893" t="str">
        <f>VLOOKUP(D893,BonusGoal!C:D,2)</f>
        <v>1000 to 4999</v>
      </c>
    </row>
    <row r="894" spans="1:22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2.3058333333333332</v>
      </c>
      <c r="P894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9">
        <f t="shared" si="82"/>
        <v>40319.208333333336</v>
      </c>
      <c r="T894" s="9">
        <f t="shared" si="83"/>
        <v>40360.208333333336</v>
      </c>
      <c r="U894" t="str">
        <f>IF(D894&lt;BonusGoal!$B$3,BonusGoal!$D$3,IF(D894&lt;BonusGoal!$B$4,BonusGoal!$D$4,IF(D894&lt;BonusGoal!$B$5,BonusGoal!$D$5,IF(D894&lt;BonusGoal!$B$6,BonusGoal!$D$6,IF(D894&lt;BonusGoal!$B$7,BonusGoal!$D$7,IF(D894&lt;BonusGoal!$B$8,BonusGoal!$D$8,IF(D894&lt;BonusGoal!$B$9,BonusGoal!$D$9,IF(D894&lt;BonusGoal!$B$10,BonusGoal!$D$10,IF(D894&lt;BonusGoal!$B$11,BonusGoal!$D$11,IF(D894&lt;BonusGoal!$B$12,BonusGoal!$D$12,IF(D894&lt;BonusGoal!$B$13,BonusGoal!$D$13,IF(D894&gt;BonusGoal!$A$14,BonusGoal!$D$14,"checkdata"))))))))))))</f>
        <v>5000 to 9999</v>
      </c>
      <c r="V894" t="str">
        <f>VLOOKUP(D894,BonusGoal!C:D,2)</f>
        <v>5000 to 9999</v>
      </c>
    </row>
    <row r="895" spans="1:22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1.2821428571428573</v>
      </c>
      <c r="P895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9">
        <f t="shared" si="82"/>
        <v>42170.208333333328</v>
      </c>
      <c r="T895" s="9">
        <f t="shared" si="83"/>
        <v>42174.208333333328</v>
      </c>
      <c r="U895" t="str">
        <f>IF(D895&lt;BonusGoal!$B$3,BonusGoal!$D$3,IF(D895&lt;BonusGoal!$B$4,BonusGoal!$D$4,IF(D895&lt;BonusGoal!$B$5,BonusGoal!$D$5,IF(D895&lt;BonusGoal!$B$6,BonusGoal!$D$6,IF(D895&lt;BonusGoal!$B$7,BonusGoal!$D$7,IF(D895&lt;BonusGoal!$B$8,BonusGoal!$D$8,IF(D895&lt;BonusGoal!$B$9,BonusGoal!$D$9,IF(D895&lt;BonusGoal!$B$10,BonusGoal!$D$10,IF(D895&lt;BonusGoal!$B$11,BonusGoal!$D$11,IF(D895&lt;BonusGoal!$B$12,BonusGoal!$D$12,IF(D895&lt;BonusGoal!$B$13,BonusGoal!$D$13,IF(D895&gt;BonusGoal!$A$14,BonusGoal!$D$14,"checkdata"))))))))))))</f>
        <v>5000 to 9999</v>
      </c>
      <c r="V895" t="str">
        <f>VLOOKUP(D895,BonusGoal!C:D,2)</f>
        <v>5000 to 9999</v>
      </c>
    </row>
    <row r="896" spans="1:22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1.8870588235294117</v>
      </c>
      <c r="P89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9">
        <f t="shared" si="82"/>
        <v>41466.208333333336</v>
      </c>
      <c r="T896" s="9">
        <f t="shared" si="83"/>
        <v>41496.208333333336</v>
      </c>
      <c r="U896" t="str">
        <f>IF(D896&lt;BonusGoal!$B$3,BonusGoal!$D$3,IF(D896&lt;BonusGoal!$B$4,BonusGoal!$D$4,IF(D896&lt;BonusGoal!$B$5,BonusGoal!$D$5,IF(D896&lt;BonusGoal!$B$6,BonusGoal!$D$6,IF(D896&lt;BonusGoal!$B$7,BonusGoal!$D$7,IF(D896&lt;BonusGoal!$B$8,BonusGoal!$D$8,IF(D896&lt;BonusGoal!$B$9,BonusGoal!$D$9,IF(D896&lt;BonusGoal!$B$10,BonusGoal!$D$10,IF(D896&lt;BonusGoal!$B$11,BonusGoal!$D$11,IF(D896&lt;BonusGoal!$B$12,BonusGoal!$D$12,IF(D896&lt;BonusGoal!$B$13,BonusGoal!$D$13,IF(D896&gt;BonusGoal!$A$14,BonusGoal!$D$14,"checkdata"))))))))))))</f>
        <v>1000 to 4999</v>
      </c>
      <c r="V896" t="str">
        <f>VLOOKUP(D896,BonusGoal!C:D,2)</f>
        <v>1000 to 4999</v>
      </c>
    </row>
    <row r="897" spans="1:22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6.9511889862327911E-2</v>
      </c>
      <c r="P89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9">
        <f t="shared" si="82"/>
        <v>43134.25</v>
      </c>
      <c r="T897" s="9">
        <f t="shared" si="83"/>
        <v>43143.25</v>
      </c>
      <c r="U897" t="str">
        <f>IF(D897&lt;BonusGoal!$B$3,BonusGoal!$D$3,IF(D897&lt;BonusGoal!$B$4,BonusGoal!$D$4,IF(D897&lt;BonusGoal!$B$5,BonusGoal!$D$5,IF(D897&lt;BonusGoal!$B$6,BonusGoal!$D$6,IF(D897&lt;BonusGoal!$B$7,BonusGoal!$D$7,IF(D897&lt;BonusGoal!$B$8,BonusGoal!$D$8,IF(D897&lt;BonusGoal!$B$9,BonusGoal!$D$9,IF(D897&lt;BonusGoal!$B$10,BonusGoal!$D$10,IF(D897&lt;BonusGoal!$B$11,BonusGoal!$D$11,IF(D897&lt;BonusGoal!$B$12,BonusGoal!$D$12,IF(D897&lt;BonusGoal!$B$13,BonusGoal!$D$13,IF(D897&gt;BonusGoal!$A$14,BonusGoal!$D$14,"checkdata"))))))))))))</f>
        <v>Greater than or equal to 50000</v>
      </c>
      <c r="V897" t="str">
        <f>VLOOKUP(D897,BonusGoal!C:D,2)</f>
        <v>Greater than or equal to 50000</v>
      </c>
    </row>
    <row r="898" spans="1:22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7.7443434343434348</v>
      </c>
      <c r="P898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9">
        <f t="shared" si="82"/>
        <v>40738.208333333336</v>
      </c>
      <c r="T898" s="9">
        <f t="shared" si="83"/>
        <v>40741.208333333336</v>
      </c>
      <c r="U898" t="str">
        <f>IF(D898&lt;BonusGoal!$B$3,BonusGoal!$D$3,IF(D898&lt;BonusGoal!$B$4,BonusGoal!$D$4,IF(D898&lt;BonusGoal!$B$5,BonusGoal!$D$5,IF(D898&lt;BonusGoal!$B$6,BonusGoal!$D$6,IF(D898&lt;BonusGoal!$B$7,BonusGoal!$D$7,IF(D898&lt;BonusGoal!$B$8,BonusGoal!$D$8,IF(D898&lt;BonusGoal!$B$9,BonusGoal!$D$9,IF(D898&lt;BonusGoal!$B$10,BonusGoal!$D$10,IF(D898&lt;BonusGoal!$B$11,BonusGoal!$D$11,IF(D898&lt;BonusGoal!$B$12,BonusGoal!$D$12,IF(D898&lt;BonusGoal!$B$13,BonusGoal!$D$13,IF(D898&gt;BonusGoal!$A$14,BonusGoal!$D$14,"checkdata"))))))))))))</f>
        <v>15000 to 19999</v>
      </c>
      <c r="V898" t="str">
        <f>VLOOKUP(D898,BonusGoal!C:D,2)</f>
        <v>15000 to 19999</v>
      </c>
    </row>
    <row r="899" spans="1:22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E899/D899</f>
        <v>0.27693181818181817</v>
      </c>
      <c r="P899">
        <f t="shared" ref="P899:P962" si="85">IF(ISERROR(E899/G899),0,E899/G899)</f>
        <v>90.259259259259252</v>
      </c>
      <c r="Q899" t="str">
        <f t="shared" ref="Q899:Q962" si="86">LEFT(N899,FIND("/",N899,1)-1)</f>
        <v>theater</v>
      </c>
      <c r="R899" t="str">
        <f t="shared" ref="R899:R962" si="87">RIGHT(N899,LEN(N899)-FIND("/",N899,1))</f>
        <v>plays</v>
      </c>
      <c r="S899" s="9">
        <f t="shared" ref="S899:S962" si="88">(((J899/60)/60)/24)+DATE(1970,1,1)</f>
        <v>43583.208333333328</v>
      </c>
      <c r="T899" s="9">
        <f t="shared" ref="T899:T962" si="89">(((K899/60)/60)/24)+DATE(1970,1,1)</f>
        <v>43585.208333333328</v>
      </c>
      <c r="U899" t="str">
        <f>IF(D899&lt;BonusGoal!$B$3,BonusGoal!$D$3,IF(D899&lt;BonusGoal!$B$4,BonusGoal!$D$4,IF(D899&lt;BonusGoal!$B$5,BonusGoal!$D$5,IF(D899&lt;BonusGoal!$B$6,BonusGoal!$D$6,IF(D899&lt;BonusGoal!$B$7,BonusGoal!$D$7,IF(D899&lt;BonusGoal!$B$8,BonusGoal!$D$8,IF(D899&lt;BonusGoal!$B$9,BonusGoal!$D$9,IF(D899&lt;BonusGoal!$B$10,BonusGoal!$D$10,IF(D899&lt;BonusGoal!$B$11,BonusGoal!$D$11,IF(D899&lt;BonusGoal!$B$12,BonusGoal!$D$12,IF(D899&lt;BonusGoal!$B$13,BonusGoal!$D$13,IF(D899&gt;BonusGoal!$A$14,BonusGoal!$D$14,"checkdata"))))))))))))</f>
        <v>5000 to 9999</v>
      </c>
      <c r="V899" t="str">
        <f>VLOOKUP(D899,BonusGoal!C:D,2)</f>
        <v>5000 to 9999</v>
      </c>
    </row>
    <row r="900" spans="1:22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0.52479620323841425</v>
      </c>
      <c r="P900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9">
        <f t="shared" si="88"/>
        <v>43815.25</v>
      </c>
      <c r="T900" s="9">
        <f t="shared" si="89"/>
        <v>43821.25</v>
      </c>
      <c r="U900" t="str">
        <f>IF(D900&lt;BonusGoal!$B$3,BonusGoal!$D$3,IF(D900&lt;BonusGoal!$B$4,BonusGoal!$D$4,IF(D900&lt;BonusGoal!$B$5,BonusGoal!$D$5,IF(D900&lt;BonusGoal!$B$6,BonusGoal!$D$6,IF(D900&lt;BonusGoal!$B$7,BonusGoal!$D$7,IF(D900&lt;BonusGoal!$B$8,BonusGoal!$D$8,IF(D900&lt;BonusGoal!$B$9,BonusGoal!$D$9,IF(D900&lt;BonusGoal!$B$10,BonusGoal!$D$10,IF(D900&lt;BonusGoal!$B$11,BonusGoal!$D$11,IF(D900&lt;BonusGoal!$B$12,BonusGoal!$D$12,IF(D900&lt;BonusGoal!$B$13,BonusGoal!$D$13,IF(D900&gt;BonusGoal!$A$14,BonusGoal!$D$14,"checkdata"))))))))))))</f>
        <v>Greater than or equal to 50000</v>
      </c>
      <c r="V900" t="str">
        <f>VLOOKUP(D900,BonusGoal!C:D,2)</f>
        <v>Greater than or equal to 50000</v>
      </c>
    </row>
    <row r="901" spans="1:22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4.0709677419354842</v>
      </c>
      <c r="P901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9">
        <f t="shared" si="88"/>
        <v>41554.208333333336</v>
      </c>
      <c r="T901" s="9">
        <f t="shared" si="89"/>
        <v>41572.208333333336</v>
      </c>
      <c r="U901" t="str">
        <f>IF(D901&lt;BonusGoal!$B$3,BonusGoal!$D$3,IF(D901&lt;BonusGoal!$B$4,BonusGoal!$D$4,IF(D901&lt;BonusGoal!$B$5,BonusGoal!$D$5,IF(D901&lt;BonusGoal!$B$6,BonusGoal!$D$6,IF(D901&lt;BonusGoal!$B$7,BonusGoal!$D$7,IF(D901&lt;BonusGoal!$B$8,BonusGoal!$D$8,IF(D901&lt;BonusGoal!$B$9,BonusGoal!$D$9,IF(D901&lt;BonusGoal!$B$10,BonusGoal!$D$10,IF(D901&lt;BonusGoal!$B$11,BonusGoal!$D$11,IF(D901&lt;BonusGoal!$B$12,BonusGoal!$D$12,IF(D901&lt;BonusGoal!$B$13,BonusGoal!$D$13,IF(D901&gt;BonusGoal!$A$14,BonusGoal!$D$14,"checkdata"))))))))))))</f>
        <v>1000 to 4999</v>
      </c>
      <c r="V901" t="str">
        <f>VLOOKUP(D901,BonusGoal!C:D,2)</f>
        <v>1000 to 4999</v>
      </c>
    </row>
    <row r="902" spans="1:22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0.02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9">
        <f t="shared" si="88"/>
        <v>41901.208333333336</v>
      </c>
      <c r="T902" s="9">
        <f t="shared" si="89"/>
        <v>41902.208333333336</v>
      </c>
      <c r="U902" t="str">
        <f>IF(D902&lt;BonusGoal!$B$3,BonusGoal!$D$3,IF(D902&lt;BonusGoal!$B$4,BonusGoal!$D$4,IF(D902&lt;BonusGoal!$B$5,BonusGoal!$D$5,IF(D902&lt;BonusGoal!$B$6,BonusGoal!$D$6,IF(D902&lt;BonusGoal!$B$7,BonusGoal!$D$7,IF(D902&lt;BonusGoal!$B$8,BonusGoal!$D$8,IF(D902&lt;BonusGoal!$B$9,BonusGoal!$D$9,IF(D902&lt;BonusGoal!$B$10,BonusGoal!$D$10,IF(D902&lt;BonusGoal!$B$11,BonusGoal!$D$11,IF(D902&lt;BonusGoal!$B$12,BonusGoal!$D$12,IF(D902&lt;BonusGoal!$B$13,BonusGoal!$D$13,IF(D902&gt;BonusGoal!$A$14,BonusGoal!$D$14,"checkdata"))))))))))))</f>
        <v>Less than 1000</v>
      </c>
      <c r="V902" t="str">
        <f>VLOOKUP(D902,BonusGoal!C:D,2)</f>
        <v>Less than 1000</v>
      </c>
    </row>
    <row r="903" spans="1:22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1.5617857142857143</v>
      </c>
      <c r="P903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9">
        <f t="shared" si="88"/>
        <v>43298.208333333328</v>
      </c>
      <c r="T903" s="9">
        <f t="shared" si="89"/>
        <v>43331.208333333328</v>
      </c>
      <c r="U903" t="str">
        <f>IF(D903&lt;BonusGoal!$B$3,BonusGoal!$D$3,IF(D903&lt;BonusGoal!$B$4,BonusGoal!$D$4,IF(D903&lt;BonusGoal!$B$5,BonusGoal!$D$5,IF(D903&lt;BonusGoal!$B$6,BonusGoal!$D$6,IF(D903&lt;BonusGoal!$B$7,BonusGoal!$D$7,IF(D903&lt;BonusGoal!$B$8,BonusGoal!$D$8,IF(D903&lt;BonusGoal!$B$9,BonusGoal!$D$9,IF(D903&lt;BonusGoal!$B$10,BonusGoal!$D$10,IF(D903&lt;BonusGoal!$B$11,BonusGoal!$D$11,IF(D903&lt;BonusGoal!$B$12,BonusGoal!$D$12,IF(D903&lt;BonusGoal!$B$13,BonusGoal!$D$13,IF(D903&gt;BonusGoal!$A$14,BonusGoal!$D$14,"checkdata"))))))))))))</f>
        <v>5000 to 9999</v>
      </c>
      <c r="V903" t="str">
        <f>VLOOKUP(D903,BonusGoal!C:D,2)</f>
        <v>5000 to 9999</v>
      </c>
    </row>
    <row r="904" spans="1:22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2.5242857142857145</v>
      </c>
      <c r="P904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9">
        <f t="shared" si="88"/>
        <v>42399.25</v>
      </c>
      <c r="T904" s="9">
        <f t="shared" si="89"/>
        <v>42441.25</v>
      </c>
      <c r="U904" t="str">
        <f>IF(D904&lt;BonusGoal!$B$3,BonusGoal!$D$3,IF(D904&lt;BonusGoal!$B$4,BonusGoal!$D$4,IF(D904&lt;BonusGoal!$B$5,BonusGoal!$D$5,IF(D904&lt;BonusGoal!$B$6,BonusGoal!$D$6,IF(D904&lt;BonusGoal!$B$7,BonusGoal!$D$7,IF(D904&lt;BonusGoal!$B$8,BonusGoal!$D$8,IF(D904&lt;BonusGoal!$B$9,BonusGoal!$D$9,IF(D904&lt;BonusGoal!$B$10,BonusGoal!$D$10,IF(D904&lt;BonusGoal!$B$11,BonusGoal!$D$11,IF(D904&lt;BonusGoal!$B$12,BonusGoal!$D$12,IF(D904&lt;BonusGoal!$B$13,BonusGoal!$D$13,IF(D904&gt;BonusGoal!$A$14,BonusGoal!$D$14,"checkdata"))))))))))))</f>
        <v>1000 to 4999</v>
      </c>
      <c r="V904" t="str">
        <f>VLOOKUP(D904,BonusGoal!C:D,2)</f>
        <v>1000 to 4999</v>
      </c>
    </row>
    <row r="905" spans="1:22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1.729268292682927E-2</v>
      </c>
      <c r="P905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9">
        <f t="shared" si="88"/>
        <v>41034.208333333336</v>
      </c>
      <c r="T905" s="9">
        <f t="shared" si="89"/>
        <v>41049.208333333336</v>
      </c>
      <c r="U905" t="str">
        <f>IF(D905&lt;BonusGoal!$B$3,BonusGoal!$D$3,IF(D905&lt;BonusGoal!$B$4,BonusGoal!$D$4,IF(D905&lt;BonusGoal!$B$5,BonusGoal!$D$5,IF(D905&lt;BonusGoal!$B$6,BonusGoal!$D$6,IF(D905&lt;BonusGoal!$B$7,BonusGoal!$D$7,IF(D905&lt;BonusGoal!$B$8,BonusGoal!$D$8,IF(D905&lt;BonusGoal!$B$9,BonusGoal!$D$9,IF(D905&lt;BonusGoal!$B$10,BonusGoal!$D$10,IF(D905&lt;BonusGoal!$B$11,BonusGoal!$D$11,IF(D905&lt;BonusGoal!$B$12,BonusGoal!$D$12,IF(D905&lt;BonusGoal!$B$13,BonusGoal!$D$13,IF(D905&gt;BonusGoal!$A$14,BonusGoal!$D$14,"checkdata"))))))))))))</f>
        <v>40000 to 44999</v>
      </c>
      <c r="V905" t="str">
        <f>VLOOKUP(D905,BonusGoal!C:D,2)</f>
        <v>40000 to 44999</v>
      </c>
    </row>
    <row r="906" spans="1:22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0.12230769230769231</v>
      </c>
      <c r="P90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9">
        <f t="shared" si="88"/>
        <v>41186.208333333336</v>
      </c>
      <c r="T906" s="9">
        <f t="shared" si="89"/>
        <v>41190.208333333336</v>
      </c>
      <c r="U906" t="str">
        <f>IF(D906&lt;BonusGoal!$B$3,BonusGoal!$D$3,IF(D906&lt;BonusGoal!$B$4,BonusGoal!$D$4,IF(D906&lt;BonusGoal!$B$5,BonusGoal!$D$5,IF(D906&lt;BonusGoal!$B$6,BonusGoal!$D$6,IF(D906&lt;BonusGoal!$B$7,BonusGoal!$D$7,IF(D906&lt;BonusGoal!$B$8,BonusGoal!$D$8,IF(D906&lt;BonusGoal!$B$9,BonusGoal!$D$9,IF(D906&lt;BonusGoal!$B$10,BonusGoal!$D$10,IF(D906&lt;BonusGoal!$B$11,BonusGoal!$D$11,IF(D906&lt;BonusGoal!$B$12,BonusGoal!$D$12,IF(D906&lt;BonusGoal!$B$13,BonusGoal!$D$13,IF(D906&gt;BonusGoal!$A$14,BonusGoal!$D$14,"checkdata"))))))))))))</f>
        <v>5000 to 9999</v>
      </c>
      <c r="V906" t="str">
        <f>VLOOKUP(D906,BonusGoal!C:D,2)</f>
        <v>5000 to 9999</v>
      </c>
    </row>
    <row r="907" spans="1:22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1.6398734177215191</v>
      </c>
      <c r="P90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9">
        <f t="shared" si="88"/>
        <v>41536.208333333336</v>
      </c>
      <c r="T907" s="9">
        <f t="shared" si="89"/>
        <v>41539.208333333336</v>
      </c>
      <c r="U907" t="str">
        <f>IF(D907&lt;BonusGoal!$B$3,BonusGoal!$D$3,IF(D907&lt;BonusGoal!$B$4,BonusGoal!$D$4,IF(D907&lt;BonusGoal!$B$5,BonusGoal!$D$5,IF(D907&lt;BonusGoal!$B$6,BonusGoal!$D$6,IF(D907&lt;BonusGoal!$B$7,BonusGoal!$D$7,IF(D907&lt;BonusGoal!$B$8,BonusGoal!$D$8,IF(D907&lt;BonusGoal!$B$9,BonusGoal!$D$9,IF(D907&lt;BonusGoal!$B$10,BonusGoal!$D$10,IF(D907&lt;BonusGoal!$B$11,BonusGoal!$D$11,IF(D907&lt;BonusGoal!$B$12,BonusGoal!$D$12,IF(D907&lt;BonusGoal!$B$13,BonusGoal!$D$13,IF(D907&gt;BonusGoal!$A$14,BonusGoal!$D$14,"checkdata"))))))))))))</f>
        <v>5000 to 9999</v>
      </c>
      <c r="V907" t="str">
        <f>VLOOKUP(D907,BonusGoal!C:D,2)</f>
        <v>5000 to 9999</v>
      </c>
    </row>
    <row r="908" spans="1:22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1.6298181818181818</v>
      </c>
      <c r="P90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9">
        <f t="shared" si="88"/>
        <v>42868.208333333328</v>
      </c>
      <c r="T908" s="9">
        <f t="shared" si="89"/>
        <v>42904.208333333328</v>
      </c>
      <c r="U908" t="str">
        <f>IF(D908&lt;BonusGoal!$B$3,BonusGoal!$D$3,IF(D908&lt;BonusGoal!$B$4,BonusGoal!$D$4,IF(D908&lt;BonusGoal!$B$5,BonusGoal!$D$5,IF(D908&lt;BonusGoal!$B$6,BonusGoal!$D$6,IF(D908&lt;BonusGoal!$B$7,BonusGoal!$D$7,IF(D908&lt;BonusGoal!$B$8,BonusGoal!$D$8,IF(D908&lt;BonusGoal!$B$9,BonusGoal!$D$9,IF(D908&lt;BonusGoal!$B$10,BonusGoal!$D$10,IF(D908&lt;BonusGoal!$B$11,BonusGoal!$D$11,IF(D908&lt;BonusGoal!$B$12,BonusGoal!$D$12,IF(D908&lt;BonusGoal!$B$13,BonusGoal!$D$13,IF(D908&gt;BonusGoal!$A$14,BonusGoal!$D$14,"checkdata"))))))))))))</f>
        <v>5000 to 9999</v>
      </c>
      <c r="V908" t="str">
        <f>VLOOKUP(D908,BonusGoal!C:D,2)</f>
        <v>5000 to 9999</v>
      </c>
    </row>
    <row r="909" spans="1:22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0.20252747252747252</v>
      </c>
      <c r="P909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9">
        <f t="shared" si="88"/>
        <v>40660.208333333336</v>
      </c>
      <c r="T909" s="9">
        <f t="shared" si="89"/>
        <v>40667.208333333336</v>
      </c>
      <c r="U909" t="str">
        <f>IF(D909&lt;BonusGoal!$B$3,BonusGoal!$D$3,IF(D909&lt;BonusGoal!$B$4,BonusGoal!$D$4,IF(D909&lt;BonusGoal!$B$5,BonusGoal!$D$5,IF(D909&lt;BonusGoal!$B$6,BonusGoal!$D$6,IF(D909&lt;BonusGoal!$B$7,BonusGoal!$D$7,IF(D909&lt;BonusGoal!$B$8,BonusGoal!$D$8,IF(D909&lt;BonusGoal!$B$9,BonusGoal!$D$9,IF(D909&lt;BonusGoal!$B$10,BonusGoal!$D$10,IF(D909&lt;BonusGoal!$B$11,BonusGoal!$D$11,IF(D909&lt;BonusGoal!$B$12,BonusGoal!$D$12,IF(D909&lt;BonusGoal!$B$13,BonusGoal!$D$13,IF(D909&gt;BonusGoal!$A$14,BonusGoal!$D$14,"checkdata"))))))))))))</f>
        <v>5000 to 9999</v>
      </c>
      <c r="V909" t="str">
        <f>VLOOKUP(D909,BonusGoal!C:D,2)</f>
        <v>5000 to 9999</v>
      </c>
    </row>
    <row r="910" spans="1:22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3.1924083769633507</v>
      </c>
      <c r="P910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9">
        <f t="shared" si="88"/>
        <v>41031.208333333336</v>
      </c>
      <c r="T910" s="9">
        <f t="shared" si="89"/>
        <v>41042.208333333336</v>
      </c>
      <c r="U910" t="str">
        <f>IF(D910&lt;BonusGoal!$B$3,BonusGoal!$D$3,IF(D910&lt;BonusGoal!$B$4,BonusGoal!$D$4,IF(D910&lt;BonusGoal!$B$5,BonusGoal!$D$5,IF(D910&lt;BonusGoal!$B$6,BonusGoal!$D$6,IF(D910&lt;BonusGoal!$B$7,BonusGoal!$D$7,IF(D910&lt;BonusGoal!$B$8,BonusGoal!$D$8,IF(D910&lt;BonusGoal!$B$9,BonusGoal!$D$9,IF(D910&lt;BonusGoal!$B$10,BonusGoal!$D$10,IF(D910&lt;BonusGoal!$B$11,BonusGoal!$D$11,IF(D910&lt;BonusGoal!$B$12,BonusGoal!$D$12,IF(D910&lt;BonusGoal!$B$13,BonusGoal!$D$13,IF(D910&gt;BonusGoal!$A$14,BonusGoal!$D$14,"checkdata"))))))))))))</f>
        <v>35000 to 39999</v>
      </c>
      <c r="V910" t="str">
        <f>VLOOKUP(D910,BonusGoal!C:D,2)</f>
        <v>35000 to 39999</v>
      </c>
    </row>
    <row r="911" spans="1:22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4.7894444444444444</v>
      </c>
      <c r="P911">
        <f t="shared" si="85"/>
        <v>107.7625</v>
      </c>
      <c r="Q911" t="str">
        <f t="shared" si="86"/>
        <v>theater</v>
      </c>
      <c r="R911" t="str">
        <f t="shared" si="87"/>
        <v>plays</v>
      </c>
      <c r="S911" s="9">
        <f t="shared" si="88"/>
        <v>43255.208333333328</v>
      </c>
      <c r="T911" s="9">
        <f t="shared" si="89"/>
        <v>43282.208333333328</v>
      </c>
      <c r="U911" t="str">
        <f>IF(D911&lt;BonusGoal!$B$3,BonusGoal!$D$3,IF(D911&lt;BonusGoal!$B$4,BonusGoal!$D$4,IF(D911&lt;BonusGoal!$B$5,BonusGoal!$D$5,IF(D911&lt;BonusGoal!$B$6,BonusGoal!$D$6,IF(D911&lt;BonusGoal!$B$7,BonusGoal!$D$7,IF(D911&lt;BonusGoal!$B$8,BonusGoal!$D$8,IF(D911&lt;BonusGoal!$B$9,BonusGoal!$D$9,IF(D911&lt;BonusGoal!$B$10,BonusGoal!$D$10,IF(D911&lt;BonusGoal!$B$11,BonusGoal!$D$11,IF(D911&lt;BonusGoal!$B$12,BonusGoal!$D$12,IF(D911&lt;BonusGoal!$B$13,BonusGoal!$D$13,IF(D911&gt;BonusGoal!$A$14,BonusGoal!$D$14,"checkdata"))))))))))))</f>
        <v>1000 to 4999</v>
      </c>
      <c r="V911" t="str">
        <f>VLOOKUP(D911,BonusGoal!C:D,2)</f>
        <v>1000 to 4999</v>
      </c>
    </row>
    <row r="912" spans="1:22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0.19556634304207121</v>
      </c>
      <c r="P912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9">
        <f t="shared" si="88"/>
        <v>42026.25</v>
      </c>
      <c r="T912" s="9">
        <f t="shared" si="89"/>
        <v>42027.25</v>
      </c>
      <c r="U912" t="str">
        <f>IF(D912&lt;BonusGoal!$B$3,BonusGoal!$D$3,IF(D912&lt;BonusGoal!$B$4,BonusGoal!$D$4,IF(D912&lt;BonusGoal!$B$5,BonusGoal!$D$5,IF(D912&lt;BonusGoal!$B$6,BonusGoal!$D$6,IF(D912&lt;BonusGoal!$B$7,BonusGoal!$D$7,IF(D912&lt;BonusGoal!$B$8,BonusGoal!$D$8,IF(D912&lt;BonusGoal!$B$9,BonusGoal!$D$9,IF(D912&lt;BonusGoal!$B$10,BonusGoal!$D$10,IF(D912&lt;BonusGoal!$B$11,BonusGoal!$D$11,IF(D912&lt;BonusGoal!$B$12,BonusGoal!$D$12,IF(D912&lt;BonusGoal!$B$13,BonusGoal!$D$13,IF(D912&gt;BonusGoal!$A$14,BonusGoal!$D$14,"checkdata"))))))))))))</f>
        <v>Greater than or equal to 50000</v>
      </c>
      <c r="V912" t="str">
        <f>VLOOKUP(D912,BonusGoal!C:D,2)</f>
        <v>Greater than or equal to 50000</v>
      </c>
    </row>
    <row r="913" spans="1:22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1.9894827586206896</v>
      </c>
      <c r="P913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9">
        <f t="shared" si="88"/>
        <v>43717.208333333328</v>
      </c>
      <c r="T913" s="9">
        <f t="shared" si="89"/>
        <v>43719.208333333328</v>
      </c>
      <c r="U913" t="str">
        <f>IF(D913&lt;BonusGoal!$B$3,BonusGoal!$D$3,IF(D913&lt;BonusGoal!$B$4,BonusGoal!$D$4,IF(D913&lt;BonusGoal!$B$5,BonusGoal!$D$5,IF(D913&lt;BonusGoal!$B$6,BonusGoal!$D$6,IF(D913&lt;BonusGoal!$B$7,BonusGoal!$D$7,IF(D913&lt;BonusGoal!$B$8,BonusGoal!$D$8,IF(D913&lt;BonusGoal!$B$9,BonusGoal!$D$9,IF(D913&lt;BonusGoal!$B$10,BonusGoal!$D$10,IF(D913&lt;BonusGoal!$B$11,BonusGoal!$D$11,IF(D913&lt;BonusGoal!$B$12,BonusGoal!$D$12,IF(D913&lt;BonusGoal!$B$13,BonusGoal!$D$13,IF(D913&gt;BonusGoal!$A$14,BonusGoal!$D$14,"checkdata"))))))))))))</f>
        <v>5000 to 9999</v>
      </c>
      <c r="V913" t="str">
        <f>VLOOKUP(D913,BonusGoal!C:D,2)</f>
        <v>5000 to 9999</v>
      </c>
    </row>
    <row r="914" spans="1:22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7.95</v>
      </c>
      <c r="P914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9">
        <f t="shared" si="88"/>
        <v>41157.208333333336</v>
      </c>
      <c r="T914" s="9">
        <f t="shared" si="89"/>
        <v>41170.208333333336</v>
      </c>
      <c r="U914" t="str">
        <f>IF(D914&lt;BonusGoal!$B$3,BonusGoal!$D$3,IF(D914&lt;BonusGoal!$B$4,BonusGoal!$D$4,IF(D914&lt;BonusGoal!$B$5,BonusGoal!$D$5,IF(D914&lt;BonusGoal!$B$6,BonusGoal!$D$6,IF(D914&lt;BonusGoal!$B$7,BonusGoal!$D$7,IF(D914&lt;BonusGoal!$B$8,BonusGoal!$D$8,IF(D914&lt;BonusGoal!$B$9,BonusGoal!$D$9,IF(D914&lt;BonusGoal!$B$10,BonusGoal!$D$10,IF(D914&lt;BonusGoal!$B$11,BonusGoal!$D$11,IF(D914&lt;BonusGoal!$B$12,BonusGoal!$D$12,IF(D914&lt;BonusGoal!$B$13,BonusGoal!$D$13,IF(D914&gt;BonusGoal!$A$14,BonusGoal!$D$14,"checkdata"))))))))))))</f>
        <v>1000 to 4999</v>
      </c>
      <c r="V914" t="str">
        <f>VLOOKUP(D914,BonusGoal!C:D,2)</f>
        <v>1000 to 4999</v>
      </c>
    </row>
    <row r="915" spans="1:22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0.50621082621082625</v>
      </c>
      <c r="P915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9">
        <f t="shared" si="88"/>
        <v>43597.208333333328</v>
      </c>
      <c r="T915" s="9">
        <f t="shared" si="89"/>
        <v>43610.208333333328</v>
      </c>
      <c r="U915" t="str">
        <f>IF(D915&lt;BonusGoal!$B$3,BonusGoal!$D$3,IF(D915&lt;BonusGoal!$B$4,BonusGoal!$D$4,IF(D915&lt;BonusGoal!$B$5,BonusGoal!$D$5,IF(D915&lt;BonusGoal!$B$6,BonusGoal!$D$6,IF(D915&lt;BonusGoal!$B$7,BonusGoal!$D$7,IF(D915&lt;BonusGoal!$B$8,BonusGoal!$D$8,IF(D915&lt;BonusGoal!$B$9,BonusGoal!$D$9,IF(D915&lt;BonusGoal!$B$10,BonusGoal!$D$10,IF(D915&lt;BonusGoal!$B$11,BonusGoal!$D$11,IF(D915&lt;BonusGoal!$B$12,BonusGoal!$D$12,IF(D915&lt;BonusGoal!$B$13,BonusGoal!$D$13,IF(D915&gt;BonusGoal!$A$14,BonusGoal!$D$14,"checkdata"))))))))))))</f>
        <v>Greater than or equal to 50000</v>
      </c>
      <c r="V915" t="str">
        <f>VLOOKUP(D915,BonusGoal!C:D,2)</f>
        <v>Greater than or equal to 50000</v>
      </c>
    </row>
    <row r="916" spans="1:22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0.57437499999999997</v>
      </c>
      <c r="P91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9">
        <f t="shared" si="88"/>
        <v>41490.208333333336</v>
      </c>
      <c r="T916" s="9">
        <f t="shared" si="89"/>
        <v>41502.208333333336</v>
      </c>
      <c r="U916" t="str">
        <f>IF(D916&lt;BonusGoal!$B$3,BonusGoal!$D$3,IF(D916&lt;BonusGoal!$B$4,BonusGoal!$D$4,IF(D916&lt;BonusGoal!$B$5,BonusGoal!$D$5,IF(D916&lt;BonusGoal!$B$6,BonusGoal!$D$6,IF(D916&lt;BonusGoal!$B$7,BonusGoal!$D$7,IF(D916&lt;BonusGoal!$B$8,BonusGoal!$D$8,IF(D916&lt;BonusGoal!$B$9,BonusGoal!$D$9,IF(D916&lt;BonusGoal!$B$10,BonusGoal!$D$10,IF(D916&lt;BonusGoal!$B$11,BonusGoal!$D$11,IF(D916&lt;BonusGoal!$B$12,BonusGoal!$D$12,IF(D916&lt;BonusGoal!$B$13,BonusGoal!$D$13,IF(D916&gt;BonusGoal!$A$14,BonusGoal!$D$14,"checkdata"))))))))))))</f>
        <v>5000 to 9999</v>
      </c>
      <c r="V916" t="str">
        <f>VLOOKUP(D916,BonusGoal!C:D,2)</f>
        <v>5000 to 9999</v>
      </c>
    </row>
    <row r="917" spans="1:22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1.5562827640984909</v>
      </c>
      <c r="P91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9">
        <f t="shared" si="88"/>
        <v>42976.208333333328</v>
      </c>
      <c r="T917" s="9">
        <f t="shared" si="89"/>
        <v>42985.208333333328</v>
      </c>
      <c r="U917" t="str">
        <f>IF(D917&lt;BonusGoal!$B$3,BonusGoal!$D$3,IF(D917&lt;BonusGoal!$B$4,BonusGoal!$D$4,IF(D917&lt;BonusGoal!$B$5,BonusGoal!$D$5,IF(D917&lt;BonusGoal!$B$6,BonusGoal!$D$6,IF(D917&lt;BonusGoal!$B$7,BonusGoal!$D$7,IF(D917&lt;BonusGoal!$B$8,BonusGoal!$D$8,IF(D917&lt;BonusGoal!$B$9,BonusGoal!$D$9,IF(D917&lt;BonusGoal!$B$10,BonusGoal!$D$10,IF(D917&lt;BonusGoal!$B$11,BonusGoal!$D$11,IF(D917&lt;BonusGoal!$B$12,BonusGoal!$D$12,IF(D917&lt;BonusGoal!$B$13,BonusGoal!$D$13,IF(D917&gt;BonusGoal!$A$14,BonusGoal!$D$14,"checkdata"))))))))))))</f>
        <v>Greater than or equal to 50000</v>
      </c>
      <c r="V917" t="str">
        <f>VLOOKUP(D917,BonusGoal!C:D,2)</f>
        <v>Greater than or equal to 50000</v>
      </c>
    </row>
    <row r="918" spans="1:22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0.36297297297297298</v>
      </c>
      <c r="P91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9">
        <f t="shared" si="88"/>
        <v>41991.25</v>
      </c>
      <c r="T918" s="9">
        <f t="shared" si="89"/>
        <v>42000.25</v>
      </c>
      <c r="U918" t="str">
        <f>IF(D918&lt;BonusGoal!$B$3,BonusGoal!$D$3,IF(D918&lt;BonusGoal!$B$4,BonusGoal!$D$4,IF(D918&lt;BonusGoal!$B$5,BonusGoal!$D$5,IF(D918&lt;BonusGoal!$B$6,BonusGoal!$D$6,IF(D918&lt;BonusGoal!$B$7,BonusGoal!$D$7,IF(D918&lt;BonusGoal!$B$8,BonusGoal!$D$8,IF(D918&lt;BonusGoal!$B$9,BonusGoal!$D$9,IF(D918&lt;BonusGoal!$B$10,BonusGoal!$D$10,IF(D918&lt;BonusGoal!$B$11,BonusGoal!$D$11,IF(D918&lt;BonusGoal!$B$12,BonusGoal!$D$12,IF(D918&lt;BonusGoal!$B$13,BonusGoal!$D$13,IF(D918&gt;BonusGoal!$A$14,BonusGoal!$D$14,"checkdata"))))))))))))</f>
        <v>1000 to 4999</v>
      </c>
      <c r="V918" t="str">
        <f>VLOOKUP(D918,BonusGoal!C:D,2)</f>
        <v>1000 to 4999</v>
      </c>
    </row>
    <row r="919" spans="1:22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0.58250000000000002</v>
      </c>
      <c r="P919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9">
        <f t="shared" si="88"/>
        <v>40722.208333333336</v>
      </c>
      <c r="T919" s="9">
        <f t="shared" si="89"/>
        <v>40746.208333333336</v>
      </c>
      <c r="U919" t="str">
        <f>IF(D919&lt;BonusGoal!$B$3,BonusGoal!$D$3,IF(D919&lt;BonusGoal!$B$4,BonusGoal!$D$4,IF(D919&lt;BonusGoal!$B$5,BonusGoal!$D$5,IF(D919&lt;BonusGoal!$B$6,BonusGoal!$D$6,IF(D919&lt;BonusGoal!$B$7,BonusGoal!$D$7,IF(D919&lt;BonusGoal!$B$8,BonusGoal!$D$8,IF(D919&lt;BonusGoal!$B$9,BonusGoal!$D$9,IF(D919&lt;BonusGoal!$B$10,BonusGoal!$D$10,IF(D919&lt;BonusGoal!$B$11,BonusGoal!$D$11,IF(D919&lt;BonusGoal!$B$12,BonusGoal!$D$12,IF(D919&lt;BonusGoal!$B$13,BonusGoal!$D$13,IF(D919&gt;BonusGoal!$A$14,BonusGoal!$D$14,"checkdata"))))))))))))</f>
        <v>1000 to 4999</v>
      </c>
      <c r="V919" t="str">
        <f>VLOOKUP(D919,BonusGoal!C:D,2)</f>
        <v>1000 to 4999</v>
      </c>
    </row>
    <row r="920" spans="1:22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2.3739473684210526</v>
      </c>
      <c r="P920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9">
        <f t="shared" si="88"/>
        <v>41117.208333333336</v>
      </c>
      <c r="T920" s="9">
        <f t="shared" si="89"/>
        <v>41128.208333333336</v>
      </c>
      <c r="U920" t="str">
        <f>IF(D920&lt;BonusGoal!$B$3,BonusGoal!$D$3,IF(D920&lt;BonusGoal!$B$4,BonusGoal!$D$4,IF(D920&lt;BonusGoal!$B$5,BonusGoal!$D$5,IF(D920&lt;BonusGoal!$B$6,BonusGoal!$D$6,IF(D920&lt;BonusGoal!$B$7,BonusGoal!$D$7,IF(D920&lt;BonusGoal!$B$8,BonusGoal!$D$8,IF(D920&lt;BonusGoal!$B$9,BonusGoal!$D$9,IF(D920&lt;BonusGoal!$B$10,BonusGoal!$D$10,IF(D920&lt;BonusGoal!$B$11,BonusGoal!$D$11,IF(D920&lt;BonusGoal!$B$12,BonusGoal!$D$12,IF(D920&lt;BonusGoal!$B$13,BonusGoal!$D$13,IF(D920&gt;BonusGoal!$A$14,BonusGoal!$D$14,"checkdata"))))))))))))</f>
        <v>1000 to 4999</v>
      </c>
      <c r="V920" t="str">
        <f>VLOOKUP(D920,BonusGoal!C:D,2)</f>
        <v>1000 to 4999</v>
      </c>
    </row>
    <row r="921" spans="1:22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0.58750000000000002</v>
      </c>
      <c r="P921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9">
        <f t="shared" si="88"/>
        <v>43022.208333333328</v>
      </c>
      <c r="T921" s="9">
        <f t="shared" si="89"/>
        <v>43054.25</v>
      </c>
      <c r="U921" t="str">
        <f>IF(D921&lt;BonusGoal!$B$3,BonusGoal!$D$3,IF(D921&lt;BonusGoal!$B$4,BonusGoal!$D$4,IF(D921&lt;BonusGoal!$B$5,BonusGoal!$D$5,IF(D921&lt;BonusGoal!$B$6,BonusGoal!$D$6,IF(D921&lt;BonusGoal!$B$7,BonusGoal!$D$7,IF(D921&lt;BonusGoal!$B$8,BonusGoal!$D$8,IF(D921&lt;BonusGoal!$B$9,BonusGoal!$D$9,IF(D921&lt;BonusGoal!$B$10,BonusGoal!$D$10,IF(D921&lt;BonusGoal!$B$11,BonusGoal!$D$11,IF(D921&lt;BonusGoal!$B$12,BonusGoal!$D$12,IF(D921&lt;BonusGoal!$B$13,BonusGoal!$D$13,IF(D921&gt;BonusGoal!$A$14,BonusGoal!$D$14,"checkdata"))))))))))))</f>
        <v>35000 to 39999</v>
      </c>
      <c r="V921" t="str">
        <f>VLOOKUP(D921,BonusGoal!C:D,2)</f>
        <v>35000 to 39999</v>
      </c>
    </row>
    <row r="922" spans="1:22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1.8256603773584905</v>
      </c>
      <c r="P922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9">
        <f t="shared" si="88"/>
        <v>43503.25</v>
      </c>
      <c r="T922" s="9">
        <f t="shared" si="89"/>
        <v>43523.25</v>
      </c>
      <c r="U922" t="str">
        <f>IF(D922&lt;BonusGoal!$B$3,BonusGoal!$D$3,IF(D922&lt;BonusGoal!$B$4,BonusGoal!$D$4,IF(D922&lt;BonusGoal!$B$5,BonusGoal!$D$5,IF(D922&lt;BonusGoal!$B$6,BonusGoal!$D$6,IF(D922&lt;BonusGoal!$B$7,BonusGoal!$D$7,IF(D922&lt;BonusGoal!$B$8,BonusGoal!$D$8,IF(D922&lt;BonusGoal!$B$9,BonusGoal!$D$9,IF(D922&lt;BonusGoal!$B$10,BonusGoal!$D$10,IF(D922&lt;BonusGoal!$B$11,BonusGoal!$D$11,IF(D922&lt;BonusGoal!$B$12,BonusGoal!$D$12,IF(D922&lt;BonusGoal!$B$13,BonusGoal!$D$13,IF(D922&gt;BonusGoal!$A$14,BonusGoal!$D$14,"checkdata"))))))))))))</f>
        <v>5000 to 9999</v>
      </c>
      <c r="V922" t="str">
        <f>VLOOKUP(D922,BonusGoal!C:D,2)</f>
        <v>5000 to 9999</v>
      </c>
    </row>
    <row r="923" spans="1:22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7.5436408977556111E-3</v>
      </c>
      <c r="P923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9">
        <f t="shared" si="88"/>
        <v>40951.25</v>
      </c>
      <c r="T923" s="9">
        <f t="shared" si="89"/>
        <v>40965.25</v>
      </c>
      <c r="U923" t="str">
        <f>IF(D923&lt;BonusGoal!$B$3,BonusGoal!$D$3,IF(D923&lt;BonusGoal!$B$4,BonusGoal!$D$4,IF(D923&lt;BonusGoal!$B$5,BonusGoal!$D$5,IF(D923&lt;BonusGoal!$B$6,BonusGoal!$D$6,IF(D923&lt;BonusGoal!$B$7,BonusGoal!$D$7,IF(D923&lt;BonusGoal!$B$8,BonusGoal!$D$8,IF(D923&lt;BonusGoal!$B$9,BonusGoal!$D$9,IF(D923&lt;BonusGoal!$B$10,BonusGoal!$D$10,IF(D923&lt;BonusGoal!$B$11,BonusGoal!$D$11,IF(D923&lt;BonusGoal!$B$12,BonusGoal!$D$12,IF(D923&lt;BonusGoal!$B$13,BonusGoal!$D$13,IF(D923&gt;BonusGoal!$A$14,BonusGoal!$D$14,"checkdata"))))))))))))</f>
        <v>Greater than or equal to 50000</v>
      </c>
      <c r="V923" t="str">
        <f>VLOOKUP(D923,BonusGoal!C:D,2)</f>
        <v>Greater than or equal to 50000</v>
      </c>
    </row>
    <row r="924" spans="1:22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1.7595330739299611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9">
        <f t="shared" si="88"/>
        <v>43443.25</v>
      </c>
      <c r="T924" s="9">
        <f t="shared" si="89"/>
        <v>43452.25</v>
      </c>
      <c r="U924" t="str">
        <f>IF(D924&lt;BonusGoal!$B$3,BonusGoal!$D$3,IF(D924&lt;BonusGoal!$B$4,BonusGoal!$D$4,IF(D924&lt;BonusGoal!$B$5,BonusGoal!$D$5,IF(D924&lt;BonusGoal!$B$6,BonusGoal!$D$6,IF(D924&lt;BonusGoal!$B$7,BonusGoal!$D$7,IF(D924&lt;BonusGoal!$B$8,BonusGoal!$D$8,IF(D924&lt;BonusGoal!$B$9,BonusGoal!$D$9,IF(D924&lt;BonusGoal!$B$10,BonusGoal!$D$10,IF(D924&lt;BonusGoal!$B$11,BonusGoal!$D$11,IF(D924&lt;BonusGoal!$B$12,BonusGoal!$D$12,IF(D924&lt;BonusGoal!$B$13,BonusGoal!$D$13,IF(D924&gt;BonusGoal!$A$14,BonusGoal!$D$14,"checkdata"))))))))))))</f>
        <v>Greater than or equal to 50000</v>
      </c>
      <c r="V924" t="str">
        <f>VLOOKUP(D924,BonusGoal!C:D,2)</f>
        <v>Greater than or equal to 50000</v>
      </c>
    </row>
    <row r="925" spans="1:22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2.3788235294117648</v>
      </c>
      <c r="P925">
        <f t="shared" si="85"/>
        <v>101.1</v>
      </c>
      <c r="Q925" t="str">
        <f t="shared" si="86"/>
        <v>theater</v>
      </c>
      <c r="R925" t="str">
        <f t="shared" si="87"/>
        <v>plays</v>
      </c>
      <c r="S925" s="9">
        <f t="shared" si="88"/>
        <v>40373.208333333336</v>
      </c>
      <c r="T925" s="9">
        <f t="shared" si="89"/>
        <v>40374.208333333336</v>
      </c>
      <c r="U925" t="str">
        <f>IF(D925&lt;BonusGoal!$B$3,BonusGoal!$D$3,IF(D925&lt;BonusGoal!$B$4,BonusGoal!$D$4,IF(D925&lt;BonusGoal!$B$5,BonusGoal!$D$5,IF(D925&lt;BonusGoal!$B$6,BonusGoal!$D$6,IF(D925&lt;BonusGoal!$B$7,BonusGoal!$D$7,IF(D925&lt;BonusGoal!$B$8,BonusGoal!$D$8,IF(D925&lt;BonusGoal!$B$9,BonusGoal!$D$9,IF(D925&lt;BonusGoal!$B$10,BonusGoal!$D$10,IF(D925&lt;BonusGoal!$B$11,BonusGoal!$D$11,IF(D925&lt;BonusGoal!$B$12,BonusGoal!$D$12,IF(D925&lt;BonusGoal!$B$13,BonusGoal!$D$13,IF(D925&gt;BonusGoal!$A$14,BonusGoal!$D$14,"checkdata"))))))))))))</f>
        <v>1000 to 4999</v>
      </c>
      <c r="V925" t="str">
        <f>VLOOKUP(D925,BonusGoal!C:D,2)</f>
        <v>1000 to 4999</v>
      </c>
    </row>
    <row r="926" spans="1:22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4.8805076142131982</v>
      </c>
      <c r="P92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9">
        <f t="shared" si="88"/>
        <v>43769.208333333328</v>
      </c>
      <c r="T926" s="9">
        <f t="shared" si="89"/>
        <v>43780.25</v>
      </c>
      <c r="U926" t="str">
        <f>IF(D926&lt;BonusGoal!$B$3,BonusGoal!$D$3,IF(D926&lt;BonusGoal!$B$4,BonusGoal!$D$4,IF(D926&lt;BonusGoal!$B$5,BonusGoal!$D$5,IF(D926&lt;BonusGoal!$B$6,BonusGoal!$D$6,IF(D926&lt;BonusGoal!$B$7,BonusGoal!$D$7,IF(D926&lt;BonusGoal!$B$8,BonusGoal!$D$8,IF(D926&lt;BonusGoal!$B$9,BonusGoal!$D$9,IF(D926&lt;BonusGoal!$B$10,BonusGoal!$D$10,IF(D926&lt;BonusGoal!$B$11,BonusGoal!$D$11,IF(D926&lt;BonusGoal!$B$12,BonusGoal!$D$12,IF(D926&lt;BonusGoal!$B$13,BonusGoal!$D$13,IF(D926&gt;BonusGoal!$A$14,BonusGoal!$D$14,"checkdata"))))))))))))</f>
        <v>35000 to 39999</v>
      </c>
      <c r="V926" t="str">
        <f>VLOOKUP(D926,BonusGoal!C:D,2)</f>
        <v>35000 to 39999</v>
      </c>
    </row>
    <row r="927" spans="1:22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2.2406666666666668</v>
      </c>
      <c r="P92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9">
        <f t="shared" si="88"/>
        <v>43000.208333333328</v>
      </c>
      <c r="T927" s="9">
        <f t="shared" si="89"/>
        <v>43012.208333333328</v>
      </c>
      <c r="U927" t="str">
        <f>IF(D927&lt;BonusGoal!$B$3,BonusGoal!$D$3,IF(D927&lt;BonusGoal!$B$4,BonusGoal!$D$4,IF(D927&lt;BonusGoal!$B$5,BonusGoal!$D$5,IF(D927&lt;BonusGoal!$B$6,BonusGoal!$D$6,IF(D927&lt;BonusGoal!$B$7,BonusGoal!$D$7,IF(D927&lt;BonusGoal!$B$8,BonusGoal!$D$8,IF(D927&lt;BonusGoal!$B$9,BonusGoal!$D$9,IF(D927&lt;BonusGoal!$B$10,BonusGoal!$D$10,IF(D927&lt;BonusGoal!$B$11,BonusGoal!$D$11,IF(D927&lt;BonusGoal!$B$12,BonusGoal!$D$12,IF(D927&lt;BonusGoal!$B$13,BonusGoal!$D$13,IF(D927&gt;BonusGoal!$A$14,BonusGoal!$D$14,"checkdata"))))))))))))</f>
        <v>1000 to 4999</v>
      </c>
      <c r="V927" t="str">
        <f>VLOOKUP(D927,BonusGoal!C:D,2)</f>
        <v>1000 to 4999</v>
      </c>
    </row>
    <row r="928" spans="1:22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0.18126436781609195</v>
      </c>
      <c r="P92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9">
        <f t="shared" si="88"/>
        <v>42502.208333333328</v>
      </c>
      <c r="T928" s="9">
        <f t="shared" si="89"/>
        <v>42506.208333333328</v>
      </c>
      <c r="U928" t="str">
        <f>IF(D928&lt;BonusGoal!$B$3,BonusGoal!$D$3,IF(D928&lt;BonusGoal!$B$4,BonusGoal!$D$4,IF(D928&lt;BonusGoal!$B$5,BonusGoal!$D$5,IF(D928&lt;BonusGoal!$B$6,BonusGoal!$D$6,IF(D928&lt;BonusGoal!$B$7,BonusGoal!$D$7,IF(D928&lt;BonusGoal!$B$8,BonusGoal!$D$8,IF(D928&lt;BonusGoal!$B$9,BonusGoal!$D$9,IF(D928&lt;BonusGoal!$B$10,BonusGoal!$D$10,IF(D928&lt;BonusGoal!$B$11,BonusGoal!$D$11,IF(D928&lt;BonusGoal!$B$12,BonusGoal!$D$12,IF(D928&lt;BonusGoal!$B$13,BonusGoal!$D$13,IF(D928&gt;BonusGoal!$A$14,BonusGoal!$D$14,"checkdata"))))))))))))</f>
        <v>5000 to 9999</v>
      </c>
      <c r="V928" t="str">
        <f>VLOOKUP(D928,BonusGoal!C:D,2)</f>
        <v>5000 to 9999</v>
      </c>
    </row>
    <row r="929" spans="1:22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0.45847222222222223</v>
      </c>
      <c r="P929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9">
        <f t="shared" si="88"/>
        <v>41102.208333333336</v>
      </c>
      <c r="T929" s="9">
        <f t="shared" si="89"/>
        <v>41131.208333333336</v>
      </c>
      <c r="U929" t="str">
        <f>IF(D929&lt;BonusGoal!$B$3,BonusGoal!$D$3,IF(D929&lt;BonusGoal!$B$4,BonusGoal!$D$4,IF(D929&lt;BonusGoal!$B$5,BonusGoal!$D$5,IF(D929&lt;BonusGoal!$B$6,BonusGoal!$D$6,IF(D929&lt;BonusGoal!$B$7,BonusGoal!$D$7,IF(D929&lt;BonusGoal!$B$8,BonusGoal!$D$8,IF(D929&lt;BonusGoal!$B$9,BonusGoal!$D$9,IF(D929&lt;BonusGoal!$B$10,BonusGoal!$D$10,IF(D929&lt;BonusGoal!$B$11,BonusGoal!$D$11,IF(D929&lt;BonusGoal!$B$12,BonusGoal!$D$12,IF(D929&lt;BonusGoal!$B$13,BonusGoal!$D$13,IF(D929&gt;BonusGoal!$A$14,BonusGoal!$D$14,"checkdata"))))))))))))</f>
        <v>5000 to 9999</v>
      </c>
      <c r="V929" t="str">
        <f>VLOOKUP(D929,BonusGoal!C:D,2)</f>
        <v>5000 to 9999</v>
      </c>
    </row>
    <row r="930" spans="1:22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1.1731541218637993</v>
      </c>
      <c r="P930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9">
        <f t="shared" si="88"/>
        <v>41637.25</v>
      </c>
      <c r="T930" s="9">
        <f t="shared" si="89"/>
        <v>41646.25</v>
      </c>
      <c r="U930" t="str">
        <f>IF(D930&lt;BonusGoal!$B$3,BonusGoal!$D$3,IF(D930&lt;BonusGoal!$B$4,BonusGoal!$D$4,IF(D930&lt;BonusGoal!$B$5,BonusGoal!$D$5,IF(D930&lt;BonusGoal!$B$6,BonusGoal!$D$6,IF(D930&lt;BonusGoal!$B$7,BonusGoal!$D$7,IF(D930&lt;BonusGoal!$B$8,BonusGoal!$D$8,IF(D930&lt;BonusGoal!$B$9,BonusGoal!$D$9,IF(D930&lt;BonusGoal!$B$10,BonusGoal!$D$10,IF(D930&lt;BonusGoal!$B$11,BonusGoal!$D$11,IF(D930&lt;BonusGoal!$B$12,BonusGoal!$D$12,IF(D930&lt;BonusGoal!$B$13,BonusGoal!$D$13,IF(D930&gt;BonusGoal!$A$14,BonusGoal!$D$14,"checkdata"))))))))))))</f>
        <v>Greater than or equal to 50000</v>
      </c>
      <c r="V930" t="str">
        <f>VLOOKUP(D930,BonusGoal!C:D,2)</f>
        <v>Greater than or equal to 50000</v>
      </c>
    </row>
    <row r="931" spans="1:22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2.173090909090909</v>
      </c>
      <c r="P931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9">
        <f t="shared" si="88"/>
        <v>42858.208333333328</v>
      </c>
      <c r="T931" s="9">
        <f t="shared" si="89"/>
        <v>42872.208333333328</v>
      </c>
      <c r="U931" t="str">
        <f>IF(D931&lt;BonusGoal!$B$3,BonusGoal!$D$3,IF(D931&lt;BonusGoal!$B$4,BonusGoal!$D$4,IF(D931&lt;BonusGoal!$B$5,BonusGoal!$D$5,IF(D931&lt;BonusGoal!$B$6,BonusGoal!$D$6,IF(D931&lt;BonusGoal!$B$7,BonusGoal!$D$7,IF(D931&lt;BonusGoal!$B$8,BonusGoal!$D$8,IF(D931&lt;BonusGoal!$B$9,BonusGoal!$D$9,IF(D931&lt;BonusGoal!$B$10,BonusGoal!$D$10,IF(D931&lt;BonusGoal!$B$11,BonusGoal!$D$11,IF(D931&lt;BonusGoal!$B$12,BonusGoal!$D$12,IF(D931&lt;BonusGoal!$B$13,BonusGoal!$D$13,IF(D931&gt;BonusGoal!$A$14,BonusGoal!$D$14,"checkdata"))))))))))))</f>
        <v>5000 to 9999</v>
      </c>
      <c r="V931" t="str">
        <f>VLOOKUP(D931,BonusGoal!C:D,2)</f>
        <v>5000 to 9999</v>
      </c>
    </row>
    <row r="932" spans="1:22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1.1228571428571428</v>
      </c>
      <c r="P932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9">
        <f t="shared" si="88"/>
        <v>42060.25</v>
      </c>
      <c r="T932" s="9">
        <f t="shared" si="89"/>
        <v>42067.25</v>
      </c>
      <c r="U932" t="str">
        <f>IF(D932&lt;BonusGoal!$B$3,BonusGoal!$D$3,IF(D932&lt;BonusGoal!$B$4,BonusGoal!$D$4,IF(D932&lt;BonusGoal!$B$5,BonusGoal!$D$5,IF(D932&lt;BonusGoal!$B$6,BonusGoal!$D$6,IF(D932&lt;BonusGoal!$B$7,BonusGoal!$D$7,IF(D932&lt;BonusGoal!$B$8,BonusGoal!$D$8,IF(D932&lt;BonusGoal!$B$9,BonusGoal!$D$9,IF(D932&lt;BonusGoal!$B$10,BonusGoal!$D$10,IF(D932&lt;BonusGoal!$B$11,BonusGoal!$D$11,IF(D932&lt;BonusGoal!$B$12,BonusGoal!$D$12,IF(D932&lt;BonusGoal!$B$13,BonusGoal!$D$13,IF(D932&gt;BonusGoal!$A$14,BonusGoal!$D$14,"checkdata"))))))))))))</f>
        <v>1000 to 4999</v>
      </c>
      <c r="V932" t="str">
        <f>VLOOKUP(D932,BonusGoal!C:D,2)</f>
        <v>1000 to 4999</v>
      </c>
    </row>
    <row r="933" spans="1:22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0.72518987341772156</v>
      </c>
      <c r="P933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9">
        <f t="shared" si="88"/>
        <v>41818.208333333336</v>
      </c>
      <c r="T933" s="9">
        <f t="shared" si="89"/>
        <v>41820.208333333336</v>
      </c>
      <c r="U933" t="str">
        <f>IF(D933&lt;BonusGoal!$B$3,BonusGoal!$D$3,IF(D933&lt;BonusGoal!$B$4,BonusGoal!$D$4,IF(D933&lt;BonusGoal!$B$5,BonusGoal!$D$5,IF(D933&lt;BonusGoal!$B$6,BonusGoal!$D$6,IF(D933&lt;BonusGoal!$B$7,BonusGoal!$D$7,IF(D933&lt;BonusGoal!$B$8,BonusGoal!$D$8,IF(D933&lt;BonusGoal!$B$9,BonusGoal!$D$9,IF(D933&lt;BonusGoal!$B$10,BonusGoal!$D$10,IF(D933&lt;BonusGoal!$B$11,BonusGoal!$D$11,IF(D933&lt;BonusGoal!$B$12,BonusGoal!$D$12,IF(D933&lt;BonusGoal!$B$13,BonusGoal!$D$13,IF(D933&gt;BonusGoal!$A$14,BonusGoal!$D$14,"checkdata"))))))))))))</f>
        <v>5000 to 9999</v>
      </c>
      <c r="V933" t="str">
        <f>VLOOKUP(D933,BonusGoal!C:D,2)</f>
        <v>5000 to 9999</v>
      </c>
    </row>
    <row r="934" spans="1:22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2.1230434782608696</v>
      </c>
      <c r="P934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9">
        <f t="shared" si="88"/>
        <v>41709.208333333336</v>
      </c>
      <c r="T934" s="9">
        <f t="shared" si="89"/>
        <v>41712.208333333336</v>
      </c>
      <c r="U934" t="str">
        <f>IF(D934&lt;BonusGoal!$B$3,BonusGoal!$D$3,IF(D934&lt;BonusGoal!$B$4,BonusGoal!$D$4,IF(D934&lt;BonusGoal!$B$5,BonusGoal!$D$5,IF(D934&lt;BonusGoal!$B$6,BonusGoal!$D$6,IF(D934&lt;BonusGoal!$B$7,BonusGoal!$D$7,IF(D934&lt;BonusGoal!$B$8,BonusGoal!$D$8,IF(D934&lt;BonusGoal!$B$9,BonusGoal!$D$9,IF(D934&lt;BonusGoal!$B$10,BonusGoal!$D$10,IF(D934&lt;BonusGoal!$B$11,BonusGoal!$D$11,IF(D934&lt;BonusGoal!$B$12,BonusGoal!$D$12,IF(D934&lt;BonusGoal!$B$13,BonusGoal!$D$13,IF(D934&gt;BonusGoal!$A$14,BonusGoal!$D$14,"checkdata"))))))))))))</f>
        <v>1000 to 4999</v>
      </c>
      <c r="V934" t="str">
        <f>VLOOKUP(D934,BonusGoal!C:D,2)</f>
        <v>1000 to 4999</v>
      </c>
    </row>
    <row r="935" spans="1:22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2.3974657534246577</v>
      </c>
      <c r="P935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9">
        <f t="shared" si="88"/>
        <v>41372.208333333336</v>
      </c>
      <c r="T935" s="9">
        <f t="shared" si="89"/>
        <v>41385.208333333336</v>
      </c>
      <c r="U935" t="str">
        <f>IF(D935&lt;BonusGoal!$B$3,BonusGoal!$D$3,IF(D935&lt;BonusGoal!$B$4,BonusGoal!$D$4,IF(D935&lt;BonusGoal!$B$5,BonusGoal!$D$5,IF(D935&lt;BonusGoal!$B$6,BonusGoal!$D$6,IF(D935&lt;BonusGoal!$B$7,BonusGoal!$D$7,IF(D935&lt;BonusGoal!$B$8,BonusGoal!$D$8,IF(D935&lt;BonusGoal!$B$9,BonusGoal!$D$9,IF(D935&lt;BonusGoal!$B$10,BonusGoal!$D$10,IF(D935&lt;BonusGoal!$B$11,BonusGoal!$D$11,IF(D935&lt;BonusGoal!$B$12,BonusGoal!$D$12,IF(D935&lt;BonusGoal!$B$13,BonusGoal!$D$13,IF(D935&gt;BonusGoal!$A$14,BonusGoal!$D$14,"checkdata"))))))))))))</f>
        <v>Greater than or equal to 50000</v>
      </c>
      <c r="V935" t="str">
        <f>VLOOKUP(D935,BonusGoal!C:D,2)</f>
        <v>Greater than or equal to 50000</v>
      </c>
    </row>
    <row r="936" spans="1:22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1.8193548387096774</v>
      </c>
      <c r="P93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9">
        <f t="shared" si="88"/>
        <v>42422.25</v>
      </c>
      <c r="T936" s="9">
        <f t="shared" si="89"/>
        <v>42428.25</v>
      </c>
      <c r="U936" t="str">
        <f>IF(D936&lt;BonusGoal!$B$3,BonusGoal!$D$3,IF(D936&lt;BonusGoal!$B$4,BonusGoal!$D$4,IF(D936&lt;BonusGoal!$B$5,BonusGoal!$D$5,IF(D936&lt;BonusGoal!$B$6,BonusGoal!$D$6,IF(D936&lt;BonusGoal!$B$7,BonusGoal!$D$7,IF(D936&lt;BonusGoal!$B$8,BonusGoal!$D$8,IF(D936&lt;BonusGoal!$B$9,BonusGoal!$D$9,IF(D936&lt;BonusGoal!$B$10,BonusGoal!$D$10,IF(D936&lt;BonusGoal!$B$11,BonusGoal!$D$11,IF(D936&lt;BonusGoal!$B$12,BonusGoal!$D$12,IF(D936&lt;BonusGoal!$B$13,BonusGoal!$D$13,IF(D936&gt;BonusGoal!$A$14,BonusGoal!$D$14,"checkdata"))))))))))))</f>
        <v>5000 to 9999</v>
      </c>
      <c r="V936" t="str">
        <f>VLOOKUP(D936,BonusGoal!C:D,2)</f>
        <v>5000 to 9999</v>
      </c>
    </row>
    <row r="937" spans="1:22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1.6413114754098361</v>
      </c>
      <c r="P93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9">
        <f t="shared" si="88"/>
        <v>42209.208333333328</v>
      </c>
      <c r="T937" s="9">
        <f t="shared" si="89"/>
        <v>42216.208333333328</v>
      </c>
      <c r="U937" t="str">
        <f>IF(D937&lt;BonusGoal!$B$3,BonusGoal!$D$3,IF(D937&lt;BonusGoal!$B$4,BonusGoal!$D$4,IF(D937&lt;BonusGoal!$B$5,BonusGoal!$D$5,IF(D937&lt;BonusGoal!$B$6,BonusGoal!$D$6,IF(D937&lt;BonusGoal!$B$7,BonusGoal!$D$7,IF(D937&lt;BonusGoal!$B$8,BonusGoal!$D$8,IF(D937&lt;BonusGoal!$B$9,BonusGoal!$D$9,IF(D937&lt;BonusGoal!$B$10,BonusGoal!$D$10,IF(D937&lt;BonusGoal!$B$11,BonusGoal!$D$11,IF(D937&lt;BonusGoal!$B$12,BonusGoal!$D$12,IF(D937&lt;BonusGoal!$B$13,BonusGoal!$D$13,IF(D937&gt;BonusGoal!$A$14,BonusGoal!$D$14,"checkdata"))))))))))))</f>
        <v>5000 to 9999</v>
      </c>
      <c r="V937" t="str">
        <f>VLOOKUP(D937,BonusGoal!C:D,2)</f>
        <v>5000 to 9999</v>
      </c>
    </row>
    <row r="938" spans="1:22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1.6375968992248063E-2</v>
      </c>
      <c r="P93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9">
        <f t="shared" si="88"/>
        <v>43668.208333333328</v>
      </c>
      <c r="T938" s="9">
        <f t="shared" si="89"/>
        <v>43671.208333333328</v>
      </c>
      <c r="U938" t="str">
        <f>IF(D938&lt;BonusGoal!$B$3,BonusGoal!$D$3,IF(D938&lt;BonusGoal!$B$4,BonusGoal!$D$4,IF(D938&lt;BonusGoal!$B$5,BonusGoal!$D$5,IF(D938&lt;BonusGoal!$B$6,BonusGoal!$D$6,IF(D938&lt;BonusGoal!$B$7,BonusGoal!$D$7,IF(D938&lt;BonusGoal!$B$8,BonusGoal!$D$8,IF(D938&lt;BonusGoal!$B$9,BonusGoal!$D$9,IF(D938&lt;BonusGoal!$B$10,BonusGoal!$D$10,IF(D938&lt;BonusGoal!$B$11,BonusGoal!$D$11,IF(D938&lt;BonusGoal!$B$12,BonusGoal!$D$12,IF(D938&lt;BonusGoal!$B$13,BonusGoal!$D$13,IF(D938&gt;BonusGoal!$A$14,BonusGoal!$D$14,"checkdata"))))))))))))</f>
        <v>Greater than or equal to 50000</v>
      </c>
      <c r="V938" t="str">
        <f>VLOOKUP(D938,BonusGoal!C:D,2)</f>
        <v>Greater than or equal to 50000</v>
      </c>
    </row>
    <row r="939" spans="1:22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0.49643859649122807</v>
      </c>
      <c r="P939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9">
        <f t="shared" si="88"/>
        <v>42334.25</v>
      </c>
      <c r="T939" s="9">
        <f t="shared" si="89"/>
        <v>42343.25</v>
      </c>
      <c r="U939" t="str">
        <f>IF(D939&lt;BonusGoal!$B$3,BonusGoal!$D$3,IF(D939&lt;BonusGoal!$B$4,BonusGoal!$D$4,IF(D939&lt;BonusGoal!$B$5,BonusGoal!$D$5,IF(D939&lt;BonusGoal!$B$6,BonusGoal!$D$6,IF(D939&lt;BonusGoal!$B$7,BonusGoal!$D$7,IF(D939&lt;BonusGoal!$B$8,BonusGoal!$D$8,IF(D939&lt;BonusGoal!$B$9,BonusGoal!$D$9,IF(D939&lt;BonusGoal!$B$10,BonusGoal!$D$10,IF(D939&lt;BonusGoal!$B$11,BonusGoal!$D$11,IF(D939&lt;BonusGoal!$B$12,BonusGoal!$D$12,IF(D939&lt;BonusGoal!$B$13,BonusGoal!$D$13,IF(D939&gt;BonusGoal!$A$14,BonusGoal!$D$14,"checkdata"))))))))))))</f>
        <v>Greater than or equal to 50000</v>
      </c>
      <c r="V939" t="str">
        <f>VLOOKUP(D939,BonusGoal!C:D,2)</f>
        <v>Greater than or equal to 50000</v>
      </c>
    </row>
    <row r="940" spans="1:22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1.0970652173913042</v>
      </c>
      <c r="P940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9">
        <f t="shared" si="88"/>
        <v>43263.208333333328</v>
      </c>
      <c r="T940" s="9">
        <f t="shared" si="89"/>
        <v>43299.208333333328</v>
      </c>
      <c r="U940" t="str">
        <f>IF(D940&lt;BonusGoal!$B$3,BonusGoal!$D$3,IF(D940&lt;BonusGoal!$B$4,BonusGoal!$D$4,IF(D940&lt;BonusGoal!$B$5,BonusGoal!$D$5,IF(D940&lt;BonusGoal!$B$6,BonusGoal!$D$6,IF(D940&lt;BonusGoal!$B$7,BonusGoal!$D$7,IF(D940&lt;BonusGoal!$B$8,BonusGoal!$D$8,IF(D940&lt;BonusGoal!$B$9,BonusGoal!$D$9,IF(D940&lt;BonusGoal!$B$10,BonusGoal!$D$10,IF(D940&lt;BonusGoal!$B$11,BonusGoal!$D$11,IF(D940&lt;BonusGoal!$B$12,BonusGoal!$D$12,IF(D940&lt;BonusGoal!$B$13,BonusGoal!$D$13,IF(D940&gt;BonusGoal!$A$14,BonusGoal!$D$14,"checkdata"))))))))))))</f>
        <v>5000 to 9999</v>
      </c>
      <c r="V940" t="str">
        <f>VLOOKUP(D940,BonusGoal!C:D,2)</f>
        <v>5000 to 9999</v>
      </c>
    </row>
    <row r="941" spans="1:22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0.49217948717948717</v>
      </c>
      <c r="P941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9">
        <f t="shared" si="88"/>
        <v>40670.208333333336</v>
      </c>
      <c r="T941" s="9">
        <f t="shared" si="89"/>
        <v>40687.208333333336</v>
      </c>
      <c r="U941" t="str">
        <f>IF(D941&lt;BonusGoal!$B$3,BonusGoal!$D$3,IF(D941&lt;BonusGoal!$B$4,BonusGoal!$D$4,IF(D941&lt;BonusGoal!$B$5,BonusGoal!$D$5,IF(D941&lt;BonusGoal!$B$6,BonusGoal!$D$6,IF(D941&lt;BonusGoal!$B$7,BonusGoal!$D$7,IF(D941&lt;BonusGoal!$B$8,BonusGoal!$D$8,IF(D941&lt;BonusGoal!$B$9,BonusGoal!$D$9,IF(D941&lt;BonusGoal!$B$10,BonusGoal!$D$10,IF(D941&lt;BonusGoal!$B$11,BonusGoal!$D$11,IF(D941&lt;BonusGoal!$B$12,BonusGoal!$D$12,IF(D941&lt;BonusGoal!$B$13,BonusGoal!$D$13,IF(D941&gt;BonusGoal!$A$14,BonusGoal!$D$14,"checkdata"))))))))))))</f>
        <v>5000 to 9999</v>
      </c>
      <c r="V941" t="str">
        <f>VLOOKUP(D941,BonusGoal!C:D,2)</f>
        <v>5000 to 9999</v>
      </c>
    </row>
    <row r="942" spans="1:22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0.62232323232323228</v>
      </c>
      <c r="P942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9">
        <f t="shared" si="88"/>
        <v>41244.25</v>
      </c>
      <c r="T942" s="9">
        <f t="shared" si="89"/>
        <v>41266.25</v>
      </c>
      <c r="U942" t="str">
        <f>IF(D942&lt;BonusGoal!$B$3,BonusGoal!$D$3,IF(D942&lt;BonusGoal!$B$4,BonusGoal!$D$4,IF(D942&lt;BonusGoal!$B$5,BonusGoal!$D$5,IF(D942&lt;BonusGoal!$B$6,BonusGoal!$D$6,IF(D942&lt;BonusGoal!$B$7,BonusGoal!$D$7,IF(D942&lt;BonusGoal!$B$8,BonusGoal!$D$8,IF(D942&lt;BonusGoal!$B$9,BonusGoal!$D$9,IF(D942&lt;BonusGoal!$B$10,BonusGoal!$D$10,IF(D942&lt;BonusGoal!$B$11,BonusGoal!$D$11,IF(D942&lt;BonusGoal!$B$12,BonusGoal!$D$12,IF(D942&lt;BonusGoal!$B$13,BonusGoal!$D$13,IF(D942&gt;BonusGoal!$A$14,BonusGoal!$D$14,"checkdata"))))))))))))</f>
        <v>5000 to 9999</v>
      </c>
      <c r="V942" t="str">
        <f>VLOOKUP(D942,BonusGoal!C:D,2)</f>
        <v>5000 to 9999</v>
      </c>
    </row>
    <row r="943" spans="1:22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0.1305813953488372</v>
      </c>
      <c r="P943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9">
        <f t="shared" si="88"/>
        <v>40552.25</v>
      </c>
      <c r="T943" s="9">
        <f t="shared" si="89"/>
        <v>40587.25</v>
      </c>
      <c r="U943" t="str">
        <f>IF(D943&lt;BonusGoal!$B$3,BonusGoal!$D$3,IF(D943&lt;BonusGoal!$B$4,BonusGoal!$D$4,IF(D943&lt;BonusGoal!$B$5,BonusGoal!$D$5,IF(D943&lt;BonusGoal!$B$6,BonusGoal!$D$6,IF(D943&lt;BonusGoal!$B$7,BonusGoal!$D$7,IF(D943&lt;BonusGoal!$B$8,BonusGoal!$D$8,IF(D943&lt;BonusGoal!$B$9,BonusGoal!$D$9,IF(D943&lt;BonusGoal!$B$10,BonusGoal!$D$10,IF(D943&lt;BonusGoal!$B$11,BonusGoal!$D$11,IF(D943&lt;BonusGoal!$B$12,BonusGoal!$D$12,IF(D943&lt;BonusGoal!$B$13,BonusGoal!$D$13,IF(D943&gt;BonusGoal!$A$14,BonusGoal!$D$14,"checkdata"))))))))))))</f>
        <v>40000 to 44999</v>
      </c>
      <c r="V943" t="str">
        <f>VLOOKUP(D943,BonusGoal!C:D,2)</f>
        <v>40000 to 44999</v>
      </c>
    </row>
    <row r="944" spans="1:22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0.64635416666666667</v>
      </c>
      <c r="P944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9">
        <f t="shared" si="88"/>
        <v>40568.25</v>
      </c>
      <c r="T944" s="9">
        <f t="shared" si="89"/>
        <v>40571.25</v>
      </c>
      <c r="U944" t="str">
        <f>IF(D944&lt;BonusGoal!$B$3,BonusGoal!$D$3,IF(D944&lt;BonusGoal!$B$4,BonusGoal!$D$4,IF(D944&lt;BonusGoal!$B$5,BonusGoal!$D$5,IF(D944&lt;BonusGoal!$B$6,BonusGoal!$D$6,IF(D944&lt;BonusGoal!$B$7,BonusGoal!$D$7,IF(D944&lt;BonusGoal!$B$8,BonusGoal!$D$8,IF(D944&lt;BonusGoal!$B$9,BonusGoal!$D$9,IF(D944&lt;BonusGoal!$B$10,BonusGoal!$D$10,IF(D944&lt;BonusGoal!$B$11,BonusGoal!$D$11,IF(D944&lt;BonusGoal!$B$12,BonusGoal!$D$12,IF(D944&lt;BonusGoal!$B$13,BonusGoal!$D$13,IF(D944&gt;BonusGoal!$A$14,BonusGoal!$D$14,"checkdata"))))))))))))</f>
        <v>5000 to 9999</v>
      </c>
      <c r="V944" t="str">
        <f>VLOOKUP(D944,BonusGoal!C:D,2)</f>
        <v>5000 to 9999</v>
      </c>
    </row>
    <row r="945" spans="1:22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1.5958666666666668</v>
      </c>
      <c r="P945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9">
        <f t="shared" si="88"/>
        <v>41906.208333333336</v>
      </c>
      <c r="T945" s="9">
        <f t="shared" si="89"/>
        <v>41941.208333333336</v>
      </c>
      <c r="U945" t="str">
        <f>IF(D945&lt;BonusGoal!$B$3,BonusGoal!$D$3,IF(D945&lt;BonusGoal!$B$4,BonusGoal!$D$4,IF(D945&lt;BonusGoal!$B$5,BonusGoal!$D$5,IF(D945&lt;BonusGoal!$B$6,BonusGoal!$D$6,IF(D945&lt;BonusGoal!$B$7,BonusGoal!$D$7,IF(D945&lt;BonusGoal!$B$8,BonusGoal!$D$8,IF(D945&lt;BonusGoal!$B$9,BonusGoal!$D$9,IF(D945&lt;BonusGoal!$B$10,BonusGoal!$D$10,IF(D945&lt;BonusGoal!$B$11,BonusGoal!$D$11,IF(D945&lt;BonusGoal!$B$12,BonusGoal!$D$12,IF(D945&lt;BonusGoal!$B$13,BonusGoal!$D$13,IF(D945&gt;BonusGoal!$A$14,BonusGoal!$D$14,"checkdata"))))))))))))</f>
        <v>5000 to 9999</v>
      </c>
      <c r="V945" t="str">
        <f>VLOOKUP(D945,BonusGoal!C:D,2)</f>
        <v>5000 to 9999</v>
      </c>
    </row>
    <row r="946" spans="1:22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0.81420000000000003</v>
      </c>
      <c r="P94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9">
        <f t="shared" si="88"/>
        <v>42776.25</v>
      </c>
      <c r="T946" s="9">
        <f t="shared" si="89"/>
        <v>42795.25</v>
      </c>
      <c r="U946" t="str">
        <f>IF(D946&lt;BonusGoal!$B$3,BonusGoal!$D$3,IF(D946&lt;BonusGoal!$B$4,BonusGoal!$D$4,IF(D946&lt;BonusGoal!$B$5,BonusGoal!$D$5,IF(D946&lt;BonusGoal!$B$6,BonusGoal!$D$6,IF(D946&lt;BonusGoal!$B$7,BonusGoal!$D$7,IF(D946&lt;BonusGoal!$B$8,BonusGoal!$D$8,IF(D946&lt;BonusGoal!$B$9,BonusGoal!$D$9,IF(D946&lt;BonusGoal!$B$10,BonusGoal!$D$10,IF(D946&lt;BonusGoal!$B$11,BonusGoal!$D$11,IF(D946&lt;BonusGoal!$B$12,BonusGoal!$D$12,IF(D946&lt;BonusGoal!$B$13,BonusGoal!$D$13,IF(D946&gt;BonusGoal!$A$14,BonusGoal!$D$14,"checkdata"))))))))))))</f>
        <v>10000 to 14999</v>
      </c>
      <c r="V946" t="str">
        <f>VLOOKUP(D946,BonusGoal!C:D,2)</f>
        <v>10000 to 14999</v>
      </c>
    </row>
    <row r="947" spans="1:22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0.32444767441860467</v>
      </c>
      <c r="P94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9">
        <f t="shared" si="88"/>
        <v>41004.208333333336</v>
      </c>
      <c r="T947" s="9">
        <f t="shared" si="89"/>
        <v>41019.208333333336</v>
      </c>
      <c r="U947" t="str">
        <f>IF(D947&lt;BonusGoal!$B$3,BonusGoal!$D$3,IF(D947&lt;BonusGoal!$B$4,BonusGoal!$D$4,IF(D947&lt;BonusGoal!$B$5,BonusGoal!$D$5,IF(D947&lt;BonusGoal!$B$6,BonusGoal!$D$6,IF(D947&lt;BonusGoal!$B$7,BonusGoal!$D$7,IF(D947&lt;BonusGoal!$B$8,BonusGoal!$D$8,IF(D947&lt;BonusGoal!$B$9,BonusGoal!$D$9,IF(D947&lt;BonusGoal!$B$10,BonusGoal!$D$10,IF(D947&lt;BonusGoal!$B$11,BonusGoal!$D$11,IF(D947&lt;BonusGoal!$B$12,BonusGoal!$D$12,IF(D947&lt;BonusGoal!$B$13,BonusGoal!$D$13,IF(D947&gt;BonusGoal!$A$14,BonusGoal!$D$14,"checkdata"))))))))))))</f>
        <v>Greater than or equal to 50000</v>
      </c>
      <c r="V947" t="str">
        <f>VLOOKUP(D947,BonusGoal!C:D,2)</f>
        <v>Greater than or equal to 50000</v>
      </c>
    </row>
    <row r="948" spans="1:22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9.9141184124918666E-2</v>
      </c>
      <c r="P94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9">
        <f t="shared" si="88"/>
        <v>40710.208333333336</v>
      </c>
      <c r="T948" s="9">
        <f t="shared" si="89"/>
        <v>40712.208333333336</v>
      </c>
      <c r="U948" t="str">
        <f>IF(D948&lt;BonusGoal!$B$3,BonusGoal!$D$3,IF(D948&lt;BonusGoal!$B$4,BonusGoal!$D$4,IF(D948&lt;BonusGoal!$B$5,BonusGoal!$D$5,IF(D948&lt;BonusGoal!$B$6,BonusGoal!$D$6,IF(D948&lt;BonusGoal!$B$7,BonusGoal!$D$7,IF(D948&lt;BonusGoal!$B$8,BonusGoal!$D$8,IF(D948&lt;BonusGoal!$B$9,BonusGoal!$D$9,IF(D948&lt;BonusGoal!$B$10,BonusGoal!$D$10,IF(D948&lt;BonusGoal!$B$11,BonusGoal!$D$11,IF(D948&lt;BonusGoal!$B$12,BonusGoal!$D$12,IF(D948&lt;BonusGoal!$B$13,BonusGoal!$D$13,IF(D948&gt;BonusGoal!$A$14,BonusGoal!$D$14,"checkdata"))))))))))))</f>
        <v>Greater than or equal to 50000</v>
      </c>
      <c r="V948" t="str">
        <f>VLOOKUP(D948,BonusGoal!C:D,2)</f>
        <v>Greater than or equal to 50000</v>
      </c>
    </row>
    <row r="949" spans="1:22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0.26694444444444443</v>
      </c>
      <c r="P949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9">
        <f t="shared" si="88"/>
        <v>41908.208333333336</v>
      </c>
      <c r="T949" s="9">
        <f t="shared" si="89"/>
        <v>41915.208333333336</v>
      </c>
      <c r="U949" t="str">
        <f>IF(D949&lt;BonusGoal!$B$3,BonusGoal!$D$3,IF(D949&lt;BonusGoal!$B$4,BonusGoal!$D$4,IF(D949&lt;BonusGoal!$B$5,BonusGoal!$D$5,IF(D949&lt;BonusGoal!$B$6,BonusGoal!$D$6,IF(D949&lt;BonusGoal!$B$7,BonusGoal!$D$7,IF(D949&lt;BonusGoal!$B$8,BonusGoal!$D$8,IF(D949&lt;BonusGoal!$B$9,BonusGoal!$D$9,IF(D949&lt;BonusGoal!$B$10,BonusGoal!$D$10,IF(D949&lt;BonusGoal!$B$11,BonusGoal!$D$11,IF(D949&lt;BonusGoal!$B$12,BonusGoal!$D$12,IF(D949&lt;BonusGoal!$B$13,BonusGoal!$D$13,IF(D949&gt;BonusGoal!$A$14,BonusGoal!$D$14,"checkdata"))))))))))))</f>
        <v>1000 to 4999</v>
      </c>
      <c r="V949" t="str">
        <f>VLOOKUP(D949,BonusGoal!C:D,2)</f>
        <v>1000 to 4999</v>
      </c>
    </row>
    <row r="950" spans="1:22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0.62957446808510642</v>
      </c>
      <c r="P950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9">
        <f t="shared" si="88"/>
        <v>41985.25</v>
      </c>
      <c r="T950" s="9">
        <f t="shared" si="89"/>
        <v>41995.25</v>
      </c>
      <c r="U950" t="str">
        <f>IF(D950&lt;BonusGoal!$B$3,BonusGoal!$D$3,IF(D950&lt;BonusGoal!$B$4,BonusGoal!$D$4,IF(D950&lt;BonusGoal!$B$5,BonusGoal!$D$5,IF(D950&lt;BonusGoal!$B$6,BonusGoal!$D$6,IF(D950&lt;BonusGoal!$B$7,BonusGoal!$D$7,IF(D950&lt;BonusGoal!$B$8,BonusGoal!$D$8,IF(D950&lt;BonusGoal!$B$9,BonusGoal!$D$9,IF(D950&lt;BonusGoal!$B$10,BonusGoal!$D$10,IF(D950&lt;BonusGoal!$B$11,BonusGoal!$D$11,IF(D950&lt;BonusGoal!$B$12,BonusGoal!$D$12,IF(D950&lt;BonusGoal!$B$13,BonusGoal!$D$13,IF(D950&gt;BonusGoal!$A$14,BonusGoal!$D$14,"checkdata"))))))))))))</f>
        <v>5000 to 9999</v>
      </c>
      <c r="V950" t="str">
        <f>VLOOKUP(D950,BonusGoal!C:D,2)</f>
        <v>5000 to 9999</v>
      </c>
    </row>
    <row r="951" spans="1:22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1.6135593220338984</v>
      </c>
      <c r="P951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9">
        <f t="shared" si="88"/>
        <v>42112.208333333328</v>
      </c>
      <c r="T951" s="9">
        <f t="shared" si="89"/>
        <v>42131.208333333328</v>
      </c>
      <c r="U951" t="str">
        <f>IF(D951&lt;BonusGoal!$B$3,BonusGoal!$D$3,IF(D951&lt;BonusGoal!$B$4,BonusGoal!$D$4,IF(D951&lt;BonusGoal!$B$5,BonusGoal!$D$5,IF(D951&lt;BonusGoal!$B$6,BonusGoal!$D$6,IF(D951&lt;BonusGoal!$B$7,BonusGoal!$D$7,IF(D951&lt;BonusGoal!$B$8,BonusGoal!$D$8,IF(D951&lt;BonusGoal!$B$9,BonusGoal!$D$9,IF(D951&lt;BonusGoal!$B$10,BonusGoal!$D$10,IF(D951&lt;BonusGoal!$B$11,BonusGoal!$D$11,IF(D951&lt;BonusGoal!$B$12,BonusGoal!$D$12,IF(D951&lt;BonusGoal!$B$13,BonusGoal!$D$13,IF(D951&gt;BonusGoal!$A$14,BonusGoal!$D$14,"checkdata"))))))))))))</f>
        <v>5000 to 9999</v>
      </c>
      <c r="V951" t="str">
        <f>VLOOKUP(D951,BonusGoal!C:D,2)</f>
        <v>5000 to 9999</v>
      </c>
    </row>
    <row r="952" spans="1:22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0.05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9">
        <f t="shared" si="88"/>
        <v>43571.208333333328</v>
      </c>
      <c r="T952" s="9">
        <f t="shared" si="89"/>
        <v>43576.208333333328</v>
      </c>
      <c r="U952" t="str">
        <f>IF(D952&lt;BonusGoal!$B$3,BonusGoal!$D$3,IF(D952&lt;BonusGoal!$B$4,BonusGoal!$D$4,IF(D952&lt;BonusGoal!$B$5,BonusGoal!$D$5,IF(D952&lt;BonusGoal!$B$6,BonusGoal!$D$6,IF(D952&lt;BonusGoal!$B$7,BonusGoal!$D$7,IF(D952&lt;BonusGoal!$B$8,BonusGoal!$D$8,IF(D952&lt;BonusGoal!$B$9,BonusGoal!$D$9,IF(D952&lt;BonusGoal!$B$10,BonusGoal!$D$10,IF(D952&lt;BonusGoal!$B$11,BonusGoal!$D$11,IF(D952&lt;BonusGoal!$B$12,BonusGoal!$D$12,IF(D952&lt;BonusGoal!$B$13,BonusGoal!$D$13,IF(D952&gt;BonusGoal!$A$14,BonusGoal!$D$14,"checkdata"))))))))))))</f>
        <v>Less than 1000</v>
      </c>
      <c r="V952" t="str">
        <f>VLOOKUP(D952,BonusGoal!C:D,2)</f>
        <v>Less than 1000</v>
      </c>
    </row>
    <row r="953" spans="1:22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10.969379310344827</v>
      </c>
      <c r="P953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9">
        <f t="shared" si="88"/>
        <v>42730.25</v>
      </c>
      <c r="T953" s="9">
        <f t="shared" si="89"/>
        <v>42731.25</v>
      </c>
      <c r="U953" t="str">
        <f>IF(D953&lt;BonusGoal!$B$3,BonusGoal!$D$3,IF(D953&lt;BonusGoal!$B$4,BonusGoal!$D$4,IF(D953&lt;BonusGoal!$B$5,BonusGoal!$D$5,IF(D953&lt;BonusGoal!$B$6,BonusGoal!$D$6,IF(D953&lt;BonusGoal!$B$7,BonusGoal!$D$7,IF(D953&lt;BonusGoal!$B$8,BonusGoal!$D$8,IF(D953&lt;BonusGoal!$B$9,BonusGoal!$D$9,IF(D953&lt;BonusGoal!$B$10,BonusGoal!$D$10,IF(D953&lt;BonusGoal!$B$11,BonusGoal!$D$11,IF(D953&lt;BonusGoal!$B$12,BonusGoal!$D$12,IF(D953&lt;BonusGoal!$B$13,BonusGoal!$D$13,IF(D953&gt;BonusGoal!$A$14,BonusGoal!$D$14,"checkdata"))))))))))))</f>
        <v>10000 to 14999</v>
      </c>
      <c r="V953" t="str">
        <f>VLOOKUP(D953,BonusGoal!C:D,2)</f>
        <v>10000 to 14999</v>
      </c>
    </row>
    <row r="954" spans="1:22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0.70094158075601376</v>
      </c>
      <c r="P954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9">
        <f t="shared" si="88"/>
        <v>42591.208333333328</v>
      </c>
      <c r="T954" s="9">
        <f t="shared" si="89"/>
        <v>42605.208333333328</v>
      </c>
      <c r="U954" t="str">
        <f>IF(D954&lt;BonusGoal!$B$3,BonusGoal!$D$3,IF(D954&lt;BonusGoal!$B$4,BonusGoal!$D$4,IF(D954&lt;BonusGoal!$B$5,BonusGoal!$D$5,IF(D954&lt;BonusGoal!$B$6,BonusGoal!$D$6,IF(D954&lt;BonusGoal!$B$7,BonusGoal!$D$7,IF(D954&lt;BonusGoal!$B$8,BonusGoal!$D$8,IF(D954&lt;BonusGoal!$B$9,BonusGoal!$D$9,IF(D954&lt;BonusGoal!$B$10,BonusGoal!$D$10,IF(D954&lt;BonusGoal!$B$11,BonusGoal!$D$11,IF(D954&lt;BonusGoal!$B$12,BonusGoal!$D$12,IF(D954&lt;BonusGoal!$B$13,BonusGoal!$D$13,IF(D954&gt;BonusGoal!$A$14,BonusGoal!$D$14,"checkdata"))))))))))))</f>
        <v>Greater than or equal to 50000</v>
      </c>
      <c r="V954" t="str">
        <f>VLOOKUP(D954,BonusGoal!C:D,2)</f>
        <v>Greater than or equal to 50000</v>
      </c>
    </row>
    <row r="955" spans="1:22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0.6</v>
      </c>
      <c r="P955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9">
        <f t="shared" si="88"/>
        <v>42358.25</v>
      </c>
      <c r="T955" s="9">
        <f t="shared" si="89"/>
        <v>42394.25</v>
      </c>
      <c r="U955" t="str">
        <f>IF(D955&lt;BonusGoal!$B$3,BonusGoal!$D$3,IF(D955&lt;BonusGoal!$B$4,BonusGoal!$D$4,IF(D955&lt;BonusGoal!$B$5,BonusGoal!$D$5,IF(D955&lt;BonusGoal!$B$6,BonusGoal!$D$6,IF(D955&lt;BonusGoal!$B$7,BonusGoal!$D$7,IF(D955&lt;BonusGoal!$B$8,BonusGoal!$D$8,IF(D955&lt;BonusGoal!$B$9,BonusGoal!$D$9,IF(D955&lt;BonusGoal!$B$10,BonusGoal!$D$10,IF(D955&lt;BonusGoal!$B$11,BonusGoal!$D$11,IF(D955&lt;BonusGoal!$B$12,BonusGoal!$D$12,IF(D955&lt;BonusGoal!$B$13,BonusGoal!$D$13,IF(D955&gt;BonusGoal!$A$14,BonusGoal!$D$14,"checkdata"))))))))))))</f>
        <v>1000 to 4999</v>
      </c>
      <c r="V955" t="str">
        <f>VLOOKUP(D955,BonusGoal!C:D,2)</f>
        <v>1000 to 4999</v>
      </c>
    </row>
    <row r="956" spans="1:22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3.6709859154929578</v>
      </c>
      <c r="P95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9">
        <f t="shared" si="88"/>
        <v>41174.208333333336</v>
      </c>
      <c r="T956" s="9">
        <f t="shared" si="89"/>
        <v>41198.208333333336</v>
      </c>
      <c r="U956" t="str">
        <f>IF(D956&lt;BonusGoal!$B$3,BonusGoal!$D$3,IF(D956&lt;BonusGoal!$B$4,BonusGoal!$D$4,IF(D956&lt;BonusGoal!$B$5,BonusGoal!$D$5,IF(D956&lt;BonusGoal!$B$6,BonusGoal!$D$6,IF(D956&lt;BonusGoal!$B$7,BonusGoal!$D$7,IF(D956&lt;BonusGoal!$B$8,BonusGoal!$D$8,IF(D956&lt;BonusGoal!$B$9,BonusGoal!$D$9,IF(D956&lt;BonusGoal!$B$10,BonusGoal!$D$10,IF(D956&lt;BonusGoal!$B$11,BonusGoal!$D$11,IF(D956&lt;BonusGoal!$B$12,BonusGoal!$D$12,IF(D956&lt;BonusGoal!$B$13,BonusGoal!$D$13,IF(D956&gt;BonusGoal!$A$14,BonusGoal!$D$14,"checkdata"))))))))))))</f>
        <v>40000 to 44999</v>
      </c>
      <c r="V956" t="str">
        <f>VLOOKUP(D956,BonusGoal!C:D,2)</f>
        <v>40000 to 44999</v>
      </c>
    </row>
    <row r="957" spans="1:22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11.09</v>
      </c>
      <c r="P95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9">
        <f t="shared" si="88"/>
        <v>41238.25</v>
      </c>
      <c r="T957" s="9">
        <f t="shared" si="89"/>
        <v>41240.25</v>
      </c>
      <c r="U957" t="str">
        <f>IF(D957&lt;BonusGoal!$B$3,BonusGoal!$D$3,IF(D957&lt;BonusGoal!$B$4,BonusGoal!$D$4,IF(D957&lt;BonusGoal!$B$5,BonusGoal!$D$5,IF(D957&lt;BonusGoal!$B$6,BonusGoal!$D$6,IF(D957&lt;BonusGoal!$B$7,BonusGoal!$D$7,IF(D957&lt;BonusGoal!$B$8,BonusGoal!$D$8,IF(D957&lt;BonusGoal!$B$9,BonusGoal!$D$9,IF(D957&lt;BonusGoal!$B$10,BonusGoal!$D$10,IF(D957&lt;BonusGoal!$B$11,BonusGoal!$D$11,IF(D957&lt;BonusGoal!$B$12,BonusGoal!$D$12,IF(D957&lt;BonusGoal!$B$13,BonusGoal!$D$13,IF(D957&gt;BonusGoal!$A$14,BonusGoal!$D$14,"checkdata"))))))))))))</f>
        <v>Less than 1000</v>
      </c>
      <c r="V957" t="str">
        <f>VLOOKUP(D957,BonusGoal!C:D,2)</f>
        <v>Less than 1000</v>
      </c>
    </row>
    <row r="958" spans="1:22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0.19028784648187633</v>
      </c>
      <c r="P95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9">
        <f t="shared" si="88"/>
        <v>42360.25</v>
      </c>
      <c r="T958" s="9">
        <f t="shared" si="89"/>
        <v>42364.25</v>
      </c>
      <c r="U958" t="str">
        <f>IF(D958&lt;BonusGoal!$B$3,BonusGoal!$D$3,IF(D958&lt;BonusGoal!$B$4,BonusGoal!$D$4,IF(D958&lt;BonusGoal!$B$5,BonusGoal!$D$5,IF(D958&lt;BonusGoal!$B$6,BonusGoal!$D$6,IF(D958&lt;BonusGoal!$B$7,BonusGoal!$D$7,IF(D958&lt;BonusGoal!$B$8,BonusGoal!$D$8,IF(D958&lt;BonusGoal!$B$9,BonusGoal!$D$9,IF(D958&lt;BonusGoal!$B$10,BonusGoal!$D$10,IF(D958&lt;BonusGoal!$B$11,BonusGoal!$D$11,IF(D958&lt;BonusGoal!$B$12,BonusGoal!$D$12,IF(D958&lt;BonusGoal!$B$13,BonusGoal!$D$13,IF(D958&gt;BonusGoal!$A$14,BonusGoal!$D$14,"checkdata"))))))))))))</f>
        <v>Greater than or equal to 50000</v>
      </c>
      <c r="V958" t="str">
        <f>VLOOKUP(D958,BonusGoal!C:D,2)</f>
        <v>Greater than or equal to 50000</v>
      </c>
    </row>
    <row r="959" spans="1:22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1.2687755102040816</v>
      </c>
      <c r="P959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9">
        <f t="shared" si="88"/>
        <v>40955.25</v>
      </c>
      <c r="T959" s="9">
        <f t="shared" si="89"/>
        <v>40958.25</v>
      </c>
      <c r="U959" t="str">
        <f>IF(D959&lt;BonusGoal!$B$3,BonusGoal!$D$3,IF(D959&lt;BonusGoal!$B$4,BonusGoal!$D$4,IF(D959&lt;BonusGoal!$B$5,BonusGoal!$D$5,IF(D959&lt;BonusGoal!$B$6,BonusGoal!$D$6,IF(D959&lt;BonusGoal!$B$7,BonusGoal!$D$7,IF(D959&lt;BonusGoal!$B$8,BonusGoal!$D$8,IF(D959&lt;BonusGoal!$B$9,BonusGoal!$D$9,IF(D959&lt;BonusGoal!$B$10,BonusGoal!$D$10,IF(D959&lt;BonusGoal!$B$11,BonusGoal!$D$11,IF(D959&lt;BonusGoal!$B$12,BonusGoal!$D$12,IF(D959&lt;BonusGoal!$B$13,BonusGoal!$D$13,IF(D959&gt;BonusGoal!$A$14,BonusGoal!$D$14,"checkdata"))))))))))))</f>
        <v>5000 to 9999</v>
      </c>
      <c r="V959" t="str">
        <f>VLOOKUP(D959,BonusGoal!C:D,2)</f>
        <v>5000 to 9999</v>
      </c>
    </row>
    <row r="960" spans="1:22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7.3463636363636367</v>
      </c>
      <c r="P960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9">
        <f t="shared" si="88"/>
        <v>40350.208333333336</v>
      </c>
      <c r="T960" s="9">
        <f t="shared" si="89"/>
        <v>40372.208333333336</v>
      </c>
      <c r="U960" t="str">
        <f>IF(D960&lt;BonusGoal!$B$3,BonusGoal!$D$3,IF(D960&lt;BonusGoal!$B$4,BonusGoal!$D$4,IF(D960&lt;BonusGoal!$B$5,BonusGoal!$D$5,IF(D960&lt;BonusGoal!$B$6,BonusGoal!$D$6,IF(D960&lt;BonusGoal!$B$7,BonusGoal!$D$7,IF(D960&lt;BonusGoal!$B$8,BonusGoal!$D$8,IF(D960&lt;BonusGoal!$B$9,BonusGoal!$D$9,IF(D960&lt;BonusGoal!$B$10,BonusGoal!$D$10,IF(D960&lt;BonusGoal!$B$11,BonusGoal!$D$11,IF(D960&lt;BonusGoal!$B$12,BonusGoal!$D$12,IF(D960&lt;BonusGoal!$B$13,BonusGoal!$D$13,IF(D960&gt;BonusGoal!$A$14,BonusGoal!$D$14,"checkdata"))))))))))))</f>
        <v>1000 to 4999</v>
      </c>
      <c r="V960" t="str">
        <f>VLOOKUP(D960,BonusGoal!C:D,2)</f>
        <v>1000 to 4999</v>
      </c>
    </row>
    <row r="961" spans="1:22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4.5731034482758622E-2</v>
      </c>
      <c r="P961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9">
        <f t="shared" si="88"/>
        <v>40357.208333333336</v>
      </c>
      <c r="T961" s="9">
        <f t="shared" si="89"/>
        <v>40385.208333333336</v>
      </c>
      <c r="U961" t="str">
        <f>IF(D961&lt;BonusGoal!$B$3,BonusGoal!$D$3,IF(D961&lt;BonusGoal!$B$4,BonusGoal!$D$4,IF(D961&lt;BonusGoal!$B$5,BonusGoal!$D$5,IF(D961&lt;BonusGoal!$B$6,BonusGoal!$D$6,IF(D961&lt;BonusGoal!$B$7,BonusGoal!$D$7,IF(D961&lt;BonusGoal!$B$8,BonusGoal!$D$8,IF(D961&lt;BonusGoal!$B$9,BonusGoal!$D$9,IF(D961&lt;BonusGoal!$B$10,BonusGoal!$D$10,IF(D961&lt;BonusGoal!$B$11,BonusGoal!$D$11,IF(D961&lt;BonusGoal!$B$12,BonusGoal!$D$12,IF(D961&lt;BonusGoal!$B$13,BonusGoal!$D$13,IF(D961&gt;BonusGoal!$A$14,BonusGoal!$D$14,"checkdata"))))))))))))</f>
        <v>Greater than or equal to 50000</v>
      </c>
      <c r="V961" t="str">
        <f>VLOOKUP(D961,BonusGoal!C:D,2)</f>
        <v>Greater than or equal to 50000</v>
      </c>
    </row>
    <row r="962" spans="1:22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0.85054545454545449</v>
      </c>
      <c r="P962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9">
        <f t="shared" si="88"/>
        <v>42408.25</v>
      </c>
      <c r="T962" s="9">
        <f t="shared" si="89"/>
        <v>42445.208333333328</v>
      </c>
      <c r="U962" t="str">
        <f>IF(D962&lt;BonusGoal!$B$3,BonusGoal!$D$3,IF(D962&lt;BonusGoal!$B$4,BonusGoal!$D$4,IF(D962&lt;BonusGoal!$B$5,BonusGoal!$D$5,IF(D962&lt;BonusGoal!$B$6,BonusGoal!$D$6,IF(D962&lt;BonusGoal!$B$7,BonusGoal!$D$7,IF(D962&lt;BonusGoal!$B$8,BonusGoal!$D$8,IF(D962&lt;BonusGoal!$B$9,BonusGoal!$D$9,IF(D962&lt;BonusGoal!$B$10,BonusGoal!$D$10,IF(D962&lt;BonusGoal!$B$11,BonusGoal!$D$11,IF(D962&lt;BonusGoal!$B$12,BonusGoal!$D$12,IF(D962&lt;BonusGoal!$B$13,BonusGoal!$D$13,IF(D962&gt;BonusGoal!$A$14,BonusGoal!$D$14,"checkdata"))))))))))))</f>
        <v>5000 to 9999</v>
      </c>
      <c r="V962" t="str">
        <f>VLOOKUP(D962,BonusGoal!C:D,2)</f>
        <v>5000 to 9999</v>
      </c>
    </row>
    <row r="963" spans="1:22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E963/D963</f>
        <v>1.1929824561403508</v>
      </c>
      <c r="P963">
        <f t="shared" ref="P963:P1001" si="91">IF(ISERROR(E963/G963),0,E963/G963)</f>
        <v>43.87096774193548</v>
      </c>
      <c r="Q963" t="str">
        <f t="shared" ref="Q963:Q1001" si="92">LEFT(N963,FIND("/",N963,1)-1)</f>
        <v>publishing</v>
      </c>
      <c r="R963" t="str">
        <f t="shared" ref="R963:R1001" si="93">RIGHT(N963,LEN(N963)-FIND("/",N963,1))</f>
        <v>translations</v>
      </c>
      <c r="S963" s="9">
        <f t="shared" ref="S963:S1001" si="94">(((J963/60)/60)/24)+DATE(1970,1,1)</f>
        <v>40591.25</v>
      </c>
      <c r="T963" s="9">
        <f t="shared" ref="T963:T1001" si="95">(((K963/60)/60)/24)+DATE(1970,1,1)</f>
        <v>40595.25</v>
      </c>
      <c r="U963" t="str">
        <f>IF(D963&lt;BonusGoal!$B$3,BonusGoal!$D$3,IF(D963&lt;BonusGoal!$B$4,BonusGoal!$D$4,IF(D963&lt;BonusGoal!$B$5,BonusGoal!$D$5,IF(D963&lt;BonusGoal!$B$6,BonusGoal!$D$6,IF(D963&lt;BonusGoal!$B$7,BonusGoal!$D$7,IF(D963&lt;BonusGoal!$B$8,BonusGoal!$D$8,IF(D963&lt;BonusGoal!$B$9,BonusGoal!$D$9,IF(D963&lt;BonusGoal!$B$10,BonusGoal!$D$10,IF(D963&lt;BonusGoal!$B$11,BonusGoal!$D$11,IF(D963&lt;BonusGoal!$B$12,BonusGoal!$D$12,IF(D963&lt;BonusGoal!$B$13,BonusGoal!$D$13,IF(D963&gt;BonusGoal!$A$14,BonusGoal!$D$14,"checkdata"))))))))))))</f>
        <v>5000 to 9999</v>
      </c>
      <c r="V963" t="str">
        <f>VLOOKUP(D963,BonusGoal!C:D,2)</f>
        <v>5000 to 9999</v>
      </c>
    </row>
    <row r="964" spans="1:22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2.9602777777777778</v>
      </c>
      <c r="P964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9">
        <f t="shared" si="94"/>
        <v>41592.25</v>
      </c>
      <c r="T964" s="9">
        <f t="shared" si="95"/>
        <v>41613.25</v>
      </c>
      <c r="U964" t="str">
        <f>IF(D964&lt;BonusGoal!$B$3,BonusGoal!$D$3,IF(D964&lt;BonusGoal!$B$4,BonusGoal!$D$4,IF(D964&lt;BonusGoal!$B$5,BonusGoal!$D$5,IF(D964&lt;BonusGoal!$B$6,BonusGoal!$D$6,IF(D964&lt;BonusGoal!$B$7,BonusGoal!$D$7,IF(D964&lt;BonusGoal!$B$8,BonusGoal!$D$8,IF(D964&lt;BonusGoal!$B$9,BonusGoal!$D$9,IF(D964&lt;BonusGoal!$B$10,BonusGoal!$D$10,IF(D964&lt;BonusGoal!$B$11,BonusGoal!$D$11,IF(D964&lt;BonusGoal!$B$12,BonusGoal!$D$12,IF(D964&lt;BonusGoal!$B$13,BonusGoal!$D$13,IF(D964&gt;BonusGoal!$A$14,BonusGoal!$D$14,"checkdata"))))))))))))</f>
        <v>1000 to 4999</v>
      </c>
      <c r="V964" t="str">
        <f>VLOOKUP(D964,BonusGoal!C:D,2)</f>
        <v>1000 to 4999</v>
      </c>
    </row>
    <row r="965" spans="1:22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0.84694915254237291</v>
      </c>
      <c r="P965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9">
        <f t="shared" si="94"/>
        <v>40607.25</v>
      </c>
      <c r="T965" s="9">
        <f t="shared" si="95"/>
        <v>40613.25</v>
      </c>
      <c r="U965" t="str">
        <f>IF(D965&lt;BonusGoal!$B$3,BonusGoal!$D$3,IF(D965&lt;BonusGoal!$B$4,BonusGoal!$D$4,IF(D965&lt;BonusGoal!$B$5,BonusGoal!$D$5,IF(D965&lt;BonusGoal!$B$6,BonusGoal!$D$6,IF(D965&lt;BonusGoal!$B$7,BonusGoal!$D$7,IF(D965&lt;BonusGoal!$B$8,BonusGoal!$D$8,IF(D965&lt;BonusGoal!$B$9,BonusGoal!$D$9,IF(D965&lt;BonusGoal!$B$10,BonusGoal!$D$10,IF(D965&lt;BonusGoal!$B$11,BonusGoal!$D$11,IF(D965&lt;BonusGoal!$B$12,BonusGoal!$D$12,IF(D965&lt;BonusGoal!$B$13,BonusGoal!$D$13,IF(D965&gt;BonusGoal!$A$14,BonusGoal!$D$14,"checkdata"))))))))))))</f>
        <v>5000 to 9999</v>
      </c>
      <c r="V965" t="str">
        <f>VLOOKUP(D965,BonusGoal!C:D,2)</f>
        <v>5000 to 9999</v>
      </c>
    </row>
    <row r="966" spans="1:22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3.5578378378378379</v>
      </c>
      <c r="P96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9">
        <f t="shared" si="94"/>
        <v>42135.208333333328</v>
      </c>
      <c r="T966" s="9">
        <f t="shared" si="95"/>
        <v>42140.208333333328</v>
      </c>
      <c r="U966" t="str">
        <f>IF(D966&lt;BonusGoal!$B$3,BonusGoal!$D$3,IF(D966&lt;BonusGoal!$B$4,BonusGoal!$D$4,IF(D966&lt;BonusGoal!$B$5,BonusGoal!$D$5,IF(D966&lt;BonusGoal!$B$6,BonusGoal!$D$6,IF(D966&lt;BonusGoal!$B$7,BonusGoal!$D$7,IF(D966&lt;BonusGoal!$B$8,BonusGoal!$D$8,IF(D966&lt;BonusGoal!$B$9,BonusGoal!$D$9,IF(D966&lt;BonusGoal!$B$10,BonusGoal!$D$10,IF(D966&lt;BonusGoal!$B$11,BonusGoal!$D$11,IF(D966&lt;BonusGoal!$B$12,BonusGoal!$D$12,IF(D966&lt;BonusGoal!$B$13,BonusGoal!$D$13,IF(D966&gt;BonusGoal!$A$14,BonusGoal!$D$14,"checkdata"))))))))))))</f>
        <v>1000 to 4999</v>
      </c>
      <c r="V966" t="str">
        <f>VLOOKUP(D966,BonusGoal!C:D,2)</f>
        <v>1000 to 4999</v>
      </c>
    </row>
    <row r="967" spans="1:22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3.8640909090909092</v>
      </c>
      <c r="P96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9">
        <f t="shared" si="94"/>
        <v>40203.25</v>
      </c>
      <c r="T967" s="9">
        <f t="shared" si="95"/>
        <v>40243.25</v>
      </c>
      <c r="U967" t="str">
        <f>IF(D967&lt;BonusGoal!$B$3,BonusGoal!$D$3,IF(D967&lt;BonusGoal!$B$4,BonusGoal!$D$4,IF(D967&lt;BonusGoal!$B$5,BonusGoal!$D$5,IF(D967&lt;BonusGoal!$B$6,BonusGoal!$D$6,IF(D967&lt;BonusGoal!$B$7,BonusGoal!$D$7,IF(D967&lt;BonusGoal!$B$8,BonusGoal!$D$8,IF(D967&lt;BonusGoal!$B$9,BonusGoal!$D$9,IF(D967&lt;BonusGoal!$B$10,BonusGoal!$D$10,IF(D967&lt;BonusGoal!$B$11,BonusGoal!$D$11,IF(D967&lt;BonusGoal!$B$12,BonusGoal!$D$12,IF(D967&lt;BonusGoal!$B$13,BonusGoal!$D$13,IF(D967&gt;BonusGoal!$A$14,BonusGoal!$D$14,"checkdata"))))))))))))</f>
        <v>1000 to 4999</v>
      </c>
      <c r="V967" t="str">
        <f>VLOOKUP(D967,BonusGoal!C:D,2)</f>
        <v>1000 to 4999</v>
      </c>
    </row>
    <row r="968" spans="1:22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7.9223529411764702</v>
      </c>
      <c r="P96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9">
        <f t="shared" si="94"/>
        <v>42901.208333333328</v>
      </c>
      <c r="T968" s="9">
        <f t="shared" si="95"/>
        <v>42903.208333333328</v>
      </c>
      <c r="U968" t="str">
        <f>IF(D968&lt;BonusGoal!$B$3,BonusGoal!$D$3,IF(D968&lt;BonusGoal!$B$4,BonusGoal!$D$4,IF(D968&lt;BonusGoal!$B$5,BonusGoal!$D$5,IF(D968&lt;BonusGoal!$B$6,BonusGoal!$D$6,IF(D968&lt;BonusGoal!$B$7,BonusGoal!$D$7,IF(D968&lt;BonusGoal!$B$8,BonusGoal!$D$8,IF(D968&lt;BonusGoal!$B$9,BonusGoal!$D$9,IF(D968&lt;BonusGoal!$B$10,BonusGoal!$D$10,IF(D968&lt;BonusGoal!$B$11,BonusGoal!$D$11,IF(D968&lt;BonusGoal!$B$12,BonusGoal!$D$12,IF(D968&lt;BonusGoal!$B$13,BonusGoal!$D$13,IF(D968&gt;BonusGoal!$A$14,BonusGoal!$D$14,"checkdata"))))))))))))</f>
        <v>1000 to 4999</v>
      </c>
      <c r="V968" t="str">
        <f>VLOOKUP(D968,BonusGoal!C:D,2)</f>
        <v>1000 to 4999</v>
      </c>
    </row>
    <row r="969" spans="1:22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1.3703393665158372</v>
      </c>
      <c r="P969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9">
        <f t="shared" si="94"/>
        <v>41005.208333333336</v>
      </c>
      <c r="T969" s="9">
        <f t="shared" si="95"/>
        <v>41042.208333333336</v>
      </c>
      <c r="U969" t="str">
        <f>IF(D969&lt;BonusGoal!$B$3,BonusGoal!$D$3,IF(D969&lt;BonusGoal!$B$4,BonusGoal!$D$4,IF(D969&lt;BonusGoal!$B$5,BonusGoal!$D$5,IF(D969&lt;BonusGoal!$B$6,BonusGoal!$D$6,IF(D969&lt;BonusGoal!$B$7,BonusGoal!$D$7,IF(D969&lt;BonusGoal!$B$8,BonusGoal!$D$8,IF(D969&lt;BonusGoal!$B$9,BonusGoal!$D$9,IF(D969&lt;BonusGoal!$B$10,BonusGoal!$D$10,IF(D969&lt;BonusGoal!$B$11,BonusGoal!$D$11,IF(D969&lt;BonusGoal!$B$12,BonusGoal!$D$12,IF(D969&lt;BonusGoal!$B$13,BonusGoal!$D$13,IF(D969&gt;BonusGoal!$A$14,BonusGoal!$D$14,"checkdata"))))))))))))</f>
        <v>Greater than or equal to 50000</v>
      </c>
      <c r="V969" t="str">
        <f>VLOOKUP(D969,BonusGoal!C:D,2)</f>
        <v>Greater than or equal to 50000</v>
      </c>
    </row>
    <row r="970" spans="1:22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3.3820833333333336</v>
      </c>
      <c r="P970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9">
        <f t="shared" si="94"/>
        <v>40544.25</v>
      </c>
      <c r="T970" s="9">
        <f t="shared" si="95"/>
        <v>40559.25</v>
      </c>
      <c r="U970" t="str">
        <f>IF(D970&lt;BonusGoal!$B$3,BonusGoal!$D$3,IF(D970&lt;BonusGoal!$B$4,BonusGoal!$D$4,IF(D970&lt;BonusGoal!$B$5,BonusGoal!$D$5,IF(D970&lt;BonusGoal!$B$6,BonusGoal!$D$6,IF(D970&lt;BonusGoal!$B$7,BonusGoal!$D$7,IF(D970&lt;BonusGoal!$B$8,BonusGoal!$D$8,IF(D970&lt;BonusGoal!$B$9,BonusGoal!$D$9,IF(D970&lt;BonusGoal!$B$10,BonusGoal!$D$10,IF(D970&lt;BonusGoal!$B$11,BonusGoal!$D$11,IF(D970&lt;BonusGoal!$B$12,BonusGoal!$D$12,IF(D970&lt;BonusGoal!$B$13,BonusGoal!$D$13,IF(D970&gt;BonusGoal!$A$14,BonusGoal!$D$14,"checkdata"))))))))))))</f>
        <v>1000 to 4999</v>
      </c>
      <c r="V970" t="str">
        <f>VLOOKUP(D970,BonusGoal!C:D,2)</f>
        <v>1000 to 4999</v>
      </c>
    </row>
    <row r="971" spans="1:22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1.0822784810126582</v>
      </c>
      <c r="P971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9">
        <f t="shared" si="94"/>
        <v>43821.25</v>
      </c>
      <c r="T971" s="9">
        <f t="shared" si="95"/>
        <v>43828.25</v>
      </c>
      <c r="U971" t="str">
        <f>IF(D971&lt;BonusGoal!$B$3,BonusGoal!$D$3,IF(D971&lt;BonusGoal!$B$4,BonusGoal!$D$4,IF(D971&lt;BonusGoal!$B$5,BonusGoal!$D$5,IF(D971&lt;BonusGoal!$B$6,BonusGoal!$D$6,IF(D971&lt;BonusGoal!$B$7,BonusGoal!$D$7,IF(D971&lt;BonusGoal!$B$8,BonusGoal!$D$8,IF(D971&lt;BonusGoal!$B$9,BonusGoal!$D$9,IF(D971&lt;BonusGoal!$B$10,BonusGoal!$D$10,IF(D971&lt;BonusGoal!$B$11,BonusGoal!$D$11,IF(D971&lt;BonusGoal!$B$12,BonusGoal!$D$12,IF(D971&lt;BonusGoal!$B$13,BonusGoal!$D$13,IF(D971&gt;BonusGoal!$A$14,BonusGoal!$D$14,"checkdata"))))))))))))</f>
        <v>5000 to 9999</v>
      </c>
      <c r="V971" t="str">
        <f>VLOOKUP(D971,BonusGoal!C:D,2)</f>
        <v>5000 to 9999</v>
      </c>
    </row>
    <row r="972" spans="1:22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0.60757639620653314</v>
      </c>
      <c r="P972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9">
        <f t="shared" si="94"/>
        <v>40672.208333333336</v>
      </c>
      <c r="T972" s="9">
        <f t="shared" si="95"/>
        <v>40673.208333333336</v>
      </c>
      <c r="U972" t="str">
        <f>IF(D972&lt;BonusGoal!$B$3,BonusGoal!$D$3,IF(D972&lt;BonusGoal!$B$4,BonusGoal!$D$4,IF(D972&lt;BonusGoal!$B$5,BonusGoal!$D$5,IF(D972&lt;BonusGoal!$B$6,BonusGoal!$D$6,IF(D972&lt;BonusGoal!$B$7,BonusGoal!$D$7,IF(D972&lt;BonusGoal!$B$8,BonusGoal!$D$8,IF(D972&lt;BonusGoal!$B$9,BonusGoal!$D$9,IF(D972&lt;BonusGoal!$B$10,BonusGoal!$D$10,IF(D972&lt;BonusGoal!$B$11,BonusGoal!$D$11,IF(D972&lt;BonusGoal!$B$12,BonusGoal!$D$12,IF(D972&lt;BonusGoal!$B$13,BonusGoal!$D$13,IF(D972&gt;BonusGoal!$A$14,BonusGoal!$D$14,"checkdata"))))))))))))</f>
        <v>Greater than or equal to 50000</v>
      </c>
      <c r="V972" t="str">
        <f>VLOOKUP(D972,BonusGoal!C:D,2)</f>
        <v>Greater than or equal to 50000</v>
      </c>
    </row>
    <row r="973" spans="1:22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0.27725490196078434</v>
      </c>
      <c r="P973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9">
        <f t="shared" si="94"/>
        <v>41555.208333333336</v>
      </c>
      <c r="T973" s="9">
        <f t="shared" si="95"/>
        <v>41561.208333333336</v>
      </c>
      <c r="U973" t="str">
        <f>IF(D973&lt;BonusGoal!$B$3,BonusGoal!$D$3,IF(D973&lt;BonusGoal!$B$4,BonusGoal!$D$4,IF(D973&lt;BonusGoal!$B$5,BonusGoal!$D$5,IF(D973&lt;BonusGoal!$B$6,BonusGoal!$D$6,IF(D973&lt;BonusGoal!$B$7,BonusGoal!$D$7,IF(D973&lt;BonusGoal!$B$8,BonusGoal!$D$8,IF(D973&lt;BonusGoal!$B$9,BonusGoal!$D$9,IF(D973&lt;BonusGoal!$B$10,BonusGoal!$D$10,IF(D973&lt;BonusGoal!$B$11,BonusGoal!$D$11,IF(D973&lt;BonusGoal!$B$12,BonusGoal!$D$12,IF(D973&lt;BonusGoal!$B$13,BonusGoal!$D$13,IF(D973&gt;BonusGoal!$A$14,BonusGoal!$D$14,"checkdata"))))))))))))</f>
        <v>5000 to 9999</v>
      </c>
      <c r="V973" t="str">
        <f>VLOOKUP(D973,BonusGoal!C:D,2)</f>
        <v>5000 to 9999</v>
      </c>
    </row>
    <row r="974" spans="1:22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2.283934426229508</v>
      </c>
      <c r="P974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9">
        <f t="shared" si="94"/>
        <v>41792.208333333336</v>
      </c>
      <c r="T974" s="9">
        <f t="shared" si="95"/>
        <v>41801.208333333336</v>
      </c>
      <c r="U974" t="str">
        <f>IF(D974&lt;BonusGoal!$B$3,BonusGoal!$D$3,IF(D974&lt;BonusGoal!$B$4,BonusGoal!$D$4,IF(D974&lt;BonusGoal!$B$5,BonusGoal!$D$5,IF(D974&lt;BonusGoal!$B$6,BonusGoal!$D$6,IF(D974&lt;BonusGoal!$B$7,BonusGoal!$D$7,IF(D974&lt;BonusGoal!$B$8,BonusGoal!$D$8,IF(D974&lt;BonusGoal!$B$9,BonusGoal!$D$9,IF(D974&lt;BonusGoal!$B$10,BonusGoal!$D$10,IF(D974&lt;BonusGoal!$B$11,BonusGoal!$D$11,IF(D974&lt;BonusGoal!$B$12,BonusGoal!$D$12,IF(D974&lt;BonusGoal!$B$13,BonusGoal!$D$13,IF(D974&gt;BonusGoal!$A$14,BonusGoal!$D$14,"checkdata"))))))))))))</f>
        <v>40000 to 44999</v>
      </c>
      <c r="V974" t="str">
        <f>VLOOKUP(D974,BonusGoal!C:D,2)</f>
        <v>40000 to 44999</v>
      </c>
    </row>
    <row r="975" spans="1:22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0.21615194054500414</v>
      </c>
      <c r="P975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9">
        <f t="shared" si="94"/>
        <v>40522.25</v>
      </c>
      <c r="T975" s="9">
        <f t="shared" si="95"/>
        <v>40524.25</v>
      </c>
      <c r="U975" t="str">
        <f>IF(D975&lt;BonusGoal!$B$3,BonusGoal!$D$3,IF(D975&lt;BonusGoal!$B$4,BonusGoal!$D$4,IF(D975&lt;BonusGoal!$B$5,BonusGoal!$D$5,IF(D975&lt;BonusGoal!$B$6,BonusGoal!$D$6,IF(D975&lt;BonusGoal!$B$7,BonusGoal!$D$7,IF(D975&lt;BonusGoal!$B$8,BonusGoal!$D$8,IF(D975&lt;BonusGoal!$B$9,BonusGoal!$D$9,IF(D975&lt;BonusGoal!$B$10,BonusGoal!$D$10,IF(D975&lt;BonusGoal!$B$11,BonusGoal!$D$11,IF(D975&lt;BonusGoal!$B$12,BonusGoal!$D$12,IF(D975&lt;BonusGoal!$B$13,BonusGoal!$D$13,IF(D975&gt;BonusGoal!$A$14,BonusGoal!$D$14,"checkdata"))))))))))))</f>
        <v>Greater than or equal to 50000</v>
      </c>
      <c r="V975" t="str">
        <f>VLOOKUP(D975,BonusGoal!C:D,2)</f>
        <v>Greater than or equal to 50000</v>
      </c>
    </row>
    <row r="976" spans="1:22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3.73875</v>
      </c>
      <c r="P976">
        <f t="shared" si="91"/>
        <v>93.46875</v>
      </c>
      <c r="Q976" t="str">
        <f t="shared" si="92"/>
        <v>music</v>
      </c>
      <c r="R976" t="str">
        <f t="shared" si="93"/>
        <v>indie rock</v>
      </c>
      <c r="S976" s="9">
        <f t="shared" si="94"/>
        <v>41412.208333333336</v>
      </c>
      <c r="T976" s="9">
        <f t="shared" si="95"/>
        <v>41413.208333333336</v>
      </c>
      <c r="U976" t="str">
        <f>IF(D976&lt;BonusGoal!$B$3,BonusGoal!$D$3,IF(D976&lt;BonusGoal!$B$4,BonusGoal!$D$4,IF(D976&lt;BonusGoal!$B$5,BonusGoal!$D$5,IF(D976&lt;BonusGoal!$B$6,BonusGoal!$D$6,IF(D976&lt;BonusGoal!$B$7,BonusGoal!$D$7,IF(D976&lt;BonusGoal!$B$8,BonusGoal!$D$8,IF(D976&lt;BonusGoal!$B$9,BonusGoal!$D$9,IF(D976&lt;BonusGoal!$B$10,BonusGoal!$D$10,IF(D976&lt;BonusGoal!$B$11,BonusGoal!$D$11,IF(D976&lt;BonusGoal!$B$12,BonusGoal!$D$12,IF(D976&lt;BonusGoal!$B$13,BonusGoal!$D$13,IF(D976&gt;BonusGoal!$A$14,BonusGoal!$D$14,"checkdata"))))))))))))</f>
        <v>Less than 1000</v>
      </c>
      <c r="V976" t="str">
        <f>VLOOKUP(D976,BonusGoal!C:D,2)</f>
        <v>Less than 1000</v>
      </c>
    </row>
    <row r="977" spans="1:22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1.5492592592592593</v>
      </c>
      <c r="P97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9">
        <f t="shared" si="94"/>
        <v>42337.25</v>
      </c>
      <c r="T977" s="9">
        <f t="shared" si="95"/>
        <v>42376.25</v>
      </c>
      <c r="U977" t="str">
        <f>IF(D977&lt;BonusGoal!$B$3,BonusGoal!$D$3,IF(D977&lt;BonusGoal!$B$4,BonusGoal!$D$4,IF(D977&lt;BonusGoal!$B$5,BonusGoal!$D$5,IF(D977&lt;BonusGoal!$B$6,BonusGoal!$D$6,IF(D977&lt;BonusGoal!$B$7,BonusGoal!$D$7,IF(D977&lt;BonusGoal!$B$8,BonusGoal!$D$8,IF(D977&lt;BonusGoal!$B$9,BonusGoal!$D$9,IF(D977&lt;BonusGoal!$B$10,BonusGoal!$D$10,IF(D977&lt;BonusGoal!$B$11,BonusGoal!$D$11,IF(D977&lt;BonusGoal!$B$12,BonusGoal!$D$12,IF(D977&lt;BonusGoal!$B$13,BonusGoal!$D$13,IF(D977&gt;BonusGoal!$A$14,BonusGoal!$D$14,"checkdata"))))))))))))</f>
        <v>5000 to 9999</v>
      </c>
      <c r="V977" t="str">
        <f>VLOOKUP(D977,BonusGoal!C:D,2)</f>
        <v>5000 to 9999</v>
      </c>
    </row>
    <row r="978" spans="1:22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3.2214999999999998</v>
      </c>
      <c r="P97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9">
        <f t="shared" si="94"/>
        <v>40571.25</v>
      </c>
      <c r="T978" s="9">
        <f t="shared" si="95"/>
        <v>40577.25</v>
      </c>
      <c r="U978" t="str">
        <f>IF(D978&lt;BonusGoal!$B$3,BonusGoal!$D$3,IF(D978&lt;BonusGoal!$B$4,BonusGoal!$D$4,IF(D978&lt;BonusGoal!$B$5,BonusGoal!$D$5,IF(D978&lt;BonusGoal!$B$6,BonusGoal!$D$6,IF(D978&lt;BonusGoal!$B$7,BonusGoal!$D$7,IF(D978&lt;BonusGoal!$B$8,BonusGoal!$D$8,IF(D978&lt;BonusGoal!$B$9,BonusGoal!$D$9,IF(D978&lt;BonusGoal!$B$10,BonusGoal!$D$10,IF(D978&lt;BonusGoal!$B$11,BonusGoal!$D$11,IF(D978&lt;BonusGoal!$B$12,BonusGoal!$D$12,IF(D978&lt;BonusGoal!$B$13,BonusGoal!$D$13,IF(D978&gt;BonusGoal!$A$14,BonusGoal!$D$14,"checkdata"))))))))))))</f>
        <v>1000 to 4999</v>
      </c>
      <c r="V978" t="str">
        <f>VLOOKUP(D978,BonusGoal!C:D,2)</f>
        <v>1000 to 4999</v>
      </c>
    </row>
    <row r="979" spans="1:22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0.73957142857142855</v>
      </c>
      <c r="P979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9">
        <f t="shared" si="94"/>
        <v>43138.25</v>
      </c>
      <c r="T979" s="9">
        <f t="shared" si="95"/>
        <v>43170.25</v>
      </c>
      <c r="U979" t="str">
        <f>IF(D979&lt;BonusGoal!$B$3,BonusGoal!$D$3,IF(D979&lt;BonusGoal!$B$4,BonusGoal!$D$4,IF(D979&lt;BonusGoal!$B$5,BonusGoal!$D$5,IF(D979&lt;BonusGoal!$B$6,BonusGoal!$D$6,IF(D979&lt;BonusGoal!$B$7,BonusGoal!$D$7,IF(D979&lt;BonusGoal!$B$8,BonusGoal!$D$8,IF(D979&lt;BonusGoal!$B$9,BonusGoal!$D$9,IF(D979&lt;BonusGoal!$B$10,BonusGoal!$D$10,IF(D979&lt;BonusGoal!$B$11,BonusGoal!$D$11,IF(D979&lt;BonusGoal!$B$12,BonusGoal!$D$12,IF(D979&lt;BonusGoal!$B$13,BonusGoal!$D$13,IF(D979&gt;BonusGoal!$A$14,BonusGoal!$D$14,"checkdata"))))))))))))</f>
        <v>5000 to 9999</v>
      </c>
      <c r="V979" t="str">
        <f>VLOOKUP(D979,BonusGoal!C:D,2)</f>
        <v>5000 to 9999</v>
      </c>
    </row>
    <row r="980" spans="1:22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8.641</v>
      </c>
      <c r="P980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9">
        <f t="shared" si="94"/>
        <v>42686.25</v>
      </c>
      <c r="T980" s="9">
        <f t="shared" si="95"/>
        <v>42708.25</v>
      </c>
      <c r="U980" t="str">
        <f>IF(D980&lt;BonusGoal!$B$3,BonusGoal!$D$3,IF(D980&lt;BonusGoal!$B$4,BonusGoal!$D$4,IF(D980&lt;BonusGoal!$B$5,BonusGoal!$D$5,IF(D980&lt;BonusGoal!$B$6,BonusGoal!$D$6,IF(D980&lt;BonusGoal!$B$7,BonusGoal!$D$7,IF(D980&lt;BonusGoal!$B$8,BonusGoal!$D$8,IF(D980&lt;BonusGoal!$B$9,BonusGoal!$D$9,IF(D980&lt;BonusGoal!$B$10,BonusGoal!$D$10,IF(D980&lt;BonusGoal!$B$11,BonusGoal!$D$11,IF(D980&lt;BonusGoal!$B$12,BonusGoal!$D$12,IF(D980&lt;BonusGoal!$B$13,BonusGoal!$D$13,IF(D980&gt;BonusGoal!$A$14,BonusGoal!$D$14,"checkdata"))))))))))))</f>
        <v>1000 to 4999</v>
      </c>
      <c r="V980" t="str">
        <f>VLOOKUP(D980,BonusGoal!C:D,2)</f>
        <v>1000 to 4999</v>
      </c>
    </row>
    <row r="981" spans="1:22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1.432624584717608</v>
      </c>
      <c r="P981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9">
        <f t="shared" si="94"/>
        <v>42078.208333333328</v>
      </c>
      <c r="T981" s="9">
        <f t="shared" si="95"/>
        <v>42084.208333333328</v>
      </c>
      <c r="U981" t="str">
        <f>IF(D981&lt;BonusGoal!$B$3,BonusGoal!$D$3,IF(D981&lt;BonusGoal!$B$4,BonusGoal!$D$4,IF(D981&lt;BonusGoal!$B$5,BonusGoal!$D$5,IF(D981&lt;BonusGoal!$B$6,BonusGoal!$D$6,IF(D981&lt;BonusGoal!$B$7,BonusGoal!$D$7,IF(D981&lt;BonusGoal!$B$8,BonusGoal!$D$8,IF(D981&lt;BonusGoal!$B$9,BonusGoal!$D$9,IF(D981&lt;BonusGoal!$B$10,BonusGoal!$D$10,IF(D981&lt;BonusGoal!$B$11,BonusGoal!$D$11,IF(D981&lt;BonusGoal!$B$12,BonusGoal!$D$12,IF(D981&lt;BonusGoal!$B$13,BonusGoal!$D$13,IF(D981&gt;BonusGoal!$A$14,BonusGoal!$D$14,"checkdata"))))))))))))</f>
        <v>Greater than or equal to 50000</v>
      </c>
      <c r="V981" t="str">
        <f>VLOOKUP(D981,BonusGoal!C:D,2)</f>
        <v>Greater than or equal to 50000</v>
      </c>
    </row>
    <row r="982" spans="1:22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0.40281762295081969</v>
      </c>
      <c r="P982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9">
        <f t="shared" si="94"/>
        <v>42307.208333333328</v>
      </c>
      <c r="T982" s="9">
        <f t="shared" si="95"/>
        <v>42312.25</v>
      </c>
      <c r="U982" t="str">
        <f>IF(D982&lt;BonusGoal!$B$3,BonusGoal!$D$3,IF(D982&lt;BonusGoal!$B$4,BonusGoal!$D$4,IF(D982&lt;BonusGoal!$B$5,BonusGoal!$D$5,IF(D982&lt;BonusGoal!$B$6,BonusGoal!$D$6,IF(D982&lt;BonusGoal!$B$7,BonusGoal!$D$7,IF(D982&lt;BonusGoal!$B$8,BonusGoal!$D$8,IF(D982&lt;BonusGoal!$B$9,BonusGoal!$D$9,IF(D982&lt;BonusGoal!$B$10,BonusGoal!$D$10,IF(D982&lt;BonusGoal!$B$11,BonusGoal!$D$11,IF(D982&lt;BonusGoal!$B$12,BonusGoal!$D$12,IF(D982&lt;BonusGoal!$B$13,BonusGoal!$D$13,IF(D982&gt;BonusGoal!$A$14,BonusGoal!$D$14,"checkdata"))))))))))))</f>
        <v>Greater than or equal to 50000</v>
      </c>
      <c r="V982" t="str">
        <f>VLOOKUP(D982,BonusGoal!C:D,2)</f>
        <v>Greater than or equal to 50000</v>
      </c>
    </row>
    <row r="983" spans="1:22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1.7822388059701493</v>
      </c>
      <c r="P983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9">
        <f t="shared" si="94"/>
        <v>43094.25</v>
      </c>
      <c r="T983" s="9">
        <f t="shared" si="95"/>
        <v>43127.25</v>
      </c>
      <c r="U983" t="str">
        <f>IF(D983&lt;BonusGoal!$B$3,BonusGoal!$D$3,IF(D983&lt;BonusGoal!$B$4,BonusGoal!$D$4,IF(D983&lt;BonusGoal!$B$5,BonusGoal!$D$5,IF(D983&lt;BonusGoal!$B$6,BonusGoal!$D$6,IF(D983&lt;BonusGoal!$B$7,BonusGoal!$D$7,IF(D983&lt;BonusGoal!$B$8,BonusGoal!$D$8,IF(D983&lt;BonusGoal!$B$9,BonusGoal!$D$9,IF(D983&lt;BonusGoal!$B$10,BonusGoal!$D$10,IF(D983&lt;BonusGoal!$B$11,BonusGoal!$D$11,IF(D983&lt;BonusGoal!$B$12,BonusGoal!$D$12,IF(D983&lt;BonusGoal!$B$13,BonusGoal!$D$13,IF(D983&gt;BonusGoal!$A$14,BonusGoal!$D$14,"checkdata"))))))))))))</f>
        <v>5000 to 9999</v>
      </c>
      <c r="V983" t="str">
        <f>VLOOKUP(D983,BonusGoal!C:D,2)</f>
        <v>5000 to 9999</v>
      </c>
    </row>
    <row r="984" spans="1:22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0.84930555555555554</v>
      </c>
      <c r="P984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9">
        <f t="shared" si="94"/>
        <v>40743.208333333336</v>
      </c>
      <c r="T984" s="9">
        <f t="shared" si="95"/>
        <v>40745.208333333336</v>
      </c>
      <c r="U984" t="str">
        <f>IF(D984&lt;BonusGoal!$B$3,BonusGoal!$D$3,IF(D984&lt;BonusGoal!$B$4,BonusGoal!$D$4,IF(D984&lt;BonusGoal!$B$5,BonusGoal!$D$5,IF(D984&lt;BonusGoal!$B$6,BonusGoal!$D$6,IF(D984&lt;BonusGoal!$B$7,BonusGoal!$D$7,IF(D984&lt;BonusGoal!$B$8,BonusGoal!$D$8,IF(D984&lt;BonusGoal!$B$9,BonusGoal!$D$9,IF(D984&lt;BonusGoal!$B$10,BonusGoal!$D$10,IF(D984&lt;BonusGoal!$B$11,BonusGoal!$D$11,IF(D984&lt;BonusGoal!$B$12,BonusGoal!$D$12,IF(D984&lt;BonusGoal!$B$13,BonusGoal!$D$13,IF(D984&gt;BonusGoal!$A$14,BonusGoal!$D$14,"checkdata"))))))))))))</f>
        <v>5000 to 9999</v>
      </c>
      <c r="V984" t="str">
        <f>VLOOKUP(D984,BonusGoal!C:D,2)</f>
        <v>5000 to 9999</v>
      </c>
    </row>
    <row r="985" spans="1:22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1.4593648334624323</v>
      </c>
      <c r="P985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9">
        <f t="shared" si="94"/>
        <v>43681.208333333328</v>
      </c>
      <c r="T985" s="9">
        <f t="shared" si="95"/>
        <v>43696.208333333328</v>
      </c>
      <c r="U985" t="str">
        <f>IF(D985&lt;BonusGoal!$B$3,BonusGoal!$D$3,IF(D985&lt;BonusGoal!$B$4,BonusGoal!$D$4,IF(D985&lt;BonusGoal!$B$5,BonusGoal!$D$5,IF(D985&lt;BonusGoal!$B$6,BonusGoal!$D$6,IF(D985&lt;BonusGoal!$B$7,BonusGoal!$D$7,IF(D985&lt;BonusGoal!$B$8,BonusGoal!$D$8,IF(D985&lt;BonusGoal!$B$9,BonusGoal!$D$9,IF(D985&lt;BonusGoal!$B$10,BonusGoal!$D$10,IF(D985&lt;BonusGoal!$B$11,BonusGoal!$D$11,IF(D985&lt;BonusGoal!$B$12,BonusGoal!$D$12,IF(D985&lt;BonusGoal!$B$13,BonusGoal!$D$13,IF(D985&gt;BonusGoal!$A$14,BonusGoal!$D$14,"checkdata"))))))))))))</f>
        <v>Greater than or equal to 50000</v>
      </c>
      <c r="V985" t="str">
        <f>VLOOKUP(D985,BonusGoal!C:D,2)</f>
        <v>Greater than or equal to 50000</v>
      </c>
    </row>
    <row r="986" spans="1:22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1.5246153846153847</v>
      </c>
      <c r="P98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9">
        <f t="shared" si="94"/>
        <v>43716.208333333328</v>
      </c>
      <c r="T986" s="9">
        <f t="shared" si="95"/>
        <v>43742.208333333328</v>
      </c>
      <c r="U986" t="str">
        <f>IF(D986&lt;BonusGoal!$B$3,BonusGoal!$D$3,IF(D986&lt;BonusGoal!$B$4,BonusGoal!$D$4,IF(D986&lt;BonusGoal!$B$5,BonusGoal!$D$5,IF(D986&lt;BonusGoal!$B$6,BonusGoal!$D$6,IF(D986&lt;BonusGoal!$B$7,BonusGoal!$D$7,IF(D986&lt;BonusGoal!$B$8,BonusGoal!$D$8,IF(D986&lt;BonusGoal!$B$9,BonusGoal!$D$9,IF(D986&lt;BonusGoal!$B$10,BonusGoal!$D$10,IF(D986&lt;BonusGoal!$B$11,BonusGoal!$D$11,IF(D986&lt;BonusGoal!$B$12,BonusGoal!$D$12,IF(D986&lt;BonusGoal!$B$13,BonusGoal!$D$13,IF(D986&gt;BonusGoal!$A$14,BonusGoal!$D$14,"checkdata"))))))))))))</f>
        <v>5000 to 9999</v>
      </c>
      <c r="V986" t="str">
        <f>VLOOKUP(D986,BonusGoal!C:D,2)</f>
        <v>5000 to 9999</v>
      </c>
    </row>
    <row r="987" spans="1:22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0.67129542790152408</v>
      </c>
      <c r="P98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9">
        <f t="shared" si="94"/>
        <v>41614.25</v>
      </c>
      <c r="T987" s="9">
        <f t="shared" si="95"/>
        <v>41640.25</v>
      </c>
      <c r="U987" t="str">
        <f>IF(D987&lt;BonusGoal!$B$3,BonusGoal!$D$3,IF(D987&lt;BonusGoal!$B$4,BonusGoal!$D$4,IF(D987&lt;BonusGoal!$B$5,BonusGoal!$D$5,IF(D987&lt;BonusGoal!$B$6,BonusGoal!$D$6,IF(D987&lt;BonusGoal!$B$7,BonusGoal!$D$7,IF(D987&lt;BonusGoal!$B$8,BonusGoal!$D$8,IF(D987&lt;BonusGoal!$B$9,BonusGoal!$D$9,IF(D987&lt;BonusGoal!$B$10,BonusGoal!$D$10,IF(D987&lt;BonusGoal!$B$11,BonusGoal!$D$11,IF(D987&lt;BonusGoal!$B$12,BonusGoal!$D$12,IF(D987&lt;BonusGoal!$B$13,BonusGoal!$D$13,IF(D987&gt;BonusGoal!$A$14,BonusGoal!$D$14,"checkdata"))))))))))))</f>
        <v>Greater than or equal to 50000</v>
      </c>
      <c r="V987" t="str">
        <f>VLOOKUP(D987,BonusGoal!C:D,2)</f>
        <v>Greater than or equal to 50000</v>
      </c>
    </row>
    <row r="988" spans="1:22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0.40307692307692305</v>
      </c>
      <c r="P98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9">
        <f t="shared" si="94"/>
        <v>40638.208333333336</v>
      </c>
      <c r="T988" s="9">
        <f t="shared" si="95"/>
        <v>40652.208333333336</v>
      </c>
      <c r="U988" t="str">
        <f>IF(D988&lt;BonusGoal!$B$3,BonusGoal!$D$3,IF(D988&lt;BonusGoal!$B$4,BonusGoal!$D$4,IF(D988&lt;BonusGoal!$B$5,BonusGoal!$D$5,IF(D988&lt;BonusGoal!$B$6,BonusGoal!$D$6,IF(D988&lt;BonusGoal!$B$7,BonusGoal!$D$7,IF(D988&lt;BonusGoal!$B$8,BonusGoal!$D$8,IF(D988&lt;BonusGoal!$B$9,BonusGoal!$D$9,IF(D988&lt;BonusGoal!$B$10,BonusGoal!$D$10,IF(D988&lt;BonusGoal!$B$11,BonusGoal!$D$11,IF(D988&lt;BonusGoal!$B$12,BonusGoal!$D$12,IF(D988&lt;BonusGoal!$B$13,BonusGoal!$D$13,IF(D988&gt;BonusGoal!$A$14,BonusGoal!$D$14,"checkdata"))))))))))))</f>
        <v>5000 to 9999</v>
      </c>
      <c r="V988" t="str">
        <f>VLOOKUP(D988,BonusGoal!C:D,2)</f>
        <v>5000 to 9999</v>
      </c>
    </row>
    <row r="989" spans="1:22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2.1679032258064517</v>
      </c>
      <c r="P989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9">
        <f t="shared" si="94"/>
        <v>42852.208333333328</v>
      </c>
      <c r="T989" s="9">
        <f t="shared" si="95"/>
        <v>42866.208333333328</v>
      </c>
      <c r="U989" t="str">
        <f>IF(D989&lt;BonusGoal!$B$3,BonusGoal!$D$3,IF(D989&lt;BonusGoal!$B$4,BonusGoal!$D$4,IF(D989&lt;BonusGoal!$B$5,BonusGoal!$D$5,IF(D989&lt;BonusGoal!$B$6,BonusGoal!$D$6,IF(D989&lt;BonusGoal!$B$7,BonusGoal!$D$7,IF(D989&lt;BonusGoal!$B$8,BonusGoal!$D$8,IF(D989&lt;BonusGoal!$B$9,BonusGoal!$D$9,IF(D989&lt;BonusGoal!$B$10,BonusGoal!$D$10,IF(D989&lt;BonusGoal!$B$11,BonusGoal!$D$11,IF(D989&lt;BonusGoal!$B$12,BonusGoal!$D$12,IF(D989&lt;BonusGoal!$B$13,BonusGoal!$D$13,IF(D989&gt;BonusGoal!$A$14,BonusGoal!$D$14,"checkdata"))))))))))))</f>
        <v>5000 to 9999</v>
      </c>
      <c r="V989" t="str">
        <f>VLOOKUP(D989,BonusGoal!C:D,2)</f>
        <v>5000 to 9999</v>
      </c>
    </row>
    <row r="990" spans="1:22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0.52117021276595743</v>
      </c>
      <c r="P990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9">
        <f t="shared" si="94"/>
        <v>42686.25</v>
      </c>
      <c r="T990" s="9">
        <f t="shared" si="95"/>
        <v>42707.25</v>
      </c>
      <c r="U990" t="str">
        <f>IF(D990&lt;BonusGoal!$B$3,BonusGoal!$D$3,IF(D990&lt;BonusGoal!$B$4,BonusGoal!$D$4,IF(D990&lt;BonusGoal!$B$5,BonusGoal!$D$5,IF(D990&lt;BonusGoal!$B$6,BonusGoal!$D$6,IF(D990&lt;BonusGoal!$B$7,BonusGoal!$D$7,IF(D990&lt;BonusGoal!$B$8,BonusGoal!$D$8,IF(D990&lt;BonusGoal!$B$9,BonusGoal!$D$9,IF(D990&lt;BonusGoal!$B$10,BonusGoal!$D$10,IF(D990&lt;BonusGoal!$B$11,BonusGoal!$D$11,IF(D990&lt;BonusGoal!$B$12,BonusGoal!$D$12,IF(D990&lt;BonusGoal!$B$13,BonusGoal!$D$13,IF(D990&gt;BonusGoal!$A$14,BonusGoal!$D$14,"checkdata"))))))))))))</f>
        <v>5000 to 9999</v>
      </c>
      <c r="V990" t="str">
        <f>VLOOKUP(D990,BonusGoal!C:D,2)</f>
        <v>5000 to 9999</v>
      </c>
    </row>
    <row r="991" spans="1:22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4.9958333333333336</v>
      </c>
      <c r="P991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9">
        <f t="shared" si="94"/>
        <v>43571.208333333328</v>
      </c>
      <c r="T991" s="9">
        <f t="shared" si="95"/>
        <v>43576.208333333328</v>
      </c>
      <c r="U991" t="str">
        <f>IF(D991&lt;BonusGoal!$B$3,BonusGoal!$D$3,IF(D991&lt;BonusGoal!$B$4,BonusGoal!$D$4,IF(D991&lt;BonusGoal!$B$5,BonusGoal!$D$5,IF(D991&lt;BonusGoal!$B$6,BonusGoal!$D$6,IF(D991&lt;BonusGoal!$B$7,BonusGoal!$D$7,IF(D991&lt;BonusGoal!$B$8,BonusGoal!$D$8,IF(D991&lt;BonusGoal!$B$9,BonusGoal!$D$9,IF(D991&lt;BonusGoal!$B$10,BonusGoal!$D$10,IF(D991&lt;BonusGoal!$B$11,BonusGoal!$D$11,IF(D991&lt;BonusGoal!$B$12,BonusGoal!$D$12,IF(D991&lt;BonusGoal!$B$13,BonusGoal!$D$13,IF(D991&gt;BonusGoal!$A$14,BonusGoal!$D$14,"checkdata"))))))))))))</f>
        <v>1000 to 4999</v>
      </c>
      <c r="V991" t="str">
        <f>VLOOKUP(D991,BonusGoal!C:D,2)</f>
        <v>1000 to 4999</v>
      </c>
    </row>
    <row r="992" spans="1:22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0.87679487179487181</v>
      </c>
      <c r="P992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9">
        <f t="shared" si="94"/>
        <v>42432.25</v>
      </c>
      <c r="T992" s="9">
        <f t="shared" si="95"/>
        <v>42454.208333333328</v>
      </c>
      <c r="U992" t="str">
        <f>IF(D992&lt;BonusGoal!$B$3,BonusGoal!$D$3,IF(D992&lt;BonusGoal!$B$4,BonusGoal!$D$4,IF(D992&lt;BonusGoal!$B$5,BonusGoal!$D$5,IF(D992&lt;BonusGoal!$B$6,BonusGoal!$D$6,IF(D992&lt;BonusGoal!$B$7,BonusGoal!$D$7,IF(D992&lt;BonusGoal!$B$8,BonusGoal!$D$8,IF(D992&lt;BonusGoal!$B$9,BonusGoal!$D$9,IF(D992&lt;BonusGoal!$B$10,BonusGoal!$D$10,IF(D992&lt;BonusGoal!$B$11,BonusGoal!$D$11,IF(D992&lt;BonusGoal!$B$12,BonusGoal!$D$12,IF(D992&lt;BonusGoal!$B$13,BonusGoal!$D$13,IF(D992&gt;BonusGoal!$A$14,BonusGoal!$D$14,"checkdata"))))))))))))</f>
        <v>5000 to 9999</v>
      </c>
      <c r="V992" t="str">
        <f>VLOOKUP(D992,BonusGoal!C:D,2)</f>
        <v>5000 to 9999</v>
      </c>
    </row>
    <row r="993" spans="1:22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1.131734693877551</v>
      </c>
      <c r="P993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9">
        <f t="shared" si="94"/>
        <v>41907.208333333336</v>
      </c>
      <c r="T993" s="9">
        <f t="shared" si="95"/>
        <v>41911.208333333336</v>
      </c>
      <c r="U993" t="str">
        <f>IF(D993&lt;BonusGoal!$B$3,BonusGoal!$D$3,IF(D993&lt;BonusGoal!$B$4,BonusGoal!$D$4,IF(D993&lt;BonusGoal!$B$5,BonusGoal!$D$5,IF(D993&lt;BonusGoal!$B$6,BonusGoal!$D$6,IF(D993&lt;BonusGoal!$B$7,BonusGoal!$D$7,IF(D993&lt;BonusGoal!$B$8,BonusGoal!$D$8,IF(D993&lt;BonusGoal!$B$9,BonusGoal!$D$9,IF(D993&lt;BonusGoal!$B$10,BonusGoal!$D$10,IF(D993&lt;BonusGoal!$B$11,BonusGoal!$D$11,IF(D993&lt;BonusGoal!$B$12,BonusGoal!$D$12,IF(D993&lt;BonusGoal!$B$13,BonusGoal!$D$13,IF(D993&gt;BonusGoal!$A$14,BonusGoal!$D$14,"checkdata"))))))))))))</f>
        <v>5000 to 9999</v>
      </c>
      <c r="V993" t="str">
        <f>VLOOKUP(D993,BonusGoal!C:D,2)</f>
        <v>5000 to 9999</v>
      </c>
    </row>
    <row r="994" spans="1:22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4.2654838709677421</v>
      </c>
      <c r="P994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9">
        <f t="shared" si="94"/>
        <v>43227.208333333328</v>
      </c>
      <c r="T994" s="9">
        <f t="shared" si="95"/>
        <v>43241.208333333328</v>
      </c>
      <c r="U994" t="str">
        <f>IF(D994&lt;BonusGoal!$B$3,BonusGoal!$D$3,IF(D994&lt;BonusGoal!$B$4,BonusGoal!$D$4,IF(D994&lt;BonusGoal!$B$5,BonusGoal!$D$5,IF(D994&lt;BonusGoal!$B$6,BonusGoal!$D$6,IF(D994&lt;BonusGoal!$B$7,BonusGoal!$D$7,IF(D994&lt;BonusGoal!$B$8,BonusGoal!$D$8,IF(D994&lt;BonusGoal!$B$9,BonusGoal!$D$9,IF(D994&lt;BonusGoal!$B$10,BonusGoal!$D$10,IF(D994&lt;BonusGoal!$B$11,BonusGoal!$D$11,IF(D994&lt;BonusGoal!$B$12,BonusGoal!$D$12,IF(D994&lt;BonusGoal!$B$13,BonusGoal!$D$13,IF(D994&gt;BonusGoal!$A$14,BonusGoal!$D$14,"checkdata"))))))))))))</f>
        <v>1000 to 4999</v>
      </c>
      <c r="V994" t="str">
        <f>VLOOKUP(D994,BonusGoal!C:D,2)</f>
        <v>1000 to 4999</v>
      </c>
    </row>
    <row r="995" spans="1:22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0.77632653061224488</v>
      </c>
      <c r="P99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9">
        <f t="shared" si="94"/>
        <v>42362.25</v>
      </c>
      <c r="T995" s="9">
        <f t="shared" si="95"/>
        <v>42379.25</v>
      </c>
      <c r="U995" t="str">
        <f>IF(D995&lt;BonusGoal!$B$3,BonusGoal!$D$3,IF(D995&lt;BonusGoal!$B$4,BonusGoal!$D$4,IF(D995&lt;BonusGoal!$B$5,BonusGoal!$D$5,IF(D995&lt;BonusGoal!$B$6,BonusGoal!$D$6,IF(D995&lt;BonusGoal!$B$7,BonusGoal!$D$7,IF(D995&lt;BonusGoal!$B$8,BonusGoal!$D$8,IF(D995&lt;BonusGoal!$B$9,BonusGoal!$D$9,IF(D995&lt;BonusGoal!$B$10,BonusGoal!$D$10,IF(D995&lt;BonusGoal!$B$11,BonusGoal!$D$11,IF(D995&lt;BonusGoal!$B$12,BonusGoal!$D$12,IF(D995&lt;BonusGoal!$B$13,BonusGoal!$D$13,IF(D995&gt;BonusGoal!$A$14,BonusGoal!$D$14,"checkdata"))))))))))))</f>
        <v>5000 to 9999</v>
      </c>
      <c r="V995" t="str">
        <f>VLOOKUP(D995,BonusGoal!C:D,2)</f>
        <v>5000 to 9999</v>
      </c>
    </row>
    <row r="996" spans="1:22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0.52496810772501767</v>
      </c>
      <c r="P99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9">
        <f t="shared" si="94"/>
        <v>41929.208333333336</v>
      </c>
      <c r="T996" s="9">
        <f t="shared" si="95"/>
        <v>41935.208333333336</v>
      </c>
      <c r="U996" t="str">
        <f>IF(D996&lt;BonusGoal!$B$3,BonusGoal!$D$3,IF(D996&lt;BonusGoal!$B$4,BonusGoal!$D$4,IF(D996&lt;BonusGoal!$B$5,BonusGoal!$D$5,IF(D996&lt;BonusGoal!$B$6,BonusGoal!$D$6,IF(D996&lt;BonusGoal!$B$7,BonusGoal!$D$7,IF(D996&lt;BonusGoal!$B$8,BonusGoal!$D$8,IF(D996&lt;BonusGoal!$B$9,BonusGoal!$D$9,IF(D996&lt;BonusGoal!$B$10,BonusGoal!$D$10,IF(D996&lt;BonusGoal!$B$11,BonusGoal!$D$11,IF(D996&lt;BonusGoal!$B$12,BonusGoal!$D$12,IF(D996&lt;BonusGoal!$B$13,BonusGoal!$D$13,IF(D996&gt;BonusGoal!$A$14,BonusGoal!$D$14,"checkdata"))))))))))))</f>
        <v>Greater than or equal to 50000</v>
      </c>
      <c r="V996" t="str">
        <f>VLOOKUP(D996,BonusGoal!C:D,2)</f>
        <v>Greater than or equal to 50000</v>
      </c>
    </row>
    <row r="997" spans="1:22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1.5746762589928058</v>
      </c>
      <c r="P99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9">
        <f t="shared" si="94"/>
        <v>43408.208333333328</v>
      </c>
      <c r="T997" s="9">
        <f t="shared" si="95"/>
        <v>43437.25</v>
      </c>
      <c r="U997" t="str">
        <f>IF(D997&lt;BonusGoal!$B$3,BonusGoal!$D$3,IF(D997&lt;BonusGoal!$B$4,BonusGoal!$D$4,IF(D997&lt;BonusGoal!$B$5,BonusGoal!$D$5,IF(D997&lt;BonusGoal!$B$6,BonusGoal!$D$6,IF(D997&lt;BonusGoal!$B$7,BonusGoal!$D$7,IF(D997&lt;BonusGoal!$B$8,BonusGoal!$D$8,IF(D997&lt;BonusGoal!$B$9,BonusGoal!$D$9,IF(D997&lt;BonusGoal!$B$10,BonusGoal!$D$10,IF(D997&lt;BonusGoal!$B$11,BonusGoal!$D$11,IF(D997&lt;BonusGoal!$B$12,BonusGoal!$D$12,IF(D997&lt;BonusGoal!$B$13,BonusGoal!$D$13,IF(D997&gt;BonusGoal!$A$14,BonusGoal!$D$14,"checkdata"))))))))))))</f>
        <v>Greater than or equal to 50000</v>
      </c>
      <c r="V997" t="str">
        <f>VLOOKUP(D997,BonusGoal!C:D,2)</f>
        <v>Greater than or equal to 50000</v>
      </c>
    </row>
    <row r="998" spans="1:22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0.72939393939393937</v>
      </c>
      <c r="P99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9">
        <f t="shared" si="94"/>
        <v>41276.25</v>
      </c>
      <c r="T998" s="9">
        <f t="shared" si="95"/>
        <v>41306.25</v>
      </c>
      <c r="U998" t="str">
        <f>IF(D998&lt;BonusGoal!$B$3,BonusGoal!$D$3,IF(D998&lt;BonusGoal!$B$4,BonusGoal!$D$4,IF(D998&lt;BonusGoal!$B$5,BonusGoal!$D$5,IF(D998&lt;BonusGoal!$B$6,BonusGoal!$D$6,IF(D998&lt;BonusGoal!$B$7,BonusGoal!$D$7,IF(D998&lt;BonusGoal!$B$8,BonusGoal!$D$8,IF(D998&lt;BonusGoal!$B$9,BonusGoal!$D$9,IF(D998&lt;BonusGoal!$B$10,BonusGoal!$D$10,IF(D998&lt;BonusGoal!$B$11,BonusGoal!$D$11,IF(D998&lt;BonusGoal!$B$12,BonusGoal!$D$12,IF(D998&lt;BonusGoal!$B$13,BonusGoal!$D$13,IF(D998&gt;BonusGoal!$A$14,BonusGoal!$D$14,"checkdata"))))))))))))</f>
        <v>5000 to 9999</v>
      </c>
      <c r="V998" t="str">
        <f>VLOOKUP(D998,BonusGoal!C:D,2)</f>
        <v>5000 to 9999</v>
      </c>
    </row>
    <row r="999" spans="1:22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0.60565789473684206</v>
      </c>
      <c r="P999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9">
        <f t="shared" si="94"/>
        <v>41659.25</v>
      </c>
      <c r="T999" s="9">
        <f t="shared" si="95"/>
        <v>41664.25</v>
      </c>
      <c r="U999" t="str">
        <f>IF(D999&lt;BonusGoal!$B$3,BonusGoal!$D$3,IF(D999&lt;BonusGoal!$B$4,BonusGoal!$D$4,IF(D999&lt;BonusGoal!$B$5,BonusGoal!$D$5,IF(D999&lt;BonusGoal!$B$6,BonusGoal!$D$6,IF(D999&lt;BonusGoal!$B$7,BonusGoal!$D$7,IF(D999&lt;BonusGoal!$B$8,BonusGoal!$D$8,IF(D999&lt;BonusGoal!$B$9,BonusGoal!$D$9,IF(D999&lt;BonusGoal!$B$10,BonusGoal!$D$10,IF(D999&lt;BonusGoal!$B$11,BonusGoal!$D$11,IF(D999&lt;BonusGoal!$B$12,BonusGoal!$D$12,IF(D999&lt;BonusGoal!$B$13,BonusGoal!$D$13,IF(D999&gt;BonusGoal!$A$14,BonusGoal!$D$14,"checkdata"))))))))))))</f>
        <v>5000 to 9999</v>
      </c>
      <c r="V999" t="str">
        <f>VLOOKUP(D999,BonusGoal!C:D,2)</f>
        <v>5000 to 9999</v>
      </c>
    </row>
    <row r="1000" spans="1:22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0.5679129129129129</v>
      </c>
      <c r="P1000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9">
        <f t="shared" si="94"/>
        <v>40220.25</v>
      </c>
      <c r="T1000" s="9">
        <f t="shared" si="95"/>
        <v>40234.25</v>
      </c>
      <c r="U1000" t="str">
        <f>IF(D1000&lt;BonusGoal!$B$3,BonusGoal!$D$3,IF(D1000&lt;BonusGoal!$B$4,BonusGoal!$D$4,IF(D1000&lt;BonusGoal!$B$5,BonusGoal!$D$5,IF(D1000&lt;BonusGoal!$B$6,BonusGoal!$D$6,IF(D1000&lt;BonusGoal!$B$7,BonusGoal!$D$7,IF(D1000&lt;BonusGoal!$B$8,BonusGoal!$D$8,IF(D1000&lt;BonusGoal!$B$9,BonusGoal!$D$9,IF(D1000&lt;BonusGoal!$B$10,BonusGoal!$D$10,IF(D1000&lt;BonusGoal!$B$11,BonusGoal!$D$11,IF(D1000&lt;BonusGoal!$B$12,BonusGoal!$D$12,IF(D1000&lt;BonusGoal!$B$13,BonusGoal!$D$13,IF(D1000&gt;BonusGoal!$A$14,BonusGoal!$D$14,"checkdata"))))))))))))</f>
        <v>Greater than or equal to 50000</v>
      </c>
      <c r="V1000" t="str">
        <f>VLOOKUP(D1000,BonusGoal!C:D,2)</f>
        <v>Greater than or equal to 50000</v>
      </c>
    </row>
    <row r="1001" spans="1:22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0.56542754275427543</v>
      </c>
      <c r="P1001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9">
        <f t="shared" si="94"/>
        <v>42550.208333333328</v>
      </c>
      <c r="T1001" s="9">
        <f t="shared" si="95"/>
        <v>42557.208333333328</v>
      </c>
      <c r="U1001" t="str">
        <f>IF(D1001&lt;BonusGoal!$B$3,BonusGoal!$D$3,IF(D1001&lt;BonusGoal!$B$4,BonusGoal!$D$4,IF(D1001&lt;BonusGoal!$B$5,BonusGoal!$D$5,IF(D1001&lt;BonusGoal!$B$6,BonusGoal!$D$6,IF(D1001&lt;BonusGoal!$B$7,BonusGoal!$D$7,IF(D1001&lt;BonusGoal!$B$8,BonusGoal!$D$8,IF(D1001&lt;BonusGoal!$B$9,BonusGoal!$D$9,IF(D1001&lt;BonusGoal!$B$10,BonusGoal!$D$10,IF(D1001&lt;BonusGoal!$B$11,BonusGoal!$D$11,IF(D1001&lt;BonusGoal!$B$12,BonusGoal!$D$12,IF(D1001&lt;BonusGoal!$B$13,BonusGoal!$D$13,IF(D1001&gt;BonusGoal!$A$14,BonusGoal!$D$14,"checkdata"))))))))))))</f>
        <v>Greater than or equal to 50000</v>
      </c>
      <c r="V1001" t="str">
        <f>VLOOKUP(D1001,BonusGoal!C:D,2)</f>
        <v>Greater than or equal to 50000</v>
      </c>
    </row>
  </sheetData>
  <autoFilter ref="A1:V1" xr:uid="{00000000-0001-0000-0000-000000000000}"/>
  <conditionalFormatting sqref="F2:F1001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  <headerFooter>
    <oddFooter>&amp;C_x000D_&amp;1#&amp;"Calibri"&amp;10&amp;K000000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E5B61-83B9-4099-B39D-D8BF32E12AA4}">
  <dimension ref="A1:F14"/>
  <sheetViews>
    <sheetView zoomScale="70" zoomScaleNormal="70" workbookViewId="0">
      <selection activeCell="A4" sqref="A4"/>
    </sheetView>
  </sheetViews>
  <sheetFormatPr defaultRowHeight="15.5" x14ac:dyDescent="0.35"/>
  <cols>
    <col min="1" max="2" width="16.25" bestFit="1" customWidth="1"/>
    <col min="3" max="3" width="5.83203125" bestFit="1" customWidth="1"/>
    <col min="4" max="4" width="4.25" bestFit="1" customWidth="1"/>
    <col min="5" max="5" width="9.33203125" bestFit="1" customWidth="1"/>
    <col min="6" max="6" width="10.58203125" bestFit="1" customWidth="1"/>
  </cols>
  <sheetData>
    <row r="1" spans="1:6" x14ac:dyDescent="0.35">
      <c r="A1" s="7" t="s">
        <v>6</v>
      </c>
      <c r="B1" t="s">
        <v>2070</v>
      </c>
    </row>
    <row r="3" spans="1:6" x14ac:dyDescent="0.35">
      <c r="A3" s="7" t="s">
        <v>2033</v>
      </c>
      <c r="B3" s="7" t="s">
        <v>2069</v>
      </c>
    </row>
    <row r="4" spans="1:6" x14ac:dyDescent="0.35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2059</v>
      </c>
    </row>
    <row r="5" spans="1:6" x14ac:dyDescent="0.35">
      <c r="A5" s="8" t="s">
        <v>2060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35">
      <c r="A6" s="8" t="s">
        <v>2061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35">
      <c r="A7" s="8" t="s">
        <v>2062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35">
      <c r="A8" s="8" t="s">
        <v>2063</v>
      </c>
      <c r="B8" s="6"/>
      <c r="C8" s="6"/>
      <c r="D8" s="6"/>
      <c r="E8" s="6">
        <v>4</v>
      </c>
      <c r="F8" s="6">
        <v>4</v>
      </c>
    </row>
    <row r="9" spans="1:6" x14ac:dyDescent="0.35">
      <c r="A9" s="8" t="s">
        <v>2064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35">
      <c r="A10" s="8" t="s">
        <v>2065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35">
      <c r="A11" s="8" t="s">
        <v>2066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35">
      <c r="A12" s="8" t="s">
        <v>2067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35">
      <c r="A13" s="8" t="s">
        <v>2068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35">
      <c r="A14" s="8" t="s">
        <v>2059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F34B-7D7E-473E-8B81-A6E2987EF210}">
  <dimension ref="A1:F30"/>
  <sheetViews>
    <sheetView zoomScale="70" zoomScaleNormal="70" workbookViewId="0">
      <selection activeCell="X20" sqref="X20"/>
    </sheetView>
  </sheetViews>
  <sheetFormatPr defaultRowHeight="15.5" x14ac:dyDescent="0.35"/>
  <cols>
    <col min="1" max="1" width="17.5" bestFit="1" customWidth="1"/>
    <col min="2" max="2" width="16.25" bestFit="1" customWidth="1"/>
    <col min="3" max="3" width="5.83203125" bestFit="1" customWidth="1"/>
    <col min="4" max="4" width="4.25" bestFit="1" customWidth="1"/>
    <col min="5" max="5" width="9.33203125" bestFit="1" customWidth="1"/>
    <col min="6" max="6" width="10.58203125" bestFit="1" customWidth="1"/>
  </cols>
  <sheetData>
    <row r="1" spans="1:6" x14ac:dyDescent="0.35">
      <c r="A1" s="7" t="s">
        <v>6</v>
      </c>
      <c r="B1" t="s">
        <v>2070</v>
      </c>
    </row>
    <row r="2" spans="1:6" x14ac:dyDescent="0.35">
      <c r="A2" s="7" t="s">
        <v>2031</v>
      </c>
      <c r="B2" t="s">
        <v>2070</v>
      </c>
    </row>
    <row r="4" spans="1:6" x14ac:dyDescent="0.35">
      <c r="A4" s="7" t="s">
        <v>2033</v>
      </c>
      <c r="B4" s="7" t="s">
        <v>2069</v>
      </c>
    </row>
    <row r="5" spans="1:6" x14ac:dyDescent="0.35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2059</v>
      </c>
    </row>
    <row r="6" spans="1:6" x14ac:dyDescent="0.35">
      <c r="A6" s="8" t="s">
        <v>2035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35">
      <c r="A7" s="8" t="s">
        <v>2036</v>
      </c>
      <c r="B7" s="6"/>
      <c r="C7" s="6"/>
      <c r="D7" s="6"/>
      <c r="E7" s="6">
        <v>4</v>
      </c>
      <c r="F7" s="6">
        <v>4</v>
      </c>
    </row>
    <row r="8" spans="1:6" x14ac:dyDescent="0.35">
      <c r="A8" s="8" t="s">
        <v>2037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35">
      <c r="A9" s="8" t="s">
        <v>2038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35">
      <c r="A10" s="8" t="s">
        <v>2039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35">
      <c r="A11" s="8" t="s">
        <v>2040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35">
      <c r="A12" s="8" t="s">
        <v>2041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35">
      <c r="A13" s="8" t="s">
        <v>2042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35">
      <c r="A14" s="8" t="s">
        <v>2043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35">
      <c r="A15" s="8" t="s">
        <v>2044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35">
      <c r="A16" s="8" t="s">
        <v>2045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35">
      <c r="A17" s="8" t="s">
        <v>2046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35">
      <c r="A18" s="8" t="s">
        <v>2047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35">
      <c r="A19" s="8" t="s">
        <v>2048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35">
      <c r="A20" s="8" t="s">
        <v>2049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35">
      <c r="A21" s="8" t="s">
        <v>2050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35">
      <c r="A22" s="8" t="s">
        <v>2051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35">
      <c r="A23" s="8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35">
      <c r="A24" s="8" t="s">
        <v>2053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35">
      <c r="A25" s="8" t="s">
        <v>2054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35">
      <c r="A26" s="8" t="s">
        <v>2055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35">
      <c r="A27" s="8" t="s">
        <v>2056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35">
      <c r="A28" s="8" t="s">
        <v>2057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35">
      <c r="A29" s="8" t="s">
        <v>2058</v>
      </c>
      <c r="B29" s="6"/>
      <c r="C29" s="6"/>
      <c r="D29" s="6"/>
      <c r="E29" s="6">
        <v>3</v>
      </c>
      <c r="F29" s="6">
        <v>3</v>
      </c>
    </row>
    <row r="30" spans="1:6" x14ac:dyDescent="0.35">
      <c r="A30" s="8" t="s">
        <v>2059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8811-E755-4BCF-9ABD-D1AD9C338FE0}">
  <dimension ref="A1:E18"/>
  <sheetViews>
    <sheetView workbookViewId="0">
      <selection activeCell="B4" sqref="B4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7" t="s">
        <v>2031</v>
      </c>
      <c r="B1" t="s">
        <v>2070</v>
      </c>
    </row>
    <row r="2" spans="1:5" x14ac:dyDescent="0.35">
      <c r="A2" s="7" t="s">
        <v>2076</v>
      </c>
      <c r="B2" t="s">
        <v>2070</v>
      </c>
    </row>
    <row r="4" spans="1:5" x14ac:dyDescent="0.35">
      <c r="A4" s="7" t="s">
        <v>2033</v>
      </c>
      <c r="B4" s="7" t="s">
        <v>2069</v>
      </c>
    </row>
    <row r="5" spans="1:5" x14ac:dyDescent="0.35">
      <c r="A5" s="7" t="s">
        <v>2034</v>
      </c>
      <c r="B5" t="s">
        <v>74</v>
      </c>
      <c r="C5" t="s">
        <v>14</v>
      </c>
      <c r="D5" t="s">
        <v>20</v>
      </c>
      <c r="E5" t="s">
        <v>2059</v>
      </c>
    </row>
    <row r="6" spans="1:5" x14ac:dyDescent="0.35">
      <c r="A6" s="15" t="s">
        <v>2073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35">
      <c r="A7" s="15" t="s">
        <v>2074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35">
      <c r="A8" s="15" t="s">
        <v>2075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35">
      <c r="A9" s="15" t="s">
        <v>2112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35">
      <c r="A10" s="15" t="s">
        <v>2113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35">
      <c r="A11" s="15" t="s">
        <v>2114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35">
      <c r="A12" s="15" t="s">
        <v>2115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35">
      <c r="A13" s="15" t="s">
        <v>2116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35">
      <c r="A14" s="15" t="s">
        <v>2117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35">
      <c r="A15" s="15" t="s">
        <v>2118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35">
      <c r="A16" s="15" t="s">
        <v>2119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35">
      <c r="A17" s="15" t="s">
        <v>2120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35">
      <c r="A18" s="15" t="s">
        <v>2059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E99A-B11B-44F5-9348-BB9156179928}">
  <dimension ref="A1:K14"/>
  <sheetViews>
    <sheetView topLeftCell="C2" workbookViewId="0">
      <selection activeCell="M11" sqref="M11"/>
    </sheetView>
  </sheetViews>
  <sheetFormatPr defaultRowHeight="15.5" outlineLevelRow="1" outlineLevelCol="1" x14ac:dyDescent="0.35"/>
  <cols>
    <col min="1" max="1" width="10" hidden="1" customWidth="1" outlineLevel="1"/>
    <col min="2" max="2" width="9.58203125" hidden="1" customWidth="1" outlineLevel="1"/>
    <col min="3" max="3" width="9.58203125" customWidth="1" outlineLevel="1"/>
    <col min="4" max="4" width="26.33203125" bestFit="1" customWidth="1"/>
    <col min="5" max="5" width="16.33203125" bestFit="1" customWidth="1"/>
    <col min="6" max="6" width="12.58203125" bestFit="1" customWidth="1"/>
    <col min="7" max="7" width="15.83203125" bestFit="1" customWidth="1"/>
    <col min="8" max="8" width="12" bestFit="1" customWidth="1"/>
    <col min="9" max="9" width="19.25" bestFit="1" customWidth="1"/>
    <col min="10" max="10" width="15.5" bestFit="1" customWidth="1"/>
    <col min="11" max="11" width="18.75" bestFit="1" customWidth="1"/>
    <col min="12" max="12" width="8.83203125" customWidth="1"/>
  </cols>
  <sheetData>
    <row r="1" spans="1:11" hidden="1" outlineLevel="1" x14ac:dyDescent="0.35">
      <c r="A1" s="10"/>
      <c r="B1" s="10"/>
      <c r="C1" s="10"/>
      <c r="D1" s="10"/>
      <c r="E1" s="10" t="s">
        <v>2099</v>
      </c>
      <c r="F1" s="10" t="s">
        <v>2100</v>
      </c>
      <c r="G1" s="10" t="s">
        <v>2102</v>
      </c>
      <c r="H1" s="10" t="s">
        <v>2081</v>
      </c>
      <c r="I1" s="10" t="s">
        <v>2082</v>
      </c>
      <c r="J1" s="10" t="s">
        <v>2083</v>
      </c>
      <c r="K1" s="10" t="s">
        <v>2084</v>
      </c>
    </row>
    <row r="2" spans="1:11" collapsed="1" x14ac:dyDescent="0.35">
      <c r="A2" s="10" t="s">
        <v>2097</v>
      </c>
      <c r="B2" s="10" t="s">
        <v>2098</v>
      </c>
      <c r="C2" s="10" t="s">
        <v>2122</v>
      </c>
      <c r="D2" s="10" t="s">
        <v>2077</v>
      </c>
      <c r="E2" s="10" t="s">
        <v>2078</v>
      </c>
      <c r="F2" s="10" t="s">
        <v>2079</v>
      </c>
      <c r="G2" s="10" t="s">
        <v>2080</v>
      </c>
      <c r="H2" s="10" t="s">
        <v>2081</v>
      </c>
      <c r="I2" s="10" t="s">
        <v>2082</v>
      </c>
      <c r="J2" s="10" t="s">
        <v>2083</v>
      </c>
      <c r="K2" s="10" t="s">
        <v>2084</v>
      </c>
    </row>
    <row r="3" spans="1:11" x14ac:dyDescent="0.35">
      <c r="A3" s="10">
        <v>0</v>
      </c>
      <c r="B3" s="10">
        <v>1000</v>
      </c>
      <c r="C3" s="10">
        <v>0</v>
      </c>
      <c r="D3" s="10" t="s">
        <v>2085</v>
      </c>
      <c r="E3" s="10">
        <f>COUNTIFS(Crowdfunding!$F:$F,E$1,Crowdfunding!$U:$U,$D3)</f>
        <v>30</v>
      </c>
      <c r="F3" s="10">
        <f>COUNTIFS(Crowdfunding!$F:$F,F$1,Crowdfunding!$U:$U,$D3)</f>
        <v>20</v>
      </c>
      <c r="G3" s="10">
        <f>COUNTIFS(Crowdfunding!$F:$F,G$1,Crowdfunding!$U:$U,$D3)</f>
        <v>1</v>
      </c>
      <c r="H3" s="10">
        <f>SUM(E3:G3)</f>
        <v>51</v>
      </c>
      <c r="I3" s="11">
        <f>E3/$H3</f>
        <v>0.58823529411764708</v>
      </c>
      <c r="J3" s="11">
        <f t="shared" ref="J3:K14" si="0">F3/$H3</f>
        <v>0.39215686274509803</v>
      </c>
      <c r="K3" s="11">
        <f t="shared" si="0"/>
        <v>1.9607843137254902E-2</v>
      </c>
    </row>
    <row r="4" spans="1:11" x14ac:dyDescent="0.35">
      <c r="A4" s="10">
        <v>999</v>
      </c>
      <c r="B4" s="10">
        <v>5000</v>
      </c>
      <c r="C4" s="10">
        <v>1000</v>
      </c>
      <c r="D4" s="10" t="s">
        <v>2086</v>
      </c>
      <c r="E4" s="10">
        <f>COUNTIFS(Crowdfunding!$F:$F,E$1,Crowdfunding!$U:$U,$D4)</f>
        <v>191</v>
      </c>
      <c r="F4" s="10">
        <f>COUNTIFS(Crowdfunding!$F:$F,F$1,Crowdfunding!$U:$U,$D4)</f>
        <v>38</v>
      </c>
      <c r="G4" s="10">
        <f>COUNTIFS(Crowdfunding!$F:$F,G$1,Crowdfunding!$U:$U,$D4)</f>
        <v>2</v>
      </c>
      <c r="H4" s="10">
        <f t="shared" ref="H4:H14" si="1">SUM(E4:G4)</f>
        <v>231</v>
      </c>
      <c r="I4" s="11">
        <f t="shared" ref="I4:I14" si="2">E4/$H4</f>
        <v>0.82683982683982682</v>
      </c>
      <c r="J4" s="11">
        <f t="shared" si="0"/>
        <v>0.16450216450216451</v>
      </c>
      <c r="K4" s="11">
        <f t="shared" si="0"/>
        <v>8.658008658008658E-3</v>
      </c>
    </row>
    <row r="5" spans="1:11" x14ac:dyDescent="0.35">
      <c r="A5" s="10">
        <v>4999</v>
      </c>
      <c r="B5" s="10">
        <v>10000</v>
      </c>
      <c r="C5" s="10">
        <v>5000</v>
      </c>
      <c r="D5" s="10" t="s">
        <v>2087</v>
      </c>
      <c r="E5" s="10">
        <f>COUNTIFS(Crowdfunding!$F:$F,E$1,Crowdfunding!$U:$U,$D5)</f>
        <v>164</v>
      </c>
      <c r="F5" s="10">
        <f>COUNTIFS(Crowdfunding!$F:$F,F$1,Crowdfunding!$U:$U,$D5)</f>
        <v>126</v>
      </c>
      <c r="G5" s="10">
        <f>COUNTIFS(Crowdfunding!$F:$F,G$1,Crowdfunding!$U:$U,$D5)</f>
        <v>25</v>
      </c>
      <c r="H5" s="10">
        <f t="shared" si="1"/>
        <v>315</v>
      </c>
      <c r="I5" s="11">
        <f t="shared" si="2"/>
        <v>0.52063492063492067</v>
      </c>
      <c r="J5" s="11">
        <f t="shared" si="0"/>
        <v>0.4</v>
      </c>
      <c r="K5" s="11">
        <f t="shared" si="0"/>
        <v>7.9365079365079361E-2</v>
      </c>
    </row>
    <row r="6" spans="1:11" x14ac:dyDescent="0.35">
      <c r="A6" s="10">
        <f>A5+5000</f>
        <v>9999</v>
      </c>
      <c r="B6" s="10">
        <f>B5+5000</f>
        <v>15000</v>
      </c>
      <c r="C6" s="10">
        <v>10000</v>
      </c>
      <c r="D6" s="10" t="s">
        <v>2088</v>
      </c>
      <c r="E6" s="10">
        <f>COUNTIFS(Crowdfunding!$F:$F,E$1,Crowdfunding!$U:$U,$D6)</f>
        <v>4</v>
      </c>
      <c r="F6" s="10">
        <f>COUNTIFS(Crowdfunding!$F:$F,F$1,Crowdfunding!$U:$U,$D6)</f>
        <v>5</v>
      </c>
      <c r="G6" s="10">
        <f>COUNTIFS(Crowdfunding!$F:$F,G$1,Crowdfunding!$U:$U,$D6)</f>
        <v>0</v>
      </c>
      <c r="H6" s="10">
        <f t="shared" si="1"/>
        <v>9</v>
      </c>
      <c r="I6" s="11">
        <f t="shared" si="2"/>
        <v>0.44444444444444442</v>
      </c>
      <c r="J6" s="11">
        <f t="shared" si="0"/>
        <v>0.55555555555555558</v>
      </c>
      <c r="K6" s="11">
        <f t="shared" si="0"/>
        <v>0</v>
      </c>
    </row>
    <row r="7" spans="1:11" x14ac:dyDescent="0.35">
      <c r="A7" s="10">
        <f t="shared" ref="A7:A14" si="3">A6+5000</f>
        <v>14999</v>
      </c>
      <c r="B7" s="10">
        <f t="shared" ref="B7:B13" si="4">B6+5000</f>
        <v>20000</v>
      </c>
      <c r="C7" s="10">
        <v>15000</v>
      </c>
      <c r="D7" s="10" t="s">
        <v>2089</v>
      </c>
      <c r="E7" s="10">
        <f>COUNTIFS(Crowdfunding!$F:$F,E$1,Crowdfunding!$U:$U,$D7)</f>
        <v>10</v>
      </c>
      <c r="F7" s="10">
        <f>COUNTIFS(Crowdfunding!$F:$F,F$1,Crowdfunding!$U:$U,$D7)</f>
        <v>0</v>
      </c>
      <c r="G7" s="10">
        <f>COUNTIFS(Crowdfunding!$F:$F,G$1,Crowdfunding!$U:$U,$D7)</f>
        <v>0</v>
      </c>
      <c r="H7" s="10">
        <f t="shared" si="1"/>
        <v>10</v>
      </c>
      <c r="I7" s="11">
        <f t="shared" si="2"/>
        <v>1</v>
      </c>
      <c r="J7" s="11">
        <f t="shared" si="0"/>
        <v>0</v>
      </c>
      <c r="K7" s="11">
        <f t="shared" si="0"/>
        <v>0</v>
      </c>
    </row>
    <row r="8" spans="1:11" x14ac:dyDescent="0.35">
      <c r="A8" s="10">
        <f t="shared" si="3"/>
        <v>19999</v>
      </c>
      <c r="B8" s="10">
        <f t="shared" si="4"/>
        <v>25000</v>
      </c>
      <c r="C8" s="10">
        <v>20000</v>
      </c>
      <c r="D8" s="10" t="s">
        <v>2090</v>
      </c>
      <c r="E8" s="10">
        <f>COUNTIFS(Crowdfunding!$F:$F,E$1,Crowdfunding!$U:$U,$D8)</f>
        <v>7</v>
      </c>
      <c r="F8" s="10">
        <f>COUNTIFS(Crowdfunding!$F:$F,F$1,Crowdfunding!$U:$U,$D8)</f>
        <v>0</v>
      </c>
      <c r="G8" s="10">
        <f>COUNTIFS(Crowdfunding!$F:$F,G$1,Crowdfunding!$U:$U,$D8)</f>
        <v>0</v>
      </c>
      <c r="H8" s="10">
        <f t="shared" si="1"/>
        <v>7</v>
      </c>
      <c r="I8" s="11">
        <f t="shared" si="2"/>
        <v>1</v>
      </c>
      <c r="J8" s="11">
        <f t="shared" si="0"/>
        <v>0</v>
      </c>
      <c r="K8" s="11">
        <f t="shared" si="0"/>
        <v>0</v>
      </c>
    </row>
    <row r="9" spans="1:11" x14ac:dyDescent="0.35">
      <c r="A9" s="10">
        <f t="shared" si="3"/>
        <v>24999</v>
      </c>
      <c r="B9" s="10">
        <f t="shared" si="4"/>
        <v>30000</v>
      </c>
      <c r="C9" s="10">
        <v>25000</v>
      </c>
      <c r="D9" s="10" t="s">
        <v>2091</v>
      </c>
      <c r="E9" s="10">
        <f>COUNTIFS(Crowdfunding!$F:$F,E$1,Crowdfunding!$U:$U,$D9)</f>
        <v>11</v>
      </c>
      <c r="F9" s="10">
        <f>COUNTIFS(Crowdfunding!$F:$F,F$1,Crowdfunding!$U:$U,$D9)</f>
        <v>3</v>
      </c>
      <c r="G9" s="10">
        <f>COUNTIFS(Crowdfunding!$F:$F,G$1,Crowdfunding!$U:$U,$D9)</f>
        <v>0</v>
      </c>
      <c r="H9" s="10">
        <f t="shared" si="1"/>
        <v>14</v>
      </c>
      <c r="I9" s="11">
        <f t="shared" si="2"/>
        <v>0.7857142857142857</v>
      </c>
      <c r="J9" s="11">
        <f t="shared" si="0"/>
        <v>0.21428571428571427</v>
      </c>
      <c r="K9" s="11">
        <f t="shared" si="0"/>
        <v>0</v>
      </c>
    </row>
    <row r="10" spans="1:11" x14ac:dyDescent="0.35">
      <c r="A10" s="10">
        <f t="shared" si="3"/>
        <v>29999</v>
      </c>
      <c r="B10" s="10">
        <f t="shared" si="4"/>
        <v>35000</v>
      </c>
      <c r="C10" s="10">
        <v>30000</v>
      </c>
      <c r="D10" s="10" t="s">
        <v>2092</v>
      </c>
      <c r="E10" s="10">
        <f>COUNTIFS(Crowdfunding!$F:$F,E$1,Crowdfunding!$U:$U,$D10)</f>
        <v>7</v>
      </c>
      <c r="F10" s="10">
        <f>COUNTIFS(Crowdfunding!$F:$F,F$1,Crowdfunding!$U:$U,$D10)</f>
        <v>0</v>
      </c>
      <c r="G10" s="10">
        <f>COUNTIFS(Crowdfunding!$F:$F,G$1,Crowdfunding!$U:$U,$D10)</f>
        <v>0</v>
      </c>
      <c r="H10" s="10">
        <f t="shared" si="1"/>
        <v>7</v>
      </c>
      <c r="I10" s="11">
        <f t="shared" si="2"/>
        <v>1</v>
      </c>
      <c r="J10" s="11">
        <f t="shared" si="0"/>
        <v>0</v>
      </c>
      <c r="K10" s="11">
        <f t="shared" si="0"/>
        <v>0</v>
      </c>
    </row>
    <row r="11" spans="1:11" x14ac:dyDescent="0.35">
      <c r="A11" s="10">
        <f t="shared" si="3"/>
        <v>34999</v>
      </c>
      <c r="B11" s="10">
        <f t="shared" si="4"/>
        <v>40000</v>
      </c>
      <c r="C11" s="10">
        <v>35000</v>
      </c>
      <c r="D11" s="10" t="s">
        <v>2093</v>
      </c>
      <c r="E11" s="10">
        <f>COUNTIFS(Crowdfunding!$F:$F,E$1,Crowdfunding!$U:$U,$D11)</f>
        <v>8</v>
      </c>
      <c r="F11" s="10">
        <f>COUNTIFS(Crowdfunding!$F:$F,F$1,Crowdfunding!$U:$U,$D11)</f>
        <v>3</v>
      </c>
      <c r="G11" s="10">
        <f>COUNTIFS(Crowdfunding!$F:$F,G$1,Crowdfunding!$U:$U,$D11)</f>
        <v>1</v>
      </c>
      <c r="H11" s="10">
        <f t="shared" si="1"/>
        <v>12</v>
      </c>
      <c r="I11" s="11">
        <f t="shared" si="2"/>
        <v>0.66666666666666663</v>
      </c>
      <c r="J11" s="11">
        <f t="shared" si="0"/>
        <v>0.25</v>
      </c>
      <c r="K11" s="11">
        <f t="shared" si="0"/>
        <v>8.3333333333333329E-2</v>
      </c>
    </row>
    <row r="12" spans="1:11" x14ac:dyDescent="0.35">
      <c r="A12" s="10">
        <f t="shared" si="3"/>
        <v>39999</v>
      </c>
      <c r="B12" s="10">
        <f t="shared" si="4"/>
        <v>45000</v>
      </c>
      <c r="C12" s="10">
        <v>40000</v>
      </c>
      <c r="D12" s="10" t="s">
        <v>2094</v>
      </c>
      <c r="E12" s="10">
        <f>COUNTIFS(Crowdfunding!$F:$F,E$1,Crowdfunding!$U:$U,$D12)</f>
        <v>11</v>
      </c>
      <c r="F12" s="10">
        <f>COUNTIFS(Crowdfunding!$F:$F,F$1,Crowdfunding!$U:$U,$D12)</f>
        <v>3</v>
      </c>
      <c r="G12" s="10">
        <f>COUNTIFS(Crowdfunding!$F:$F,G$1,Crowdfunding!$U:$U,$D12)</f>
        <v>0</v>
      </c>
      <c r="H12" s="10">
        <f t="shared" si="1"/>
        <v>14</v>
      </c>
      <c r="I12" s="11">
        <f t="shared" si="2"/>
        <v>0.7857142857142857</v>
      </c>
      <c r="J12" s="11">
        <f t="shared" si="0"/>
        <v>0.21428571428571427</v>
      </c>
      <c r="K12" s="11">
        <f t="shared" si="0"/>
        <v>0</v>
      </c>
    </row>
    <row r="13" spans="1:11" x14ac:dyDescent="0.35">
      <c r="A13" s="10">
        <f t="shared" si="3"/>
        <v>44999</v>
      </c>
      <c r="B13" s="10">
        <f t="shared" si="4"/>
        <v>50000</v>
      </c>
      <c r="C13" s="10">
        <v>45000</v>
      </c>
      <c r="D13" s="10" t="s">
        <v>2095</v>
      </c>
      <c r="E13" s="10">
        <f>COUNTIFS(Crowdfunding!$F:$F,E$1,Crowdfunding!$U:$U,$D13)</f>
        <v>8</v>
      </c>
      <c r="F13" s="10">
        <f>COUNTIFS(Crowdfunding!$F:$F,F$1,Crowdfunding!$U:$U,$D13)</f>
        <v>3</v>
      </c>
      <c r="G13" s="10">
        <f>COUNTIFS(Crowdfunding!$F:$F,G$1,Crowdfunding!$U:$U,$D13)</f>
        <v>0</v>
      </c>
      <c r="H13" s="10">
        <f t="shared" si="1"/>
        <v>11</v>
      </c>
      <c r="I13" s="11">
        <f t="shared" si="2"/>
        <v>0.72727272727272729</v>
      </c>
      <c r="J13" s="11">
        <f t="shared" si="0"/>
        <v>0.27272727272727271</v>
      </c>
      <c r="K13" s="11">
        <f t="shared" si="0"/>
        <v>0</v>
      </c>
    </row>
    <row r="14" spans="1:11" x14ac:dyDescent="0.35">
      <c r="A14" s="10">
        <f t="shared" si="3"/>
        <v>49999</v>
      </c>
      <c r="B14" s="10"/>
      <c r="C14" s="10">
        <v>50000</v>
      </c>
      <c r="D14" s="10" t="s">
        <v>2096</v>
      </c>
      <c r="E14" s="10">
        <f>COUNTIFS(Crowdfunding!$F:$F,E$1,Crowdfunding!$U:$U,$D14)</f>
        <v>114</v>
      </c>
      <c r="F14" s="10">
        <f>COUNTIFS(Crowdfunding!$F:$F,F$1,Crowdfunding!$U:$U,$D14)</f>
        <v>163</v>
      </c>
      <c r="G14" s="10">
        <f>COUNTIFS(Crowdfunding!$F:$F,G$1,Crowdfunding!$U:$U,$D14)</f>
        <v>28</v>
      </c>
      <c r="H14" s="10">
        <f t="shared" si="1"/>
        <v>305</v>
      </c>
      <c r="I14" s="11">
        <f t="shared" si="2"/>
        <v>0.3737704918032787</v>
      </c>
      <c r="J14" s="11">
        <f t="shared" si="0"/>
        <v>0.53442622950819674</v>
      </c>
      <c r="K14" s="11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E69D-B570-4900-831C-098C0453515A}">
  <dimension ref="A1:J5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RowHeight="15.5" x14ac:dyDescent="0.35"/>
  <cols>
    <col min="1" max="1" width="9.33203125" bestFit="1" customWidth="1"/>
    <col min="2" max="2" width="13.5" bestFit="1" customWidth="1"/>
    <col min="5" max="5" width="8.5" bestFit="1" customWidth="1"/>
    <col min="6" max="6" width="13.5" bestFit="1" customWidth="1"/>
    <col min="7" max="7" width="13.5" customWidth="1"/>
    <col min="8" max="8" width="35.58203125" bestFit="1" customWidth="1"/>
    <col min="9" max="9" width="9.75" bestFit="1" customWidth="1"/>
  </cols>
  <sheetData>
    <row r="1" spans="1:10" x14ac:dyDescent="0.35">
      <c r="A1" s="12" t="s">
        <v>4</v>
      </c>
      <c r="B1" s="12" t="s">
        <v>5</v>
      </c>
      <c r="E1" s="12" t="s">
        <v>4</v>
      </c>
      <c r="F1" s="12" t="s">
        <v>5</v>
      </c>
      <c r="G1" s="13"/>
    </row>
    <row r="2" spans="1:10" x14ac:dyDescent="0.35">
      <c r="A2" s="10" t="s">
        <v>20</v>
      </c>
      <c r="B2" s="10">
        <v>158</v>
      </c>
      <c r="E2" s="10" t="s">
        <v>14</v>
      </c>
      <c r="F2" s="10">
        <v>0</v>
      </c>
      <c r="G2" s="14"/>
      <c r="H2" s="10"/>
      <c r="I2" s="10" t="s">
        <v>2099</v>
      </c>
      <c r="J2" s="10" t="s">
        <v>2100</v>
      </c>
    </row>
    <row r="3" spans="1:10" x14ac:dyDescent="0.35">
      <c r="A3" s="10" t="s">
        <v>20</v>
      </c>
      <c r="B3" s="10">
        <v>1425</v>
      </c>
      <c r="E3" s="10" t="s">
        <v>14</v>
      </c>
      <c r="F3" s="10">
        <v>24</v>
      </c>
      <c r="G3" s="14"/>
      <c r="H3" s="10" t="s">
        <v>2103</v>
      </c>
      <c r="I3" s="10">
        <f>AVERAGE($B$2:$B$566)</f>
        <v>851.14690265486729</v>
      </c>
      <c r="J3" s="10">
        <f>AVERAGE($F$2:$F$365)</f>
        <v>585.61538461538464</v>
      </c>
    </row>
    <row r="4" spans="1:10" x14ac:dyDescent="0.35">
      <c r="A4" s="10" t="s">
        <v>20</v>
      </c>
      <c r="B4" s="10">
        <v>174</v>
      </c>
      <c r="E4" s="10" t="s">
        <v>14</v>
      </c>
      <c r="F4" s="10">
        <v>53</v>
      </c>
      <c r="G4" s="14"/>
      <c r="H4" s="10" t="s">
        <v>2104</v>
      </c>
      <c r="I4" s="10">
        <f>MEDIAN($B$2:$B$566)</f>
        <v>201</v>
      </c>
      <c r="J4" s="10">
        <f>MEDIAN($F$2:$F$365)</f>
        <v>114.5</v>
      </c>
    </row>
    <row r="5" spans="1:10" x14ac:dyDescent="0.35">
      <c r="A5" s="10" t="s">
        <v>20</v>
      </c>
      <c r="B5" s="10">
        <v>227</v>
      </c>
      <c r="E5" s="10" t="s">
        <v>14</v>
      </c>
      <c r="F5" s="10">
        <v>18</v>
      </c>
      <c r="G5" s="14"/>
      <c r="H5" s="10" t="s">
        <v>2105</v>
      </c>
      <c r="I5" s="10">
        <f>MIN($B$2:$B$566)</f>
        <v>16</v>
      </c>
      <c r="J5" s="10">
        <f>MIN($F$2:$F$365)</f>
        <v>0</v>
      </c>
    </row>
    <row r="6" spans="1:10" x14ac:dyDescent="0.35">
      <c r="A6" s="10" t="s">
        <v>20</v>
      </c>
      <c r="B6" s="10">
        <v>220</v>
      </c>
      <c r="E6" s="10" t="s">
        <v>14</v>
      </c>
      <c r="F6" s="10">
        <v>44</v>
      </c>
      <c r="G6" s="14"/>
      <c r="H6" s="10" t="s">
        <v>2106</v>
      </c>
      <c r="I6" s="10">
        <f>MAX($B$2:$B$566)</f>
        <v>7295</v>
      </c>
      <c r="J6" s="10">
        <f>MAX($F$2:$F$365)</f>
        <v>6080</v>
      </c>
    </row>
    <row r="7" spans="1:10" x14ac:dyDescent="0.35">
      <c r="A7" s="10" t="s">
        <v>20</v>
      </c>
      <c r="B7" s="10">
        <v>98</v>
      </c>
      <c r="E7" s="10" t="s">
        <v>14</v>
      </c>
      <c r="F7" s="10">
        <v>27</v>
      </c>
      <c r="G7" s="14"/>
      <c r="H7" s="10" t="s">
        <v>2110</v>
      </c>
      <c r="I7" s="10">
        <f>VAR($B$2:$B$566)</f>
        <v>1606216.5936295739</v>
      </c>
      <c r="J7" s="10">
        <f>VAR($F$2:$F$365)</f>
        <v>924113.45496927318</v>
      </c>
    </row>
    <row r="8" spans="1:10" x14ac:dyDescent="0.35">
      <c r="A8" s="10" t="s">
        <v>20</v>
      </c>
      <c r="B8" s="10">
        <v>100</v>
      </c>
      <c r="E8" s="10" t="s">
        <v>14</v>
      </c>
      <c r="F8" s="10">
        <v>55</v>
      </c>
      <c r="G8" s="14"/>
      <c r="H8" s="10" t="s">
        <v>2111</v>
      </c>
      <c r="I8" s="10">
        <f>STDEV($B$2:$B$566)</f>
        <v>1267.366006183523</v>
      </c>
      <c r="J8" s="10">
        <f>STDEV($F$2:$F$365)</f>
        <v>961.30819978260524</v>
      </c>
    </row>
    <row r="9" spans="1:10" x14ac:dyDescent="0.35">
      <c r="A9" s="10" t="s">
        <v>20</v>
      </c>
      <c r="B9" s="10">
        <v>1249</v>
      </c>
      <c r="E9" s="10" t="s">
        <v>14</v>
      </c>
      <c r="F9" s="10">
        <v>200</v>
      </c>
      <c r="G9" s="14"/>
    </row>
    <row r="10" spans="1:10" x14ac:dyDescent="0.35">
      <c r="A10" s="10" t="s">
        <v>20</v>
      </c>
      <c r="B10" s="10">
        <v>1396</v>
      </c>
      <c r="E10" s="10" t="s">
        <v>14</v>
      </c>
      <c r="F10" s="10">
        <v>452</v>
      </c>
      <c r="G10" s="14"/>
    </row>
    <row r="11" spans="1:10" x14ac:dyDescent="0.35">
      <c r="A11" s="10" t="s">
        <v>20</v>
      </c>
      <c r="B11" s="10">
        <v>890</v>
      </c>
      <c r="E11" s="10" t="s">
        <v>14</v>
      </c>
      <c r="F11" s="10">
        <v>674</v>
      </c>
      <c r="G11" s="14"/>
    </row>
    <row r="12" spans="1:10" x14ac:dyDescent="0.35">
      <c r="A12" s="10" t="s">
        <v>20</v>
      </c>
      <c r="B12" s="10">
        <v>142</v>
      </c>
      <c r="E12" s="10" t="s">
        <v>14</v>
      </c>
      <c r="F12" s="10">
        <v>558</v>
      </c>
      <c r="G12" s="14"/>
    </row>
    <row r="13" spans="1:10" x14ac:dyDescent="0.35">
      <c r="A13" s="10" t="s">
        <v>20</v>
      </c>
      <c r="B13" s="10">
        <v>2673</v>
      </c>
      <c r="E13" s="10" t="s">
        <v>14</v>
      </c>
      <c r="F13" s="10">
        <v>15</v>
      </c>
      <c r="G13" s="14"/>
    </row>
    <row r="14" spans="1:10" x14ac:dyDescent="0.35">
      <c r="A14" s="10" t="s">
        <v>20</v>
      </c>
      <c r="B14" s="10">
        <v>163</v>
      </c>
      <c r="E14" s="10" t="s">
        <v>14</v>
      </c>
      <c r="F14" s="10">
        <v>2307</v>
      </c>
      <c r="G14" s="14"/>
    </row>
    <row r="15" spans="1:10" x14ac:dyDescent="0.35">
      <c r="A15" s="10" t="s">
        <v>20</v>
      </c>
      <c r="B15" s="10">
        <v>2220</v>
      </c>
      <c r="E15" s="10" t="s">
        <v>14</v>
      </c>
      <c r="F15" s="10">
        <v>88</v>
      </c>
      <c r="G15" s="14"/>
    </row>
    <row r="16" spans="1:10" x14ac:dyDescent="0.35">
      <c r="A16" s="10" t="s">
        <v>20</v>
      </c>
      <c r="B16" s="10">
        <v>1606</v>
      </c>
      <c r="E16" s="10" t="s">
        <v>14</v>
      </c>
      <c r="F16" s="10">
        <v>48</v>
      </c>
      <c r="G16" s="14"/>
    </row>
    <row r="17" spans="1:7" x14ac:dyDescent="0.35">
      <c r="A17" s="10" t="s">
        <v>20</v>
      </c>
      <c r="B17" s="10">
        <v>129</v>
      </c>
      <c r="E17" s="10" t="s">
        <v>14</v>
      </c>
      <c r="F17" s="10">
        <v>1</v>
      </c>
      <c r="G17" s="14"/>
    </row>
    <row r="18" spans="1:7" x14ac:dyDescent="0.35">
      <c r="A18" s="10" t="s">
        <v>20</v>
      </c>
      <c r="B18" s="10">
        <v>226</v>
      </c>
      <c r="E18" s="10" t="s">
        <v>14</v>
      </c>
      <c r="F18" s="10">
        <v>1467</v>
      </c>
      <c r="G18" s="14"/>
    </row>
    <row r="19" spans="1:7" x14ac:dyDescent="0.35">
      <c r="A19" s="10" t="s">
        <v>20</v>
      </c>
      <c r="B19" s="10">
        <v>5419</v>
      </c>
      <c r="E19" s="10" t="s">
        <v>14</v>
      </c>
      <c r="F19" s="10">
        <v>75</v>
      </c>
      <c r="G19" s="14"/>
    </row>
    <row r="20" spans="1:7" x14ac:dyDescent="0.35">
      <c r="A20" s="10" t="s">
        <v>20</v>
      </c>
      <c r="B20" s="10">
        <v>165</v>
      </c>
      <c r="E20" s="10" t="s">
        <v>14</v>
      </c>
      <c r="F20" s="10">
        <v>120</v>
      </c>
      <c r="G20" s="14"/>
    </row>
    <row r="21" spans="1:7" x14ac:dyDescent="0.35">
      <c r="A21" s="10" t="s">
        <v>20</v>
      </c>
      <c r="B21" s="10">
        <v>1965</v>
      </c>
      <c r="E21" s="10" t="s">
        <v>14</v>
      </c>
      <c r="F21" s="10">
        <v>2253</v>
      </c>
      <c r="G21" s="14"/>
    </row>
    <row r="22" spans="1:7" x14ac:dyDescent="0.35">
      <c r="A22" s="10" t="s">
        <v>20</v>
      </c>
      <c r="B22" s="10">
        <v>16</v>
      </c>
      <c r="E22" s="10" t="s">
        <v>14</v>
      </c>
      <c r="F22" s="10">
        <v>5</v>
      </c>
      <c r="G22" s="14"/>
    </row>
    <row r="23" spans="1:7" x14ac:dyDescent="0.35">
      <c r="A23" s="10" t="s">
        <v>20</v>
      </c>
      <c r="B23" s="10">
        <v>107</v>
      </c>
      <c r="E23" s="10" t="s">
        <v>14</v>
      </c>
      <c r="F23" s="10">
        <v>38</v>
      </c>
      <c r="G23" s="14"/>
    </row>
    <row r="24" spans="1:7" x14ac:dyDescent="0.35">
      <c r="A24" s="10" t="s">
        <v>20</v>
      </c>
      <c r="B24" s="10">
        <v>134</v>
      </c>
      <c r="E24" s="10" t="s">
        <v>14</v>
      </c>
      <c r="F24" s="10">
        <v>12</v>
      </c>
      <c r="G24" s="14"/>
    </row>
    <row r="25" spans="1:7" x14ac:dyDescent="0.35">
      <c r="A25" s="10" t="s">
        <v>20</v>
      </c>
      <c r="B25" s="10">
        <v>198</v>
      </c>
      <c r="E25" s="10" t="s">
        <v>14</v>
      </c>
      <c r="F25" s="10">
        <v>1684</v>
      </c>
      <c r="G25" s="14"/>
    </row>
    <row r="26" spans="1:7" x14ac:dyDescent="0.35">
      <c r="A26" s="10" t="s">
        <v>20</v>
      </c>
      <c r="B26" s="10">
        <v>111</v>
      </c>
      <c r="E26" s="10" t="s">
        <v>14</v>
      </c>
      <c r="F26" s="10">
        <v>56</v>
      </c>
      <c r="G26" s="14"/>
    </row>
    <row r="27" spans="1:7" x14ac:dyDescent="0.35">
      <c r="A27" s="10" t="s">
        <v>20</v>
      </c>
      <c r="B27" s="10">
        <v>222</v>
      </c>
      <c r="E27" s="10" t="s">
        <v>14</v>
      </c>
      <c r="F27" s="10">
        <v>838</v>
      </c>
      <c r="G27" s="14"/>
    </row>
    <row r="28" spans="1:7" x14ac:dyDescent="0.35">
      <c r="A28" s="10" t="s">
        <v>20</v>
      </c>
      <c r="B28" s="10">
        <v>6212</v>
      </c>
      <c r="E28" s="10" t="s">
        <v>14</v>
      </c>
      <c r="F28" s="10">
        <v>1000</v>
      </c>
      <c r="G28" s="14"/>
    </row>
    <row r="29" spans="1:7" x14ac:dyDescent="0.35">
      <c r="A29" s="10" t="s">
        <v>20</v>
      </c>
      <c r="B29" s="10">
        <v>98</v>
      </c>
      <c r="E29" s="10" t="s">
        <v>14</v>
      </c>
      <c r="F29" s="10">
        <v>1482</v>
      </c>
      <c r="G29" s="14"/>
    </row>
    <row r="30" spans="1:7" x14ac:dyDescent="0.35">
      <c r="A30" s="10" t="s">
        <v>20</v>
      </c>
      <c r="B30" s="10">
        <v>92</v>
      </c>
      <c r="E30" s="10" t="s">
        <v>14</v>
      </c>
      <c r="F30" s="10">
        <v>106</v>
      </c>
      <c r="G30" s="14"/>
    </row>
    <row r="31" spans="1:7" x14ac:dyDescent="0.35">
      <c r="A31" s="10" t="s">
        <v>20</v>
      </c>
      <c r="B31" s="10">
        <v>149</v>
      </c>
      <c r="E31" s="10" t="s">
        <v>14</v>
      </c>
      <c r="F31" s="10">
        <v>679</v>
      </c>
      <c r="G31" s="14"/>
    </row>
    <row r="32" spans="1:7" x14ac:dyDescent="0.35">
      <c r="A32" s="10" t="s">
        <v>20</v>
      </c>
      <c r="B32" s="10">
        <v>2431</v>
      </c>
      <c r="E32" s="10" t="s">
        <v>14</v>
      </c>
      <c r="F32" s="10">
        <v>1220</v>
      </c>
      <c r="G32" s="14"/>
    </row>
    <row r="33" spans="1:7" x14ac:dyDescent="0.35">
      <c r="A33" s="10" t="s">
        <v>20</v>
      </c>
      <c r="B33" s="10">
        <v>303</v>
      </c>
      <c r="E33" s="10" t="s">
        <v>14</v>
      </c>
      <c r="F33" s="10">
        <v>1</v>
      </c>
      <c r="G33" s="14"/>
    </row>
    <row r="34" spans="1:7" x14ac:dyDescent="0.35">
      <c r="A34" s="10" t="s">
        <v>20</v>
      </c>
      <c r="B34" s="10">
        <v>209</v>
      </c>
      <c r="E34" s="10" t="s">
        <v>14</v>
      </c>
      <c r="F34" s="10">
        <v>37</v>
      </c>
      <c r="G34" s="14"/>
    </row>
    <row r="35" spans="1:7" x14ac:dyDescent="0.35">
      <c r="A35" s="10" t="s">
        <v>20</v>
      </c>
      <c r="B35" s="10">
        <v>131</v>
      </c>
      <c r="E35" s="10" t="s">
        <v>14</v>
      </c>
      <c r="F35" s="10">
        <v>60</v>
      </c>
      <c r="G35" s="14"/>
    </row>
    <row r="36" spans="1:7" x14ac:dyDescent="0.35">
      <c r="A36" s="10" t="s">
        <v>20</v>
      </c>
      <c r="B36" s="10">
        <v>164</v>
      </c>
      <c r="E36" s="10" t="s">
        <v>14</v>
      </c>
      <c r="F36" s="10">
        <v>296</v>
      </c>
      <c r="G36" s="14"/>
    </row>
    <row r="37" spans="1:7" x14ac:dyDescent="0.35">
      <c r="A37" s="10" t="s">
        <v>20</v>
      </c>
      <c r="B37" s="10">
        <v>201</v>
      </c>
      <c r="E37" s="10" t="s">
        <v>14</v>
      </c>
      <c r="F37" s="10">
        <v>3304</v>
      </c>
      <c r="G37" s="14"/>
    </row>
    <row r="38" spans="1:7" x14ac:dyDescent="0.35">
      <c r="A38" s="10" t="s">
        <v>20</v>
      </c>
      <c r="B38" s="10">
        <v>211</v>
      </c>
      <c r="E38" s="10" t="s">
        <v>14</v>
      </c>
      <c r="F38" s="10">
        <v>73</v>
      </c>
      <c r="G38" s="14"/>
    </row>
    <row r="39" spans="1:7" x14ac:dyDescent="0.35">
      <c r="A39" s="10" t="s">
        <v>20</v>
      </c>
      <c r="B39" s="10">
        <v>128</v>
      </c>
      <c r="E39" s="10" t="s">
        <v>14</v>
      </c>
      <c r="F39" s="10">
        <v>3387</v>
      </c>
      <c r="G39" s="14"/>
    </row>
    <row r="40" spans="1:7" x14ac:dyDescent="0.35">
      <c r="A40" s="10" t="s">
        <v>20</v>
      </c>
      <c r="B40" s="10">
        <v>1600</v>
      </c>
      <c r="E40" s="10" t="s">
        <v>14</v>
      </c>
      <c r="F40" s="10">
        <v>662</v>
      </c>
      <c r="G40" s="14"/>
    </row>
    <row r="41" spans="1:7" x14ac:dyDescent="0.35">
      <c r="A41" s="10" t="s">
        <v>20</v>
      </c>
      <c r="B41" s="10">
        <v>249</v>
      </c>
      <c r="E41" s="10" t="s">
        <v>14</v>
      </c>
      <c r="F41" s="10">
        <v>774</v>
      </c>
      <c r="G41" s="14"/>
    </row>
    <row r="42" spans="1:7" x14ac:dyDescent="0.35">
      <c r="A42" s="10" t="s">
        <v>20</v>
      </c>
      <c r="B42" s="10">
        <v>236</v>
      </c>
      <c r="E42" s="10" t="s">
        <v>14</v>
      </c>
      <c r="F42" s="10">
        <v>672</v>
      </c>
      <c r="G42" s="14"/>
    </row>
    <row r="43" spans="1:7" x14ac:dyDescent="0.35">
      <c r="A43" s="10" t="s">
        <v>20</v>
      </c>
      <c r="B43" s="10">
        <v>4065</v>
      </c>
      <c r="E43" s="10" t="s">
        <v>14</v>
      </c>
      <c r="F43" s="10">
        <v>940</v>
      </c>
      <c r="G43" s="14"/>
    </row>
    <row r="44" spans="1:7" x14ac:dyDescent="0.35">
      <c r="A44" s="10" t="s">
        <v>20</v>
      </c>
      <c r="B44" s="10">
        <v>246</v>
      </c>
      <c r="E44" s="10" t="s">
        <v>14</v>
      </c>
      <c r="F44" s="10">
        <v>117</v>
      </c>
      <c r="G44" s="14"/>
    </row>
    <row r="45" spans="1:7" x14ac:dyDescent="0.35">
      <c r="A45" s="10" t="s">
        <v>20</v>
      </c>
      <c r="B45" s="10">
        <v>2475</v>
      </c>
      <c r="E45" s="10" t="s">
        <v>14</v>
      </c>
      <c r="F45" s="10">
        <v>115</v>
      </c>
      <c r="G45" s="14"/>
    </row>
    <row r="46" spans="1:7" x14ac:dyDescent="0.35">
      <c r="A46" s="10" t="s">
        <v>20</v>
      </c>
      <c r="B46" s="10">
        <v>76</v>
      </c>
      <c r="E46" s="10" t="s">
        <v>14</v>
      </c>
      <c r="F46" s="10">
        <v>326</v>
      </c>
      <c r="G46" s="14"/>
    </row>
    <row r="47" spans="1:7" x14ac:dyDescent="0.35">
      <c r="A47" s="10" t="s">
        <v>20</v>
      </c>
      <c r="B47" s="10">
        <v>54</v>
      </c>
      <c r="E47" s="10" t="s">
        <v>14</v>
      </c>
      <c r="F47" s="10">
        <v>1</v>
      </c>
      <c r="G47" s="14"/>
    </row>
    <row r="48" spans="1:7" x14ac:dyDescent="0.35">
      <c r="A48" s="10" t="s">
        <v>20</v>
      </c>
      <c r="B48" s="10">
        <v>88</v>
      </c>
      <c r="E48" s="10" t="s">
        <v>14</v>
      </c>
      <c r="F48" s="10">
        <v>1467</v>
      </c>
      <c r="G48" s="14"/>
    </row>
    <row r="49" spans="1:7" x14ac:dyDescent="0.35">
      <c r="A49" s="10" t="s">
        <v>20</v>
      </c>
      <c r="B49" s="10">
        <v>85</v>
      </c>
      <c r="E49" s="10" t="s">
        <v>14</v>
      </c>
      <c r="F49" s="10">
        <v>5681</v>
      </c>
      <c r="G49" s="14"/>
    </row>
    <row r="50" spans="1:7" x14ac:dyDescent="0.35">
      <c r="A50" s="10" t="s">
        <v>20</v>
      </c>
      <c r="B50" s="10">
        <v>170</v>
      </c>
      <c r="E50" s="10" t="s">
        <v>14</v>
      </c>
      <c r="F50" s="10">
        <v>1059</v>
      </c>
      <c r="G50" s="14"/>
    </row>
    <row r="51" spans="1:7" x14ac:dyDescent="0.35">
      <c r="A51" s="10" t="s">
        <v>20</v>
      </c>
      <c r="B51" s="10">
        <v>330</v>
      </c>
      <c r="E51" s="10" t="s">
        <v>14</v>
      </c>
      <c r="F51" s="10">
        <v>1194</v>
      </c>
      <c r="G51" s="14"/>
    </row>
    <row r="52" spans="1:7" x14ac:dyDescent="0.35">
      <c r="A52" s="10" t="s">
        <v>20</v>
      </c>
      <c r="B52" s="10">
        <v>127</v>
      </c>
      <c r="E52" s="10" t="s">
        <v>14</v>
      </c>
      <c r="F52" s="10">
        <v>30</v>
      </c>
      <c r="G52" s="14"/>
    </row>
    <row r="53" spans="1:7" x14ac:dyDescent="0.35">
      <c r="A53" s="10" t="s">
        <v>20</v>
      </c>
      <c r="B53" s="10">
        <v>411</v>
      </c>
      <c r="E53" s="10" t="s">
        <v>14</v>
      </c>
      <c r="F53" s="10">
        <v>75</v>
      </c>
      <c r="G53" s="14"/>
    </row>
    <row r="54" spans="1:7" x14ac:dyDescent="0.35">
      <c r="A54" s="10" t="s">
        <v>20</v>
      </c>
      <c r="B54" s="10">
        <v>180</v>
      </c>
      <c r="E54" s="10" t="s">
        <v>14</v>
      </c>
      <c r="F54" s="10">
        <v>955</v>
      </c>
      <c r="G54" s="14"/>
    </row>
    <row r="55" spans="1:7" x14ac:dyDescent="0.35">
      <c r="A55" s="10" t="s">
        <v>20</v>
      </c>
      <c r="B55" s="10">
        <v>374</v>
      </c>
      <c r="E55" s="10" t="s">
        <v>14</v>
      </c>
      <c r="F55" s="10">
        <v>67</v>
      </c>
      <c r="G55" s="14"/>
    </row>
    <row r="56" spans="1:7" x14ac:dyDescent="0.35">
      <c r="A56" s="10" t="s">
        <v>20</v>
      </c>
      <c r="B56" s="10">
        <v>71</v>
      </c>
      <c r="E56" s="10" t="s">
        <v>14</v>
      </c>
      <c r="F56" s="10">
        <v>5</v>
      </c>
      <c r="G56" s="14"/>
    </row>
    <row r="57" spans="1:7" x14ac:dyDescent="0.35">
      <c r="A57" s="10" t="s">
        <v>20</v>
      </c>
      <c r="B57" s="10">
        <v>203</v>
      </c>
      <c r="E57" s="10" t="s">
        <v>14</v>
      </c>
      <c r="F57" s="10">
        <v>26</v>
      </c>
      <c r="G57" s="14"/>
    </row>
    <row r="58" spans="1:7" x14ac:dyDescent="0.35">
      <c r="A58" s="10" t="s">
        <v>20</v>
      </c>
      <c r="B58" s="10">
        <v>113</v>
      </c>
      <c r="E58" s="10" t="s">
        <v>14</v>
      </c>
      <c r="F58" s="10">
        <v>1130</v>
      </c>
      <c r="G58" s="14"/>
    </row>
    <row r="59" spans="1:7" x14ac:dyDescent="0.35">
      <c r="A59" s="10" t="s">
        <v>20</v>
      </c>
      <c r="B59" s="10">
        <v>96</v>
      </c>
      <c r="E59" s="10" t="s">
        <v>14</v>
      </c>
      <c r="F59" s="10">
        <v>782</v>
      </c>
      <c r="G59" s="14"/>
    </row>
    <row r="60" spans="1:7" x14ac:dyDescent="0.35">
      <c r="A60" s="10" t="s">
        <v>20</v>
      </c>
      <c r="B60" s="10">
        <v>498</v>
      </c>
      <c r="E60" s="10" t="s">
        <v>14</v>
      </c>
      <c r="F60" s="10">
        <v>210</v>
      </c>
      <c r="G60" s="14"/>
    </row>
    <row r="61" spans="1:7" x14ac:dyDescent="0.35">
      <c r="A61" s="10" t="s">
        <v>20</v>
      </c>
      <c r="B61" s="10">
        <v>180</v>
      </c>
      <c r="E61" s="10" t="s">
        <v>14</v>
      </c>
      <c r="F61" s="10">
        <v>136</v>
      </c>
      <c r="G61" s="14"/>
    </row>
    <row r="62" spans="1:7" x14ac:dyDescent="0.35">
      <c r="A62" s="10" t="s">
        <v>20</v>
      </c>
      <c r="B62" s="10">
        <v>27</v>
      </c>
      <c r="E62" s="10" t="s">
        <v>14</v>
      </c>
      <c r="F62" s="10">
        <v>86</v>
      </c>
      <c r="G62" s="14"/>
    </row>
    <row r="63" spans="1:7" x14ac:dyDescent="0.35">
      <c r="A63" s="10" t="s">
        <v>20</v>
      </c>
      <c r="B63" s="10">
        <v>2331</v>
      </c>
      <c r="E63" s="10" t="s">
        <v>14</v>
      </c>
      <c r="F63" s="10">
        <v>19</v>
      </c>
      <c r="G63" s="14"/>
    </row>
    <row r="64" spans="1:7" x14ac:dyDescent="0.35">
      <c r="A64" s="10" t="s">
        <v>20</v>
      </c>
      <c r="B64" s="10">
        <v>113</v>
      </c>
      <c r="E64" s="10" t="s">
        <v>14</v>
      </c>
      <c r="F64" s="10">
        <v>886</v>
      </c>
      <c r="G64" s="14"/>
    </row>
    <row r="65" spans="1:7" x14ac:dyDescent="0.35">
      <c r="A65" s="10" t="s">
        <v>20</v>
      </c>
      <c r="B65" s="10">
        <v>164</v>
      </c>
      <c r="E65" s="10" t="s">
        <v>14</v>
      </c>
      <c r="F65" s="10">
        <v>35</v>
      </c>
      <c r="G65" s="14"/>
    </row>
    <row r="66" spans="1:7" x14ac:dyDescent="0.35">
      <c r="A66" s="10" t="s">
        <v>20</v>
      </c>
      <c r="B66" s="10">
        <v>164</v>
      </c>
      <c r="E66" s="10" t="s">
        <v>14</v>
      </c>
      <c r="F66" s="10">
        <v>24</v>
      </c>
      <c r="G66" s="14"/>
    </row>
    <row r="67" spans="1:7" x14ac:dyDescent="0.35">
      <c r="A67" s="10" t="s">
        <v>20</v>
      </c>
      <c r="B67" s="10">
        <v>336</v>
      </c>
      <c r="E67" s="10" t="s">
        <v>14</v>
      </c>
      <c r="F67" s="10">
        <v>86</v>
      </c>
      <c r="G67" s="14"/>
    </row>
    <row r="68" spans="1:7" x14ac:dyDescent="0.35">
      <c r="A68" s="10" t="s">
        <v>20</v>
      </c>
      <c r="B68" s="10">
        <v>1917</v>
      </c>
      <c r="E68" s="10" t="s">
        <v>14</v>
      </c>
      <c r="F68" s="10">
        <v>243</v>
      </c>
      <c r="G68" s="14"/>
    </row>
    <row r="69" spans="1:7" x14ac:dyDescent="0.35">
      <c r="A69" s="10" t="s">
        <v>20</v>
      </c>
      <c r="B69" s="10">
        <v>95</v>
      </c>
      <c r="E69" s="10" t="s">
        <v>14</v>
      </c>
      <c r="F69" s="10">
        <v>65</v>
      </c>
      <c r="G69" s="14"/>
    </row>
    <row r="70" spans="1:7" x14ac:dyDescent="0.35">
      <c r="A70" s="10" t="s">
        <v>20</v>
      </c>
      <c r="B70" s="10">
        <v>147</v>
      </c>
      <c r="E70" s="10" t="s">
        <v>14</v>
      </c>
      <c r="F70" s="10">
        <v>100</v>
      </c>
      <c r="G70" s="14"/>
    </row>
    <row r="71" spans="1:7" x14ac:dyDescent="0.35">
      <c r="A71" s="10" t="s">
        <v>20</v>
      </c>
      <c r="B71" s="10">
        <v>86</v>
      </c>
      <c r="E71" s="10" t="s">
        <v>14</v>
      </c>
      <c r="F71" s="10">
        <v>168</v>
      </c>
      <c r="G71" s="14"/>
    </row>
    <row r="72" spans="1:7" x14ac:dyDescent="0.35">
      <c r="A72" s="10" t="s">
        <v>20</v>
      </c>
      <c r="B72" s="10">
        <v>83</v>
      </c>
      <c r="E72" s="10" t="s">
        <v>14</v>
      </c>
      <c r="F72" s="10">
        <v>13</v>
      </c>
      <c r="G72" s="14"/>
    </row>
    <row r="73" spans="1:7" x14ac:dyDescent="0.35">
      <c r="A73" s="10" t="s">
        <v>20</v>
      </c>
      <c r="B73" s="10">
        <v>676</v>
      </c>
      <c r="E73" s="10" t="s">
        <v>14</v>
      </c>
      <c r="F73" s="10">
        <v>1</v>
      </c>
      <c r="G73" s="14"/>
    </row>
    <row r="74" spans="1:7" x14ac:dyDescent="0.35">
      <c r="A74" s="10" t="s">
        <v>20</v>
      </c>
      <c r="B74" s="10">
        <v>361</v>
      </c>
      <c r="E74" s="10" t="s">
        <v>14</v>
      </c>
      <c r="F74" s="10">
        <v>40</v>
      </c>
      <c r="G74" s="14"/>
    </row>
    <row r="75" spans="1:7" x14ac:dyDescent="0.35">
      <c r="A75" s="10" t="s">
        <v>20</v>
      </c>
      <c r="B75" s="10">
        <v>131</v>
      </c>
      <c r="E75" s="10" t="s">
        <v>14</v>
      </c>
      <c r="F75" s="10">
        <v>226</v>
      </c>
      <c r="G75" s="14"/>
    </row>
    <row r="76" spans="1:7" x14ac:dyDescent="0.35">
      <c r="A76" s="10" t="s">
        <v>20</v>
      </c>
      <c r="B76" s="10">
        <v>126</v>
      </c>
      <c r="E76" s="10" t="s">
        <v>14</v>
      </c>
      <c r="F76" s="10">
        <v>1625</v>
      </c>
      <c r="G76" s="14"/>
    </row>
    <row r="77" spans="1:7" x14ac:dyDescent="0.35">
      <c r="A77" s="10" t="s">
        <v>20</v>
      </c>
      <c r="B77" s="10">
        <v>275</v>
      </c>
      <c r="E77" s="10" t="s">
        <v>14</v>
      </c>
      <c r="F77" s="10">
        <v>143</v>
      </c>
      <c r="G77" s="14"/>
    </row>
    <row r="78" spans="1:7" x14ac:dyDescent="0.35">
      <c r="A78" s="10" t="s">
        <v>20</v>
      </c>
      <c r="B78" s="10">
        <v>67</v>
      </c>
      <c r="E78" s="10" t="s">
        <v>14</v>
      </c>
      <c r="F78" s="10">
        <v>934</v>
      </c>
      <c r="G78" s="14"/>
    </row>
    <row r="79" spans="1:7" x14ac:dyDescent="0.35">
      <c r="A79" s="10" t="s">
        <v>20</v>
      </c>
      <c r="B79" s="10">
        <v>154</v>
      </c>
      <c r="E79" s="10" t="s">
        <v>14</v>
      </c>
      <c r="F79" s="10">
        <v>17</v>
      </c>
      <c r="G79" s="14"/>
    </row>
    <row r="80" spans="1:7" x14ac:dyDescent="0.35">
      <c r="A80" s="10" t="s">
        <v>20</v>
      </c>
      <c r="B80" s="10">
        <v>1782</v>
      </c>
      <c r="E80" s="10" t="s">
        <v>14</v>
      </c>
      <c r="F80" s="10">
        <v>2179</v>
      </c>
      <c r="G80" s="14"/>
    </row>
    <row r="81" spans="1:7" x14ac:dyDescent="0.35">
      <c r="A81" s="10" t="s">
        <v>20</v>
      </c>
      <c r="B81" s="10">
        <v>903</v>
      </c>
      <c r="E81" s="10" t="s">
        <v>14</v>
      </c>
      <c r="F81" s="10">
        <v>931</v>
      </c>
      <c r="G81" s="14"/>
    </row>
    <row r="82" spans="1:7" x14ac:dyDescent="0.35">
      <c r="A82" s="10" t="s">
        <v>20</v>
      </c>
      <c r="B82" s="10">
        <v>94</v>
      </c>
      <c r="E82" s="10" t="s">
        <v>14</v>
      </c>
      <c r="F82" s="10">
        <v>92</v>
      </c>
      <c r="G82" s="14"/>
    </row>
    <row r="83" spans="1:7" x14ac:dyDescent="0.35">
      <c r="A83" s="10" t="s">
        <v>20</v>
      </c>
      <c r="B83" s="10">
        <v>180</v>
      </c>
      <c r="E83" s="10" t="s">
        <v>14</v>
      </c>
      <c r="F83" s="10">
        <v>57</v>
      </c>
      <c r="G83" s="14"/>
    </row>
    <row r="84" spans="1:7" x14ac:dyDescent="0.35">
      <c r="A84" s="10" t="s">
        <v>20</v>
      </c>
      <c r="B84" s="10">
        <v>533</v>
      </c>
      <c r="E84" s="10" t="s">
        <v>14</v>
      </c>
      <c r="F84" s="10">
        <v>41</v>
      </c>
      <c r="G84" s="14"/>
    </row>
    <row r="85" spans="1:7" x14ac:dyDescent="0.35">
      <c r="A85" s="10" t="s">
        <v>20</v>
      </c>
      <c r="B85" s="10">
        <v>2443</v>
      </c>
      <c r="E85" s="10" t="s">
        <v>14</v>
      </c>
      <c r="F85" s="10">
        <v>1</v>
      </c>
      <c r="G85" s="14"/>
    </row>
    <row r="86" spans="1:7" x14ac:dyDescent="0.35">
      <c r="A86" s="10" t="s">
        <v>20</v>
      </c>
      <c r="B86" s="10">
        <v>89</v>
      </c>
      <c r="E86" s="10" t="s">
        <v>14</v>
      </c>
      <c r="F86" s="10">
        <v>101</v>
      </c>
      <c r="G86" s="14"/>
    </row>
    <row r="87" spans="1:7" x14ac:dyDescent="0.35">
      <c r="A87" s="10" t="s">
        <v>20</v>
      </c>
      <c r="B87" s="10">
        <v>159</v>
      </c>
      <c r="E87" s="10" t="s">
        <v>14</v>
      </c>
      <c r="F87" s="10">
        <v>1335</v>
      </c>
      <c r="G87" s="14"/>
    </row>
    <row r="88" spans="1:7" x14ac:dyDescent="0.35">
      <c r="A88" s="10" t="s">
        <v>20</v>
      </c>
      <c r="B88" s="10">
        <v>50</v>
      </c>
      <c r="E88" s="10" t="s">
        <v>14</v>
      </c>
      <c r="F88" s="10">
        <v>15</v>
      </c>
      <c r="G88" s="14"/>
    </row>
    <row r="89" spans="1:7" x14ac:dyDescent="0.35">
      <c r="A89" s="10" t="s">
        <v>20</v>
      </c>
      <c r="B89" s="10">
        <v>186</v>
      </c>
      <c r="E89" s="10" t="s">
        <v>14</v>
      </c>
      <c r="F89" s="10">
        <v>454</v>
      </c>
      <c r="G89" s="14"/>
    </row>
    <row r="90" spans="1:7" x14ac:dyDescent="0.35">
      <c r="A90" s="10" t="s">
        <v>20</v>
      </c>
      <c r="B90" s="10">
        <v>1071</v>
      </c>
      <c r="E90" s="10" t="s">
        <v>14</v>
      </c>
      <c r="F90" s="10">
        <v>3182</v>
      </c>
      <c r="G90" s="14"/>
    </row>
    <row r="91" spans="1:7" x14ac:dyDescent="0.35">
      <c r="A91" s="10" t="s">
        <v>20</v>
      </c>
      <c r="B91" s="10">
        <v>117</v>
      </c>
      <c r="E91" s="10" t="s">
        <v>14</v>
      </c>
      <c r="F91" s="10">
        <v>15</v>
      </c>
      <c r="G91" s="14"/>
    </row>
    <row r="92" spans="1:7" x14ac:dyDescent="0.35">
      <c r="A92" s="10" t="s">
        <v>20</v>
      </c>
      <c r="B92" s="10">
        <v>70</v>
      </c>
      <c r="E92" s="10" t="s">
        <v>14</v>
      </c>
      <c r="F92" s="10">
        <v>133</v>
      </c>
      <c r="G92" s="14"/>
    </row>
    <row r="93" spans="1:7" x14ac:dyDescent="0.35">
      <c r="A93" s="10" t="s">
        <v>20</v>
      </c>
      <c r="B93" s="10">
        <v>135</v>
      </c>
      <c r="E93" s="10" t="s">
        <v>14</v>
      </c>
      <c r="F93" s="10">
        <v>2062</v>
      </c>
      <c r="G93" s="14"/>
    </row>
    <row r="94" spans="1:7" x14ac:dyDescent="0.35">
      <c r="A94" s="10" t="s">
        <v>20</v>
      </c>
      <c r="B94" s="10">
        <v>768</v>
      </c>
      <c r="E94" s="10" t="s">
        <v>14</v>
      </c>
      <c r="F94" s="10">
        <v>29</v>
      </c>
      <c r="G94" s="14"/>
    </row>
    <row r="95" spans="1:7" x14ac:dyDescent="0.35">
      <c r="A95" s="10" t="s">
        <v>20</v>
      </c>
      <c r="B95" s="10">
        <v>199</v>
      </c>
      <c r="E95" s="10" t="s">
        <v>14</v>
      </c>
      <c r="F95" s="10">
        <v>132</v>
      </c>
      <c r="G95" s="14"/>
    </row>
    <row r="96" spans="1:7" x14ac:dyDescent="0.35">
      <c r="A96" s="10" t="s">
        <v>20</v>
      </c>
      <c r="B96" s="10">
        <v>107</v>
      </c>
      <c r="E96" s="10" t="s">
        <v>14</v>
      </c>
      <c r="F96" s="10">
        <v>137</v>
      </c>
      <c r="G96" s="14"/>
    </row>
    <row r="97" spans="1:7" x14ac:dyDescent="0.35">
      <c r="A97" s="10" t="s">
        <v>20</v>
      </c>
      <c r="B97" s="10">
        <v>195</v>
      </c>
      <c r="E97" s="10" t="s">
        <v>14</v>
      </c>
      <c r="F97" s="10">
        <v>908</v>
      </c>
      <c r="G97" s="14"/>
    </row>
    <row r="98" spans="1:7" x14ac:dyDescent="0.35">
      <c r="A98" s="10" t="s">
        <v>20</v>
      </c>
      <c r="B98" s="10">
        <v>3376</v>
      </c>
      <c r="E98" s="10" t="s">
        <v>14</v>
      </c>
      <c r="F98" s="10">
        <v>10</v>
      </c>
      <c r="G98" s="14"/>
    </row>
    <row r="99" spans="1:7" x14ac:dyDescent="0.35">
      <c r="A99" s="10" t="s">
        <v>20</v>
      </c>
      <c r="B99" s="10">
        <v>41</v>
      </c>
      <c r="E99" s="10" t="s">
        <v>14</v>
      </c>
      <c r="F99" s="10">
        <v>1910</v>
      </c>
      <c r="G99" s="14"/>
    </row>
    <row r="100" spans="1:7" x14ac:dyDescent="0.35">
      <c r="A100" s="10" t="s">
        <v>20</v>
      </c>
      <c r="B100" s="10">
        <v>1821</v>
      </c>
      <c r="E100" s="10" t="s">
        <v>14</v>
      </c>
      <c r="F100" s="10">
        <v>38</v>
      </c>
      <c r="G100" s="14"/>
    </row>
    <row r="101" spans="1:7" x14ac:dyDescent="0.35">
      <c r="A101" s="10" t="s">
        <v>20</v>
      </c>
      <c r="B101" s="10">
        <v>164</v>
      </c>
      <c r="E101" s="10" t="s">
        <v>14</v>
      </c>
      <c r="F101" s="10">
        <v>104</v>
      </c>
      <c r="G101" s="14"/>
    </row>
    <row r="102" spans="1:7" x14ac:dyDescent="0.35">
      <c r="A102" s="10" t="s">
        <v>20</v>
      </c>
      <c r="B102" s="10">
        <v>157</v>
      </c>
      <c r="E102" s="10" t="s">
        <v>14</v>
      </c>
      <c r="F102" s="10">
        <v>49</v>
      </c>
      <c r="G102" s="14"/>
    </row>
    <row r="103" spans="1:7" x14ac:dyDescent="0.35">
      <c r="A103" s="10" t="s">
        <v>20</v>
      </c>
      <c r="B103" s="10">
        <v>246</v>
      </c>
      <c r="E103" s="10" t="s">
        <v>14</v>
      </c>
      <c r="F103" s="10">
        <v>1</v>
      </c>
      <c r="G103" s="14"/>
    </row>
    <row r="104" spans="1:7" x14ac:dyDescent="0.35">
      <c r="A104" s="10" t="s">
        <v>20</v>
      </c>
      <c r="B104" s="10">
        <v>1396</v>
      </c>
      <c r="E104" s="10" t="s">
        <v>14</v>
      </c>
      <c r="F104" s="10">
        <v>245</v>
      </c>
      <c r="G104" s="14"/>
    </row>
    <row r="105" spans="1:7" x14ac:dyDescent="0.35">
      <c r="A105" s="10" t="s">
        <v>20</v>
      </c>
      <c r="B105" s="10">
        <v>2506</v>
      </c>
      <c r="E105" s="10" t="s">
        <v>14</v>
      </c>
      <c r="F105" s="10">
        <v>32</v>
      </c>
      <c r="G105" s="14"/>
    </row>
    <row r="106" spans="1:7" x14ac:dyDescent="0.35">
      <c r="A106" s="10" t="s">
        <v>20</v>
      </c>
      <c r="B106" s="10">
        <v>244</v>
      </c>
      <c r="E106" s="10" t="s">
        <v>14</v>
      </c>
      <c r="F106" s="10">
        <v>7</v>
      </c>
      <c r="G106" s="14"/>
    </row>
    <row r="107" spans="1:7" x14ac:dyDescent="0.35">
      <c r="A107" s="10" t="s">
        <v>20</v>
      </c>
      <c r="B107" s="10">
        <v>146</v>
      </c>
      <c r="E107" s="10" t="s">
        <v>14</v>
      </c>
      <c r="F107" s="10">
        <v>803</v>
      </c>
      <c r="G107" s="14"/>
    </row>
    <row r="108" spans="1:7" x14ac:dyDescent="0.35">
      <c r="A108" s="10" t="s">
        <v>20</v>
      </c>
      <c r="B108" s="10">
        <v>1267</v>
      </c>
      <c r="E108" s="10" t="s">
        <v>14</v>
      </c>
      <c r="F108" s="10">
        <v>16</v>
      </c>
      <c r="G108" s="14"/>
    </row>
    <row r="109" spans="1:7" x14ac:dyDescent="0.35">
      <c r="A109" s="10" t="s">
        <v>20</v>
      </c>
      <c r="B109" s="10">
        <v>1561</v>
      </c>
      <c r="E109" s="10" t="s">
        <v>14</v>
      </c>
      <c r="F109" s="10">
        <v>31</v>
      </c>
      <c r="G109" s="14"/>
    </row>
    <row r="110" spans="1:7" x14ac:dyDescent="0.35">
      <c r="A110" s="10" t="s">
        <v>20</v>
      </c>
      <c r="B110" s="10">
        <v>48</v>
      </c>
      <c r="E110" s="10" t="s">
        <v>14</v>
      </c>
      <c r="F110" s="10">
        <v>108</v>
      </c>
      <c r="G110" s="14"/>
    </row>
    <row r="111" spans="1:7" x14ac:dyDescent="0.35">
      <c r="A111" s="10" t="s">
        <v>20</v>
      </c>
      <c r="B111" s="10">
        <v>2739</v>
      </c>
      <c r="E111" s="10" t="s">
        <v>14</v>
      </c>
      <c r="F111" s="10">
        <v>30</v>
      </c>
      <c r="G111" s="14"/>
    </row>
    <row r="112" spans="1:7" x14ac:dyDescent="0.35">
      <c r="A112" s="10" t="s">
        <v>20</v>
      </c>
      <c r="B112" s="10">
        <v>3537</v>
      </c>
      <c r="E112" s="10" t="s">
        <v>14</v>
      </c>
      <c r="F112" s="10">
        <v>17</v>
      </c>
      <c r="G112" s="14"/>
    </row>
    <row r="113" spans="1:7" x14ac:dyDescent="0.35">
      <c r="A113" s="10" t="s">
        <v>20</v>
      </c>
      <c r="B113" s="10">
        <v>2107</v>
      </c>
      <c r="E113" s="10" t="s">
        <v>14</v>
      </c>
      <c r="F113" s="10">
        <v>80</v>
      </c>
      <c r="G113" s="14"/>
    </row>
    <row r="114" spans="1:7" x14ac:dyDescent="0.35">
      <c r="A114" s="10" t="s">
        <v>20</v>
      </c>
      <c r="B114" s="10">
        <v>3318</v>
      </c>
      <c r="E114" s="10" t="s">
        <v>14</v>
      </c>
      <c r="F114" s="10">
        <v>2468</v>
      </c>
      <c r="G114" s="14"/>
    </row>
    <row r="115" spans="1:7" x14ac:dyDescent="0.35">
      <c r="A115" s="10" t="s">
        <v>20</v>
      </c>
      <c r="B115" s="10">
        <v>340</v>
      </c>
      <c r="E115" s="10" t="s">
        <v>14</v>
      </c>
      <c r="F115" s="10">
        <v>26</v>
      </c>
      <c r="G115" s="14"/>
    </row>
    <row r="116" spans="1:7" x14ac:dyDescent="0.35">
      <c r="A116" s="10" t="s">
        <v>20</v>
      </c>
      <c r="B116" s="10">
        <v>1442</v>
      </c>
      <c r="E116" s="10" t="s">
        <v>14</v>
      </c>
      <c r="F116" s="10">
        <v>73</v>
      </c>
      <c r="G116" s="14"/>
    </row>
    <row r="117" spans="1:7" x14ac:dyDescent="0.35">
      <c r="A117" s="10" t="s">
        <v>20</v>
      </c>
      <c r="B117" s="10">
        <v>126</v>
      </c>
      <c r="E117" s="10" t="s">
        <v>14</v>
      </c>
      <c r="F117" s="10">
        <v>128</v>
      </c>
      <c r="G117" s="14"/>
    </row>
    <row r="118" spans="1:7" x14ac:dyDescent="0.35">
      <c r="A118" s="10" t="s">
        <v>20</v>
      </c>
      <c r="B118" s="10">
        <v>524</v>
      </c>
      <c r="E118" s="10" t="s">
        <v>14</v>
      </c>
      <c r="F118" s="10">
        <v>33</v>
      </c>
      <c r="G118" s="14"/>
    </row>
    <row r="119" spans="1:7" x14ac:dyDescent="0.35">
      <c r="A119" s="10" t="s">
        <v>20</v>
      </c>
      <c r="B119" s="10">
        <v>1989</v>
      </c>
      <c r="E119" s="10" t="s">
        <v>14</v>
      </c>
      <c r="F119" s="10">
        <v>1072</v>
      </c>
      <c r="G119" s="14"/>
    </row>
    <row r="120" spans="1:7" x14ac:dyDescent="0.35">
      <c r="A120" s="10" t="s">
        <v>20</v>
      </c>
      <c r="B120" s="10">
        <v>157</v>
      </c>
      <c r="E120" s="10" t="s">
        <v>14</v>
      </c>
      <c r="F120" s="10">
        <v>393</v>
      </c>
      <c r="G120" s="14"/>
    </row>
    <row r="121" spans="1:7" x14ac:dyDescent="0.35">
      <c r="A121" s="10" t="s">
        <v>20</v>
      </c>
      <c r="B121" s="10">
        <v>4498</v>
      </c>
      <c r="E121" s="10" t="s">
        <v>14</v>
      </c>
      <c r="F121" s="10">
        <v>1257</v>
      </c>
      <c r="G121" s="14"/>
    </row>
    <row r="122" spans="1:7" x14ac:dyDescent="0.35">
      <c r="A122" s="10" t="s">
        <v>20</v>
      </c>
      <c r="B122" s="10">
        <v>80</v>
      </c>
      <c r="E122" s="10" t="s">
        <v>14</v>
      </c>
      <c r="F122" s="10">
        <v>328</v>
      </c>
      <c r="G122" s="14"/>
    </row>
    <row r="123" spans="1:7" x14ac:dyDescent="0.35">
      <c r="A123" s="10" t="s">
        <v>20</v>
      </c>
      <c r="B123" s="10">
        <v>43</v>
      </c>
      <c r="E123" s="10" t="s">
        <v>14</v>
      </c>
      <c r="F123" s="10">
        <v>147</v>
      </c>
      <c r="G123" s="14"/>
    </row>
    <row r="124" spans="1:7" x14ac:dyDescent="0.35">
      <c r="A124" s="10" t="s">
        <v>20</v>
      </c>
      <c r="B124" s="10">
        <v>2053</v>
      </c>
      <c r="E124" s="10" t="s">
        <v>14</v>
      </c>
      <c r="F124" s="10">
        <v>830</v>
      </c>
      <c r="G124" s="14"/>
    </row>
    <row r="125" spans="1:7" x14ac:dyDescent="0.35">
      <c r="A125" s="10" t="s">
        <v>20</v>
      </c>
      <c r="B125" s="10">
        <v>168</v>
      </c>
      <c r="E125" s="10" t="s">
        <v>14</v>
      </c>
      <c r="F125" s="10">
        <v>331</v>
      </c>
      <c r="G125" s="14"/>
    </row>
    <row r="126" spans="1:7" x14ac:dyDescent="0.35">
      <c r="A126" s="10" t="s">
        <v>20</v>
      </c>
      <c r="B126" s="10">
        <v>4289</v>
      </c>
      <c r="E126" s="10" t="s">
        <v>14</v>
      </c>
      <c r="F126" s="10">
        <v>25</v>
      </c>
      <c r="G126" s="14"/>
    </row>
    <row r="127" spans="1:7" x14ac:dyDescent="0.35">
      <c r="A127" s="10" t="s">
        <v>20</v>
      </c>
      <c r="B127" s="10">
        <v>165</v>
      </c>
      <c r="E127" s="10" t="s">
        <v>14</v>
      </c>
      <c r="F127" s="10">
        <v>3483</v>
      </c>
      <c r="G127" s="14"/>
    </row>
    <row r="128" spans="1:7" x14ac:dyDescent="0.35">
      <c r="A128" s="10" t="s">
        <v>20</v>
      </c>
      <c r="B128" s="10">
        <v>1815</v>
      </c>
      <c r="E128" s="10" t="s">
        <v>14</v>
      </c>
      <c r="F128" s="10">
        <v>923</v>
      </c>
      <c r="G128" s="14"/>
    </row>
    <row r="129" spans="1:7" x14ac:dyDescent="0.35">
      <c r="A129" s="10" t="s">
        <v>20</v>
      </c>
      <c r="B129" s="10">
        <v>397</v>
      </c>
      <c r="E129" s="10" t="s">
        <v>14</v>
      </c>
      <c r="F129" s="10">
        <v>1</v>
      </c>
      <c r="G129" s="14"/>
    </row>
    <row r="130" spans="1:7" x14ac:dyDescent="0.35">
      <c r="A130" s="10" t="s">
        <v>20</v>
      </c>
      <c r="B130" s="10">
        <v>1539</v>
      </c>
      <c r="E130" s="10" t="s">
        <v>14</v>
      </c>
      <c r="F130" s="10">
        <v>33</v>
      </c>
      <c r="G130" s="14"/>
    </row>
    <row r="131" spans="1:7" x14ac:dyDescent="0.35">
      <c r="A131" s="10" t="s">
        <v>20</v>
      </c>
      <c r="B131" s="10">
        <v>138</v>
      </c>
      <c r="E131" s="10" t="s">
        <v>14</v>
      </c>
      <c r="F131" s="10">
        <v>40</v>
      </c>
      <c r="G131" s="14"/>
    </row>
    <row r="132" spans="1:7" x14ac:dyDescent="0.35">
      <c r="A132" s="10" t="s">
        <v>20</v>
      </c>
      <c r="B132" s="10">
        <v>3594</v>
      </c>
      <c r="E132" s="10" t="s">
        <v>14</v>
      </c>
      <c r="F132" s="10">
        <v>23</v>
      </c>
      <c r="G132" s="14"/>
    </row>
    <row r="133" spans="1:7" x14ac:dyDescent="0.35">
      <c r="A133" s="10" t="s">
        <v>20</v>
      </c>
      <c r="B133" s="10">
        <v>5880</v>
      </c>
      <c r="E133" s="10" t="s">
        <v>14</v>
      </c>
      <c r="F133" s="10">
        <v>75</v>
      </c>
      <c r="G133" s="14"/>
    </row>
    <row r="134" spans="1:7" x14ac:dyDescent="0.35">
      <c r="A134" s="10" t="s">
        <v>20</v>
      </c>
      <c r="B134" s="10">
        <v>112</v>
      </c>
      <c r="E134" s="10" t="s">
        <v>14</v>
      </c>
      <c r="F134" s="10">
        <v>2176</v>
      </c>
      <c r="G134" s="14"/>
    </row>
    <row r="135" spans="1:7" x14ac:dyDescent="0.35">
      <c r="A135" s="10" t="s">
        <v>20</v>
      </c>
      <c r="B135" s="10">
        <v>943</v>
      </c>
      <c r="E135" s="10" t="s">
        <v>14</v>
      </c>
      <c r="F135" s="10">
        <v>441</v>
      </c>
      <c r="G135" s="14"/>
    </row>
    <row r="136" spans="1:7" x14ac:dyDescent="0.35">
      <c r="A136" s="10" t="s">
        <v>20</v>
      </c>
      <c r="B136" s="10">
        <v>2468</v>
      </c>
      <c r="E136" s="10" t="s">
        <v>14</v>
      </c>
      <c r="F136" s="10">
        <v>25</v>
      </c>
      <c r="G136" s="14"/>
    </row>
    <row r="137" spans="1:7" x14ac:dyDescent="0.35">
      <c r="A137" s="10" t="s">
        <v>20</v>
      </c>
      <c r="B137" s="10">
        <v>2551</v>
      </c>
      <c r="E137" s="10" t="s">
        <v>14</v>
      </c>
      <c r="F137" s="10">
        <v>127</v>
      </c>
      <c r="G137" s="14"/>
    </row>
    <row r="138" spans="1:7" x14ac:dyDescent="0.35">
      <c r="A138" s="10" t="s">
        <v>20</v>
      </c>
      <c r="B138" s="10">
        <v>101</v>
      </c>
      <c r="E138" s="10" t="s">
        <v>14</v>
      </c>
      <c r="F138" s="10">
        <v>355</v>
      </c>
      <c r="G138" s="14"/>
    </row>
    <row r="139" spans="1:7" x14ac:dyDescent="0.35">
      <c r="A139" s="10" t="s">
        <v>20</v>
      </c>
      <c r="B139" s="10">
        <v>92</v>
      </c>
      <c r="E139" s="10" t="s">
        <v>14</v>
      </c>
      <c r="F139" s="10">
        <v>44</v>
      </c>
      <c r="G139" s="14"/>
    </row>
    <row r="140" spans="1:7" x14ac:dyDescent="0.35">
      <c r="A140" s="10" t="s">
        <v>20</v>
      </c>
      <c r="B140" s="10">
        <v>62</v>
      </c>
      <c r="E140" s="10" t="s">
        <v>14</v>
      </c>
      <c r="F140" s="10">
        <v>67</v>
      </c>
      <c r="G140" s="14"/>
    </row>
    <row r="141" spans="1:7" x14ac:dyDescent="0.35">
      <c r="A141" s="10" t="s">
        <v>20</v>
      </c>
      <c r="B141" s="10">
        <v>149</v>
      </c>
      <c r="E141" s="10" t="s">
        <v>14</v>
      </c>
      <c r="F141" s="10">
        <v>1068</v>
      </c>
      <c r="G141" s="14"/>
    </row>
    <row r="142" spans="1:7" x14ac:dyDescent="0.35">
      <c r="A142" s="10" t="s">
        <v>20</v>
      </c>
      <c r="B142" s="10">
        <v>329</v>
      </c>
      <c r="E142" s="10" t="s">
        <v>14</v>
      </c>
      <c r="F142" s="10">
        <v>424</v>
      </c>
      <c r="G142" s="14"/>
    </row>
    <row r="143" spans="1:7" x14ac:dyDescent="0.35">
      <c r="A143" s="10" t="s">
        <v>20</v>
      </c>
      <c r="B143" s="10">
        <v>97</v>
      </c>
      <c r="E143" s="10" t="s">
        <v>14</v>
      </c>
      <c r="F143" s="10">
        <v>151</v>
      </c>
      <c r="G143" s="14"/>
    </row>
    <row r="144" spans="1:7" x14ac:dyDescent="0.35">
      <c r="A144" s="10" t="s">
        <v>20</v>
      </c>
      <c r="B144" s="10">
        <v>1784</v>
      </c>
      <c r="E144" s="10" t="s">
        <v>14</v>
      </c>
      <c r="F144" s="10">
        <v>1608</v>
      </c>
      <c r="G144" s="14"/>
    </row>
    <row r="145" spans="1:7" x14ac:dyDescent="0.35">
      <c r="A145" s="10" t="s">
        <v>20</v>
      </c>
      <c r="B145" s="10">
        <v>1684</v>
      </c>
      <c r="E145" s="10" t="s">
        <v>14</v>
      </c>
      <c r="F145" s="10">
        <v>941</v>
      </c>
      <c r="G145" s="14"/>
    </row>
    <row r="146" spans="1:7" x14ac:dyDescent="0.35">
      <c r="A146" s="10" t="s">
        <v>20</v>
      </c>
      <c r="B146" s="10">
        <v>250</v>
      </c>
      <c r="E146" s="10" t="s">
        <v>14</v>
      </c>
      <c r="F146" s="10">
        <v>1</v>
      </c>
      <c r="G146" s="14"/>
    </row>
    <row r="147" spans="1:7" x14ac:dyDescent="0.35">
      <c r="A147" s="10" t="s">
        <v>20</v>
      </c>
      <c r="B147" s="10">
        <v>238</v>
      </c>
      <c r="E147" s="10" t="s">
        <v>14</v>
      </c>
      <c r="F147" s="10">
        <v>40</v>
      </c>
      <c r="G147" s="14"/>
    </row>
    <row r="148" spans="1:7" x14ac:dyDescent="0.35">
      <c r="A148" s="10" t="s">
        <v>20</v>
      </c>
      <c r="B148" s="10">
        <v>53</v>
      </c>
      <c r="E148" s="10" t="s">
        <v>14</v>
      </c>
      <c r="F148" s="10">
        <v>3015</v>
      </c>
      <c r="G148" s="14"/>
    </row>
    <row r="149" spans="1:7" x14ac:dyDescent="0.35">
      <c r="A149" s="10" t="s">
        <v>20</v>
      </c>
      <c r="B149" s="10">
        <v>214</v>
      </c>
      <c r="E149" s="10" t="s">
        <v>14</v>
      </c>
      <c r="F149" s="10">
        <v>435</v>
      </c>
      <c r="G149" s="14"/>
    </row>
    <row r="150" spans="1:7" x14ac:dyDescent="0.35">
      <c r="A150" s="10" t="s">
        <v>20</v>
      </c>
      <c r="B150" s="10">
        <v>222</v>
      </c>
      <c r="E150" s="10" t="s">
        <v>14</v>
      </c>
      <c r="F150" s="10">
        <v>714</v>
      </c>
      <c r="G150" s="14"/>
    </row>
    <row r="151" spans="1:7" x14ac:dyDescent="0.35">
      <c r="A151" s="10" t="s">
        <v>20</v>
      </c>
      <c r="B151" s="10">
        <v>1884</v>
      </c>
      <c r="E151" s="10" t="s">
        <v>14</v>
      </c>
      <c r="F151" s="10">
        <v>5497</v>
      </c>
      <c r="G151" s="14"/>
    </row>
    <row r="152" spans="1:7" x14ac:dyDescent="0.35">
      <c r="A152" s="10" t="s">
        <v>20</v>
      </c>
      <c r="B152" s="10">
        <v>218</v>
      </c>
      <c r="E152" s="10" t="s">
        <v>14</v>
      </c>
      <c r="F152" s="10">
        <v>418</v>
      </c>
      <c r="G152" s="14"/>
    </row>
    <row r="153" spans="1:7" x14ac:dyDescent="0.35">
      <c r="A153" s="10" t="s">
        <v>20</v>
      </c>
      <c r="B153" s="10">
        <v>6465</v>
      </c>
      <c r="E153" s="10" t="s">
        <v>14</v>
      </c>
      <c r="F153" s="10">
        <v>1439</v>
      </c>
      <c r="G153" s="14"/>
    </row>
    <row r="154" spans="1:7" x14ac:dyDescent="0.35">
      <c r="A154" s="10" t="s">
        <v>20</v>
      </c>
      <c r="B154" s="10">
        <v>59</v>
      </c>
      <c r="E154" s="10" t="s">
        <v>14</v>
      </c>
      <c r="F154" s="10">
        <v>15</v>
      </c>
      <c r="G154" s="14"/>
    </row>
    <row r="155" spans="1:7" x14ac:dyDescent="0.35">
      <c r="A155" s="10" t="s">
        <v>20</v>
      </c>
      <c r="B155" s="10">
        <v>88</v>
      </c>
      <c r="E155" s="10" t="s">
        <v>14</v>
      </c>
      <c r="F155" s="10">
        <v>1999</v>
      </c>
      <c r="G155" s="14"/>
    </row>
    <row r="156" spans="1:7" x14ac:dyDescent="0.35">
      <c r="A156" s="10" t="s">
        <v>20</v>
      </c>
      <c r="B156" s="10">
        <v>1697</v>
      </c>
      <c r="E156" s="10" t="s">
        <v>14</v>
      </c>
      <c r="F156" s="10">
        <v>118</v>
      </c>
      <c r="G156" s="14"/>
    </row>
    <row r="157" spans="1:7" x14ac:dyDescent="0.35">
      <c r="A157" s="10" t="s">
        <v>20</v>
      </c>
      <c r="B157" s="10">
        <v>92</v>
      </c>
      <c r="E157" s="10" t="s">
        <v>14</v>
      </c>
      <c r="F157" s="10">
        <v>162</v>
      </c>
      <c r="G157" s="14"/>
    </row>
    <row r="158" spans="1:7" x14ac:dyDescent="0.35">
      <c r="A158" s="10" t="s">
        <v>20</v>
      </c>
      <c r="B158" s="10">
        <v>186</v>
      </c>
      <c r="E158" s="10" t="s">
        <v>14</v>
      </c>
      <c r="F158" s="10">
        <v>83</v>
      </c>
      <c r="G158" s="14"/>
    </row>
    <row r="159" spans="1:7" x14ac:dyDescent="0.35">
      <c r="A159" s="10" t="s">
        <v>20</v>
      </c>
      <c r="B159" s="10">
        <v>138</v>
      </c>
      <c r="E159" s="10" t="s">
        <v>14</v>
      </c>
      <c r="F159" s="10">
        <v>747</v>
      </c>
      <c r="G159" s="14"/>
    </row>
    <row r="160" spans="1:7" x14ac:dyDescent="0.35">
      <c r="A160" s="10" t="s">
        <v>20</v>
      </c>
      <c r="B160" s="10">
        <v>261</v>
      </c>
      <c r="E160" s="10" t="s">
        <v>14</v>
      </c>
      <c r="F160" s="10">
        <v>84</v>
      </c>
      <c r="G160" s="14"/>
    </row>
    <row r="161" spans="1:7" x14ac:dyDescent="0.35">
      <c r="A161" s="10" t="s">
        <v>20</v>
      </c>
      <c r="B161" s="10">
        <v>107</v>
      </c>
      <c r="E161" s="10" t="s">
        <v>14</v>
      </c>
      <c r="F161" s="10">
        <v>91</v>
      </c>
      <c r="G161" s="14"/>
    </row>
    <row r="162" spans="1:7" x14ac:dyDescent="0.35">
      <c r="A162" s="10" t="s">
        <v>20</v>
      </c>
      <c r="B162" s="10">
        <v>199</v>
      </c>
      <c r="E162" s="10" t="s">
        <v>14</v>
      </c>
      <c r="F162" s="10">
        <v>792</v>
      </c>
      <c r="G162" s="14"/>
    </row>
    <row r="163" spans="1:7" x14ac:dyDescent="0.35">
      <c r="A163" s="10" t="s">
        <v>20</v>
      </c>
      <c r="B163" s="10">
        <v>5512</v>
      </c>
      <c r="E163" s="10" t="s">
        <v>14</v>
      </c>
      <c r="F163" s="10">
        <v>32</v>
      </c>
      <c r="G163" s="14"/>
    </row>
    <row r="164" spans="1:7" x14ac:dyDescent="0.35">
      <c r="A164" s="10" t="s">
        <v>20</v>
      </c>
      <c r="B164" s="10">
        <v>86</v>
      </c>
      <c r="E164" s="10" t="s">
        <v>14</v>
      </c>
      <c r="F164" s="10">
        <v>186</v>
      </c>
      <c r="G164" s="14"/>
    </row>
    <row r="165" spans="1:7" x14ac:dyDescent="0.35">
      <c r="A165" s="10" t="s">
        <v>20</v>
      </c>
      <c r="B165" s="10">
        <v>2768</v>
      </c>
      <c r="E165" s="10" t="s">
        <v>14</v>
      </c>
      <c r="F165" s="10">
        <v>605</v>
      </c>
      <c r="G165" s="14"/>
    </row>
    <row r="166" spans="1:7" x14ac:dyDescent="0.35">
      <c r="A166" s="10" t="s">
        <v>20</v>
      </c>
      <c r="B166" s="10">
        <v>48</v>
      </c>
      <c r="E166" s="10" t="s">
        <v>14</v>
      </c>
      <c r="F166" s="10">
        <v>1</v>
      </c>
      <c r="G166" s="14"/>
    </row>
    <row r="167" spans="1:7" x14ac:dyDescent="0.35">
      <c r="A167" s="10" t="s">
        <v>20</v>
      </c>
      <c r="B167" s="10">
        <v>87</v>
      </c>
      <c r="E167" s="10" t="s">
        <v>14</v>
      </c>
      <c r="F167" s="10">
        <v>31</v>
      </c>
      <c r="G167" s="14"/>
    </row>
    <row r="168" spans="1:7" x14ac:dyDescent="0.35">
      <c r="A168" s="10" t="s">
        <v>20</v>
      </c>
      <c r="B168" s="10">
        <v>1894</v>
      </c>
      <c r="E168" s="10" t="s">
        <v>14</v>
      </c>
      <c r="F168" s="10">
        <v>1181</v>
      </c>
      <c r="G168" s="14"/>
    </row>
    <row r="169" spans="1:7" x14ac:dyDescent="0.35">
      <c r="A169" s="10" t="s">
        <v>20</v>
      </c>
      <c r="B169" s="10">
        <v>282</v>
      </c>
      <c r="E169" s="10" t="s">
        <v>14</v>
      </c>
      <c r="F169" s="10">
        <v>39</v>
      </c>
      <c r="G169" s="14"/>
    </row>
    <row r="170" spans="1:7" x14ac:dyDescent="0.35">
      <c r="A170" s="10" t="s">
        <v>20</v>
      </c>
      <c r="B170" s="10">
        <v>116</v>
      </c>
      <c r="E170" s="10" t="s">
        <v>14</v>
      </c>
      <c r="F170" s="10">
        <v>46</v>
      </c>
      <c r="G170" s="14"/>
    </row>
    <row r="171" spans="1:7" x14ac:dyDescent="0.35">
      <c r="A171" s="10" t="s">
        <v>20</v>
      </c>
      <c r="B171" s="10">
        <v>83</v>
      </c>
      <c r="E171" s="10" t="s">
        <v>14</v>
      </c>
      <c r="F171" s="10">
        <v>105</v>
      </c>
      <c r="G171" s="14"/>
    </row>
    <row r="172" spans="1:7" x14ac:dyDescent="0.35">
      <c r="A172" s="10" t="s">
        <v>20</v>
      </c>
      <c r="B172" s="10">
        <v>91</v>
      </c>
      <c r="E172" s="10" t="s">
        <v>14</v>
      </c>
      <c r="F172" s="10">
        <v>535</v>
      </c>
      <c r="G172" s="14"/>
    </row>
    <row r="173" spans="1:7" x14ac:dyDescent="0.35">
      <c r="A173" s="10" t="s">
        <v>20</v>
      </c>
      <c r="B173" s="10">
        <v>546</v>
      </c>
      <c r="E173" s="10" t="s">
        <v>14</v>
      </c>
      <c r="F173" s="10">
        <v>16</v>
      </c>
      <c r="G173" s="14"/>
    </row>
    <row r="174" spans="1:7" x14ac:dyDescent="0.35">
      <c r="A174" s="10" t="s">
        <v>20</v>
      </c>
      <c r="B174" s="10">
        <v>393</v>
      </c>
      <c r="E174" s="10" t="s">
        <v>14</v>
      </c>
      <c r="F174" s="10">
        <v>575</v>
      </c>
      <c r="G174" s="14"/>
    </row>
    <row r="175" spans="1:7" x14ac:dyDescent="0.35">
      <c r="A175" s="10" t="s">
        <v>20</v>
      </c>
      <c r="B175" s="10">
        <v>133</v>
      </c>
      <c r="E175" s="10" t="s">
        <v>14</v>
      </c>
      <c r="F175" s="10">
        <v>1120</v>
      </c>
      <c r="G175" s="14"/>
    </row>
    <row r="176" spans="1:7" x14ac:dyDescent="0.35">
      <c r="A176" s="10" t="s">
        <v>20</v>
      </c>
      <c r="B176" s="10">
        <v>254</v>
      </c>
      <c r="E176" s="10" t="s">
        <v>14</v>
      </c>
      <c r="F176" s="10">
        <v>113</v>
      </c>
      <c r="G176" s="14"/>
    </row>
    <row r="177" spans="1:7" x14ac:dyDescent="0.35">
      <c r="A177" s="10" t="s">
        <v>20</v>
      </c>
      <c r="B177" s="10">
        <v>176</v>
      </c>
      <c r="E177" s="10" t="s">
        <v>14</v>
      </c>
      <c r="F177" s="10">
        <v>1538</v>
      </c>
      <c r="G177" s="14"/>
    </row>
    <row r="178" spans="1:7" x14ac:dyDescent="0.35">
      <c r="A178" s="10" t="s">
        <v>20</v>
      </c>
      <c r="B178" s="10">
        <v>337</v>
      </c>
      <c r="E178" s="10" t="s">
        <v>14</v>
      </c>
      <c r="F178" s="10">
        <v>9</v>
      </c>
      <c r="G178" s="14"/>
    </row>
    <row r="179" spans="1:7" x14ac:dyDescent="0.35">
      <c r="A179" s="10" t="s">
        <v>20</v>
      </c>
      <c r="B179" s="10">
        <v>107</v>
      </c>
      <c r="E179" s="10" t="s">
        <v>14</v>
      </c>
      <c r="F179" s="10">
        <v>554</v>
      </c>
      <c r="G179" s="14"/>
    </row>
    <row r="180" spans="1:7" x14ac:dyDescent="0.35">
      <c r="A180" s="10" t="s">
        <v>20</v>
      </c>
      <c r="B180" s="10">
        <v>183</v>
      </c>
      <c r="E180" s="10" t="s">
        <v>14</v>
      </c>
      <c r="F180" s="10">
        <v>648</v>
      </c>
      <c r="G180" s="14"/>
    </row>
    <row r="181" spans="1:7" x14ac:dyDescent="0.35">
      <c r="A181" s="10" t="s">
        <v>20</v>
      </c>
      <c r="B181" s="10">
        <v>72</v>
      </c>
      <c r="E181" s="10" t="s">
        <v>14</v>
      </c>
      <c r="F181" s="10">
        <v>21</v>
      </c>
      <c r="G181" s="14"/>
    </row>
    <row r="182" spans="1:7" x14ac:dyDescent="0.35">
      <c r="A182" s="10" t="s">
        <v>20</v>
      </c>
      <c r="B182" s="10">
        <v>295</v>
      </c>
      <c r="E182" s="10" t="s">
        <v>14</v>
      </c>
      <c r="F182" s="10">
        <v>54</v>
      </c>
      <c r="G182" s="14"/>
    </row>
    <row r="183" spans="1:7" x14ac:dyDescent="0.35">
      <c r="A183" s="10" t="s">
        <v>20</v>
      </c>
      <c r="B183" s="10">
        <v>142</v>
      </c>
      <c r="E183" s="10" t="s">
        <v>14</v>
      </c>
      <c r="F183" s="10">
        <v>120</v>
      </c>
      <c r="G183" s="14"/>
    </row>
    <row r="184" spans="1:7" x14ac:dyDescent="0.35">
      <c r="A184" s="10" t="s">
        <v>20</v>
      </c>
      <c r="B184" s="10">
        <v>85</v>
      </c>
      <c r="E184" s="10" t="s">
        <v>14</v>
      </c>
      <c r="F184" s="10">
        <v>579</v>
      </c>
      <c r="G184" s="14"/>
    </row>
    <row r="185" spans="1:7" x14ac:dyDescent="0.35">
      <c r="A185" s="10" t="s">
        <v>20</v>
      </c>
      <c r="B185" s="10">
        <v>659</v>
      </c>
      <c r="E185" s="10" t="s">
        <v>14</v>
      </c>
      <c r="F185" s="10">
        <v>2072</v>
      </c>
      <c r="G185" s="14"/>
    </row>
    <row r="186" spans="1:7" x14ac:dyDescent="0.35">
      <c r="A186" s="10" t="s">
        <v>20</v>
      </c>
      <c r="B186" s="10">
        <v>121</v>
      </c>
      <c r="E186" s="10" t="s">
        <v>14</v>
      </c>
      <c r="F186" s="10">
        <v>0</v>
      </c>
      <c r="G186" s="14"/>
    </row>
    <row r="187" spans="1:7" x14ac:dyDescent="0.35">
      <c r="A187" s="10" t="s">
        <v>20</v>
      </c>
      <c r="B187" s="10">
        <v>3742</v>
      </c>
      <c r="E187" s="10" t="s">
        <v>14</v>
      </c>
      <c r="F187" s="10">
        <v>1796</v>
      </c>
      <c r="G187" s="14"/>
    </row>
    <row r="188" spans="1:7" x14ac:dyDescent="0.35">
      <c r="A188" s="10" t="s">
        <v>20</v>
      </c>
      <c r="B188" s="10">
        <v>223</v>
      </c>
      <c r="E188" s="10" t="s">
        <v>14</v>
      </c>
      <c r="F188" s="10">
        <v>62</v>
      </c>
      <c r="G188" s="14"/>
    </row>
    <row r="189" spans="1:7" x14ac:dyDescent="0.35">
      <c r="A189" s="10" t="s">
        <v>20</v>
      </c>
      <c r="B189" s="10">
        <v>133</v>
      </c>
      <c r="E189" s="10" t="s">
        <v>14</v>
      </c>
      <c r="F189" s="10">
        <v>347</v>
      </c>
      <c r="G189" s="14"/>
    </row>
    <row r="190" spans="1:7" x14ac:dyDescent="0.35">
      <c r="A190" s="10" t="s">
        <v>20</v>
      </c>
      <c r="B190" s="10">
        <v>5168</v>
      </c>
      <c r="E190" s="10" t="s">
        <v>14</v>
      </c>
      <c r="F190" s="10">
        <v>19</v>
      </c>
      <c r="G190" s="14"/>
    </row>
    <row r="191" spans="1:7" x14ac:dyDescent="0.35">
      <c r="A191" s="10" t="s">
        <v>20</v>
      </c>
      <c r="B191" s="10">
        <v>307</v>
      </c>
      <c r="E191" s="10" t="s">
        <v>14</v>
      </c>
      <c r="F191" s="10">
        <v>1258</v>
      </c>
      <c r="G191" s="14"/>
    </row>
    <row r="192" spans="1:7" x14ac:dyDescent="0.35">
      <c r="A192" s="10" t="s">
        <v>20</v>
      </c>
      <c r="B192" s="10">
        <v>2441</v>
      </c>
      <c r="E192" s="10" t="s">
        <v>14</v>
      </c>
      <c r="F192" s="10">
        <v>362</v>
      </c>
      <c r="G192" s="14"/>
    </row>
    <row r="193" spans="1:7" x14ac:dyDescent="0.35">
      <c r="A193" s="10" t="s">
        <v>20</v>
      </c>
      <c r="B193" s="10">
        <v>1385</v>
      </c>
      <c r="E193" s="10" t="s">
        <v>14</v>
      </c>
      <c r="F193" s="10">
        <v>133</v>
      </c>
      <c r="G193" s="14"/>
    </row>
    <row r="194" spans="1:7" x14ac:dyDescent="0.35">
      <c r="A194" s="10" t="s">
        <v>20</v>
      </c>
      <c r="B194" s="10">
        <v>190</v>
      </c>
      <c r="E194" s="10" t="s">
        <v>14</v>
      </c>
      <c r="F194" s="10">
        <v>846</v>
      </c>
      <c r="G194" s="14"/>
    </row>
    <row r="195" spans="1:7" x14ac:dyDescent="0.35">
      <c r="A195" s="10" t="s">
        <v>20</v>
      </c>
      <c r="B195" s="10">
        <v>470</v>
      </c>
      <c r="E195" s="10" t="s">
        <v>14</v>
      </c>
      <c r="F195" s="10">
        <v>10</v>
      </c>
      <c r="G195" s="14"/>
    </row>
    <row r="196" spans="1:7" x14ac:dyDescent="0.35">
      <c r="A196" s="10" t="s">
        <v>20</v>
      </c>
      <c r="B196" s="10">
        <v>253</v>
      </c>
      <c r="E196" s="10" t="s">
        <v>14</v>
      </c>
      <c r="F196" s="10">
        <v>191</v>
      </c>
      <c r="G196" s="14"/>
    </row>
    <row r="197" spans="1:7" x14ac:dyDescent="0.35">
      <c r="A197" s="10" t="s">
        <v>20</v>
      </c>
      <c r="B197" s="10">
        <v>1113</v>
      </c>
      <c r="E197" s="10" t="s">
        <v>14</v>
      </c>
      <c r="F197" s="10">
        <v>1979</v>
      </c>
      <c r="G197" s="14"/>
    </row>
    <row r="198" spans="1:7" x14ac:dyDescent="0.35">
      <c r="A198" s="10" t="s">
        <v>20</v>
      </c>
      <c r="B198" s="10">
        <v>2283</v>
      </c>
      <c r="E198" s="10" t="s">
        <v>14</v>
      </c>
      <c r="F198" s="10">
        <v>63</v>
      </c>
      <c r="G198" s="14"/>
    </row>
    <row r="199" spans="1:7" x14ac:dyDescent="0.35">
      <c r="A199" s="10" t="s">
        <v>20</v>
      </c>
      <c r="B199" s="10">
        <v>1095</v>
      </c>
      <c r="E199" s="10" t="s">
        <v>14</v>
      </c>
      <c r="F199" s="10">
        <v>6080</v>
      </c>
      <c r="G199" s="14"/>
    </row>
    <row r="200" spans="1:7" x14ac:dyDescent="0.35">
      <c r="A200" s="10" t="s">
        <v>20</v>
      </c>
      <c r="B200" s="10">
        <v>1690</v>
      </c>
      <c r="E200" s="10" t="s">
        <v>14</v>
      </c>
      <c r="F200" s="10">
        <v>80</v>
      </c>
      <c r="G200" s="14"/>
    </row>
    <row r="201" spans="1:7" x14ac:dyDescent="0.35">
      <c r="A201" s="10" t="s">
        <v>20</v>
      </c>
      <c r="B201" s="10">
        <v>191</v>
      </c>
      <c r="E201" s="10" t="s">
        <v>14</v>
      </c>
      <c r="F201" s="10">
        <v>9</v>
      </c>
      <c r="G201" s="14"/>
    </row>
    <row r="202" spans="1:7" x14ac:dyDescent="0.35">
      <c r="A202" s="10" t="s">
        <v>20</v>
      </c>
      <c r="B202" s="10">
        <v>2013</v>
      </c>
      <c r="E202" s="10" t="s">
        <v>14</v>
      </c>
      <c r="F202" s="10">
        <v>1784</v>
      </c>
      <c r="G202" s="14"/>
    </row>
    <row r="203" spans="1:7" x14ac:dyDescent="0.35">
      <c r="A203" s="10" t="s">
        <v>20</v>
      </c>
      <c r="B203" s="10">
        <v>1703</v>
      </c>
      <c r="E203" s="10" t="s">
        <v>14</v>
      </c>
      <c r="F203" s="10">
        <v>243</v>
      </c>
      <c r="G203" s="14"/>
    </row>
    <row r="204" spans="1:7" x14ac:dyDescent="0.35">
      <c r="A204" s="10" t="s">
        <v>20</v>
      </c>
      <c r="B204" s="10">
        <v>80</v>
      </c>
      <c r="E204" s="10" t="s">
        <v>14</v>
      </c>
      <c r="F204" s="10">
        <v>1296</v>
      </c>
      <c r="G204" s="14"/>
    </row>
    <row r="205" spans="1:7" x14ac:dyDescent="0.35">
      <c r="A205" s="10" t="s">
        <v>20</v>
      </c>
      <c r="B205" s="10">
        <v>41</v>
      </c>
      <c r="E205" s="10" t="s">
        <v>14</v>
      </c>
      <c r="F205" s="10">
        <v>77</v>
      </c>
      <c r="G205" s="14"/>
    </row>
    <row r="206" spans="1:7" x14ac:dyDescent="0.35">
      <c r="A206" s="10" t="s">
        <v>20</v>
      </c>
      <c r="B206" s="10">
        <v>187</v>
      </c>
      <c r="E206" s="10" t="s">
        <v>14</v>
      </c>
      <c r="F206" s="10">
        <v>395</v>
      </c>
      <c r="G206" s="14"/>
    </row>
    <row r="207" spans="1:7" x14ac:dyDescent="0.35">
      <c r="A207" s="10" t="s">
        <v>20</v>
      </c>
      <c r="B207" s="10">
        <v>2875</v>
      </c>
      <c r="E207" s="10" t="s">
        <v>14</v>
      </c>
      <c r="F207" s="10">
        <v>49</v>
      </c>
      <c r="G207" s="14"/>
    </row>
    <row r="208" spans="1:7" x14ac:dyDescent="0.35">
      <c r="A208" s="10" t="s">
        <v>20</v>
      </c>
      <c r="B208" s="10">
        <v>88</v>
      </c>
      <c r="E208" s="10" t="s">
        <v>14</v>
      </c>
      <c r="F208" s="10">
        <v>180</v>
      </c>
      <c r="G208" s="14"/>
    </row>
    <row r="209" spans="1:7" x14ac:dyDescent="0.35">
      <c r="A209" s="10" t="s">
        <v>20</v>
      </c>
      <c r="B209" s="10">
        <v>191</v>
      </c>
      <c r="E209" s="10" t="s">
        <v>14</v>
      </c>
      <c r="F209" s="10">
        <v>2690</v>
      </c>
      <c r="G209" s="14"/>
    </row>
    <row r="210" spans="1:7" x14ac:dyDescent="0.35">
      <c r="A210" s="10" t="s">
        <v>20</v>
      </c>
      <c r="B210" s="10">
        <v>139</v>
      </c>
      <c r="E210" s="10" t="s">
        <v>14</v>
      </c>
      <c r="F210" s="10">
        <v>2779</v>
      </c>
      <c r="G210" s="14"/>
    </row>
    <row r="211" spans="1:7" x14ac:dyDescent="0.35">
      <c r="A211" s="10" t="s">
        <v>20</v>
      </c>
      <c r="B211" s="10">
        <v>186</v>
      </c>
      <c r="E211" s="10" t="s">
        <v>14</v>
      </c>
      <c r="F211" s="10">
        <v>92</v>
      </c>
      <c r="G211" s="14"/>
    </row>
    <row r="212" spans="1:7" x14ac:dyDescent="0.35">
      <c r="A212" s="10" t="s">
        <v>20</v>
      </c>
      <c r="B212" s="10">
        <v>112</v>
      </c>
      <c r="E212" s="10" t="s">
        <v>14</v>
      </c>
      <c r="F212" s="10">
        <v>1028</v>
      </c>
      <c r="G212" s="14"/>
    </row>
    <row r="213" spans="1:7" x14ac:dyDescent="0.35">
      <c r="A213" s="10" t="s">
        <v>20</v>
      </c>
      <c r="B213" s="10">
        <v>101</v>
      </c>
      <c r="E213" s="10" t="s">
        <v>14</v>
      </c>
      <c r="F213" s="10">
        <v>26</v>
      </c>
      <c r="G213" s="14"/>
    </row>
    <row r="214" spans="1:7" x14ac:dyDescent="0.35">
      <c r="A214" s="10" t="s">
        <v>20</v>
      </c>
      <c r="B214" s="10">
        <v>206</v>
      </c>
      <c r="E214" s="10" t="s">
        <v>14</v>
      </c>
      <c r="F214" s="10">
        <v>1790</v>
      </c>
      <c r="G214" s="14"/>
    </row>
    <row r="215" spans="1:7" x14ac:dyDescent="0.35">
      <c r="A215" s="10" t="s">
        <v>20</v>
      </c>
      <c r="B215" s="10">
        <v>154</v>
      </c>
      <c r="E215" s="10" t="s">
        <v>14</v>
      </c>
      <c r="F215" s="10">
        <v>37</v>
      </c>
      <c r="G215" s="14"/>
    </row>
    <row r="216" spans="1:7" x14ac:dyDescent="0.35">
      <c r="A216" s="10" t="s">
        <v>20</v>
      </c>
      <c r="B216" s="10">
        <v>5966</v>
      </c>
      <c r="E216" s="10" t="s">
        <v>14</v>
      </c>
      <c r="F216" s="10">
        <v>35</v>
      </c>
      <c r="G216" s="14"/>
    </row>
    <row r="217" spans="1:7" x14ac:dyDescent="0.35">
      <c r="A217" s="10" t="s">
        <v>20</v>
      </c>
      <c r="B217" s="10">
        <v>169</v>
      </c>
      <c r="E217" s="10" t="s">
        <v>14</v>
      </c>
      <c r="F217" s="10">
        <v>558</v>
      </c>
      <c r="G217" s="14"/>
    </row>
    <row r="218" spans="1:7" x14ac:dyDescent="0.35">
      <c r="A218" s="10" t="s">
        <v>20</v>
      </c>
      <c r="B218" s="10">
        <v>2106</v>
      </c>
      <c r="E218" s="10" t="s">
        <v>14</v>
      </c>
      <c r="F218" s="10">
        <v>64</v>
      </c>
      <c r="G218" s="14"/>
    </row>
    <row r="219" spans="1:7" x14ac:dyDescent="0.35">
      <c r="A219" s="10" t="s">
        <v>20</v>
      </c>
      <c r="B219" s="10">
        <v>131</v>
      </c>
      <c r="E219" s="10" t="s">
        <v>14</v>
      </c>
      <c r="F219" s="10">
        <v>245</v>
      </c>
      <c r="G219" s="14"/>
    </row>
    <row r="220" spans="1:7" x14ac:dyDescent="0.35">
      <c r="A220" s="10" t="s">
        <v>20</v>
      </c>
      <c r="B220" s="10">
        <v>84</v>
      </c>
      <c r="E220" s="10" t="s">
        <v>14</v>
      </c>
      <c r="F220" s="10">
        <v>71</v>
      </c>
      <c r="G220" s="14"/>
    </row>
    <row r="221" spans="1:7" x14ac:dyDescent="0.35">
      <c r="A221" s="10" t="s">
        <v>20</v>
      </c>
      <c r="B221" s="10">
        <v>155</v>
      </c>
      <c r="E221" s="10" t="s">
        <v>14</v>
      </c>
      <c r="F221" s="10">
        <v>42</v>
      </c>
      <c r="G221" s="14"/>
    </row>
    <row r="222" spans="1:7" x14ac:dyDescent="0.35">
      <c r="A222" s="10" t="s">
        <v>20</v>
      </c>
      <c r="B222" s="10">
        <v>189</v>
      </c>
      <c r="E222" s="10" t="s">
        <v>14</v>
      </c>
      <c r="F222" s="10">
        <v>156</v>
      </c>
      <c r="G222" s="14"/>
    </row>
    <row r="223" spans="1:7" x14ac:dyDescent="0.35">
      <c r="A223" s="10" t="s">
        <v>20</v>
      </c>
      <c r="B223" s="10">
        <v>4799</v>
      </c>
      <c r="E223" s="10" t="s">
        <v>14</v>
      </c>
      <c r="F223" s="10">
        <v>1368</v>
      </c>
      <c r="G223" s="14"/>
    </row>
    <row r="224" spans="1:7" x14ac:dyDescent="0.35">
      <c r="A224" s="10" t="s">
        <v>20</v>
      </c>
      <c r="B224" s="10">
        <v>1137</v>
      </c>
      <c r="E224" s="10" t="s">
        <v>14</v>
      </c>
      <c r="F224" s="10">
        <v>102</v>
      </c>
      <c r="G224" s="14"/>
    </row>
    <row r="225" spans="1:7" x14ac:dyDescent="0.35">
      <c r="A225" s="10" t="s">
        <v>20</v>
      </c>
      <c r="B225" s="10">
        <v>1152</v>
      </c>
      <c r="E225" s="10" t="s">
        <v>14</v>
      </c>
      <c r="F225" s="10">
        <v>86</v>
      </c>
      <c r="G225" s="14"/>
    </row>
    <row r="226" spans="1:7" x14ac:dyDescent="0.35">
      <c r="A226" s="10" t="s">
        <v>20</v>
      </c>
      <c r="B226" s="10">
        <v>50</v>
      </c>
      <c r="E226" s="10" t="s">
        <v>14</v>
      </c>
      <c r="F226" s="10">
        <v>253</v>
      </c>
      <c r="G226" s="14"/>
    </row>
    <row r="227" spans="1:7" x14ac:dyDescent="0.35">
      <c r="A227" s="10" t="s">
        <v>20</v>
      </c>
      <c r="B227" s="10">
        <v>3059</v>
      </c>
      <c r="E227" s="10" t="s">
        <v>14</v>
      </c>
      <c r="F227" s="10">
        <v>157</v>
      </c>
      <c r="G227" s="14"/>
    </row>
    <row r="228" spans="1:7" x14ac:dyDescent="0.35">
      <c r="A228" s="10" t="s">
        <v>20</v>
      </c>
      <c r="B228" s="10">
        <v>34</v>
      </c>
      <c r="E228" s="10" t="s">
        <v>14</v>
      </c>
      <c r="F228" s="10">
        <v>183</v>
      </c>
      <c r="G228" s="14"/>
    </row>
    <row r="229" spans="1:7" x14ac:dyDescent="0.35">
      <c r="A229" s="10" t="s">
        <v>20</v>
      </c>
      <c r="B229" s="10">
        <v>220</v>
      </c>
      <c r="E229" s="10" t="s">
        <v>14</v>
      </c>
      <c r="F229" s="10">
        <v>82</v>
      </c>
      <c r="G229" s="14"/>
    </row>
    <row r="230" spans="1:7" x14ac:dyDescent="0.35">
      <c r="A230" s="10" t="s">
        <v>20</v>
      </c>
      <c r="B230" s="10">
        <v>1604</v>
      </c>
      <c r="E230" s="10" t="s">
        <v>14</v>
      </c>
      <c r="F230" s="10">
        <v>1</v>
      </c>
      <c r="G230" s="14"/>
    </row>
    <row r="231" spans="1:7" x14ac:dyDescent="0.35">
      <c r="A231" s="10" t="s">
        <v>20</v>
      </c>
      <c r="B231" s="10">
        <v>454</v>
      </c>
      <c r="E231" s="10" t="s">
        <v>14</v>
      </c>
      <c r="F231" s="10">
        <v>1198</v>
      </c>
      <c r="G231" s="14"/>
    </row>
    <row r="232" spans="1:7" x14ac:dyDescent="0.35">
      <c r="A232" s="10" t="s">
        <v>20</v>
      </c>
      <c r="B232" s="10">
        <v>123</v>
      </c>
      <c r="E232" s="10" t="s">
        <v>14</v>
      </c>
      <c r="F232" s="10">
        <v>648</v>
      </c>
      <c r="G232" s="14"/>
    </row>
    <row r="233" spans="1:7" x14ac:dyDescent="0.35">
      <c r="A233" s="10" t="s">
        <v>20</v>
      </c>
      <c r="B233" s="10">
        <v>299</v>
      </c>
      <c r="E233" s="10" t="s">
        <v>14</v>
      </c>
      <c r="F233" s="10">
        <v>64</v>
      </c>
      <c r="G233" s="14"/>
    </row>
    <row r="234" spans="1:7" x14ac:dyDescent="0.35">
      <c r="A234" s="10" t="s">
        <v>20</v>
      </c>
      <c r="B234" s="10">
        <v>2237</v>
      </c>
      <c r="E234" s="10" t="s">
        <v>14</v>
      </c>
      <c r="F234" s="10">
        <v>62</v>
      </c>
      <c r="G234" s="14"/>
    </row>
    <row r="235" spans="1:7" x14ac:dyDescent="0.35">
      <c r="A235" s="10" t="s">
        <v>20</v>
      </c>
      <c r="B235" s="10">
        <v>645</v>
      </c>
      <c r="E235" s="10" t="s">
        <v>14</v>
      </c>
      <c r="F235" s="10">
        <v>750</v>
      </c>
      <c r="G235" s="14"/>
    </row>
    <row r="236" spans="1:7" x14ac:dyDescent="0.35">
      <c r="A236" s="10" t="s">
        <v>20</v>
      </c>
      <c r="B236" s="10">
        <v>484</v>
      </c>
      <c r="E236" s="10" t="s">
        <v>14</v>
      </c>
      <c r="F236" s="10">
        <v>105</v>
      </c>
      <c r="G236" s="14"/>
    </row>
    <row r="237" spans="1:7" x14ac:dyDescent="0.35">
      <c r="A237" s="10" t="s">
        <v>20</v>
      </c>
      <c r="B237" s="10">
        <v>154</v>
      </c>
      <c r="E237" s="10" t="s">
        <v>14</v>
      </c>
      <c r="F237" s="10">
        <v>2604</v>
      </c>
      <c r="G237" s="14"/>
    </row>
    <row r="238" spans="1:7" x14ac:dyDescent="0.35">
      <c r="A238" s="10" t="s">
        <v>20</v>
      </c>
      <c r="B238" s="10">
        <v>82</v>
      </c>
      <c r="E238" s="10" t="s">
        <v>14</v>
      </c>
      <c r="F238" s="10">
        <v>65</v>
      </c>
      <c r="G238" s="14"/>
    </row>
    <row r="239" spans="1:7" x14ac:dyDescent="0.35">
      <c r="A239" s="10" t="s">
        <v>20</v>
      </c>
      <c r="B239" s="10">
        <v>134</v>
      </c>
      <c r="E239" s="10" t="s">
        <v>14</v>
      </c>
      <c r="F239" s="10">
        <v>94</v>
      </c>
      <c r="G239" s="14"/>
    </row>
    <row r="240" spans="1:7" x14ac:dyDescent="0.35">
      <c r="A240" s="10" t="s">
        <v>20</v>
      </c>
      <c r="B240" s="10">
        <v>5203</v>
      </c>
      <c r="E240" s="10" t="s">
        <v>14</v>
      </c>
      <c r="F240" s="10">
        <v>257</v>
      </c>
      <c r="G240" s="14"/>
    </row>
    <row r="241" spans="1:7" x14ac:dyDescent="0.35">
      <c r="A241" s="10" t="s">
        <v>20</v>
      </c>
      <c r="B241" s="10">
        <v>94</v>
      </c>
      <c r="E241" s="10" t="s">
        <v>14</v>
      </c>
      <c r="F241" s="10">
        <v>2928</v>
      </c>
      <c r="G241" s="14"/>
    </row>
    <row r="242" spans="1:7" x14ac:dyDescent="0.35">
      <c r="A242" s="10" t="s">
        <v>20</v>
      </c>
      <c r="B242" s="10">
        <v>205</v>
      </c>
      <c r="E242" s="10" t="s">
        <v>14</v>
      </c>
      <c r="F242" s="10">
        <v>4697</v>
      </c>
      <c r="G242" s="14"/>
    </row>
    <row r="243" spans="1:7" x14ac:dyDescent="0.35">
      <c r="A243" s="10" t="s">
        <v>20</v>
      </c>
      <c r="B243" s="10">
        <v>92</v>
      </c>
      <c r="E243" s="10" t="s">
        <v>14</v>
      </c>
      <c r="F243" s="10">
        <v>2915</v>
      </c>
      <c r="G243" s="14"/>
    </row>
    <row r="244" spans="1:7" x14ac:dyDescent="0.35">
      <c r="A244" s="10" t="s">
        <v>20</v>
      </c>
      <c r="B244" s="10">
        <v>219</v>
      </c>
      <c r="E244" s="10" t="s">
        <v>14</v>
      </c>
      <c r="F244" s="10">
        <v>18</v>
      </c>
      <c r="G244" s="14"/>
    </row>
    <row r="245" spans="1:7" x14ac:dyDescent="0.35">
      <c r="A245" s="10" t="s">
        <v>20</v>
      </c>
      <c r="B245" s="10">
        <v>2526</v>
      </c>
      <c r="E245" s="10" t="s">
        <v>14</v>
      </c>
      <c r="F245" s="10">
        <v>602</v>
      </c>
      <c r="G245" s="14"/>
    </row>
    <row r="246" spans="1:7" x14ac:dyDescent="0.35">
      <c r="A246" s="10" t="s">
        <v>20</v>
      </c>
      <c r="B246" s="10">
        <v>94</v>
      </c>
      <c r="E246" s="10" t="s">
        <v>14</v>
      </c>
      <c r="F246" s="10">
        <v>1</v>
      </c>
      <c r="G246" s="14"/>
    </row>
    <row r="247" spans="1:7" x14ac:dyDescent="0.35">
      <c r="A247" s="10" t="s">
        <v>20</v>
      </c>
      <c r="B247" s="10">
        <v>1713</v>
      </c>
      <c r="E247" s="10" t="s">
        <v>14</v>
      </c>
      <c r="F247" s="10">
        <v>3868</v>
      </c>
      <c r="G247" s="14"/>
    </row>
    <row r="248" spans="1:7" x14ac:dyDescent="0.35">
      <c r="A248" s="10" t="s">
        <v>20</v>
      </c>
      <c r="B248" s="10">
        <v>249</v>
      </c>
      <c r="E248" s="10" t="s">
        <v>14</v>
      </c>
      <c r="F248" s="10">
        <v>504</v>
      </c>
      <c r="G248" s="14"/>
    </row>
    <row r="249" spans="1:7" x14ac:dyDescent="0.35">
      <c r="A249" s="10" t="s">
        <v>20</v>
      </c>
      <c r="B249" s="10">
        <v>192</v>
      </c>
      <c r="E249" s="10" t="s">
        <v>14</v>
      </c>
      <c r="F249" s="10">
        <v>14</v>
      </c>
      <c r="G249" s="14"/>
    </row>
    <row r="250" spans="1:7" x14ac:dyDescent="0.35">
      <c r="A250" s="10" t="s">
        <v>20</v>
      </c>
      <c r="B250" s="10">
        <v>247</v>
      </c>
      <c r="E250" s="10" t="s">
        <v>14</v>
      </c>
      <c r="F250" s="10">
        <v>750</v>
      </c>
      <c r="G250" s="14"/>
    </row>
    <row r="251" spans="1:7" x14ac:dyDescent="0.35">
      <c r="A251" s="10" t="s">
        <v>20</v>
      </c>
      <c r="B251" s="10">
        <v>2293</v>
      </c>
      <c r="E251" s="10" t="s">
        <v>14</v>
      </c>
      <c r="F251" s="10">
        <v>77</v>
      </c>
      <c r="G251" s="14"/>
    </row>
    <row r="252" spans="1:7" x14ac:dyDescent="0.35">
      <c r="A252" s="10" t="s">
        <v>20</v>
      </c>
      <c r="B252" s="10">
        <v>3131</v>
      </c>
      <c r="E252" s="10" t="s">
        <v>14</v>
      </c>
      <c r="F252" s="10">
        <v>752</v>
      </c>
      <c r="G252" s="14"/>
    </row>
    <row r="253" spans="1:7" x14ac:dyDescent="0.35">
      <c r="A253" s="10" t="s">
        <v>20</v>
      </c>
      <c r="B253" s="10">
        <v>143</v>
      </c>
      <c r="E253" s="10" t="s">
        <v>14</v>
      </c>
      <c r="F253" s="10">
        <v>131</v>
      </c>
      <c r="G253" s="14"/>
    </row>
    <row r="254" spans="1:7" x14ac:dyDescent="0.35">
      <c r="A254" s="10" t="s">
        <v>20</v>
      </c>
      <c r="B254" s="10">
        <v>296</v>
      </c>
      <c r="E254" s="10" t="s">
        <v>14</v>
      </c>
      <c r="F254" s="10">
        <v>87</v>
      </c>
      <c r="G254" s="14"/>
    </row>
    <row r="255" spans="1:7" x14ac:dyDescent="0.35">
      <c r="A255" s="10" t="s">
        <v>20</v>
      </c>
      <c r="B255" s="10">
        <v>170</v>
      </c>
      <c r="E255" s="10" t="s">
        <v>14</v>
      </c>
      <c r="F255" s="10">
        <v>1063</v>
      </c>
      <c r="G255" s="14"/>
    </row>
    <row r="256" spans="1:7" x14ac:dyDescent="0.35">
      <c r="A256" s="10" t="s">
        <v>20</v>
      </c>
      <c r="B256" s="10">
        <v>86</v>
      </c>
      <c r="E256" s="10" t="s">
        <v>14</v>
      </c>
      <c r="F256" s="10">
        <v>76</v>
      </c>
      <c r="G256" s="14"/>
    </row>
    <row r="257" spans="1:7" x14ac:dyDescent="0.35">
      <c r="A257" s="10" t="s">
        <v>20</v>
      </c>
      <c r="B257" s="10">
        <v>6286</v>
      </c>
      <c r="E257" s="10" t="s">
        <v>14</v>
      </c>
      <c r="F257" s="10">
        <v>4428</v>
      </c>
      <c r="G257" s="14"/>
    </row>
    <row r="258" spans="1:7" x14ac:dyDescent="0.35">
      <c r="A258" s="10" t="s">
        <v>20</v>
      </c>
      <c r="B258" s="10">
        <v>3727</v>
      </c>
      <c r="E258" s="10" t="s">
        <v>14</v>
      </c>
      <c r="F258" s="10">
        <v>58</v>
      </c>
      <c r="G258" s="14"/>
    </row>
    <row r="259" spans="1:7" x14ac:dyDescent="0.35">
      <c r="A259" s="10" t="s">
        <v>20</v>
      </c>
      <c r="B259" s="10">
        <v>1605</v>
      </c>
      <c r="E259" s="10" t="s">
        <v>14</v>
      </c>
      <c r="F259" s="10">
        <v>111</v>
      </c>
      <c r="G259" s="14"/>
    </row>
    <row r="260" spans="1:7" x14ac:dyDescent="0.35">
      <c r="A260" s="10" t="s">
        <v>20</v>
      </c>
      <c r="B260" s="10">
        <v>2120</v>
      </c>
      <c r="E260" s="10" t="s">
        <v>14</v>
      </c>
      <c r="F260" s="10">
        <v>2955</v>
      </c>
      <c r="G260" s="14"/>
    </row>
    <row r="261" spans="1:7" x14ac:dyDescent="0.35">
      <c r="A261" s="10" t="s">
        <v>20</v>
      </c>
      <c r="B261" s="10">
        <v>50</v>
      </c>
      <c r="E261" s="10" t="s">
        <v>14</v>
      </c>
      <c r="F261" s="10">
        <v>1657</v>
      </c>
      <c r="G261" s="14"/>
    </row>
    <row r="262" spans="1:7" x14ac:dyDescent="0.35">
      <c r="A262" s="10" t="s">
        <v>20</v>
      </c>
      <c r="B262" s="10">
        <v>2080</v>
      </c>
      <c r="E262" s="10" t="s">
        <v>14</v>
      </c>
      <c r="F262" s="10">
        <v>926</v>
      </c>
      <c r="G262" s="14"/>
    </row>
    <row r="263" spans="1:7" x14ac:dyDescent="0.35">
      <c r="A263" s="10" t="s">
        <v>20</v>
      </c>
      <c r="B263" s="10">
        <v>2105</v>
      </c>
      <c r="E263" s="10" t="s">
        <v>14</v>
      </c>
      <c r="F263" s="10">
        <v>77</v>
      </c>
      <c r="G263" s="14"/>
    </row>
    <row r="264" spans="1:7" x14ac:dyDescent="0.35">
      <c r="A264" s="10" t="s">
        <v>20</v>
      </c>
      <c r="B264" s="10">
        <v>2436</v>
      </c>
      <c r="E264" s="10" t="s">
        <v>14</v>
      </c>
      <c r="F264" s="10">
        <v>1748</v>
      </c>
      <c r="G264" s="14"/>
    </row>
    <row r="265" spans="1:7" x14ac:dyDescent="0.35">
      <c r="A265" s="10" t="s">
        <v>20</v>
      </c>
      <c r="B265" s="10">
        <v>80</v>
      </c>
      <c r="E265" s="10" t="s">
        <v>14</v>
      </c>
      <c r="F265" s="10">
        <v>79</v>
      </c>
      <c r="G265" s="14"/>
    </row>
    <row r="266" spans="1:7" x14ac:dyDescent="0.35">
      <c r="A266" s="10" t="s">
        <v>20</v>
      </c>
      <c r="B266" s="10">
        <v>42</v>
      </c>
      <c r="E266" s="10" t="s">
        <v>14</v>
      </c>
      <c r="F266" s="10">
        <v>889</v>
      </c>
      <c r="G266" s="14"/>
    </row>
    <row r="267" spans="1:7" x14ac:dyDescent="0.35">
      <c r="A267" s="10" t="s">
        <v>20</v>
      </c>
      <c r="B267" s="10">
        <v>139</v>
      </c>
      <c r="E267" s="10" t="s">
        <v>14</v>
      </c>
      <c r="F267" s="10">
        <v>56</v>
      </c>
      <c r="G267" s="14"/>
    </row>
    <row r="268" spans="1:7" x14ac:dyDescent="0.35">
      <c r="A268" s="10" t="s">
        <v>20</v>
      </c>
      <c r="B268" s="10">
        <v>159</v>
      </c>
      <c r="E268" s="10" t="s">
        <v>14</v>
      </c>
      <c r="F268" s="10">
        <v>1</v>
      </c>
      <c r="G268" s="14"/>
    </row>
    <row r="269" spans="1:7" x14ac:dyDescent="0.35">
      <c r="A269" s="10" t="s">
        <v>20</v>
      </c>
      <c r="B269" s="10">
        <v>381</v>
      </c>
      <c r="E269" s="10" t="s">
        <v>14</v>
      </c>
      <c r="F269" s="10">
        <v>83</v>
      </c>
      <c r="G269" s="14"/>
    </row>
    <row r="270" spans="1:7" x14ac:dyDescent="0.35">
      <c r="A270" s="10" t="s">
        <v>20</v>
      </c>
      <c r="B270" s="10">
        <v>194</v>
      </c>
      <c r="E270" s="10" t="s">
        <v>14</v>
      </c>
      <c r="F270" s="10">
        <v>2025</v>
      </c>
      <c r="G270" s="14"/>
    </row>
    <row r="271" spans="1:7" x14ac:dyDescent="0.35">
      <c r="A271" s="10" t="s">
        <v>20</v>
      </c>
      <c r="B271" s="10">
        <v>106</v>
      </c>
      <c r="E271" s="10" t="s">
        <v>14</v>
      </c>
      <c r="F271" s="10">
        <v>14</v>
      </c>
      <c r="G271" s="14"/>
    </row>
    <row r="272" spans="1:7" x14ac:dyDescent="0.35">
      <c r="A272" s="10" t="s">
        <v>20</v>
      </c>
      <c r="B272" s="10">
        <v>142</v>
      </c>
      <c r="E272" s="10" t="s">
        <v>14</v>
      </c>
      <c r="F272" s="10">
        <v>656</v>
      </c>
      <c r="G272" s="14"/>
    </row>
    <row r="273" spans="1:7" x14ac:dyDescent="0.35">
      <c r="A273" s="10" t="s">
        <v>20</v>
      </c>
      <c r="B273" s="10">
        <v>211</v>
      </c>
      <c r="E273" s="10" t="s">
        <v>14</v>
      </c>
      <c r="F273" s="10">
        <v>1596</v>
      </c>
      <c r="G273" s="14"/>
    </row>
    <row r="274" spans="1:7" x14ac:dyDescent="0.35">
      <c r="A274" s="10" t="s">
        <v>20</v>
      </c>
      <c r="B274" s="10">
        <v>2756</v>
      </c>
      <c r="E274" s="10" t="s">
        <v>14</v>
      </c>
      <c r="F274" s="10">
        <v>10</v>
      </c>
      <c r="G274" s="14"/>
    </row>
    <row r="275" spans="1:7" x14ac:dyDescent="0.35">
      <c r="A275" s="10" t="s">
        <v>20</v>
      </c>
      <c r="B275" s="10">
        <v>173</v>
      </c>
      <c r="E275" s="10" t="s">
        <v>14</v>
      </c>
      <c r="F275" s="10">
        <v>1121</v>
      </c>
      <c r="G275" s="14"/>
    </row>
    <row r="276" spans="1:7" x14ac:dyDescent="0.35">
      <c r="A276" s="10" t="s">
        <v>20</v>
      </c>
      <c r="B276" s="10">
        <v>87</v>
      </c>
      <c r="E276" s="10" t="s">
        <v>14</v>
      </c>
      <c r="F276" s="10">
        <v>15</v>
      </c>
      <c r="G276" s="14"/>
    </row>
    <row r="277" spans="1:7" x14ac:dyDescent="0.35">
      <c r="A277" s="10" t="s">
        <v>20</v>
      </c>
      <c r="B277" s="10">
        <v>1572</v>
      </c>
      <c r="E277" s="10" t="s">
        <v>14</v>
      </c>
      <c r="F277" s="10">
        <v>191</v>
      </c>
      <c r="G277" s="14"/>
    </row>
    <row r="278" spans="1:7" x14ac:dyDescent="0.35">
      <c r="A278" s="10" t="s">
        <v>20</v>
      </c>
      <c r="B278" s="10">
        <v>2346</v>
      </c>
      <c r="E278" s="10" t="s">
        <v>14</v>
      </c>
      <c r="F278" s="10">
        <v>16</v>
      </c>
      <c r="G278" s="14"/>
    </row>
    <row r="279" spans="1:7" x14ac:dyDescent="0.35">
      <c r="A279" s="10" t="s">
        <v>20</v>
      </c>
      <c r="B279" s="10">
        <v>115</v>
      </c>
      <c r="E279" s="10" t="s">
        <v>14</v>
      </c>
      <c r="F279" s="10">
        <v>17</v>
      </c>
      <c r="G279" s="14"/>
    </row>
    <row r="280" spans="1:7" x14ac:dyDescent="0.35">
      <c r="A280" s="10" t="s">
        <v>20</v>
      </c>
      <c r="B280" s="10">
        <v>85</v>
      </c>
      <c r="E280" s="10" t="s">
        <v>14</v>
      </c>
      <c r="F280" s="10">
        <v>34</v>
      </c>
      <c r="G280" s="14"/>
    </row>
    <row r="281" spans="1:7" x14ac:dyDescent="0.35">
      <c r="A281" s="10" t="s">
        <v>20</v>
      </c>
      <c r="B281" s="10">
        <v>144</v>
      </c>
      <c r="E281" s="10" t="s">
        <v>14</v>
      </c>
      <c r="F281" s="10">
        <v>1</v>
      </c>
      <c r="G281" s="14"/>
    </row>
    <row r="282" spans="1:7" x14ac:dyDescent="0.35">
      <c r="A282" s="10" t="s">
        <v>20</v>
      </c>
      <c r="B282" s="10">
        <v>2443</v>
      </c>
      <c r="E282" s="10" t="s">
        <v>14</v>
      </c>
      <c r="F282" s="10">
        <v>1274</v>
      </c>
      <c r="G282" s="14"/>
    </row>
    <row r="283" spans="1:7" x14ac:dyDescent="0.35">
      <c r="A283" s="10" t="s">
        <v>20</v>
      </c>
      <c r="B283" s="10">
        <v>64</v>
      </c>
      <c r="E283" s="10" t="s">
        <v>14</v>
      </c>
      <c r="F283" s="10">
        <v>210</v>
      </c>
      <c r="G283" s="14"/>
    </row>
    <row r="284" spans="1:7" x14ac:dyDescent="0.35">
      <c r="A284" s="10" t="s">
        <v>20</v>
      </c>
      <c r="B284" s="10">
        <v>268</v>
      </c>
      <c r="E284" s="10" t="s">
        <v>14</v>
      </c>
      <c r="F284" s="10">
        <v>248</v>
      </c>
      <c r="G284" s="14"/>
    </row>
    <row r="285" spans="1:7" x14ac:dyDescent="0.35">
      <c r="A285" s="10" t="s">
        <v>20</v>
      </c>
      <c r="B285" s="10">
        <v>195</v>
      </c>
      <c r="E285" s="10" t="s">
        <v>14</v>
      </c>
      <c r="F285" s="10">
        <v>513</v>
      </c>
      <c r="G285" s="14"/>
    </row>
    <row r="286" spans="1:7" x14ac:dyDescent="0.35">
      <c r="A286" s="10" t="s">
        <v>20</v>
      </c>
      <c r="B286" s="10">
        <v>186</v>
      </c>
      <c r="E286" s="10" t="s">
        <v>14</v>
      </c>
      <c r="F286" s="10">
        <v>3410</v>
      </c>
      <c r="G286" s="14"/>
    </row>
    <row r="287" spans="1:7" x14ac:dyDescent="0.35">
      <c r="A287" s="10" t="s">
        <v>20</v>
      </c>
      <c r="B287" s="10">
        <v>460</v>
      </c>
      <c r="E287" s="10" t="s">
        <v>14</v>
      </c>
      <c r="F287" s="10">
        <v>10</v>
      </c>
      <c r="G287" s="14"/>
    </row>
    <row r="288" spans="1:7" x14ac:dyDescent="0.35">
      <c r="A288" s="10" t="s">
        <v>20</v>
      </c>
      <c r="B288" s="10">
        <v>2528</v>
      </c>
      <c r="E288" s="10" t="s">
        <v>14</v>
      </c>
      <c r="F288" s="10">
        <v>2201</v>
      </c>
      <c r="G288" s="14"/>
    </row>
    <row r="289" spans="1:7" x14ac:dyDescent="0.35">
      <c r="A289" s="10" t="s">
        <v>20</v>
      </c>
      <c r="B289" s="10">
        <v>3657</v>
      </c>
      <c r="E289" s="10" t="s">
        <v>14</v>
      </c>
      <c r="F289" s="10">
        <v>676</v>
      </c>
      <c r="G289" s="14"/>
    </row>
    <row r="290" spans="1:7" x14ac:dyDescent="0.35">
      <c r="A290" s="10" t="s">
        <v>20</v>
      </c>
      <c r="B290" s="10">
        <v>131</v>
      </c>
      <c r="E290" s="10" t="s">
        <v>14</v>
      </c>
      <c r="F290" s="10">
        <v>831</v>
      </c>
      <c r="G290" s="14"/>
    </row>
    <row r="291" spans="1:7" x14ac:dyDescent="0.35">
      <c r="A291" s="10" t="s">
        <v>20</v>
      </c>
      <c r="B291" s="10">
        <v>239</v>
      </c>
      <c r="E291" s="10" t="s">
        <v>14</v>
      </c>
      <c r="F291" s="10">
        <v>859</v>
      </c>
      <c r="G291" s="14"/>
    </row>
    <row r="292" spans="1:7" x14ac:dyDescent="0.35">
      <c r="A292" s="10" t="s">
        <v>20</v>
      </c>
      <c r="B292" s="10">
        <v>78</v>
      </c>
      <c r="E292" s="10" t="s">
        <v>14</v>
      </c>
      <c r="F292" s="10">
        <v>45</v>
      </c>
      <c r="G292" s="14"/>
    </row>
    <row r="293" spans="1:7" x14ac:dyDescent="0.35">
      <c r="A293" s="10" t="s">
        <v>20</v>
      </c>
      <c r="B293" s="10">
        <v>1773</v>
      </c>
      <c r="E293" s="10" t="s">
        <v>14</v>
      </c>
      <c r="F293" s="10">
        <v>6</v>
      </c>
      <c r="G293" s="14"/>
    </row>
    <row r="294" spans="1:7" x14ac:dyDescent="0.35">
      <c r="A294" s="10" t="s">
        <v>20</v>
      </c>
      <c r="B294" s="10">
        <v>32</v>
      </c>
      <c r="E294" s="10" t="s">
        <v>14</v>
      </c>
      <c r="F294" s="10">
        <v>7</v>
      </c>
      <c r="G294" s="14"/>
    </row>
    <row r="295" spans="1:7" x14ac:dyDescent="0.35">
      <c r="A295" s="10" t="s">
        <v>20</v>
      </c>
      <c r="B295" s="10">
        <v>369</v>
      </c>
      <c r="E295" s="10" t="s">
        <v>14</v>
      </c>
      <c r="F295" s="10">
        <v>31</v>
      </c>
      <c r="G295" s="14"/>
    </row>
    <row r="296" spans="1:7" x14ac:dyDescent="0.35">
      <c r="A296" s="10" t="s">
        <v>20</v>
      </c>
      <c r="B296" s="10">
        <v>89</v>
      </c>
      <c r="E296" s="10" t="s">
        <v>14</v>
      </c>
      <c r="F296" s="10">
        <v>78</v>
      </c>
      <c r="G296" s="14"/>
    </row>
    <row r="297" spans="1:7" x14ac:dyDescent="0.35">
      <c r="A297" s="10" t="s">
        <v>20</v>
      </c>
      <c r="B297" s="10">
        <v>147</v>
      </c>
      <c r="E297" s="10" t="s">
        <v>14</v>
      </c>
      <c r="F297" s="10">
        <v>1225</v>
      </c>
      <c r="G297" s="14"/>
    </row>
    <row r="298" spans="1:7" x14ac:dyDescent="0.35">
      <c r="A298" s="10" t="s">
        <v>20</v>
      </c>
      <c r="B298" s="10">
        <v>126</v>
      </c>
      <c r="E298" s="10" t="s">
        <v>14</v>
      </c>
      <c r="F298" s="10">
        <v>1</v>
      </c>
      <c r="G298" s="14"/>
    </row>
    <row r="299" spans="1:7" x14ac:dyDescent="0.35">
      <c r="A299" s="10" t="s">
        <v>20</v>
      </c>
      <c r="B299" s="10">
        <v>2218</v>
      </c>
      <c r="E299" s="10" t="s">
        <v>14</v>
      </c>
      <c r="F299" s="10">
        <v>67</v>
      </c>
      <c r="G299" s="14"/>
    </row>
    <row r="300" spans="1:7" x14ac:dyDescent="0.35">
      <c r="A300" s="10" t="s">
        <v>20</v>
      </c>
      <c r="B300" s="10">
        <v>202</v>
      </c>
      <c r="E300" s="10" t="s">
        <v>14</v>
      </c>
      <c r="F300" s="10">
        <v>19</v>
      </c>
      <c r="G300" s="14"/>
    </row>
    <row r="301" spans="1:7" x14ac:dyDescent="0.35">
      <c r="A301" s="10" t="s">
        <v>20</v>
      </c>
      <c r="B301" s="10">
        <v>140</v>
      </c>
      <c r="E301" s="10" t="s">
        <v>14</v>
      </c>
      <c r="F301" s="10">
        <v>2108</v>
      </c>
      <c r="G301" s="14"/>
    </row>
    <row r="302" spans="1:7" x14ac:dyDescent="0.35">
      <c r="A302" s="10" t="s">
        <v>20</v>
      </c>
      <c r="B302" s="10">
        <v>1052</v>
      </c>
      <c r="E302" s="10" t="s">
        <v>14</v>
      </c>
      <c r="F302" s="10">
        <v>679</v>
      </c>
      <c r="G302" s="14"/>
    </row>
    <row r="303" spans="1:7" x14ac:dyDescent="0.35">
      <c r="A303" s="10" t="s">
        <v>20</v>
      </c>
      <c r="B303" s="10">
        <v>247</v>
      </c>
      <c r="E303" s="10" t="s">
        <v>14</v>
      </c>
      <c r="F303" s="10">
        <v>36</v>
      </c>
      <c r="G303" s="14"/>
    </row>
    <row r="304" spans="1:7" x14ac:dyDescent="0.35">
      <c r="A304" s="10" t="s">
        <v>20</v>
      </c>
      <c r="B304" s="10">
        <v>84</v>
      </c>
      <c r="E304" s="10" t="s">
        <v>14</v>
      </c>
      <c r="F304" s="10">
        <v>47</v>
      </c>
      <c r="G304" s="14"/>
    </row>
    <row r="305" spans="1:7" x14ac:dyDescent="0.35">
      <c r="A305" s="10" t="s">
        <v>20</v>
      </c>
      <c r="B305" s="10">
        <v>88</v>
      </c>
      <c r="E305" s="10" t="s">
        <v>14</v>
      </c>
      <c r="F305" s="10">
        <v>70</v>
      </c>
      <c r="G305" s="14"/>
    </row>
    <row r="306" spans="1:7" x14ac:dyDescent="0.35">
      <c r="A306" s="10" t="s">
        <v>20</v>
      </c>
      <c r="B306" s="10">
        <v>156</v>
      </c>
      <c r="E306" s="10" t="s">
        <v>14</v>
      </c>
      <c r="F306" s="10">
        <v>154</v>
      </c>
      <c r="G306" s="14"/>
    </row>
    <row r="307" spans="1:7" x14ac:dyDescent="0.35">
      <c r="A307" s="10" t="s">
        <v>20</v>
      </c>
      <c r="B307" s="10">
        <v>2985</v>
      </c>
      <c r="E307" s="10" t="s">
        <v>14</v>
      </c>
      <c r="F307" s="10">
        <v>22</v>
      </c>
      <c r="G307" s="14"/>
    </row>
    <row r="308" spans="1:7" x14ac:dyDescent="0.35">
      <c r="A308" s="10" t="s">
        <v>20</v>
      </c>
      <c r="B308" s="10">
        <v>762</v>
      </c>
      <c r="E308" s="10" t="s">
        <v>14</v>
      </c>
      <c r="F308" s="10">
        <v>1758</v>
      </c>
      <c r="G308" s="14"/>
    </row>
    <row r="309" spans="1:7" x14ac:dyDescent="0.35">
      <c r="A309" s="10" t="s">
        <v>20</v>
      </c>
      <c r="B309" s="10">
        <v>554</v>
      </c>
      <c r="E309" s="10" t="s">
        <v>14</v>
      </c>
      <c r="F309" s="10">
        <v>94</v>
      </c>
      <c r="G309" s="14"/>
    </row>
    <row r="310" spans="1:7" x14ac:dyDescent="0.35">
      <c r="A310" s="10" t="s">
        <v>20</v>
      </c>
      <c r="B310" s="10">
        <v>135</v>
      </c>
      <c r="E310" s="10" t="s">
        <v>14</v>
      </c>
      <c r="F310" s="10">
        <v>33</v>
      </c>
      <c r="G310" s="14"/>
    </row>
    <row r="311" spans="1:7" x14ac:dyDescent="0.35">
      <c r="A311" s="10" t="s">
        <v>20</v>
      </c>
      <c r="B311" s="10">
        <v>122</v>
      </c>
      <c r="E311" s="10" t="s">
        <v>14</v>
      </c>
      <c r="F311" s="10">
        <v>1</v>
      </c>
      <c r="G311" s="14"/>
    </row>
    <row r="312" spans="1:7" x14ac:dyDescent="0.35">
      <c r="A312" s="10" t="s">
        <v>20</v>
      </c>
      <c r="B312" s="10">
        <v>221</v>
      </c>
      <c r="E312" s="10" t="s">
        <v>14</v>
      </c>
      <c r="F312" s="10">
        <v>31</v>
      </c>
      <c r="G312" s="14"/>
    </row>
    <row r="313" spans="1:7" x14ac:dyDescent="0.35">
      <c r="A313" s="10" t="s">
        <v>20</v>
      </c>
      <c r="B313" s="10">
        <v>126</v>
      </c>
      <c r="E313" s="10" t="s">
        <v>14</v>
      </c>
      <c r="F313" s="10">
        <v>35</v>
      </c>
      <c r="G313" s="14"/>
    </row>
    <row r="314" spans="1:7" x14ac:dyDescent="0.35">
      <c r="A314" s="10" t="s">
        <v>20</v>
      </c>
      <c r="B314" s="10">
        <v>1022</v>
      </c>
      <c r="E314" s="10" t="s">
        <v>14</v>
      </c>
      <c r="F314" s="10">
        <v>63</v>
      </c>
      <c r="G314" s="14"/>
    </row>
    <row r="315" spans="1:7" x14ac:dyDescent="0.35">
      <c r="A315" s="10" t="s">
        <v>20</v>
      </c>
      <c r="B315" s="10">
        <v>3177</v>
      </c>
      <c r="E315" s="10" t="s">
        <v>14</v>
      </c>
      <c r="F315" s="10">
        <v>526</v>
      </c>
      <c r="G315" s="14"/>
    </row>
    <row r="316" spans="1:7" x14ac:dyDescent="0.35">
      <c r="A316" s="10" t="s">
        <v>20</v>
      </c>
      <c r="B316" s="10">
        <v>198</v>
      </c>
      <c r="E316" s="10" t="s">
        <v>14</v>
      </c>
      <c r="F316" s="10">
        <v>121</v>
      </c>
      <c r="G316" s="14"/>
    </row>
    <row r="317" spans="1:7" x14ac:dyDescent="0.35">
      <c r="A317" s="10" t="s">
        <v>20</v>
      </c>
      <c r="B317" s="10">
        <v>85</v>
      </c>
      <c r="E317" s="10" t="s">
        <v>14</v>
      </c>
      <c r="F317" s="10">
        <v>67</v>
      </c>
      <c r="G317" s="14"/>
    </row>
    <row r="318" spans="1:7" x14ac:dyDescent="0.35">
      <c r="A318" s="10" t="s">
        <v>20</v>
      </c>
      <c r="B318" s="10">
        <v>3596</v>
      </c>
      <c r="E318" s="10" t="s">
        <v>14</v>
      </c>
      <c r="F318" s="10">
        <v>57</v>
      </c>
      <c r="G318" s="14"/>
    </row>
    <row r="319" spans="1:7" x14ac:dyDescent="0.35">
      <c r="A319" s="10" t="s">
        <v>20</v>
      </c>
      <c r="B319" s="10">
        <v>244</v>
      </c>
      <c r="E319" s="10" t="s">
        <v>14</v>
      </c>
      <c r="F319" s="10">
        <v>1229</v>
      </c>
      <c r="G319" s="14"/>
    </row>
    <row r="320" spans="1:7" x14ac:dyDescent="0.35">
      <c r="A320" s="10" t="s">
        <v>20</v>
      </c>
      <c r="B320" s="10">
        <v>5180</v>
      </c>
      <c r="E320" s="10" t="s">
        <v>14</v>
      </c>
      <c r="F320" s="10">
        <v>12</v>
      </c>
      <c r="G320" s="14"/>
    </row>
    <row r="321" spans="1:7" x14ac:dyDescent="0.35">
      <c r="A321" s="10" t="s">
        <v>20</v>
      </c>
      <c r="B321" s="10">
        <v>589</v>
      </c>
      <c r="E321" s="10" t="s">
        <v>14</v>
      </c>
      <c r="F321" s="10">
        <v>452</v>
      </c>
      <c r="G321" s="14"/>
    </row>
    <row r="322" spans="1:7" x14ac:dyDescent="0.35">
      <c r="A322" s="10" t="s">
        <v>20</v>
      </c>
      <c r="B322" s="10">
        <v>2725</v>
      </c>
      <c r="E322" s="10" t="s">
        <v>14</v>
      </c>
      <c r="F322" s="10">
        <v>1886</v>
      </c>
      <c r="G322" s="14"/>
    </row>
    <row r="323" spans="1:7" x14ac:dyDescent="0.35">
      <c r="A323" s="10" t="s">
        <v>20</v>
      </c>
      <c r="B323" s="10">
        <v>300</v>
      </c>
      <c r="E323" s="10" t="s">
        <v>14</v>
      </c>
      <c r="F323" s="10">
        <v>1825</v>
      </c>
      <c r="G323" s="14"/>
    </row>
    <row r="324" spans="1:7" x14ac:dyDescent="0.35">
      <c r="A324" s="10" t="s">
        <v>20</v>
      </c>
      <c r="B324" s="10">
        <v>144</v>
      </c>
      <c r="E324" s="10" t="s">
        <v>14</v>
      </c>
      <c r="F324" s="10">
        <v>31</v>
      </c>
      <c r="G324" s="14"/>
    </row>
    <row r="325" spans="1:7" x14ac:dyDescent="0.35">
      <c r="A325" s="10" t="s">
        <v>20</v>
      </c>
      <c r="B325" s="10">
        <v>87</v>
      </c>
      <c r="E325" s="10" t="s">
        <v>14</v>
      </c>
      <c r="F325" s="10">
        <v>107</v>
      </c>
      <c r="G325" s="14"/>
    </row>
    <row r="326" spans="1:7" x14ac:dyDescent="0.35">
      <c r="A326" s="10" t="s">
        <v>20</v>
      </c>
      <c r="B326" s="10">
        <v>3116</v>
      </c>
      <c r="E326" s="10" t="s">
        <v>14</v>
      </c>
      <c r="F326" s="10">
        <v>27</v>
      </c>
      <c r="G326" s="14"/>
    </row>
    <row r="327" spans="1:7" x14ac:dyDescent="0.35">
      <c r="A327" s="10" t="s">
        <v>20</v>
      </c>
      <c r="B327" s="10">
        <v>909</v>
      </c>
      <c r="E327" s="10" t="s">
        <v>14</v>
      </c>
      <c r="F327" s="10">
        <v>1221</v>
      </c>
      <c r="G327" s="14"/>
    </row>
    <row r="328" spans="1:7" x14ac:dyDescent="0.35">
      <c r="A328" s="10" t="s">
        <v>20</v>
      </c>
      <c r="B328" s="10">
        <v>1613</v>
      </c>
      <c r="E328" s="10" t="s">
        <v>14</v>
      </c>
      <c r="F328" s="10">
        <v>1</v>
      </c>
      <c r="G328" s="14"/>
    </row>
    <row r="329" spans="1:7" x14ac:dyDescent="0.35">
      <c r="A329" s="10" t="s">
        <v>20</v>
      </c>
      <c r="B329" s="10">
        <v>136</v>
      </c>
      <c r="E329" s="10" t="s">
        <v>14</v>
      </c>
      <c r="F329" s="10">
        <v>16</v>
      </c>
      <c r="G329" s="14"/>
    </row>
    <row r="330" spans="1:7" x14ac:dyDescent="0.35">
      <c r="A330" s="10" t="s">
        <v>20</v>
      </c>
      <c r="B330" s="10">
        <v>130</v>
      </c>
      <c r="E330" s="10" t="s">
        <v>14</v>
      </c>
      <c r="F330" s="10">
        <v>41</v>
      </c>
      <c r="G330" s="14"/>
    </row>
    <row r="331" spans="1:7" x14ac:dyDescent="0.35">
      <c r="A331" s="10" t="s">
        <v>20</v>
      </c>
      <c r="B331" s="10">
        <v>102</v>
      </c>
      <c r="E331" s="10" t="s">
        <v>14</v>
      </c>
      <c r="F331" s="10">
        <v>523</v>
      </c>
      <c r="G331" s="14"/>
    </row>
    <row r="332" spans="1:7" x14ac:dyDescent="0.35">
      <c r="A332" s="10" t="s">
        <v>20</v>
      </c>
      <c r="B332" s="10">
        <v>4006</v>
      </c>
      <c r="E332" s="10" t="s">
        <v>14</v>
      </c>
      <c r="F332" s="10">
        <v>141</v>
      </c>
      <c r="G332" s="14"/>
    </row>
    <row r="333" spans="1:7" x14ac:dyDescent="0.35">
      <c r="A333" s="10" t="s">
        <v>20</v>
      </c>
      <c r="B333" s="10">
        <v>1629</v>
      </c>
      <c r="E333" s="10" t="s">
        <v>14</v>
      </c>
      <c r="F333" s="10">
        <v>52</v>
      </c>
      <c r="G333" s="14"/>
    </row>
    <row r="334" spans="1:7" x14ac:dyDescent="0.35">
      <c r="A334" s="10" t="s">
        <v>20</v>
      </c>
      <c r="B334" s="10">
        <v>2188</v>
      </c>
      <c r="E334" s="10" t="s">
        <v>14</v>
      </c>
      <c r="F334" s="10">
        <v>225</v>
      </c>
      <c r="G334" s="14"/>
    </row>
    <row r="335" spans="1:7" x14ac:dyDescent="0.35">
      <c r="A335" s="10" t="s">
        <v>20</v>
      </c>
      <c r="B335" s="10">
        <v>2409</v>
      </c>
      <c r="E335" s="10" t="s">
        <v>14</v>
      </c>
      <c r="F335" s="10">
        <v>38</v>
      </c>
      <c r="G335" s="14"/>
    </row>
    <row r="336" spans="1:7" x14ac:dyDescent="0.35">
      <c r="A336" s="10" t="s">
        <v>20</v>
      </c>
      <c r="B336" s="10">
        <v>194</v>
      </c>
      <c r="E336" s="10" t="s">
        <v>14</v>
      </c>
      <c r="F336" s="10">
        <v>15</v>
      </c>
      <c r="G336" s="14"/>
    </row>
    <row r="337" spans="1:7" x14ac:dyDescent="0.35">
      <c r="A337" s="10" t="s">
        <v>20</v>
      </c>
      <c r="B337" s="10">
        <v>1140</v>
      </c>
      <c r="E337" s="10" t="s">
        <v>14</v>
      </c>
      <c r="F337" s="10">
        <v>37</v>
      </c>
      <c r="G337" s="14"/>
    </row>
    <row r="338" spans="1:7" x14ac:dyDescent="0.35">
      <c r="A338" s="10" t="s">
        <v>20</v>
      </c>
      <c r="B338" s="10">
        <v>102</v>
      </c>
      <c r="E338" s="10" t="s">
        <v>14</v>
      </c>
      <c r="F338" s="10">
        <v>112</v>
      </c>
      <c r="G338" s="14"/>
    </row>
    <row r="339" spans="1:7" x14ac:dyDescent="0.35">
      <c r="A339" s="10" t="s">
        <v>20</v>
      </c>
      <c r="B339" s="10">
        <v>2857</v>
      </c>
      <c r="E339" s="10" t="s">
        <v>14</v>
      </c>
      <c r="F339" s="10">
        <v>21</v>
      </c>
      <c r="G339" s="14"/>
    </row>
    <row r="340" spans="1:7" x14ac:dyDescent="0.35">
      <c r="A340" s="10" t="s">
        <v>20</v>
      </c>
      <c r="B340" s="10">
        <v>107</v>
      </c>
      <c r="E340" s="10" t="s">
        <v>14</v>
      </c>
      <c r="F340" s="10">
        <v>67</v>
      </c>
      <c r="G340" s="14"/>
    </row>
    <row r="341" spans="1:7" x14ac:dyDescent="0.35">
      <c r="A341" s="10" t="s">
        <v>20</v>
      </c>
      <c r="B341" s="10">
        <v>160</v>
      </c>
      <c r="E341" s="10" t="s">
        <v>14</v>
      </c>
      <c r="F341" s="10">
        <v>78</v>
      </c>
      <c r="G341" s="14"/>
    </row>
    <row r="342" spans="1:7" x14ac:dyDescent="0.35">
      <c r="A342" s="10" t="s">
        <v>20</v>
      </c>
      <c r="B342" s="10">
        <v>2230</v>
      </c>
      <c r="E342" s="10" t="s">
        <v>14</v>
      </c>
      <c r="F342" s="10">
        <v>67</v>
      </c>
      <c r="G342" s="14"/>
    </row>
    <row r="343" spans="1:7" x14ac:dyDescent="0.35">
      <c r="A343" s="10" t="s">
        <v>20</v>
      </c>
      <c r="B343" s="10">
        <v>316</v>
      </c>
      <c r="E343" s="10" t="s">
        <v>14</v>
      </c>
      <c r="F343" s="10">
        <v>263</v>
      </c>
      <c r="G343" s="14"/>
    </row>
    <row r="344" spans="1:7" x14ac:dyDescent="0.35">
      <c r="A344" s="10" t="s">
        <v>20</v>
      </c>
      <c r="B344" s="10">
        <v>117</v>
      </c>
      <c r="E344" s="10" t="s">
        <v>14</v>
      </c>
      <c r="F344" s="10">
        <v>1691</v>
      </c>
      <c r="G344" s="14"/>
    </row>
    <row r="345" spans="1:7" x14ac:dyDescent="0.35">
      <c r="A345" s="10" t="s">
        <v>20</v>
      </c>
      <c r="B345" s="10">
        <v>6406</v>
      </c>
      <c r="E345" s="10" t="s">
        <v>14</v>
      </c>
      <c r="F345" s="10">
        <v>181</v>
      </c>
      <c r="G345" s="14"/>
    </row>
    <row r="346" spans="1:7" x14ac:dyDescent="0.35">
      <c r="A346" s="10" t="s">
        <v>20</v>
      </c>
      <c r="B346" s="10">
        <v>192</v>
      </c>
      <c r="E346" s="10" t="s">
        <v>14</v>
      </c>
      <c r="F346" s="10">
        <v>13</v>
      </c>
      <c r="G346" s="14"/>
    </row>
    <row r="347" spans="1:7" x14ac:dyDescent="0.35">
      <c r="A347" s="10" t="s">
        <v>20</v>
      </c>
      <c r="B347" s="10">
        <v>26</v>
      </c>
      <c r="E347" s="10" t="s">
        <v>14</v>
      </c>
      <c r="F347" s="10">
        <v>1</v>
      </c>
      <c r="G347" s="14"/>
    </row>
    <row r="348" spans="1:7" x14ac:dyDescent="0.35">
      <c r="A348" s="10" t="s">
        <v>20</v>
      </c>
      <c r="B348" s="10">
        <v>723</v>
      </c>
      <c r="E348" s="10" t="s">
        <v>14</v>
      </c>
      <c r="F348" s="10">
        <v>21</v>
      </c>
      <c r="G348" s="14"/>
    </row>
    <row r="349" spans="1:7" x14ac:dyDescent="0.35">
      <c r="A349" s="10" t="s">
        <v>20</v>
      </c>
      <c r="B349" s="10">
        <v>170</v>
      </c>
      <c r="E349" s="10" t="s">
        <v>14</v>
      </c>
      <c r="F349" s="10">
        <v>830</v>
      </c>
      <c r="G349" s="14"/>
    </row>
    <row r="350" spans="1:7" x14ac:dyDescent="0.35">
      <c r="A350" s="10" t="s">
        <v>20</v>
      </c>
      <c r="B350" s="10">
        <v>238</v>
      </c>
      <c r="E350" s="10" t="s">
        <v>14</v>
      </c>
      <c r="F350" s="10">
        <v>130</v>
      </c>
      <c r="G350" s="14"/>
    </row>
    <row r="351" spans="1:7" x14ac:dyDescent="0.35">
      <c r="A351" s="10" t="s">
        <v>20</v>
      </c>
      <c r="B351" s="10">
        <v>55</v>
      </c>
      <c r="E351" s="10" t="s">
        <v>14</v>
      </c>
      <c r="F351" s="10">
        <v>55</v>
      </c>
      <c r="G351" s="14"/>
    </row>
    <row r="352" spans="1:7" x14ac:dyDescent="0.35">
      <c r="A352" s="10" t="s">
        <v>20</v>
      </c>
      <c r="B352" s="10">
        <v>128</v>
      </c>
      <c r="E352" s="10" t="s">
        <v>14</v>
      </c>
      <c r="F352" s="10">
        <v>114</v>
      </c>
      <c r="G352" s="14"/>
    </row>
    <row r="353" spans="1:7" x14ac:dyDescent="0.35">
      <c r="A353" s="10" t="s">
        <v>20</v>
      </c>
      <c r="B353" s="10">
        <v>2144</v>
      </c>
      <c r="E353" s="10" t="s">
        <v>14</v>
      </c>
      <c r="F353" s="10">
        <v>594</v>
      </c>
      <c r="G353" s="14"/>
    </row>
    <row r="354" spans="1:7" x14ac:dyDescent="0.35">
      <c r="A354" s="10" t="s">
        <v>20</v>
      </c>
      <c r="B354" s="10">
        <v>2693</v>
      </c>
      <c r="E354" s="10" t="s">
        <v>14</v>
      </c>
      <c r="F354" s="10">
        <v>24</v>
      </c>
      <c r="G354" s="14"/>
    </row>
    <row r="355" spans="1:7" x14ac:dyDescent="0.35">
      <c r="A355" s="10" t="s">
        <v>20</v>
      </c>
      <c r="B355" s="10">
        <v>432</v>
      </c>
      <c r="E355" s="10" t="s">
        <v>14</v>
      </c>
      <c r="F355" s="10">
        <v>252</v>
      </c>
      <c r="G355" s="14"/>
    </row>
    <row r="356" spans="1:7" x14ac:dyDescent="0.35">
      <c r="A356" s="10" t="s">
        <v>20</v>
      </c>
      <c r="B356" s="10">
        <v>189</v>
      </c>
      <c r="E356" s="10" t="s">
        <v>14</v>
      </c>
      <c r="F356" s="10">
        <v>67</v>
      </c>
      <c r="G356" s="14"/>
    </row>
    <row r="357" spans="1:7" x14ac:dyDescent="0.35">
      <c r="A357" s="10" t="s">
        <v>20</v>
      </c>
      <c r="B357" s="10">
        <v>154</v>
      </c>
      <c r="E357" s="10" t="s">
        <v>14</v>
      </c>
      <c r="F357" s="10">
        <v>742</v>
      </c>
      <c r="G357" s="14"/>
    </row>
    <row r="358" spans="1:7" x14ac:dyDescent="0.35">
      <c r="A358" s="10" t="s">
        <v>20</v>
      </c>
      <c r="B358" s="10">
        <v>96</v>
      </c>
      <c r="E358" s="10" t="s">
        <v>14</v>
      </c>
      <c r="F358" s="10">
        <v>75</v>
      </c>
      <c r="G358" s="14"/>
    </row>
    <row r="359" spans="1:7" x14ac:dyDescent="0.35">
      <c r="A359" s="10" t="s">
        <v>20</v>
      </c>
      <c r="B359" s="10">
        <v>3063</v>
      </c>
      <c r="E359" s="10" t="s">
        <v>14</v>
      </c>
      <c r="F359" s="10">
        <v>4405</v>
      </c>
      <c r="G359" s="14"/>
    </row>
    <row r="360" spans="1:7" x14ac:dyDescent="0.35">
      <c r="A360" s="10" t="s">
        <v>20</v>
      </c>
      <c r="B360" s="10">
        <v>2266</v>
      </c>
      <c r="E360" s="10" t="s">
        <v>14</v>
      </c>
      <c r="F360" s="10">
        <v>92</v>
      </c>
      <c r="G360" s="14"/>
    </row>
    <row r="361" spans="1:7" x14ac:dyDescent="0.35">
      <c r="A361" s="10" t="s">
        <v>20</v>
      </c>
      <c r="B361" s="10">
        <v>194</v>
      </c>
      <c r="E361" s="10" t="s">
        <v>14</v>
      </c>
      <c r="F361" s="10">
        <v>64</v>
      </c>
      <c r="G361" s="14"/>
    </row>
    <row r="362" spans="1:7" x14ac:dyDescent="0.35">
      <c r="A362" s="10" t="s">
        <v>20</v>
      </c>
      <c r="B362" s="10">
        <v>129</v>
      </c>
      <c r="E362" s="10" t="s">
        <v>14</v>
      </c>
      <c r="F362" s="10">
        <v>64</v>
      </c>
      <c r="G362" s="14"/>
    </row>
    <row r="363" spans="1:7" x14ac:dyDescent="0.35">
      <c r="A363" s="10" t="s">
        <v>20</v>
      </c>
      <c r="B363" s="10">
        <v>375</v>
      </c>
      <c r="E363" s="10" t="s">
        <v>14</v>
      </c>
      <c r="F363" s="10">
        <v>842</v>
      </c>
      <c r="G363" s="14"/>
    </row>
    <row r="364" spans="1:7" x14ac:dyDescent="0.35">
      <c r="A364" s="10" t="s">
        <v>20</v>
      </c>
      <c r="B364" s="10">
        <v>409</v>
      </c>
      <c r="E364" s="10" t="s">
        <v>14</v>
      </c>
      <c r="F364" s="10">
        <v>112</v>
      </c>
      <c r="G364" s="14"/>
    </row>
    <row r="365" spans="1:7" x14ac:dyDescent="0.35">
      <c r="A365" s="10" t="s">
        <v>20</v>
      </c>
      <c r="B365" s="10">
        <v>234</v>
      </c>
      <c r="E365" s="10" t="s">
        <v>14</v>
      </c>
      <c r="F365" s="10">
        <v>374</v>
      </c>
      <c r="G365" s="14"/>
    </row>
    <row r="366" spans="1:7" x14ac:dyDescent="0.35">
      <c r="A366" s="10" t="s">
        <v>20</v>
      </c>
      <c r="B366" s="10">
        <v>3016</v>
      </c>
    </row>
    <row r="367" spans="1:7" x14ac:dyDescent="0.35">
      <c r="A367" s="10" t="s">
        <v>20</v>
      </c>
      <c r="B367" s="10">
        <v>264</v>
      </c>
    </row>
    <row r="368" spans="1:7" x14ac:dyDescent="0.35">
      <c r="A368" s="10" t="s">
        <v>20</v>
      </c>
      <c r="B368" s="10">
        <v>272</v>
      </c>
    </row>
    <row r="369" spans="1:2" x14ac:dyDescent="0.35">
      <c r="A369" s="10" t="s">
        <v>20</v>
      </c>
      <c r="B369" s="10">
        <v>419</v>
      </c>
    </row>
    <row r="370" spans="1:2" x14ac:dyDescent="0.35">
      <c r="A370" s="10" t="s">
        <v>20</v>
      </c>
      <c r="B370" s="10">
        <v>1621</v>
      </c>
    </row>
    <row r="371" spans="1:2" x14ac:dyDescent="0.35">
      <c r="A371" s="10" t="s">
        <v>20</v>
      </c>
      <c r="B371" s="10">
        <v>1101</v>
      </c>
    </row>
    <row r="372" spans="1:2" x14ac:dyDescent="0.35">
      <c r="A372" s="10" t="s">
        <v>20</v>
      </c>
      <c r="B372" s="10">
        <v>1073</v>
      </c>
    </row>
    <row r="373" spans="1:2" x14ac:dyDescent="0.35">
      <c r="A373" s="10" t="s">
        <v>20</v>
      </c>
      <c r="B373" s="10">
        <v>331</v>
      </c>
    </row>
    <row r="374" spans="1:2" x14ac:dyDescent="0.35">
      <c r="A374" s="10" t="s">
        <v>20</v>
      </c>
      <c r="B374" s="10">
        <v>1170</v>
      </c>
    </row>
    <row r="375" spans="1:2" x14ac:dyDescent="0.35">
      <c r="A375" s="10" t="s">
        <v>20</v>
      </c>
      <c r="B375" s="10">
        <v>363</v>
      </c>
    </row>
    <row r="376" spans="1:2" x14ac:dyDescent="0.35">
      <c r="A376" s="10" t="s">
        <v>20</v>
      </c>
      <c r="B376" s="10">
        <v>103</v>
      </c>
    </row>
    <row r="377" spans="1:2" x14ac:dyDescent="0.35">
      <c r="A377" s="10" t="s">
        <v>20</v>
      </c>
      <c r="B377" s="10">
        <v>147</v>
      </c>
    </row>
    <row r="378" spans="1:2" x14ac:dyDescent="0.35">
      <c r="A378" s="10" t="s">
        <v>20</v>
      </c>
      <c r="B378" s="10">
        <v>110</v>
      </c>
    </row>
    <row r="379" spans="1:2" x14ac:dyDescent="0.35">
      <c r="A379" s="10" t="s">
        <v>20</v>
      </c>
      <c r="B379" s="10">
        <v>134</v>
      </c>
    </row>
    <row r="380" spans="1:2" x14ac:dyDescent="0.35">
      <c r="A380" s="10" t="s">
        <v>20</v>
      </c>
      <c r="B380" s="10">
        <v>269</v>
      </c>
    </row>
    <row r="381" spans="1:2" x14ac:dyDescent="0.35">
      <c r="A381" s="10" t="s">
        <v>20</v>
      </c>
      <c r="B381" s="10">
        <v>175</v>
      </c>
    </row>
    <row r="382" spans="1:2" x14ac:dyDescent="0.35">
      <c r="A382" s="10" t="s">
        <v>20</v>
      </c>
      <c r="B382" s="10">
        <v>69</v>
      </c>
    </row>
    <row r="383" spans="1:2" x14ac:dyDescent="0.35">
      <c r="A383" s="10" t="s">
        <v>20</v>
      </c>
      <c r="B383" s="10">
        <v>190</v>
      </c>
    </row>
    <row r="384" spans="1:2" x14ac:dyDescent="0.35">
      <c r="A384" s="10" t="s">
        <v>20</v>
      </c>
      <c r="B384" s="10">
        <v>237</v>
      </c>
    </row>
    <row r="385" spans="1:2" x14ac:dyDescent="0.35">
      <c r="A385" s="10" t="s">
        <v>20</v>
      </c>
      <c r="B385" s="10">
        <v>196</v>
      </c>
    </row>
    <row r="386" spans="1:2" x14ac:dyDescent="0.35">
      <c r="A386" s="10" t="s">
        <v>20</v>
      </c>
      <c r="B386" s="10">
        <v>7295</v>
      </c>
    </row>
    <row r="387" spans="1:2" x14ac:dyDescent="0.35">
      <c r="A387" s="10" t="s">
        <v>20</v>
      </c>
      <c r="B387" s="10">
        <v>2893</v>
      </c>
    </row>
    <row r="388" spans="1:2" x14ac:dyDescent="0.35">
      <c r="A388" s="10" t="s">
        <v>20</v>
      </c>
      <c r="B388" s="10">
        <v>820</v>
      </c>
    </row>
    <row r="389" spans="1:2" x14ac:dyDescent="0.35">
      <c r="A389" s="10" t="s">
        <v>20</v>
      </c>
      <c r="B389" s="10">
        <v>2038</v>
      </c>
    </row>
    <row r="390" spans="1:2" x14ac:dyDescent="0.35">
      <c r="A390" s="10" t="s">
        <v>20</v>
      </c>
      <c r="B390" s="10">
        <v>116</v>
      </c>
    </row>
    <row r="391" spans="1:2" x14ac:dyDescent="0.35">
      <c r="A391" s="10" t="s">
        <v>20</v>
      </c>
      <c r="B391" s="10">
        <v>1345</v>
      </c>
    </row>
    <row r="392" spans="1:2" x14ac:dyDescent="0.35">
      <c r="A392" s="10" t="s">
        <v>20</v>
      </c>
      <c r="B392" s="10">
        <v>168</v>
      </c>
    </row>
    <row r="393" spans="1:2" x14ac:dyDescent="0.35">
      <c r="A393" s="10" t="s">
        <v>20</v>
      </c>
      <c r="B393" s="10">
        <v>137</v>
      </c>
    </row>
    <row r="394" spans="1:2" x14ac:dyDescent="0.35">
      <c r="A394" s="10" t="s">
        <v>20</v>
      </c>
      <c r="B394" s="10">
        <v>186</v>
      </c>
    </row>
    <row r="395" spans="1:2" x14ac:dyDescent="0.35">
      <c r="A395" s="10" t="s">
        <v>20</v>
      </c>
      <c r="B395" s="10">
        <v>125</v>
      </c>
    </row>
    <row r="396" spans="1:2" x14ac:dyDescent="0.35">
      <c r="A396" s="10" t="s">
        <v>20</v>
      </c>
      <c r="B396" s="10">
        <v>202</v>
      </c>
    </row>
    <row r="397" spans="1:2" x14ac:dyDescent="0.35">
      <c r="A397" s="10" t="s">
        <v>20</v>
      </c>
      <c r="B397" s="10">
        <v>103</v>
      </c>
    </row>
    <row r="398" spans="1:2" x14ac:dyDescent="0.35">
      <c r="A398" s="10" t="s">
        <v>20</v>
      </c>
      <c r="B398" s="10">
        <v>1785</v>
      </c>
    </row>
    <row r="399" spans="1:2" x14ac:dyDescent="0.35">
      <c r="A399" s="10" t="s">
        <v>20</v>
      </c>
      <c r="B399" s="10">
        <v>157</v>
      </c>
    </row>
    <row r="400" spans="1:2" x14ac:dyDescent="0.35">
      <c r="A400" s="10" t="s">
        <v>20</v>
      </c>
      <c r="B400" s="10">
        <v>555</v>
      </c>
    </row>
    <row r="401" spans="1:2" x14ac:dyDescent="0.35">
      <c r="A401" s="10" t="s">
        <v>20</v>
      </c>
      <c r="B401" s="10">
        <v>297</v>
      </c>
    </row>
    <row r="402" spans="1:2" x14ac:dyDescent="0.35">
      <c r="A402" s="10" t="s">
        <v>20</v>
      </c>
      <c r="B402" s="10">
        <v>123</v>
      </c>
    </row>
    <row r="403" spans="1:2" x14ac:dyDescent="0.35">
      <c r="A403" s="10" t="s">
        <v>20</v>
      </c>
      <c r="B403" s="10">
        <v>3036</v>
      </c>
    </row>
    <row r="404" spans="1:2" x14ac:dyDescent="0.35">
      <c r="A404" s="10" t="s">
        <v>20</v>
      </c>
      <c r="B404" s="10">
        <v>144</v>
      </c>
    </row>
    <row r="405" spans="1:2" x14ac:dyDescent="0.35">
      <c r="A405" s="10" t="s">
        <v>20</v>
      </c>
      <c r="B405" s="10">
        <v>121</v>
      </c>
    </row>
    <row r="406" spans="1:2" x14ac:dyDescent="0.35">
      <c r="A406" s="10" t="s">
        <v>20</v>
      </c>
      <c r="B406" s="10">
        <v>181</v>
      </c>
    </row>
    <row r="407" spans="1:2" x14ac:dyDescent="0.35">
      <c r="A407" s="10" t="s">
        <v>20</v>
      </c>
      <c r="B407" s="10">
        <v>122</v>
      </c>
    </row>
    <row r="408" spans="1:2" x14ac:dyDescent="0.35">
      <c r="A408" s="10" t="s">
        <v>20</v>
      </c>
      <c r="B408" s="10">
        <v>1071</v>
      </c>
    </row>
    <row r="409" spans="1:2" x14ac:dyDescent="0.35">
      <c r="A409" s="10" t="s">
        <v>20</v>
      </c>
      <c r="B409" s="10">
        <v>980</v>
      </c>
    </row>
    <row r="410" spans="1:2" x14ac:dyDescent="0.35">
      <c r="A410" s="10" t="s">
        <v>20</v>
      </c>
      <c r="B410" s="10">
        <v>536</v>
      </c>
    </row>
    <row r="411" spans="1:2" x14ac:dyDescent="0.35">
      <c r="A411" s="10" t="s">
        <v>20</v>
      </c>
      <c r="B411" s="10">
        <v>1991</v>
      </c>
    </row>
    <row r="412" spans="1:2" x14ac:dyDescent="0.35">
      <c r="A412" s="10" t="s">
        <v>20</v>
      </c>
      <c r="B412" s="10">
        <v>180</v>
      </c>
    </row>
    <row r="413" spans="1:2" x14ac:dyDescent="0.35">
      <c r="A413" s="10" t="s">
        <v>20</v>
      </c>
      <c r="B413" s="10">
        <v>130</v>
      </c>
    </row>
    <row r="414" spans="1:2" x14ac:dyDescent="0.35">
      <c r="A414" s="10" t="s">
        <v>20</v>
      </c>
      <c r="B414" s="10">
        <v>122</v>
      </c>
    </row>
    <row r="415" spans="1:2" x14ac:dyDescent="0.35">
      <c r="A415" s="10" t="s">
        <v>20</v>
      </c>
      <c r="B415" s="10">
        <v>140</v>
      </c>
    </row>
    <row r="416" spans="1:2" x14ac:dyDescent="0.35">
      <c r="A416" s="10" t="s">
        <v>20</v>
      </c>
      <c r="B416" s="10">
        <v>3388</v>
      </c>
    </row>
    <row r="417" spans="1:2" x14ac:dyDescent="0.35">
      <c r="A417" s="10" t="s">
        <v>20</v>
      </c>
      <c r="B417" s="10">
        <v>280</v>
      </c>
    </row>
    <row r="418" spans="1:2" x14ac:dyDescent="0.35">
      <c r="A418" s="10" t="s">
        <v>20</v>
      </c>
      <c r="B418" s="10">
        <v>366</v>
      </c>
    </row>
    <row r="419" spans="1:2" x14ac:dyDescent="0.35">
      <c r="A419" s="10" t="s">
        <v>20</v>
      </c>
      <c r="B419" s="10">
        <v>270</v>
      </c>
    </row>
    <row r="420" spans="1:2" x14ac:dyDescent="0.35">
      <c r="A420" s="10" t="s">
        <v>20</v>
      </c>
      <c r="B420" s="10">
        <v>137</v>
      </c>
    </row>
    <row r="421" spans="1:2" x14ac:dyDescent="0.35">
      <c r="A421" s="10" t="s">
        <v>20</v>
      </c>
      <c r="B421" s="10">
        <v>3205</v>
      </c>
    </row>
    <row r="422" spans="1:2" x14ac:dyDescent="0.35">
      <c r="A422" s="10" t="s">
        <v>20</v>
      </c>
      <c r="B422" s="10">
        <v>288</v>
      </c>
    </row>
    <row r="423" spans="1:2" x14ac:dyDescent="0.35">
      <c r="A423" s="10" t="s">
        <v>20</v>
      </c>
      <c r="B423" s="10">
        <v>148</v>
      </c>
    </row>
    <row r="424" spans="1:2" x14ac:dyDescent="0.35">
      <c r="A424" s="10" t="s">
        <v>20</v>
      </c>
      <c r="B424" s="10">
        <v>114</v>
      </c>
    </row>
    <row r="425" spans="1:2" x14ac:dyDescent="0.35">
      <c r="A425" s="10" t="s">
        <v>20</v>
      </c>
      <c r="B425" s="10">
        <v>1518</v>
      </c>
    </row>
    <row r="426" spans="1:2" x14ac:dyDescent="0.35">
      <c r="A426" s="10" t="s">
        <v>20</v>
      </c>
      <c r="B426" s="10">
        <v>166</v>
      </c>
    </row>
    <row r="427" spans="1:2" x14ac:dyDescent="0.35">
      <c r="A427" s="10" t="s">
        <v>20</v>
      </c>
      <c r="B427" s="10">
        <v>100</v>
      </c>
    </row>
    <row r="428" spans="1:2" x14ac:dyDescent="0.35">
      <c r="A428" s="10" t="s">
        <v>20</v>
      </c>
      <c r="B428" s="10">
        <v>235</v>
      </c>
    </row>
    <row r="429" spans="1:2" x14ac:dyDescent="0.35">
      <c r="A429" s="10" t="s">
        <v>20</v>
      </c>
      <c r="B429" s="10">
        <v>148</v>
      </c>
    </row>
    <row r="430" spans="1:2" x14ac:dyDescent="0.35">
      <c r="A430" s="10" t="s">
        <v>20</v>
      </c>
      <c r="B430" s="10">
        <v>198</v>
      </c>
    </row>
    <row r="431" spans="1:2" x14ac:dyDescent="0.35">
      <c r="A431" s="10" t="s">
        <v>20</v>
      </c>
      <c r="B431" s="10">
        <v>150</v>
      </c>
    </row>
    <row r="432" spans="1:2" x14ac:dyDescent="0.35">
      <c r="A432" s="10" t="s">
        <v>20</v>
      </c>
      <c r="B432" s="10">
        <v>216</v>
      </c>
    </row>
    <row r="433" spans="1:2" x14ac:dyDescent="0.35">
      <c r="A433" s="10" t="s">
        <v>20</v>
      </c>
      <c r="B433" s="10">
        <v>5139</v>
      </c>
    </row>
    <row r="434" spans="1:2" x14ac:dyDescent="0.35">
      <c r="A434" s="10" t="s">
        <v>20</v>
      </c>
      <c r="B434" s="10">
        <v>2353</v>
      </c>
    </row>
    <row r="435" spans="1:2" x14ac:dyDescent="0.35">
      <c r="A435" s="10" t="s">
        <v>20</v>
      </c>
      <c r="B435" s="10">
        <v>78</v>
      </c>
    </row>
    <row r="436" spans="1:2" x14ac:dyDescent="0.35">
      <c r="A436" s="10" t="s">
        <v>20</v>
      </c>
      <c r="B436" s="10">
        <v>174</v>
      </c>
    </row>
    <row r="437" spans="1:2" x14ac:dyDescent="0.35">
      <c r="A437" s="10" t="s">
        <v>20</v>
      </c>
      <c r="B437" s="10">
        <v>164</v>
      </c>
    </row>
    <row r="438" spans="1:2" x14ac:dyDescent="0.35">
      <c r="A438" s="10" t="s">
        <v>20</v>
      </c>
      <c r="B438" s="10">
        <v>161</v>
      </c>
    </row>
    <row r="439" spans="1:2" x14ac:dyDescent="0.35">
      <c r="A439" s="10" t="s">
        <v>20</v>
      </c>
      <c r="B439" s="10">
        <v>138</v>
      </c>
    </row>
    <row r="440" spans="1:2" x14ac:dyDescent="0.35">
      <c r="A440" s="10" t="s">
        <v>20</v>
      </c>
      <c r="B440" s="10">
        <v>3308</v>
      </c>
    </row>
    <row r="441" spans="1:2" x14ac:dyDescent="0.35">
      <c r="A441" s="10" t="s">
        <v>20</v>
      </c>
      <c r="B441" s="10">
        <v>127</v>
      </c>
    </row>
    <row r="442" spans="1:2" x14ac:dyDescent="0.35">
      <c r="A442" s="10" t="s">
        <v>20</v>
      </c>
      <c r="B442" s="10">
        <v>207</v>
      </c>
    </row>
    <row r="443" spans="1:2" x14ac:dyDescent="0.35">
      <c r="A443" s="10" t="s">
        <v>20</v>
      </c>
      <c r="B443" s="10">
        <v>181</v>
      </c>
    </row>
    <row r="444" spans="1:2" x14ac:dyDescent="0.35">
      <c r="A444" s="10" t="s">
        <v>20</v>
      </c>
      <c r="B444" s="10">
        <v>110</v>
      </c>
    </row>
    <row r="445" spans="1:2" x14ac:dyDescent="0.35">
      <c r="A445" s="10" t="s">
        <v>20</v>
      </c>
      <c r="B445" s="10">
        <v>185</v>
      </c>
    </row>
    <row r="446" spans="1:2" x14ac:dyDescent="0.35">
      <c r="A446" s="10" t="s">
        <v>20</v>
      </c>
      <c r="B446" s="10">
        <v>121</v>
      </c>
    </row>
    <row r="447" spans="1:2" x14ac:dyDescent="0.35">
      <c r="A447" s="10" t="s">
        <v>20</v>
      </c>
      <c r="B447" s="10">
        <v>106</v>
      </c>
    </row>
    <row r="448" spans="1:2" x14ac:dyDescent="0.35">
      <c r="A448" s="10" t="s">
        <v>20</v>
      </c>
      <c r="B448" s="10">
        <v>142</v>
      </c>
    </row>
    <row r="449" spans="1:2" x14ac:dyDescent="0.35">
      <c r="A449" s="10" t="s">
        <v>20</v>
      </c>
      <c r="B449" s="10">
        <v>233</v>
      </c>
    </row>
    <row r="450" spans="1:2" x14ac:dyDescent="0.35">
      <c r="A450" s="10" t="s">
        <v>20</v>
      </c>
      <c r="B450" s="10">
        <v>218</v>
      </c>
    </row>
    <row r="451" spans="1:2" x14ac:dyDescent="0.35">
      <c r="A451" s="10" t="s">
        <v>20</v>
      </c>
      <c r="B451" s="10">
        <v>76</v>
      </c>
    </row>
    <row r="452" spans="1:2" x14ac:dyDescent="0.35">
      <c r="A452" s="10" t="s">
        <v>20</v>
      </c>
      <c r="B452" s="10">
        <v>43</v>
      </c>
    </row>
    <row r="453" spans="1:2" x14ac:dyDescent="0.35">
      <c r="A453" s="10" t="s">
        <v>20</v>
      </c>
      <c r="B453" s="10">
        <v>221</v>
      </c>
    </row>
    <row r="454" spans="1:2" x14ac:dyDescent="0.35">
      <c r="A454" s="10" t="s">
        <v>20</v>
      </c>
      <c r="B454" s="10">
        <v>2805</v>
      </c>
    </row>
    <row r="455" spans="1:2" x14ac:dyDescent="0.35">
      <c r="A455" s="10" t="s">
        <v>20</v>
      </c>
      <c r="B455" s="10">
        <v>68</v>
      </c>
    </row>
    <row r="456" spans="1:2" x14ac:dyDescent="0.35">
      <c r="A456" s="10" t="s">
        <v>20</v>
      </c>
      <c r="B456" s="10">
        <v>183</v>
      </c>
    </row>
    <row r="457" spans="1:2" x14ac:dyDescent="0.35">
      <c r="A457" s="10" t="s">
        <v>20</v>
      </c>
      <c r="B457" s="10">
        <v>133</v>
      </c>
    </row>
    <row r="458" spans="1:2" x14ac:dyDescent="0.35">
      <c r="A458" s="10" t="s">
        <v>20</v>
      </c>
      <c r="B458" s="10">
        <v>2489</v>
      </c>
    </row>
    <row r="459" spans="1:2" x14ac:dyDescent="0.35">
      <c r="A459" s="10" t="s">
        <v>20</v>
      </c>
      <c r="B459" s="10">
        <v>69</v>
      </c>
    </row>
    <row r="460" spans="1:2" x14ac:dyDescent="0.35">
      <c r="A460" s="10" t="s">
        <v>20</v>
      </c>
      <c r="B460" s="10">
        <v>279</v>
      </c>
    </row>
    <row r="461" spans="1:2" x14ac:dyDescent="0.35">
      <c r="A461" s="10" t="s">
        <v>20</v>
      </c>
      <c r="B461" s="10">
        <v>210</v>
      </c>
    </row>
    <row r="462" spans="1:2" x14ac:dyDescent="0.35">
      <c r="A462" s="10" t="s">
        <v>20</v>
      </c>
      <c r="B462" s="10">
        <v>2100</v>
      </c>
    </row>
    <row r="463" spans="1:2" x14ac:dyDescent="0.35">
      <c r="A463" s="10" t="s">
        <v>20</v>
      </c>
      <c r="B463" s="10">
        <v>252</v>
      </c>
    </row>
    <row r="464" spans="1:2" x14ac:dyDescent="0.35">
      <c r="A464" s="10" t="s">
        <v>20</v>
      </c>
      <c r="B464" s="10">
        <v>1280</v>
      </c>
    </row>
    <row r="465" spans="1:2" x14ac:dyDescent="0.35">
      <c r="A465" s="10" t="s">
        <v>20</v>
      </c>
      <c r="B465" s="10">
        <v>157</v>
      </c>
    </row>
    <row r="466" spans="1:2" x14ac:dyDescent="0.35">
      <c r="A466" s="10" t="s">
        <v>20</v>
      </c>
      <c r="B466" s="10">
        <v>194</v>
      </c>
    </row>
    <row r="467" spans="1:2" x14ac:dyDescent="0.35">
      <c r="A467" s="10" t="s">
        <v>20</v>
      </c>
      <c r="B467" s="10">
        <v>82</v>
      </c>
    </row>
    <row r="468" spans="1:2" x14ac:dyDescent="0.35">
      <c r="A468" s="10" t="s">
        <v>20</v>
      </c>
      <c r="B468" s="10">
        <v>4233</v>
      </c>
    </row>
    <row r="469" spans="1:2" x14ac:dyDescent="0.35">
      <c r="A469" s="10" t="s">
        <v>20</v>
      </c>
      <c r="B469" s="10">
        <v>1297</v>
      </c>
    </row>
    <row r="470" spans="1:2" x14ac:dyDescent="0.35">
      <c r="A470" s="10" t="s">
        <v>20</v>
      </c>
      <c r="B470" s="10">
        <v>165</v>
      </c>
    </row>
    <row r="471" spans="1:2" x14ac:dyDescent="0.35">
      <c r="A471" s="10" t="s">
        <v>20</v>
      </c>
      <c r="B471" s="10">
        <v>119</v>
      </c>
    </row>
    <row r="472" spans="1:2" x14ac:dyDescent="0.35">
      <c r="A472" s="10" t="s">
        <v>20</v>
      </c>
      <c r="B472" s="10">
        <v>1797</v>
      </c>
    </row>
    <row r="473" spans="1:2" x14ac:dyDescent="0.35">
      <c r="A473" s="10" t="s">
        <v>20</v>
      </c>
      <c r="B473" s="10">
        <v>261</v>
      </c>
    </row>
    <row r="474" spans="1:2" x14ac:dyDescent="0.35">
      <c r="A474" s="10" t="s">
        <v>20</v>
      </c>
      <c r="B474" s="10">
        <v>157</v>
      </c>
    </row>
    <row r="475" spans="1:2" x14ac:dyDescent="0.35">
      <c r="A475" s="10" t="s">
        <v>20</v>
      </c>
      <c r="B475" s="10">
        <v>3533</v>
      </c>
    </row>
    <row r="476" spans="1:2" x14ac:dyDescent="0.35">
      <c r="A476" s="10" t="s">
        <v>20</v>
      </c>
      <c r="B476" s="10">
        <v>155</v>
      </c>
    </row>
    <row r="477" spans="1:2" x14ac:dyDescent="0.35">
      <c r="A477" s="10" t="s">
        <v>20</v>
      </c>
      <c r="B477" s="10">
        <v>132</v>
      </c>
    </row>
    <row r="478" spans="1:2" x14ac:dyDescent="0.35">
      <c r="A478" s="10" t="s">
        <v>20</v>
      </c>
      <c r="B478" s="10">
        <v>1354</v>
      </c>
    </row>
    <row r="479" spans="1:2" x14ac:dyDescent="0.35">
      <c r="A479" s="10" t="s">
        <v>20</v>
      </c>
      <c r="B479" s="10">
        <v>48</v>
      </c>
    </row>
    <row r="480" spans="1:2" x14ac:dyDescent="0.35">
      <c r="A480" s="10" t="s">
        <v>20</v>
      </c>
      <c r="B480" s="10">
        <v>110</v>
      </c>
    </row>
    <row r="481" spans="1:2" x14ac:dyDescent="0.35">
      <c r="A481" s="10" t="s">
        <v>20</v>
      </c>
      <c r="B481" s="10">
        <v>172</v>
      </c>
    </row>
    <row r="482" spans="1:2" x14ac:dyDescent="0.35">
      <c r="A482" s="10" t="s">
        <v>20</v>
      </c>
      <c r="B482" s="10">
        <v>307</v>
      </c>
    </row>
    <row r="483" spans="1:2" x14ac:dyDescent="0.35">
      <c r="A483" s="10" t="s">
        <v>20</v>
      </c>
      <c r="B483" s="10">
        <v>160</v>
      </c>
    </row>
    <row r="484" spans="1:2" x14ac:dyDescent="0.35">
      <c r="A484" s="10" t="s">
        <v>20</v>
      </c>
      <c r="B484" s="10">
        <v>1467</v>
      </c>
    </row>
    <row r="485" spans="1:2" x14ac:dyDescent="0.35">
      <c r="A485" s="10" t="s">
        <v>20</v>
      </c>
      <c r="B485" s="10">
        <v>2662</v>
      </c>
    </row>
    <row r="486" spans="1:2" x14ac:dyDescent="0.35">
      <c r="A486" s="10" t="s">
        <v>20</v>
      </c>
      <c r="B486" s="10">
        <v>452</v>
      </c>
    </row>
    <row r="487" spans="1:2" x14ac:dyDescent="0.35">
      <c r="A487" s="10" t="s">
        <v>20</v>
      </c>
      <c r="B487" s="10">
        <v>158</v>
      </c>
    </row>
    <row r="488" spans="1:2" x14ac:dyDescent="0.35">
      <c r="A488" s="10" t="s">
        <v>20</v>
      </c>
      <c r="B488" s="10">
        <v>225</v>
      </c>
    </row>
    <row r="489" spans="1:2" x14ac:dyDescent="0.35">
      <c r="A489" s="10" t="s">
        <v>20</v>
      </c>
      <c r="B489" s="10">
        <v>65</v>
      </c>
    </row>
    <row r="490" spans="1:2" x14ac:dyDescent="0.35">
      <c r="A490" s="10" t="s">
        <v>20</v>
      </c>
      <c r="B490" s="10">
        <v>163</v>
      </c>
    </row>
    <row r="491" spans="1:2" x14ac:dyDescent="0.35">
      <c r="A491" s="10" t="s">
        <v>20</v>
      </c>
      <c r="B491" s="10">
        <v>85</v>
      </c>
    </row>
    <row r="492" spans="1:2" x14ac:dyDescent="0.35">
      <c r="A492" s="10" t="s">
        <v>20</v>
      </c>
      <c r="B492" s="10">
        <v>217</v>
      </c>
    </row>
    <row r="493" spans="1:2" x14ac:dyDescent="0.35">
      <c r="A493" s="10" t="s">
        <v>20</v>
      </c>
      <c r="B493" s="10">
        <v>150</v>
      </c>
    </row>
    <row r="494" spans="1:2" x14ac:dyDescent="0.35">
      <c r="A494" s="10" t="s">
        <v>20</v>
      </c>
      <c r="B494" s="10">
        <v>3272</v>
      </c>
    </row>
    <row r="495" spans="1:2" x14ac:dyDescent="0.35">
      <c r="A495" s="10" t="s">
        <v>20</v>
      </c>
      <c r="B495" s="10">
        <v>300</v>
      </c>
    </row>
    <row r="496" spans="1:2" x14ac:dyDescent="0.35">
      <c r="A496" s="10" t="s">
        <v>20</v>
      </c>
      <c r="B496" s="10">
        <v>126</v>
      </c>
    </row>
    <row r="497" spans="1:2" x14ac:dyDescent="0.35">
      <c r="A497" s="10" t="s">
        <v>20</v>
      </c>
      <c r="B497" s="10">
        <v>2320</v>
      </c>
    </row>
    <row r="498" spans="1:2" x14ac:dyDescent="0.35">
      <c r="A498" s="10" t="s">
        <v>20</v>
      </c>
      <c r="B498" s="10">
        <v>81</v>
      </c>
    </row>
    <row r="499" spans="1:2" x14ac:dyDescent="0.35">
      <c r="A499" s="10" t="s">
        <v>20</v>
      </c>
      <c r="B499" s="10">
        <v>1887</v>
      </c>
    </row>
    <row r="500" spans="1:2" x14ac:dyDescent="0.35">
      <c r="A500" s="10" t="s">
        <v>20</v>
      </c>
      <c r="B500" s="10">
        <v>4358</v>
      </c>
    </row>
    <row r="501" spans="1:2" x14ac:dyDescent="0.35">
      <c r="A501" s="10" t="s">
        <v>20</v>
      </c>
      <c r="B501" s="10">
        <v>53</v>
      </c>
    </row>
    <row r="502" spans="1:2" x14ac:dyDescent="0.35">
      <c r="A502" s="10" t="s">
        <v>20</v>
      </c>
      <c r="B502" s="10">
        <v>2414</v>
      </c>
    </row>
    <row r="503" spans="1:2" x14ac:dyDescent="0.35">
      <c r="A503" s="10" t="s">
        <v>20</v>
      </c>
      <c r="B503" s="10">
        <v>80</v>
      </c>
    </row>
    <row r="504" spans="1:2" x14ac:dyDescent="0.35">
      <c r="A504" s="10" t="s">
        <v>20</v>
      </c>
      <c r="B504" s="10">
        <v>193</v>
      </c>
    </row>
    <row r="505" spans="1:2" x14ac:dyDescent="0.35">
      <c r="A505" s="10" t="s">
        <v>20</v>
      </c>
      <c r="B505" s="10">
        <v>52</v>
      </c>
    </row>
    <row r="506" spans="1:2" x14ac:dyDescent="0.35">
      <c r="A506" s="10" t="s">
        <v>20</v>
      </c>
      <c r="B506" s="10">
        <v>290</v>
      </c>
    </row>
    <row r="507" spans="1:2" x14ac:dyDescent="0.35">
      <c r="A507" s="10" t="s">
        <v>20</v>
      </c>
      <c r="B507" s="10">
        <v>122</v>
      </c>
    </row>
    <row r="508" spans="1:2" x14ac:dyDescent="0.35">
      <c r="A508" s="10" t="s">
        <v>20</v>
      </c>
      <c r="B508" s="10">
        <v>1470</v>
      </c>
    </row>
    <row r="509" spans="1:2" x14ac:dyDescent="0.35">
      <c r="A509" s="10" t="s">
        <v>20</v>
      </c>
      <c r="B509" s="10">
        <v>165</v>
      </c>
    </row>
    <row r="510" spans="1:2" x14ac:dyDescent="0.35">
      <c r="A510" s="10" t="s">
        <v>20</v>
      </c>
      <c r="B510" s="10">
        <v>182</v>
      </c>
    </row>
    <row r="511" spans="1:2" x14ac:dyDescent="0.35">
      <c r="A511" s="10" t="s">
        <v>20</v>
      </c>
      <c r="B511" s="10">
        <v>199</v>
      </c>
    </row>
    <row r="512" spans="1:2" x14ac:dyDescent="0.35">
      <c r="A512" s="10" t="s">
        <v>20</v>
      </c>
      <c r="B512" s="10">
        <v>56</v>
      </c>
    </row>
    <row r="513" spans="1:2" x14ac:dyDescent="0.35">
      <c r="A513" s="10" t="s">
        <v>20</v>
      </c>
      <c r="B513" s="10">
        <v>1460</v>
      </c>
    </row>
    <row r="514" spans="1:2" x14ac:dyDescent="0.35">
      <c r="A514" s="10" t="s">
        <v>20</v>
      </c>
      <c r="B514" s="10">
        <v>123</v>
      </c>
    </row>
    <row r="515" spans="1:2" x14ac:dyDescent="0.35">
      <c r="A515" s="10" t="s">
        <v>20</v>
      </c>
      <c r="B515" s="10">
        <v>159</v>
      </c>
    </row>
    <row r="516" spans="1:2" x14ac:dyDescent="0.35">
      <c r="A516" s="10" t="s">
        <v>20</v>
      </c>
      <c r="B516" s="10">
        <v>110</v>
      </c>
    </row>
    <row r="517" spans="1:2" x14ac:dyDescent="0.35">
      <c r="A517" s="10" t="s">
        <v>20</v>
      </c>
      <c r="B517" s="10">
        <v>236</v>
      </c>
    </row>
    <row r="518" spans="1:2" x14ac:dyDescent="0.35">
      <c r="A518" s="10" t="s">
        <v>20</v>
      </c>
      <c r="B518" s="10">
        <v>191</v>
      </c>
    </row>
    <row r="519" spans="1:2" x14ac:dyDescent="0.35">
      <c r="A519" s="10" t="s">
        <v>20</v>
      </c>
      <c r="B519" s="10">
        <v>3934</v>
      </c>
    </row>
    <row r="520" spans="1:2" x14ac:dyDescent="0.35">
      <c r="A520" s="10" t="s">
        <v>20</v>
      </c>
      <c r="B520" s="10">
        <v>80</v>
      </c>
    </row>
    <row r="521" spans="1:2" x14ac:dyDescent="0.35">
      <c r="A521" s="10" t="s">
        <v>20</v>
      </c>
      <c r="B521" s="10">
        <v>462</v>
      </c>
    </row>
    <row r="522" spans="1:2" x14ac:dyDescent="0.35">
      <c r="A522" s="10" t="s">
        <v>20</v>
      </c>
      <c r="B522" s="10">
        <v>179</v>
      </c>
    </row>
    <row r="523" spans="1:2" x14ac:dyDescent="0.35">
      <c r="A523" s="10" t="s">
        <v>20</v>
      </c>
      <c r="B523" s="10">
        <v>1866</v>
      </c>
    </row>
    <row r="524" spans="1:2" x14ac:dyDescent="0.35">
      <c r="A524" s="10" t="s">
        <v>20</v>
      </c>
      <c r="B524" s="10">
        <v>156</v>
      </c>
    </row>
    <row r="525" spans="1:2" x14ac:dyDescent="0.35">
      <c r="A525" s="10" t="s">
        <v>20</v>
      </c>
      <c r="B525" s="10">
        <v>255</v>
      </c>
    </row>
    <row r="526" spans="1:2" x14ac:dyDescent="0.35">
      <c r="A526" s="10" t="s">
        <v>20</v>
      </c>
      <c r="B526" s="10">
        <v>2261</v>
      </c>
    </row>
    <row r="527" spans="1:2" x14ac:dyDescent="0.35">
      <c r="A527" s="10" t="s">
        <v>20</v>
      </c>
      <c r="B527" s="10">
        <v>40</v>
      </c>
    </row>
    <row r="528" spans="1:2" x14ac:dyDescent="0.35">
      <c r="A528" s="10" t="s">
        <v>20</v>
      </c>
      <c r="B528" s="10">
        <v>2289</v>
      </c>
    </row>
    <row r="529" spans="1:2" x14ac:dyDescent="0.35">
      <c r="A529" s="10" t="s">
        <v>20</v>
      </c>
      <c r="B529" s="10">
        <v>65</v>
      </c>
    </row>
    <row r="530" spans="1:2" x14ac:dyDescent="0.35">
      <c r="A530" s="10" t="s">
        <v>20</v>
      </c>
      <c r="B530" s="10">
        <v>3777</v>
      </c>
    </row>
    <row r="531" spans="1:2" x14ac:dyDescent="0.35">
      <c r="A531" s="10" t="s">
        <v>20</v>
      </c>
      <c r="B531" s="10">
        <v>184</v>
      </c>
    </row>
    <row r="532" spans="1:2" x14ac:dyDescent="0.35">
      <c r="A532" s="10" t="s">
        <v>20</v>
      </c>
      <c r="B532" s="10">
        <v>85</v>
      </c>
    </row>
    <row r="533" spans="1:2" x14ac:dyDescent="0.35">
      <c r="A533" s="10" t="s">
        <v>20</v>
      </c>
      <c r="B533" s="10">
        <v>144</v>
      </c>
    </row>
    <row r="534" spans="1:2" x14ac:dyDescent="0.35">
      <c r="A534" s="10" t="s">
        <v>20</v>
      </c>
      <c r="B534" s="10">
        <v>1902</v>
      </c>
    </row>
    <row r="535" spans="1:2" x14ac:dyDescent="0.35">
      <c r="A535" s="10" t="s">
        <v>20</v>
      </c>
      <c r="B535" s="10">
        <v>105</v>
      </c>
    </row>
    <row r="536" spans="1:2" x14ac:dyDescent="0.35">
      <c r="A536" s="10" t="s">
        <v>20</v>
      </c>
      <c r="B536" s="10">
        <v>132</v>
      </c>
    </row>
    <row r="537" spans="1:2" x14ac:dyDescent="0.35">
      <c r="A537" s="10" t="s">
        <v>20</v>
      </c>
      <c r="B537" s="10">
        <v>96</v>
      </c>
    </row>
    <row r="538" spans="1:2" x14ac:dyDescent="0.35">
      <c r="A538" s="10" t="s">
        <v>20</v>
      </c>
      <c r="B538" s="10">
        <v>114</v>
      </c>
    </row>
    <row r="539" spans="1:2" x14ac:dyDescent="0.35">
      <c r="A539" s="10" t="s">
        <v>20</v>
      </c>
      <c r="B539" s="10">
        <v>203</v>
      </c>
    </row>
    <row r="540" spans="1:2" x14ac:dyDescent="0.35">
      <c r="A540" s="10" t="s">
        <v>20</v>
      </c>
      <c r="B540" s="10">
        <v>1559</v>
      </c>
    </row>
    <row r="541" spans="1:2" x14ac:dyDescent="0.35">
      <c r="A541" s="10" t="s">
        <v>20</v>
      </c>
      <c r="B541" s="10">
        <v>1548</v>
      </c>
    </row>
    <row r="542" spans="1:2" x14ac:dyDescent="0.35">
      <c r="A542" s="10" t="s">
        <v>20</v>
      </c>
      <c r="B542" s="10">
        <v>80</v>
      </c>
    </row>
    <row r="543" spans="1:2" x14ac:dyDescent="0.35">
      <c r="A543" s="10" t="s">
        <v>20</v>
      </c>
      <c r="B543" s="10">
        <v>131</v>
      </c>
    </row>
    <row r="544" spans="1:2" x14ac:dyDescent="0.35">
      <c r="A544" s="10" t="s">
        <v>20</v>
      </c>
      <c r="B544" s="10">
        <v>112</v>
      </c>
    </row>
    <row r="545" spans="1:2" x14ac:dyDescent="0.35">
      <c r="A545" s="10" t="s">
        <v>20</v>
      </c>
      <c r="B545" s="10">
        <v>155</v>
      </c>
    </row>
    <row r="546" spans="1:2" x14ac:dyDescent="0.35">
      <c r="A546" s="10" t="s">
        <v>20</v>
      </c>
      <c r="B546" s="10">
        <v>266</v>
      </c>
    </row>
    <row r="547" spans="1:2" x14ac:dyDescent="0.35">
      <c r="A547" s="10" t="s">
        <v>20</v>
      </c>
      <c r="B547" s="10">
        <v>155</v>
      </c>
    </row>
    <row r="548" spans="1:2" x14ac:dyDescent="0.35">
      <c r="A548" s="10" t="s">
        <v>20</v>
      </c>
      <c r="B548" s="10">
        <v>207</v>
      </c>
    </row>
    <row r="549" spans="1:2" x14ac:dyDescent="0.35">
      <c r="A549" s="10" t="s">
        <v>20</v>
      </c>
      <c r="B549" s="10">
        <v>245</v>
      </c>
    </row>
    <row r="550" spans="1:2" x14ac:dyDescent="0.35">
      <c r="A550" s="10" t="s">
        <v>20</v>
      </c>
      <c r="B550" s="10">
        <v>1573</v>
      </c>
    </row>
    <row r="551" spans="1:2" x14ac:dyDescent="0.35">
      <c r="A551" s="10" t="s">
        <v>20</v>
      </c>
      <c r="B551" s="10">
        <v>114</v>
      </c>
    </row>
    <row r="552" spans="1:2" x14ac:dyDescent="0.35">
      <c r="A552" s="10" t="s">
        <v>20</v>
      </c>
      <c r="B552" s="10">
        <v>93</v>
      </c>
    </row>
    <row r="553" spans="1:2" x14ac:dyDescent="0.35">
      <c r="A553" s="10" t="s">
        <v>20</v>
      </c>
      <c r="B553" s="10">
        <v>1681</v>
      </c>
    </row>
    <row r="554" spans="1:2" x14ac:dyDescent="0.35">
      <c r="A554" s="10" t="s">
        <v>20</v>
      </c>
      <c r="B554" s="10">
        <v>32</v>
      </c>
    </row>
    <row r="555" spans="1:2" x14ac:dyDescent="0.35">
      <c r="A555" s="10" t="s">
        <v>20</v>
      </c>
      <c r="B555" s="10">
        <v>135</v>
      </c>
    </row>
    <row r="556" spans="1:2" x14ac:dyDescent="0.35">
      <c r="A556" s="10" t="s">
        <v>20</v>
      </c>
      <c r="B556" s="10">
        <v>140</v>
      </c>
    </row>
    <row r="557" spans="1:2" x14ac:dyDescent="0.35">
      <c r="A557" s="10" t="s">
        <v>20</v>
      </c>
      <c r="B557" s="10">
        <v>92</v>
      </c>
    </row>
    <row r="558" spans="1:2" x14ac:dyDescent="0.35">
      <c r="A558" s="10" t="s">
        <v>20</v>
      </c>
      <c r="B558" s="10">
        <v>1015</v>
      </c>
    </row>
    <row r="559" spans="1:2" x14ac:dyDescent="0.35">
      <c r="A559" s="10" t="s">
        <v>20</v>
      </c>
      <c r="B559" s="10">
        <v>323</v>
      </c>
    </row>
    <row r="560" spans="1:2" x14ac:dyDescent="0.35">
      <c r="A560" s="10" t="s">
        <v>20</v>
      </c>
      <c r="B560" s="10">
        <v>2326</v>
      </c>
    </row>
    <row r="561" spans="1:2" x14ac:dyDescent="0.35">
      <c r="A561" s="10" t="s">
        <v>20</v>
      </c>
      <c r="B561" s="10">
        <v>381</v>
      </c>
    </row>
    <row r="562" spans="1:2" x14ac:dyDescent="0.35">
      <c r="A562" s="10" t="s">
        <v>20</v>
      </c>
      <c r="B562" s="10">
        <v>480</v>
      </c>
    </row>
    <row r="563" spans="1:2" x14ac:dyDescent="0.35">
      <c r="A563" s="10" t="s">
        <v>20</v>
      </c>
      <c r="B563" s="10">
        <v>226</v>
      </c>
    </row>
    <row r="564" spans="1:2" x14ac:dyDescent="0.35">
      <c r="A564" s="10" t="s">
        <v>20</v>
      </c>
      <c r="B564" s="10">
        <v>241</v>
      </c>
    </row>
    <row r="565" spans="1:2" x14ac:dyDescent="0.35">
      <c r="A565" s="10" t="s">
        <v>20</v>
      </c>
      <c r="B565" s="10">
        <v>132</v>
      </c>
    </row>
    <row r="566" spans="1:2" x14ac:dyDescent="0.35">
      <c r="A566" s="10" t="s">
        <v>20</v>
      </c>
      <c r="B566" s="10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E2:E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0625-3756-4BF8-8826-AB8D58BC195E}">
  <dimension ref="A3:K8"/>
  <sheetViews>
    <sheetView workbookViewId="0">
      <selection activeCell="I26" sqref="I26"/>
    </sheetView>
  </sheetViews>
  <sheetFormatPr defaultRowHeight="15.5" x14ac:dyDescent="0.35"/>
  <cols>
    <col min="1" max="1" width="12.33203125" bestFit="1" customWidth="1"/>
    <col min="2" max="2" width="23.5" bestFit="1" customWidth="1"/>
    <col min="3" max="3" width="6.83203125" bestFit="1" customWidth="1"/>
    <col min="4" max="4" width="12.33203125" bestFit="1" customWidth="1"/>
    <col min="5" max="5" width="19.75" bestFit="1" customWidth="1"/>
    <col min="7" max="7" width="12.33203125" bestFit="1" customWidth="1"/>
    <col min="8" max="8" width="20" bestFit="1" customWidth="1"/>
    <col min="10" max="10" width="12.5" bestFit="1" customWidth="1"/>
    <col min="11" max="11" width="22.58203125" bestFit="1" customWidth="1"/>
  </cols>
  <sheetData>
    <row r="3" spans="1:11" x14ac:dyDescent="0.35">
      <c r="A3" s="7" t="s">
        <v>2034</v>
      </c>
      <c r="B3" t="s">
        <v>2107</v>
      </c>
      <c r="D3" s="7" t="s">
        <v>2034</v>
      </c>
      <c r="E3" t="s">
        <v>2108</v>
      </c>
      <c r="G3" s="7" t="s">
        <v>2034</v>
      </c>
      <c r="H3" t="s">
        <v>2109</v>
      </c>
      <c r="J3" s="7" t="s">
        <v>2034</v>
      </c>
      <c r="K3" t="s">
        <v>2123</v>
      </c>
    </row>
    <row r="4" spans="1:11" x14ac:dyDescent="0.35">
      <c r="A4" s="8" t="s">
        <v>74</v>
      </c>
      <c r="B4" s="6">
        <v>434.5263157894737</v>
      </c>
      <c r="D4" s="8" t="s">
        <v>74</v>
      </c>
      <c r="E4" s="6">
        <v>1</v>
      </c>
      <c r="G4" s="8" t="s">
        <v>74</v>
      </c>
      <c r="H4" s="6">
        <v>2266</v>
      </c>
      <c r="J4" s="8" t="s">
        <v>74</v>
      </c>
      <c r="K4" s="6">
        <v>573.55374344218296</v>
      </c>
    </row>
    <row r="5" spans="1:11" x14ac:dyDescent="0.35">
      <c r="A5" s="8" t="s">
        <v>14</v>
      </c>
      <c r="B5" s="6">
        <v>585.61538461538464</v>
      </c>
      <c r="D5" s="8" t="s">
        <v>14</v>
      </c>
      <c r="E5" s="6">
        <v>0</v>
      </c>
      <c r="G5" s="8" t="s">
        <v>14</v>
      </c>
      <c r="H5" s="6">
        <v>6080</v>
      </c>
      <c r="J5" s="8" t="s">
        <v>14</v>
      </c>
      <c r="K5" s="6">
        <v>961.30819978260524</v>
      </c>
    </row>
    <row r="6" spans="1:11" x14ac:dyDescent="0.35">
      <c r="A6" s="8" t="s">
        <v>47</v>
      </c>
      <c r="B6" s="6">
        <v>583.92857142857144</v>
      </c>
      <c r="D6" s="8" t="s">
        <v>47</v>
      </c>
      <c r="E6" s="6">
        <v>14</v>
      </c>
      <c r="G6" s="8" t="s">
        <v>47</v>
      </c>
      <c r="H6" s="6">
        <v>3640</v>
      </c>
      <c r="J6" s="8" t="s">
        <v>47</v>
      </c>
      <c r="K6" s="6">
        <v>968.40642010753652</v>
      </c>
    </row>
    <row r="7" spans="1:11" x14ac:dyDescent="0.35">
      <c r="A7" s="8" t="s">
        <v>20</v>
      </c>
      <c r="B7" s="6">
        <v>851.14690265486729</v>
      </c>
      <c r="D7" s="8" t="s">
        <v>20</v>
      </c>
      <c r="E7" s="6">
        <v>16</v>
      </c>
      <c r="G7" s="8" t="s">
        <v>20</v>
      </c>
      <c r="H7" s="6">
        <v>7295</v>
      </c>
      <c r="J7" s="8" t="s">
        <v>20</v>
      </c>
      <c r="K7" s="6">
        <v>1267.366006183523</v>
      </c>
    </row>
    <row r="8" spans="1:11" x14ac:dyDescent="0.35">
      <c r="A8" s="8" t="s">
        <v>2059</v>
      </c>
      <c r="B8" s="6">
        <v>727.005</v>
      </c>
      <c r="D8" s="8" t="s">
        <v>2059</v>
      </c>
      <c r="E8" s="6">
        <v>0</v>
      </c>
      <c r="G8" s="8" t="s">
        <v>2059</v>
      </c>
      <c r="H8" s="6">
        <v>7295</v>
      </c>
      <c r="J8" s="8" t="s">
        <v>2059</v>
      </c>
      <c r="K8" s="6">
        <v>1137.7231354366966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parent category</vt:lpstr>
      <vt:lpstr>Pivot subcategory</vt:lpstr>
      <vt:lpstr>Pivot date created</vt:lpstr>
      <vt:lpstr>BonusGoal</vt:lpstr>
      <vt:lpstr>Bonus stats</vt:lpstr>
      <vt:lpstr>Bonus stat xcheck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Laszlo Kiss</cp:lastModifiedBy>
  <dcterms:created xsi:type="dcterms:W3CDTF">2021-09-29T18:52:28Z</dcterms:created>
  <dcterms:modified xsi:type="dcterms:W3CDTF">2022-11-22T12:13:02Z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ddeb0b-902d-40a6-9254-21663ec0d48a_Enabled">
    <vt:lpwstr>true</vt:lpwstr>
  </property>
  <property fmtid="{D5CDD505-2E9C-101B-9397-08002B2CF9AE}" pid="3" name="MSIP_Label_b3ddeb0b-902d-40a6-9254-21663ec0d48a_SetDate">
    <vt:lpwstr>2022-11-14T07:27:16Z</vt:lpwstr>
  </property>
  <property fmtid="{D5CDD505-2E9C-101B-9397-08002B2CF9AE}" pid="4" name="MSIP_Label_b3ddeb0b-902d-40a6-9254-21663ec0d48a_Method">
    <vt:lpwstr>Privileged</vt:lpwstr>
  </property>
  <property fmtid="{D5CDD505-2E9C-101B-9397-08002B2CF9AE}" pid="5" name="MSIP_Label_b3ddeb0b-902d-40a6-9254-21663ec0d48a_Name">
    <vt:lpwstr>Public</vt:lpwstr>
  </property>
  <property fmtid="{D5CDD505-2E9C-101B-9397-08002B2CF9AE}" pid="6" name="MSIP_Label_b3ddeb0b-902d-40a6-9254-21663ec0d48a_SiteId">
    <vt:lpwstr>e7696ff4-d316-4cbf-8473-3a4cff04731d</vt:lpwstr>
  </property>
  <property fmtid="{D5CDD505-2E9C-101B-9397-08002B2CF9AE}" pid="7" name="MSIP_Label_b3ddeb0b-902d-40a6-9254-21663ec0d48a_ActionId">
    <vt:lpwstr>1348afc1-d749-49e1-a3dc-94e1e224a9c2</vt:lpwstr>
  </property>
  <property fmtid="{D5CDD505-2E9C-101B-9397-08002B2CF9AE}" pid="8" name="MSIP_Label_b3ddeb0b-902d-40a6-9254-21663ec0d48a_ContentBits">
    <vt:lpwstr>2</vt:lpwstr>
  </property>
</Properties>
</file>