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name="Semana_para_mostrar">ProjectSchedule!$E$4</definedName>
    <definedName name="Inicio_del_proyecto">ProjectSchedule!$E$3</definedName>
    <definedName localSheetId="0" name="task_progress">ProjectSchedule!$D$1</definedName>
    <definedName localSheetId="0" name="task_start">ProjectSchedule!$E$1</definedName>
    <definedName localSheetId="0" name="task_end">ProjectSchedule!$F$1</definedName>
  </definedNames>
  <calcPr/>
  <extLst>
    <ext uri="GoogleSheetsCustomDataVersion2">
      <go:sheetsCustomData xmlns:go="http://customooxmlschemas.google.com/" r:id="rId6" roundtripDataChecksum="q+iJD8luGYXDkCR6hk/IWLmTLAHxTPI2R1yIlJ1bnP8="/>
    </ext>
  </extLst>
</workbook>
</file>

<file path=xl/sharedStrings.xml><?xml version="1.0" encoding="utf-8"?>
<sst xmlns="http://schemas.openxmlformats.org/spreadsheetml/2006/main" count="92" uniqueCount="72">
  <si>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</si>
  <si>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CONTROL DE UNA RED MÉDICA</t>
  </si>
  <si>
    <t>Escriba el nombre de la compañía en la celda B2.</t>
  </si>
  <si>
    <t>HiQNet</t>
  </si>
  <si>
    <t>Escriba el nombre del responsable del proyecto en la celda B3. Escriba la fecha de comienzo del proyecto en la celda E3. Inicio del proyecto: la etiqueta se encuentra en la celda C3.</t>
  </si>
  <si>
    <t>Diego Emilio Castañeda Rodríguez</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</si>
  <si>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</si>
  <si>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</si>
  <si>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</si>
  <si>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</si>
  <si>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</si>
  <si>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</si>
  <si>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</si>
  <si>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</si>
  <si>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</si>
  <si>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</si>
  <si>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</si>
  <si>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</si>
  <si>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</si>
  <si>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Planificación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</si>
  <si>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</si>
  <si>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Análisis de viabilidad y planificacion del proyecto</t>
  </si>
  <si>
    <t>Dan</t>
  </si>
  <si>
    <t xml:space="preserve">Investigación de requisitos y necesidades </t>
  </si>
  <si>
    <t>Gael</t>
  </si>
  <si>
    <t>Establecimiento de objetivos y alcance del proyecto.</t>
  </si>
  <si>
    <t>Todos</t>
  </si>
  <si>
    <t>Identificacion de los equipos</t>
  </si>
  <si>
    <t>Ángel</t>
  </si>
  <si>
    <t>Recursos necesarios para la realizacion del proyecto</t>
  </si>
  <si>
    <t>Negociación y aceptación del contrato</t>
  </si>
  <si>
    <t>Diego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</si>
  <si>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</si>
  <si>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Diseño</t>
  </si>
  <si>
    <t>Diseño de la arquitectura de red</t>
  </si>
  <si>
    <t>Planificación de la seguridad de la red y políticas de acceso</t>
  </si>
  <si>
    <t>Diseño del software especializado</t>
  </si>
  <si>
    <t>Migracion de los datos a solicitar.</t>
  </si>
  <si>
    <t>Bloque de título fase de ejemplo</t>
  </si>
  <si>
    <t>Desarrollo</t>
  </si>
  <si>
    <t>Adquisición de equipos y dispositivos necesarios</t>
  </si>
  <si>
    <t>Configuración y montaje de los componentes de red</t>
  </si>
  <si>
    <t>Instalación de software y configuración de aplicaciones médicas</t>
  </si>
  <si>
    <t>Pruebas de rendimiento y seguridad</t>
  </si>
  <si>
    <t>Identificación y solución  de posibles problemas o mejoras en la red</t>
  </si>
  <si>
    <t>Configuración de la red</t>
  </si>
  <si>
    <t>Implementación</t>
  </si>
  <si>
    <t xml:space="preserve">Transferencia de datos y sistemas a la red </t>
  </si>
  <si>
    <t>Periodo de pruebas</t>
  </si>
  <si>
    <t>Puesta en marcha de la red y aseguramiento de funcionamiento</t>
  </si>
  <si>
    <t>Configuración y despliegue de medidas de seguridad</t>
  </si>
  <si>
    <t>Establecimiento de políticas de seguridad y acceso</t>
  </si>
  <si>
    <t>Entrega de software y de red</t>
  </si>
  <si>
    <t>Capacitación del personal</t>
  </si>
  <si>
    <t>Fin del proyecto</t>
  </si>
  <si>
    <t>Esta fila indica el final de la programación del proyecto. NO escriba nada en esta fila. 
Inserte nuevas filas encima de ésta para continuar creando la programación del proyecto.</t>
  </si>
  <si>
    <t>Inserte nuevas filas ENCIMA de ésta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</si>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</sst>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 &quot;de&quot;\ mmmm\ &quot;de&quot;\ yyyy"/>
    <numFmt numFmtId="166" formatCode="d"/>
    <numFmt numFmtId="167" formatCode="dd\-mm\-yy"/>
    <numFmt numFmtId="168" formatCode="d\-m\-yy"/>
  </numFmts>
  <fonts count="27">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5" fontId="7" numFmtId="0" xfId="0" applyAlignment="1" applyBorder="1" applyFont="1">
      <alignment horizontal="left" readingOrder="0" vertical="center"/>
    </xf>
    <xf borderId="15" fillId="6" fontId="5"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1" fontId="7" numFmtId="0" xfId="0" applyAlignment="1" applyBorder="1" applyFont="1">
      <alignment horizontal="left" readingOrder="0" vertical="center"/>
    </xf>
    <xf borderId="15" fillId="12" fontId="14" numFmtId="0" xfId="0" applyAlignment="1" applyBorder="1" applyFill="1" applyFont="1">
      <alignment horizontal="left" vertical="center"/>
    </xf>
    <xf borderId="15" fillId="12" fontId="14"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15" numFmtId="168" xfId="0" applyAlignment="1" applyBorder="1" applyFont="1" applyNumberFormat="1">
      <alignment horizontal="left" vertical="center"/>
    </xf>
    <xf borderId="15" fillId="12" fontId="7" numFmtId="168"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xf borderId="0" fillId="0" fontId="4"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vertical="top"/>
    </xf>
    <xf borderId="0" fillId="0" fontId="22" numFmtId="0" xfId="0" applyAlignment="1" applyFont="1">
      <alignment vertical="top"/>
    </xf>
    <xf borderId="0" fillId="0" fontId="4" numFmtId="0" xfId="0" applyAlignment="1" applyFont="1">
      <alignment horizontal="left" vertical="top"/>
    </xf>
    <xf borderId="0" fillId="0" fontId="23" numFmtId="0" xfId="0" applyAlignment="1" applyFont="1">
      <alignment vertical="center"/>
    </xf>
    <xf borderId="0" fillId="0" fontId="24" numFmtId="0" xfId="0" applyFont="1"/>
    <xf borderId="0" fillId="0" fontId="25" numFmtId="0" xfId="0" applyAlignment="1" applyFont="1">
      <alignment horizontal="left" shrinkToFit="0" vertical="top" wrapText="1"/>
    </xf>
    <xf borderId="0" fillId="0" fontId="7" numFmtId="0" xfId="0" applyAlignment="1" applyFont="1">
      <alignment shrinkToFit="0" vertical="top" wrapText="1"/>
    </xf>
    <xf borderId="0" fillId="0" fontId="26" numFmtId="0" xfId="0" applyAlignment="1" applyFont="1">
      <alignment horizontal="left" vertical="top"/>
    </xf>
  </cellXfs>
  <cellStyles count="1">
    <cellStyle xfId="0" name="Normal" builtinId="0"/>
  </cellStyles>
  <dxfs count="3">
    <dxf>
      <font/>
      <fill>
        <patternFill patternType="solid">
          <fgColor rgb="FFC27BA0"/>
          <bgColor rgb="FFC27BA0"/>
        </patternFill>
      </fill>
      <border/>
    </dxf>
    <dxf>
      <font/>
      <fill>
        <patternFill patternType="none"/>
      </fill>
      <border>
        <left style="thin">
          <color rgb="FFC00000"/>
        </left>
        <right style="thin">
          <color rgb="FFC00000"/>
        </right>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65.86"/>
    <col customWidth="1" min="3" max="3" width="16.43"/>
    <col customWidth="1" min="4" max="4" width="12.29"/>
    <col customWidth="1" min="5" max="6" width="10.43"/>
    <col customWidth="1" min="7" max="7" width="2.71"/>
    <col customWidth="1" hidden="1" min="8" max="8" width="6.14"/>
    <col customWidth="1" min="9" max="134" width="4.29"/>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v>45084.0</v>
      </c>
      <c r="F3" s="16"/>
    </row>
    <row r="4" ht="30.0" customHeight="1">
      <c r="A4" s="1" t="s">
        <v>7</v>
      </c>
      <c r="C4" s="13" t="s">
        <v>8</v>
      </c>
      <c r="D4" s="14"/>
      <c r="E4" s="17">
        <v>1.0</v>
      </c>
      <c r="I4" s="18">
        <f>I5</f>
        <v>45082</v>
      </c>
      <c r="J4" s="19"/>
      <c r="K4" s="19"/>
      <c r="L4" s="19"/>
      <c r="M4" s="19"/>
      <c r="N4" s="19"/>
      <c r="O4" s="20"/>
      <c r="P4" s="18">
        <f>P5</f>
        <v>45089</v>
      </c>
      <c r="Q4" s="19"/>
      <c r="R4" s="19"/>
      <c r="S4" s="19"/>
      <c r="T4" s="19"/>
      <c r="U4" s="19"/>
      <c r="V4" s="20"/>
      <c r="W4" s="18">
        <f>W5</f>
        <v>45096</v>
      </c>
      <c r="X4" s="19"/>
      <c r="Y4" s="19"/>
      <c r="Z4" s="19"/>
      <c r="AA4" s="19"/>
      <c r="AB4" s="19"/>
      <c r="AC4" s="20"/>
      <c r="AD4" s="18">
        <f>AD5</f>
        <v>45103</v>
      </c>
      <c r="AE4" s="19"/>
      <c r="AF4" s="19"/>
      <c r="AG4" s="19"/>
      <c r="AH4" s="19"/>
      <c r="AI4" s="19"/>
      <c r="AJ4" s="20"/>
      <c r="AK4" s="18">
        <f>AK5</f>
        <v>45110</v>
      </c>
      <c r="AL4" s="19"/>
      <c r="AM4" s="19"/>
      <c r="AN4" s="19"/>
      <c r="AO4" s="19"/>
      <c r="AP4" s="19"/>
      <c r="AQ4" s="20"/>
      <c r="AR4" s="18">
        <f>AR5</f>
        <v>45117</v>
      </c>
      <c r="AS4" s="19"/>
      <c r="AT4" s="19"/>
      <c r="AU4" s="19"/>
      <c r="AV4" s="19"/>
      <c r="AW4" s="19"/>
      <c r="AX4" s="20"/>
      <c r="AY4" s="18">
        <f>AY5</f>
        <v>45124</v>
      </c>
      <c r="AZ4" s="19"/>
      <c r="BA4" s="19"/>
      <c r="BB4" s="19"/>
      <c r="BC4" s="19"/>
      <c r="BD4" s="19"/>
      <c r="BE4" s="20"/>
      <c r="BF4" s="18">
        <f>BF5</f>
        <v>45131</v>
      </c>
      <c r="BG4" s="19"/>
      <c r="BH4" s="19"/>
      <c r="BI4" s="19"/>
      <c r="BJ4" s="19"/>
      <c r="BK4" s="19"/>
      <c r="BL4" s="20"/>
      <c r="BM4" s="18">
        <f>BM5</f>
        <v>45138</v>
      </c>
      <c r="BN4" s="19"/>
      <c r="BO4" s="19"/>
      <c r="BP4" s="19"/>
      <c r="BQ4" s="19"/>
      <c r="BR4" s="19"/>
      <c r="BS4" s="20"/>
      <c r="BT4" s="18">
        <f>BT5</f>
        <v>45145</v>
      </c>
      <c r="BU4" s="19"/>
      <c r="BV4" s="19"/>
      <c r="BW4" s="19"/>
      <c r="BX4" s="19"/>
      <c r="BY4" s="19"/>
      <c r="BZ4" s="20"/>
      <c r="CA4" s="18">
        <f>CA5</f>
        <v>45152</v>
      </c>
      <c r="CB4" s="19"/>
      <c r="CC4" s="19"/>
      <c r="CD4" s="19"/>
      <c r="CE4" s="19"/>
      <c r="CF4" s="19"/>
      <c r="CG4" s="20"/>
      <c r="CH4" s="18">
        <f>CH5</f>
        <v>45159</v>
      </c>
      <c r="CI4" s="19"/>
      <c r="CJ4" s="19"/>
      <c r="CK4" s="19"/>
      <c r="CL4" s="19"/>
      <c r="CM4" s="19"/>
      <c r="CN4" s="20"/>
      <c r="CO4" s="18">
        <f>CO5</f>
        <v>45166</v>
      </c>
      <c r="CP4" s="19"/>
      <c r="CQ4" s="19"/>
      <c r="CR4" s="19"/>
      <c r="CS4" s="19"/>
      <c r="CT4" s="19"/>
      <c r="CU4" s="20"/>
      <c r="CV4" s="18">
        <f>CV5</f>
        <v>45173</v>
      </c>
      <c r="CW4" s="19"/>
      <c r="CX4" s="19"/>
      <c r="CY4" s="19"/>
      <c r="CZ4" s="19"/>
      <c r="DA4" s="19"/>
      <c r="DB4" s="20"/>
      <c r="DC4" s="18">
        <f>DC5</f>
        <v>45180</v>
      </c>
      <c r="DD4" s="19"/>
      <c r="DE4" s="19"/>
      <c r="DF4" s="19"/>
      <c r="DG4" s="19"/>
      <c r="DH4" s="19"/>
      <c r="DI4" s="20"/>
      <c r="DJ4" s="18">
        <f>DJ5</f>
        <v>45187</v>
      </c>
      <c r="DK4" s="19"/>
      <c r="DL4" s="19"/>
      <c r="DM4" s="19"/>
      <c r="DN4" s="19"/>
      <c r="DO4" s="19"/>
      <c r="DP4" s="20"/>
      <c r="DQ4" s="18">
        <f>DQ5</f>
        <v>45194</v>
      </c>
      <c r="DR4" s="19"/>
      <c r="DS4" s="19"/>
      <c r="DT4" s="19"/>
      <c r="DU4" s="19"/>
      <c r="DV4" s="19"/>
      <c r="DW4" s="20"/>
      <c r="DX4" s="18">
        <f>DX5</f>
        <v>45201</v>
      </c>
      <c r="DY4" s="19"/>
      <c r="DZ4" s="19"/>
      <c r="EA4" s="19"/>
      <c r="EB4" s="19"/>
      <c r="EC4" s="19"/>
      <c r="ED4" s="20"/>
    </row>
    <row r="5" ht="15.0" customHeight="1">
      <c r="A5" s="1" t="s">
        <v>9</v>
      </c>
      <c r="B5" s="21"/>
      <c r="C5" s="21"/>
      <c r="D5" s="21"/>
      <c r="E5" s="21"/>
      <c r="F5" s="21"/>
      <c r="G5" s="21"/>
      <c r="I5" s="22">
        <f>Inicio_del_proyecto-WEEKDAY(Inicio_del_proyecto,1)+2+7*(Semana_para_mostrar-1)</f>
        <v>45082</v>
      </c>
      <c r="J5" s="23">
        <f t="shared" ref="J5:ED5" si="1">I5+1</f>
        <v>45083</v>
      </c>
      <c r="K5" s="23">
        <f t="shared" si="1"/>
        <v>45084</v>
      </c>
      <c r="L5" s="23">
        <f t="shared" si="1"/>
        <v>45085</v>
      </c>
      <c r="M5" s="23">
        <f t="shared" si="1"/>
        <v>45086</v>
      </c>
      <c r="N5" s="23">
        <f t="shared" si="1"/>
        <v>45087</v>
      </c>
      <c r="O5" s="24">
        <f t="shared" si="1"/>
        <v>45088</v>
      </c>
      <c r="P5" s="22">
        <f t="shared" si="1"/>
        <v>45089</v>
      </c>
      <c r="Q5" s="23">
        <f t="shared" si="1"/>
        <v>45090</v>
      </c>
      <c r="R5" s="23">
        <f t="shared" si="1"/>
        <v>45091</v>
      </c>
      <c r="S5" s="23">
        <f t="shared" si="1"/>
        <v>45092</v>
      </c>
      <c r="T5" s="23">
        <f t="shared" si="1"/>
        <v>45093</v>
      </c>
      <c r="U5" s="23">
        <f t="shared" si="1"/>
        <v>45094</v>
      </c>
      <c r="V5" s="24">
        <f t="shared" si="1"/>
        <v>45095</v>
      </c>
      <c r="W5" s="22">
        <f t="shared" si="1"/>
        <v>45096</v>
      </c>
      <c r="X5" s="23">
        <f t="shared" si="1"/>
        <v>45097</v>
      </c>
      <c r="Y5" s="23">
        <f t="shared" si="1"/>
        <v>45098</v>
      </c>
      <c r="Z5" s="23">
        <f t="shared" si="1"/>
        <v>45099</v>
      </c>
      <c r="AA5" s="23">
        <f t="shared" si="1"/>
        <v>45100</v>
      </c>
      <c r="AB5" s="23">
        <f t="shared" si="1"/>
        <v>45101</v>
      </c>
      <c r="AC5" s="24">
        <f t="shared" si="1"/>
        <v>45102</v>
      </c>
      <c r="AD5" s="22">
        <f t="shared" si="1"/>
        <v>45103</v>
      </c>
      <c r="AE5" s="23">
        <f t="shared" si="1"/>
        <v>45104</v>
      </c>
      <c r="AF5" s="23">
        <f t="shared" si="1"/>
        <v>45105</v>
      </c>
      <c r="AG5" s="23">
        <f t="shared" si="1"/>
        <v>45106</v>
      </c>
      <c r="AH5" s="23">
        <f t="shared" si="1"/>
        <v>45107</v>
      </c>
      <c r="AI5" s="23">
        <f t="shared" si="1"/>
        <v>45108</v>
      </c>
      <c r="AJ5" s="24">
        <f t="shared" si="1"/>
        <v>45109</v>
      </c>
      <c r="AK5" s="22">
        <f t="shared" si="1"/>
        <v>45110</v>
      </c>
      <c r="AL5" s="23">
        <f t="shared" si="1"/>
        <v>45111</v>
      </c>
      <c r="AM5" s="23">
        <f t="shared" si="1"/>
        <v>45112</v>
      </c>
      <c r="AN5" s="23">
        <f t="shared" si="1"/>
        <v>45113</v>
      </c>
      <c r="AO5" s="23">
        <f t="shared" si="1"/>
        <v>45114</v>
      </c>
      <c r="AP5" s="23">
        <f t="shared" si="1"/>
        <v>45115</v>
      </c>
      <c r="AQ5" s="24">
        <f t="shared" si="1"/>
        <v>45116</v>
      </c>
      <c r="AR5" s="22">
        <f t="shared" si="1"/>
        <v>45117</v>
      </c>
      <c r="AS5" s="23">
        <f t="shared" si="1"/>
        <v>45118</v>
      </c>
      <c r="AT5" s="23">
        <f t="shared" si="1"/>
        <v>45119</v>
      </c>
      <c r="AU5" s="23">
        <f t="shared" si="1"/>
        <v>45120</v>
      </c>
      <c r="AV5" s="23">
        <f t="shared" si="1"/>
        <v>45121</v>
      </c>
      <c r="AW5" s="23">
        <f t="shared" si="1"/>
        <v>45122</v>
      </c>
      <c r="AX5" s="24">
        <f t="shared" si="1"/>
        <v>45123</v>
      </c>
      <c r="AY5" s="22">
        <f t="shared" si="1"/>
        <v>45124</v>
      </c>
      <c r="AZ5" s="23">
        <f t="shared" si="1"/>
        <v>45125</v>
      </c>
      <c r="BA5" s="23">
        <f t="shared" si="1"/>
        <v>45126</v>
      </c>
      <c r="BB5" s="23">
        <f t="shared" si="1"/>
        <v>45127</v>
      </c>
      <c r="BC5" s="23">
        <f t="shared" si="1"/>
        <v>45128</v>
      </c>
      <c r="BD5" s="23">
        <f t="shared" si="1"/>
        <v>45129</v>
      </c>
      <c r="BE5" s="24">
        <f t="shared" si="1"/>
        <v>45130</v>
      </c>
      <c r="BF5" s="22">
        <f t="shared" si="1"/>
        <v>45131</v>
      </c>
      <c r="BG5" s="23">
        <f t="shared" si="1"/>
        <v>45132</v>
      </c>
      <c r="BH5" s="23">
        <f t="shared" si="1"/>
        <v>45133</v>
      </c>
      <c r="BI5" s="23">
        <f t="shared" si="1"/>
        <v>45134</v>
      </c>
      <c r="BJ5" s="23">
        <f t="shared" si="1"/>
        <v>45135</v>
      </c>
      <c r="BK5" s="23">
        <f t="shared" si="1"/>
        <v>45136</v>
      </c>
      <c r="BL5" s="24">
        <f t="shared" si="1"/>
        <v>45137</v>
      </c>
      <c r="BM5" s="22">
        <f t="shared" si="1"/>
        <v>45138</v>
      </c>
      <c r="BN5" s="23">
        <f t="shared" si="1"/>
        <v>45139</v>
      </c>
      <c r="BO5" s="23">
        <f t="shared" si="1"/>
        <v>45140</v>
      </c>
      <c r="BP5" s="23">
        <f t="shared" si="1"/>
        <v>45141</v>
      </c>
      <c r="BQ5" s="23">
        <f t="shared" si="1"/>
        <v>45142</v>
      </c>
      <c r="BR5" s="23">
        <f t="shared" si="1"/>
        <v>45143</v>
      </c>
      <c r="BS5" s="24">
        <f t="shared" si="1"/>
        <v>45144</v>
      </c>
      <c r="BT5" s="22">
        <f t="shared" si="1"/>
        <v>45145</v>
      </c>
      <c r="BU5" s="23">
        <f t="shared" si="1"/>
        <v>45146</v>
      </c>
      <c r="BV5" s="23">
        <f t="shared" si="1"/>
        <v>45147</v>
      </c>
      <c r="BW5" s="23">
        <f t="shared" si="1"/>
        <v>45148</v>
      </c>
      <c r="BX5" s="23">
        <f t="shared" si="1"/>
        <v>45149</v>
      </c>
      <c r="BY5" s="23">
        <f t="shared" si="1"/>
        <v>45150</v>
      </c>
      <c r="BZ5" s="24">
        <f t="shared" si="1"/>
        <v>45151</v>
      </c>
      <c r="CA5" s="22">
        <f t="shared" si="1"/>
        <v>45152</v>
      </c>
      <c r="CB5" s="23">
        <f t="shared" si="1"/>
        <v>45153</v>
      </c>
      <c r="CC5" s="23">
        <f t="shared" si="1"/>
        <v>45154</v>
      </c>
      <c r="CD5" s="23">
        <f t="shared" si="1"/>
        <v>45155</v>
      </c>
      <c r="CE5" s="23">
        <f t="shared" si="1"/>
        <v>45156</v>
      </c>
      <c r="CF5" s="23">
        <f t="shared" si="1"/>
        <v>45157</v>
      </c>
      <c r="CG5" s="24">
        <f t="shared" si="1"/>
        <v>45158</v>
      </c>
      <c r="CH5" s="22">
        <f t="shared" si="1"/>
        <v>45159</v>
      </c>
      <c r="CI5" s="23">
        <f t="shared" si="1"/>
        <v>45160</v>
      </c>
      <c r="CJ5" s="23">
        <f t="shared" si="1"/>
        <v>45161</v>
      </c>
      <c r="CK5" s="23">
        <f t="shared" si="1"/>
        <v>45162</v>
      </c>
      <c r="CL5" s="23">
        <f t="shared" si="1"/>
        <v>45163</v>
      </c>
      <c r="CM5" s="23">
        <f t="shared" si="1"/>
        <v>45164</v>
      </c>
      <c r="CN5" s="24">
        <f t="shared" si="1"/>
        <v>45165</v>
      </c>
      <c r="CO5" s="22">
        <f t="shared" si="1"/>
        <v>45166</v>
      </c>
      <c r="CP5" s="23">
        <f t="shared" si="1"/>
        <v>45167</v>
      </c>
      <c r="CQ5" s="23">
        <f t="shared" si="1"/>
        <v>45168</v>
      </c>
      <c r="CR5" s="23">
        <f t="shared" si="1"/>
        <v>45169</v>
      </c>
      <c r="CS5" s="23">
        <f t="shared" si="1"/>
        <v>45170</v>
      </c>
      <c r="CT5" s="23">
        <f t="shared" si="1"/>
        <v>45171</v>
      </c>
      <c r="CU5" s="24">
        <f t="shared" si="1"/>
        <v>45172</v>
      </c>
      <c r="CV5" s="22">
        <f t="shared" si="1"/>
        <v>45173</v>
      </c>
      <c r="CW5" s="23">
        <f t="shared" si="1"/>
        <v>45174</v>
      </c>
      <c r="CX5" s="23">
        <f t="shared" si="1"/>
        <v>45175</v>
      </c>
      <c r="CY5" s="23">
        <f t="shared" si="1"/>
        <v>45176</v>
      </c>
      <c r="CZ5" s="23">
        <f t="shared" si="1"/>
        <v>45177</v>
      </c>
      <c r="DA5" s="23">
        <f t="shared" si="1"/>
        <v>45178</v>
      </c>
      <c r="DB5" s="24">
        <f t="shared" si="1"/>
        <v>45179</v>
      </c>
      <c r="DC5" s="22">
        <f t="shared" si="1"/>
        <v>45180</v>
      </c>
      <c r="DD5" s="23">
        <f t="shared" si="1"/>
        <v>45181</v>
      </c>
      <c r="DE5" s="23">
        <f t="shared" si="1"/>
        <v>45182</v>
      </c>
      <c r="DF5" s="23">
        <f t="shared" si="1"/>
        <v>45183</v>
      </c>
      <c r="DG5" s="23">
        <f t="shared" si="1"/>
        <v>45184</v>
      </c>
      <c r="DH5" s="23">
        <f t="shared" si="1"/>
        <v>45185</v>
      </c>
      <c r="DI5" s="24">
        <f t="shared" si="1"/>
        <v>45186</v>
      </c>
      <c r="DJ5" s="22">
        <f t="shared" si="1"/>
        <v>45187</v>
      </c>
      <c r="DK5" s="23">
        <f t="shared" si="1"/>
        <v>45188</v>
      </c>
      <c r="DL5" s="23">
        <f t="shared" si="1"/>
        <v>45189</v>
      </c>
      <c r="DM5" s="23">
        <f t="shared" si="1"/>
        <v>45190</v>
      </c>
      <c r="DN5" s="23">
        <f t="shared" si="1"/>
        <v>45191</v>
      </c>
      <c r="DO5" s="23">
        <f t="shared" si="1"/>
        <v>45192</v>
      </c>
      <c r="DP5" s="24">
        <f t="shared" si="1"/>
        <v>45193</v>
      </c>
      <c r="DQ5" s="22">
        <f t="shared" si="1"/>
        <v>45194</v>
      </c>
      <c r="DR5" s="23">
        <f t="shared" si="1"/>
        <v>45195</v>
      </c>
      <c r="DS5" s="23">
        <f t="shared" si="1"/>
        <v>45196</v>
      </c>
      <c r="DT5" s="23">
        <f t="shared" si="1"/>
        <v>45197</v>
      </c>
      <c r="DU5" s="23">
        <f t="shared" si="1"/>
        <v>45198</v>
      </c>
      <c r="DV5" s="23">
        <f t="shared" si="1"/>
        <v>45199</v>
      </c>
      <c r="DW5" s="24">
        <f t="shared" si="1"/>
        <v>45200</v>
      </c>
      <c r="DX5" s="22">
        <f t="shared" si="1"/>
        <v>45201</v>
      </c>
      <c r="DY5" s="23">
        <f t="shared" si="1"/>
        <v>45202</v>
      </c>
      <c r="DZ5" s="23">
        <f t="shared" si="1"/>
        <v>45203</v>
      </c>
      <c r="EA5" s="23">
        <f t="shared" si="1"/>
        <v>45204</v>
      </c>
      <c r="EB5" s="23">
        <f t="shared" si="1"/>
        <v>45205</v>
      </c>
      <c r="EC5" s="23">
        <f t="shared" si="1"/>
        <v>45206</v>
      </c>
      <c r="ED5" s="24">
        <f t="shared" si="1"/>
        <v>45207</v>
      </c>
    </row>
    <row r="6" ht="30.0" customHeight="1">
      <c r="A6" s="1" t="s">
        <v>10</v>
      </c>
      <c r="B6" s="25" t="s">
        <v>11</v>
      </c>
      <c r="C6" s="26" t="s">
        <v>12</v>
      </c>
      <c r="D6" s="26" t="s">
        <v>13</v>
      </c>
      <c r="E6" s="26" t="s">
        <v>14</v>
      </c>
      <c r="F6" s="26" t="s">
        <v>15</v>
      </c>
      <c r="G6" s="26"/>
      <c r="H6" s="26" t="s">
        <v>16</v>
      </c>
      <c r="I6" s="27" t="str">
        <f t="shared" ref="I6:ED6" si="2">LEFT(TEXT(I5,"ddd"),1)</f>
        <v>l</v>
      </c>
      <c r="J6" s="27" t="str">
        <f t="shared" si="2"/>
        <v>m</v>
      </c>
      <c r="K6" s="27" t="str">
        <f t="shared" si="2"/>
        <v>m</v>
      </c>
      <c r="L6" s="27" t="str">
        <f t="shared" si="2"/>
        <v>j</v>
      </c>
      <c r="M6" s="27" t="str">
        <f t="shared" si="2"/>
        <v>v</v>
      </c>
      <c r="N6" s="27" t="str">
        <f t="shared" si="2"/>
        <v>s</v>
      </c>
      <c r="O6" s="27" t="str">
        <f t="shared" si="2"/>
        <v>d</v>
      </c>
      <c r="P6" s="27" t="str">
        <f t="shared" si="2"/>
        <v>l</v>
      </c>
      <c r="Q6" s="27" t="str">
        <f t="shared" si="2"/>
        <v>m</v>
      </c>
      <c r="R6" s="27" t="str">
        <f t="shared" si="2"/>
        <v>m</v>
      </c>
      <c r="S6" s="27" t="str">
        <f t="shared" si="2"/>
        <v>j</v>
      </c>
      <c r="T6" s="27" t="str">
        <f t="shared" si="2"/>
        <v>v</v>
      </c>
      <c r="U6" s="27" t="str">
        <f t="shared" si="2"/>
        <v>s</v>
      </c>
      <c r="V6" s="27" t="str">
        <f t="shared" si="2"/>
        <v>d</v>
      </c>
      <c r="W6" s="27" t="str">
        <f t="shared" si="2"/>
        <v>l</v>
      </c>
      <c r="X6" s="27" t="str">
        <f t="shared" si="2"/>
        <v>m</v>
      </c>
      <c r="Y6" s="27" t="str">
        <f t="shared" si="2"/>
        <v>m</v>
      </c>
      <c r="Z6" s="27" t="str">
        <f t="shared" si="2"/>
        <v>j</v>
      </c>
      <c r="AA6" s="27" t="str">
        <f t="shared" si="2"/>
        <v>v</v>
      </c>
      <c r="AB6" s="27" t="str">
        <f t="shared" si="2"/>
        <v>s</v>
      </c>
      <c r="AC6" s="27" t="str">
        <f t="shared" si="2"/>
        <v>d</v>
      </c>
      <c r="AD6" s="27" t="str">
        <f t="shared" si="2"/>
        <v>l</v>
      </c>
      <c r="AE6" s="27" t="str">
        <f t="shared" si="2"/>
        <v>m</v>
      </c>
      <c r="AF6" s="27" t="str">
        <f t="shared" si="2"/>
        <v>m</v>
      </c>
      <c r="AG6" s="27" t="str">
        <f t="shared" si="2"/>
        <v>j</v>
      </c>
      <c r="AH6" s="27" t="str">
        <f t="shared" si="2"/>
        <v>v</v>
      </c>
      <c r="AI6" s="27" t="str">
        <f t="shared" si="2"/>
        <v>s</v>
      </c>
      <c r="AJ6" s="27" t="str">
        <f t="shared" si="2"/>
        <v>d</v>
      </c>
      <c r="AK6" s="27" t="str">
        <f t="shared" si="2"/>
        <v>l</v>
      </c>
      <c r="AL6" s="27" t="str">
        <f t="shared" si="2"/>
        <v>m</v>
      </c>
      <c r="AM6" s="27" t="str">
        <f t="shared" si="2"/>
        <v>m</v>
      </c>
      <c r="AN6" s="27" t="str">
        <f t="shared" si="2"/>
        <v>j</v>
      </c>
      <c r="AO6" s="27" t="str">
        <f t="shared" si="2"/>
        <v>v</v>
      </c>
      <c r="AP6" s="27" t="str">
        <f t="shared" si="2"/>
        <v>s</v>
      </c>
      <c r="AQ6" s="27" t="str">
        <f t="shared" si="2"/>
        <v>d</v>
      </c>
      <c r="AR6" s="27" t="str">
        <f t="shared" si="2"/>
        <v>l</v>
      </c>
      <c r="AS6" s="27" t="str">
        <f t="shared" si="2"/>
        <v>m</v>
      </c>
      <c r="AT6" s="27" t="str">
        <f t="shared" si="2"/>
        <v>m</v>
      </c>
      <c r="AU6" s="27" t="str">
        <f t="shared" si="2"/>
        <v>j</v>
      </c>
      <c r="AV6" s="27" t="str">
        <f t="shared" si="2"/>
        <v>v</v>
      </c>
      <c r="AW6" s="27" t="str">
        <f t="shared" si="2"/>
        <v>s</v>
      </c>
      <c r="AX6" s="27" t="str">
        <f t="shared" si="2"/>
        <v>d</v>
      </c>
      <c r="AY6" s="27" t="str">
        <f t="shared" si="2"/>
        <v>l</v>
      </c>
      <c r="AZ6" s="27" t="str">
        <f t="shared" si="2"/>
        <v>m</v>
      </c>
      <c r="BA6" s="27" t="str">
        <f t="shared" si="2"/>
        <v>m</v>
      </c>
      <c r="BB6" s="27" t="str">
        <f t="shared" si="2"/>
        <v>j</v>
      </c>
      <c r="BC6" s="27" t="str">
        <f t="shared" si="2"/>
        <v>v</v>
      </c>
      <c r="BD6" s="27" t="str">
        <f t="shared" si="2"/>
        <v>s</v>
      </c>
      <c r="BE6" s="27" t="str">
        <f t="shared" si="2"/>
        <v>d</v>
      </c>
      <c r="BF6" s="27" t="str">
        <f t="shared" si="2"/>
        <v>l</v>
      </c>
      <c r="BG6" s="27" t="str">
        <f t="shared" si="2"/>
        <v>m</v>
      </c>
      <c r="BH6" s="27" t="str">
        <f t="shared" si="2"/>
        <v>m</v>
      </c>
      <c r="BI6" s="27" t="str">
        <f t="shared" si="2"/>
        <v>j</v>
      </c>
      <c r="BJ6" s="27" t="str">
        <f t="shared" si="2"/>
        <v>v</v>
      </c>
      <c r="BK6" s="27" t="str">
        <f t="shared" si="2"/>
        <v>s</v>
      </c>
      <c r="BL6" s="27" t="str">
        <f t="shared" si="2"/>
        <v>d</v>
      </c>
      <c r="BM6" s="27" t="str">
        <f t="shared" si="2"/>
        <v>l</v>
      </c>
      <c r="BN6" s="27" t="str">
        <f t="shared" si="2"/>
        <v>m</v>
      </c>
      <c r="BO6" s="27" t="str">
        <f t="shared" si="2"/>
        <v>m</v>
      </c>
      <c r="BP6" s="27" t="str">
        <f t="shared" si="2"/>
        <v>j</v>
      </c>
      <c r="BQ6" s="27" t="str">
        <f t="shared" si="2"/>
        <v>v</v>
      </c>
      <c r="BR6" s="27" t="str">
        <f t="shared" si="2"/>
        <v>s</v>
      </c>
      <c r="BS6" s="27" t="str">
        <f t="shared" si="2"/>
        <v>d</v>
      </c>
      <c r="BT6" s="27" t="str">
        <f t="shared" si="2"/>
        <v>l</v>
      </c>
      <c r="BU6" s="27" t="str">
        <f t="shared" si="2"/>
        <v>m</v>
      </c>
      <c r="BV6" s="27" t="str">
        <f t="shared" si="2"/>
        <v>m</v>
      </c>
      <c r="BW6" s="27" t="str">
        <f t="shared" si="2"/>
        <v>j</v>
      </c>
      <c r="BX6" s="27" t="str">
        <f t="shared" si="2"/>
        <v>v</v>
      </c>
      <c r="BY6" s="27" t="str">
        <f t="shared" si="2"/>
        <v>s</v>
      </c>
      <c r="BZ6" s="27" t="str">
        <f t="shared" si="2"/>
        <v>d</v>
      </c>
      <c r="CA6" s="27" t="str">
        <f t="shared" si="2"/>
        <v>l</v>
      </c>
      <c r="CB6" s="27" t="str">
        <f t="shared" si="2"/>
        <v>m</v>
      </c>
      <c r="CC6" s="27" t="str">
        <f t="shared" si="2"/>
        <v>m</v>
      </c>
      <c r="CD6" s="27" t="str">
        <f t="shared" si="2"/>
        <v>j</v>
      </c>
      <c r="CE6" s="27" t="str">
        <f t="shared" si="2"/>
        <v>v</v>
      </c>
      <c r="CF6" s="27" t="str">
        <f t="shared" si="2"/>
        <v>s</v>
      </c>
      <c r="CG6" s="27" t="str">
        <f t="shared" si="2"/>
        <v>d</v>
      </c>
      <c r="CH6" s="27" t="str">
        <f t="shared" si="2"/>
        <v>l</v>
      </c>
      <c r="CI6" s="27" t="str">
        <f t="shared" si="2"/>
        <v>m</v>
      </c>
      <c r="CJ6" s="27" t="str">
        <f t="shared" si="2"/>
        <v>m</v>
      </c>
      <c r="CK6" s="27" t="str">
        <f t="shared" si="2"/>
        <v>j</v>
      </c>
      <c r="CL6" s="27" t="str">
        <f t="shared" si="2"/>
        <v>v</v>
      </c>
      <c r="CM6" s="27" t="str">
        <f t="shared" si="2"/>
        <v>s</v>
      </c>
      <c r="CN6" s="27" t="str">
        <f t="shared" si="2"/>
        <v>d</v>
      </c>
      <c r="CO6" s="27" t="str">
        <f t="shared" si="2"/>
        <v>l</v>
      </c>
      <c r="CP6" s="27" t="str">
        <f t="shared" si="2"/>
        <v>m</v>
      </c>
      <c r="CQ6" s="27" t="str">
        <f t="shared" si="2"/>
        <v>m</v>
      </c>
      <c r="CR6" s="27" t="str">
        <f t="shared" si="2"/>
        <v>j</v>
      </c>
      <c r="CS6" s="27" t="str">
        <f t="shared" si="2"/>
        <v>v</v>
      </c>
      <c r="CT6" s="27" t="str">
        <f t="shared" si="2"/>
        <v>s</v>
      </c>
      <c r="CU6" s="27" t="str">
        <f t="shared" si="2"/>
        <v>d</v>
      </c>
      <c r="CV6" s="27" t="str">
        <f t="shared" si="2"/>
        <v>l</v>
      </c>
      <c r="CW6" s="27" t="str">
        <f t="shared" si="2"/>
        <v>m</v>
      </c>
      <c r="CX6" s="27" t="str">
        <f t="shared" si="2"/>
        <v>m</v>
      </c>
      <c r="CY6" s="27" t="str">
        <f t="shared" si="2"/>
        <v>j</v>
      </c>
      <c r="CZ6" s="27" t="str">
        <f t="shared" si="2"/>
        <v>v</v>
      </c>
      <c r="DA6" s="27" t="str">
        <f t="shared" si="2"/>
        <v>s</v>
      </c>
      <c r="DB6" s="27" t="str">
        <f t="shared" si="2"/>
        <v>d</v>
      </c>
      <c r="DC6" s="27" t="str">
        <f t="shared" si="2"/>
        <v>l</v>
      </c>
      <c r="DD6" s="27" t="str">
        <f t="shared" si="2"/>
        <v>m</v>
      </c>
      <c r="DE6" s="27" t="str">
        <f t="shared" si="2"/>
        <v>m</v>
      </c>
      <c r="DF6" s="27" t="str">
        <f t="shared" si="2"/>
        <v>j</v>
      </c>
      <c r="DG6" s="27" t="str">
        <f t="shared" si="2"/>
        <v>v</v>
      </c>
      <c r="DH6" s="27" t="str">
        <f t="shared" si="2"/>
        <v>s</v>
      </c>
      <c r="DI6" s="27" t="str">
        <f t="shared" si="2"/>
        <v>d</v>
      </c>
      <c r="DJ6" s="27" t="str">
        <f t="shared" si="2"/>
        <v>l</v>
      </c>
      <c r="DK6" s="27" t="str">
        <f t="shared" si="2"/>
        <v>m</v>
      </c>
      <c r="DL6" s="27" t="str">
        <f t="shared" si="2"/>
        <v>m</v>
      </c>
      <c r="DM6" s="27" t="str">
        <f t="shared" si="2"/>
        <v>j</v>
      </c>
      <c r="DN6" s="27" t="str">
        <f t="shared" si="2"/>
        <v>v</v>
      </c>
      <c r="DO6" s="27" t="str">
        <f t="shared" si="2"/>
        <v>s</v>
      </c>
      <c r="DP6" s="27" t="str">
        <f t="shared" si="2"/>
        <v>d</v>
      </c>
      <c r="DQ6" s="27" t="str">
        <f t="shared" si="2"/>
        <v>l</v>
      </c>
      <c r="DR6" s="27" t="str">
        <f t="shared" si="2"/>
        <v>m</v>
      </c>
      <c r="DS6" s="27" t="str">
        <f t="shared" si="2"/>
        <v>m</v>
      </c>
      <c r="DT6" s="27" t="str">
        <f t="shared" si="2"/>
        <v>j</v>
      </c>
      <c r="DU6" s="27" t="str">
        <f t="shared" si="2"/>
        <v>v</v>
      </c>
      <c r="DV6" s="27" t="str">
        <f t="shared" si="2"/>
        <v>s</v>
      </c>
      <c r="DW6" s="27" t="str">
        <f t="shared" si="2"/>
        <v>d</v>
      </c>
      <c r="DX6" s="27" t="str">
        <f t="shared" si="2"/>
        <v>l</v>
      </c>
      <c r="DY6" s="27" t="str">
        <f t="shared" si="2"/>
        <v>m</v>
      </c>
      <c r="DZ6" s="27" t="str">
        <f t="shared" si="2"/>
        <v>m</v>
      </c>
      <c r="EA6" s="27" t="str">
        <f t="shared" si="2"/>
        <v>j</v>
      </c>
      <c r="EB6" s="27" t="str">
        <f t="shared" si="2"/>
        <v>v</v>
      </c>
      <c r="EC6" s="27" t="str">
        <f t="shared" si="2"/>
        <v>s</v>
      </c>
      <c r="ED6" s="27" t="str">
        <f t="shared" si="2"/>
        <v>d</v>
      </c>
    </row>
    <row r="7" ht="30.0" hidden="1" customHeight="1">
      <c r="A7" s="8" t="s">
        <v>17</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row>
    <row r="8" ht="30.0" customHeight="1">
      <c r="A8" s="1" t="s">
        <v>18</v>
      </c>
      <c r="B8" s="31" t="s">
        <v>19</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row>
    <row r="9" ht="30.0" customHeight="1">
      <c r="A9" s="1" t="s">
        <v>20</v>
      </c>
      <c r="B9" s="36" t="s">
        <v>21</v>
      </c>
      <c r="C9" s="37" t="s">
        <v>22</v>
      </c>
      <c r="D9" s="38">
        <v>1.0</v>
      </c>
      <c r="E9" s="39">
        <v>45084.0</v>
      </c>
      <c r="F9" s="39">
        <f>E9+5</f>
        <v>45089</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row>
    <row r="10" ht="30.0" customHeight="1">
      <c r="A10" s="8"/>
      <c r="B10" s="36" t="s">
        <v>23</v>
      </c>
      <c r="C10" s="37" t="s">
        <v>24</v>
      </c>
      <c r="D10" s="38">
        <v>1.0</v>
      </c>
      <c r="E10" s="39">
        <v>45090.0</v>
      </c>
      <c r="F10" s="39">
        <f>E10+7</f>
        <v>45097</v>
      </c>
      <c r="G10" s="35"/>
      <c r="H10" s="35" t="str">
        <f>IF(OR(ISBLANK(ProjectSchedule!task_start),ISBLANK(ProjectSchedule!task_end)),"",ProjectSchedule!task_end-ProjectSchedule!task_start+1)</f>
        <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row>
    <row r="11" ht="30.0" customHeight="1">
      <c r="A11" s="8"/>
      <c r="B11" s="36" t="s">
        <v>25</v>
      </c>
      <c r="C11" s="37" t="s">
        <v>26</v>
      </c>
      <c r="D11" s="38">
        <v>1.0</v>
      </c>
      <c r="E11" s="39">
        <v>45097.0</v>
      </c>
      <c r="F11" s="39">
        <f>E11+4</f>
        <v>45101</v>
      </c>
      <c r="G11" s="35"/>
      <c r="H11" s="35"/>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row>
    <row r="12" ht="30.0" customHeight="1">
      <c r="A12" s="8"/>
      <c r="B12" s="36" t="s">
        <v>27</v>
      </c>
      <c r="C12" s="37" t="s">
        <v>28</v>
      </c>
      <c r="D12" s="38">
        <v>1.0</v>
      </c>
      <c r="E12" s="39">
        <v>45102.0</v>
      </c>
      <c r="F12" s="39">
        <f>E12+2</f>
        <v>45104</v>
      </c>
      <c r="G12" s="35"/>
      <c r="H12" s="35"/>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row>
    <row r="13" ht="30.0" customHeight="1">
      <c r="A13" s="8"/>
      <c r="B13" s="36" t="s">
        <v>29</v>
      </c>
      <c r="C13" s="37" t="s">
        <v>24</v>
      </c>
      <c r="D13" s="38">
        <v>0.8</v>
      </c>
      <c r="E13" s="39">
        <v>45105.0</v>
      </c>
      <c r="F13" s="39">
        <f>E13+5</f>
        <v>45110</v>
      </c>
      <c r="G13" s="35"/>
      <c r="H13" s="35" t="str">
        <f>IF(OR(ISBLANK(ProjectSchedule!task_start),ISBLANK(ProjectSchedule!task_end)),"",ProjectSchedule!task_end-ProjectSchedule!task_start+1)</f>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row>
    <row r="14" ht="30.0" customHeight="1">
      <c r="A14" s="8"/>
      <c r="B14" s="40" t="s">
        <v>30</v>
      </c>
      <c r="C14" s="37" t="s">
        <v>31</v>
      </c>
      <c r="D14" s="38">
        <v>0.0</v>
      </c>
      <c r="E14" s="39">
        <v>45111.0</v>
      </c>
      <c r="F14" s="39">
        <v>45112.0</v>
      </c>
      <c r="G14" s="35"/>
      <c r="H14" s="35"/>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row>
    <row r="15" ht="30.0" customHeight="1">
      <c r="A15" s="1" t="s">
        <v>32</v>
      </c>
      <c r="B15" s="41" t="s">
        <v>33</v>
      </c>
      <c r="C15" s="42"/>
      <c r="D15" s="43"/>
      <c r="E15" s="44"/>
      <c r="F15" s="44"/>
      <c r="G15" s="35"/>
      <c r="H15" s="35" t="str">
        <f>IF(OR(ISBLANK(ProjectSchedule!task_start),ISBLANK(ProjectSchedule!task_end)),"",ProjectSchedule!task_end-ProjectSchedule!task_start+1)</f>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row>
    <row r="16" ht="30.0" customHeight="1">
      <c r="A16" s="1"/>
      <c r="B16" s="45" t="s">
        <v>34</v>
      </c>
      <c r="C16" s="46" t="s">
        <v>31</v>
      </c>
      <c r="D16" s="47">
        <v>0.0</v>
      </c>
      <c r="E16" s="48">
        <v>45113.0</v>
      </c>
      <c r="F16" s="48">
        <f t="shared" ref="F16:F17" si="3">E16+5</f>
        <v>45118</v>
      </c>
      <c r="G16" s="35"/>
      <c r="H16" s="35" t="str">
        <f>IF(OR(ISBLANK(ProjectSchedule!task_start),ISBLANK(ProjectSchedule!task_end)),"",ProjectSchedule!task_end-ProjectSchedule!task_start+1)</f>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row>
    <row r="17" ht="30.0" customHeight="1">
      <c r="A17" s="8"/>
      <c r="B17" s="45" t="s">
        <v>35</v>
      </c>
      <c r="C17" s="46" t="s">
        <v>28</v>
      </c>
      <c r="D17" s="47">
        <v>0.0</v>
      </c>
      <c r="E17" s="48">
        <v>45119.0</v>
      </c>
      <c r="F17" s="48">
        <f t="shared" si="3"/>
        <v>45124</v>
      </c>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row>
    <row r="18" ht="30.0" customHeight="1">
      <c r="A18" s="8"/>
      <c r="B18" s="45" t="s">
        <v>36</v>
      </c>
      <c r="C18" s="46" t="s">
        <v>24</v>
      </c>
      <c r="D18" s="47">
        <v>0.0</v>
      </c>
      <c r="E18" s="48">
        <v>45125.0</v>
      </c>
      <c r="F18" s="48">
        <f>E18+6</f>
        <v>45131</v>
      </c>
      <c r="G18" s="35"/>
      <c r="H18" s="35"/>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row>
    <row r="19" ht="30.0" customHeight="1">
      <c r="A19" s="8"/>
      <c r="B19" s="45" t="s">
        <v>37</v>
      </c>
      <c r="C19" s="46" t="s">
        <v>24</v>
      </c>
      <c r="D19" s="47">
        <v>0.0</v>
      </c>
      <c r="E19" s="48">
        <v>45132.0</v>
      </c>
      <c r="F19" s="48">
        <f>E19+4</f>
        <v>45136</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row>
    <row r="20" ht="30.0" customHeight="1">
      <c r="A20" s="8" t="s">
        <v>38</v>
      </c>
      <c r="B20" s="49" t="s">
        <v>39</v>
      </c>
      <c r="C20" s="50"/>
      <c r="D20" s="51"/>
      <c r="E20" s="52"/>
      <c r="F20" s="52"/>
      <c r="G20" s="35"/>
      <c r="H20" s="35" t="str">
        <f>IF(OR(ISBLANK(ProjectSchedule!task_start),ISBLANK(ProjectSchedule!task_end)),"",ProjectSchedule!task_end-ProjectSchedule!task_start+1)</f>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row>
    <row r="21" ht="30.0" customHeight="1">
      <c r="A21" s="8"/>
      <c r="B21" s="53" t="s">
        <v>40</v>
      </c>
      <c r="C21" s="54" t="s">
        <v>28</v>
      </c>
      <c r="D21" s="55">
        <v>0.0</v>
      </c>
      <c r="E21" s="56">
        <v>45138.0</v>
      </c>
      <c r="F21" s="56">
        <f>E21+5</f>
        <v>45143</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row>
    <row r="22" ht="30.0" customHeight="1">
      <c r="A22" s="8"/>
      <c r="B22" s="53" t="s">
        <v>41</v>
      </c>
      <c r="C22" s="54" t="s">
        <v>31</v>
      </c>
      <c r="D22" s="55">
        <v>0.0</v>
      </c>
      <c r="E22" s="56">
        <v>45145.0</v>
      </c>
      <c r="F22" s="56">
        <f>E22+4</f>
        <v>45149</v>
      </c>
      <c r="G22" s="35"/>
      <c r="H22" s="35" t="str">
        <f>IF(OR(ISBLANK(ProjectSchedule!task_start),ISBLANK(ProjectSchedule!task_end)),"",ProjectSchedule!task_end-ProjectSchedule!task_start+1)</f>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row>
    <row r="23" ht="30.0" customHeight="1">
      <c r="A23" s="8"/>
      <c r="B23" s="53" t="s">
        <v>42</v>
      </c>
      <c r="C23" s="54" t="s">
        <v>24</v>
      </c>
      <c r="D23" s="55">
        <v>0.0</v>
      </c>
      <c r="E23" s="56">
        <v>45150.0</v>
      </c>
      <c r="F23" s="56">
        <f>E23+6</f>
        <v>45156</v>
      </c>
      <c r="G23" s="35"/>
      <c r="H23" s="35" t="str">
        <f>IF(OR(ISBLANK(ProjectSchedule!task_start),ISBLANK(ProjectSchedule!task_end)),"",ProjectSchedule!task_end-ProjectSchedule!task_start+1)</f>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row>
    <row r="24" ht="30.0" customHeight="1">
      <c r="A24" s="8"/>
      <c r="B24" s="53" t="s">
        <v>43</v>
      </c>
      <c r="C24" s="54" t="s">
        <v>22</v>
      </c>
      <c r="D24" s="55">
        <v>0.0</v>
      </c>
      <c r="E24" s="56">
        <v>45157.0</v>
      </c>
      <c r="F24" s="56">
        <f>E24+3</f>
        <v>45160</v>
      </c>
      <c r="G24" s="35"/>
      <c r="H24" s="35" t="str">
        <f>IF(OR(ISBLANK(ProjectSchedule!task_start),ISBLANK(ProjectSchedule!task_end)),"",ProjectSchedule!task_end-ProjectSchedule!task_start+1)</f>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row>
    <row r="25" ht="30.0" customHeight="1">
      <c r="A25" s="8"/>
      <c r="B25" s="53" t="s">
        <v>44</v>
      </c>
      <c r="C25" s="54" t="s">
        <v>31</v>
      </c>
      <c r="D25" s="55">
        <v>0.0</v>
      </c>
      <c r="E25" s="56">
        <v>45161.0</v>
      </c>
      <c r="F25" s="56">
        <f>E25+2</f>
        <v>45163</v>
      </c>
      <c r="G25" s="35"/>
      <c r="H25" s="35" t="str">
        <f>IF(OR(ISBLANK(ProjectSchedule!task_start),ISBLANK(ProjectSchedule!task_end)),"",ProjectSchedule!task_end-ProjectSchedule!task_start+1)</f>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row>
    <row r="26" ht="30.0" customHeight="1">
      <c r="A26" s="8"/>
      <c r="B26" s="53" t="s">
        <v>45</v>
      </c>
      <c r="C26" s="54" t="s">
        <v>31</v>
      </c>
      <c r="D26" s="55">
        <v>0.0</v>
      </c>
      <c r="E26" s="56">
        <v>45164.0</v>
      </c>
      <c r="F26" s="56">
        <f>E26+5</f>
        <v>45169</v>
      </c>
      <c r="G26" s="35"/>
      <c r="H26" s="35"/>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row>
    <row r="27" ht="30.0" customHeight="1">
      <c r="A27" s="8" t="s">
        <v>38</v>
      </c>
      <c r="B27" s="57" t="s">
        <v>46</v>
      </c>
      <c r="C27" s="58"/>
      <c r="D27" s="59"/>
      <c r="E27" s="60"/>
      <c r="F27" s="60"/>
      <c r="G27" s="35"/>
      <c r="H27" s="35" t="str">
        <f>IF(OR(ISBLANK(ProjectSchedule!task_start),ISBLANK(ProjectSchedule!task_end)),"",ProjectSchedule!task_end-ProjectSchedule!task_start+1)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row>
    <row r="28" ht="30.0" customHeight="1">
      <c r="A28" s="8"/>
      <c r="B28" s="61" t="s">
        <v>47</v>
      </c>
      <c r="C28" s="62" t="s">
        <v>24</v>
      </c>
      <c r="D28" s="63">
        <v>0.0</v>
      </c>
      <c r="E28" s="64">
        <v>45170.0</v>
      </c>
      <c r="F28" s="64">
        <f>E28+7</f>
        <v>45177</v>
      </c>
      <c r="G28" s="35"/>
      <c r="H28" s="35" t="str">
        <f>IF(OR(ISBLANK(ProjectSchedule!task_start),ISBLANK(ProjectSchedule!task_end)),"",ProjectSchedule!task_end-ProjectSchedule!task_start+1)</f>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row>
    <row r="29" ht="30.0" customHeight="1">
      <c r="A29" s="8"/>
      <c r="B29" s="61" t="s">
        <v>48</v>
      </c>
      <c r="C29" s="62" t="s">
        <v>22</v>
      </c>
      <c r="D29" s="63">
        <v>0.0</v>
      </c>
      <c r="E29" s="64">
        <v>45178.0</v>
      </c>
      <c r="F29" s="64">
        <f t="shared" ref="F29:F31" si="4">E29+3</f>
        <v>45181</v>
      </c>
      <c r="G29" s="35"/>
      <c r="H29" s="35"/>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row>
    <row r="30" ht="30.0" customHeight="1">
      <c r="A30" s="8"/>
      <c r="B30" s="61" t="s">
        <v>49</v>
      </c>
      <c r="C30" s="62" t="s">
        <v>31</v>
      </c>
      <c r="D30" s="63">
        <v>0.0</v>
      </c>
      <c r="E30" s="64">
        <v>45182.0</v>
      </c>
      <c r="F30" s="64">
        <f t="shared" si="4"/>
        <v>45185</v>
      </c>
      <c r="G30" s="35"/>
      <c r="H30" s="35" t="str">
        <f>IF(OR(ISBLANK(ProjectSchedule!task_start),ISBLANK(ProjectSchedule!task_end)),"",ProjectSchedule!task_end-ProjectSchedule!task_start+1)</f>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row>
    <row r="31" ht="30.0" customHeight="1">
      <c r="A31" s="8"/>
      <c r="B31" s="61" t="s">
        <v>50</v>
      </c>
      <c r="C31" s="62" t="s">
        <v>28</v>
      </c>
      <c r="D31" s="63">
        <v>0.0</v>
      </c>
      <c r="E31" s="64">
        <v>45187.0</v>
      </c>
      <c r="F31" s="64">
        <f t="shared" si="4"/>
        <v>45190</v>
      </c>
      <c r="G31" s="35"/>
      <c r="H31" s="35" t="str">
        <f>IF(OR(ISBLANK(ProjectSchedule!task_start),ISBLANK(ProjectSchedule!task_end)),"",ProjectSchedule!task_end-ProjectSchedule!task_start+1)</f>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row>
    <row r="32" ht="30.0" customHeight="1">
      <c r="A32" s="8"/>
      <c r="B32" s="61" t="s">
        <v>51</v>
      </c>
      <c r="C32" s="62" t="s">
        <v>24</v>
      </c>
      <c r="D32" s="63">
        <v>0.0</v>
      </c>
      <c r="E32" s="64">
        <v>45191.0</v>
      </c>
      <c r="F32" s="64">
        <f>E32+1</f>
        <v>45192</v>
      </c>
      <c r="G32" s="35"/>
      <c r="H32" s="35" t="str">
        <f>IF(OR(ISBLANK(ProjectSchedule!task_start),ISBLANK(ProjectSchedule!task_end)),"",ProjectSchedule!task_end-ProjectSchedule!task_start+1)</f>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row>
    <row r="33" ht="30.0" customHeight="1">
      <c r="A33" s="8"/>
      <c r="B33" s="61" t="s">
        <v>52</v>
      </c>
      <c r="C33" s="62" t="s">
        <v>28</v>
      </c>
      <c r="D33" s="63">
        <v>0.0</v>
      </c>
      <c r="E33" s="64">
        <v>45193.0</v>
      </c>
      <c r="F33" s="64">
        <f>E33+3</f>
        <v>45196</v>
      </c>
      <c r="G33" s="35"/>
      <c r="H33" s="3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row>
    <row r="34" ht="30.0" customHeight="1">
      <c r="A34" s="8"/>
      <c r="B34" s="65" t="s">
        <v>53</v>
      </c>
      <c r="C34" s="62" t="s">
        <v>22</v>
      </c>
      <c r="D34" s="63">
        <v>0.0</v>
      </c>
      <c r="E34" s="64">
        <v>45197.0</v>
      </c>
      <c r="F34" s="64">
        <f>E34+4</f>
        <v>45201</v>
      </c>
      <c r="G34" s="35"/>
      <c r="H34" s="35" t="str">
        <f>IF(OR(ISBLANK(ProjectSchedule!task_start),ISBLANK(ProjectSchedule!task_end)),"",ProjectSchedule!task_end-ProjectSchedule!task_start+1)</f>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row>
    <row r="35" ht="30.0" customHeight="1">
      <c r="A35" s="8"/>
      <c r="B35" s="61" t="s">
        <v>54</v>
      </c>
      <c r="C35" s="62" t="s">
        <v>26</v>
      </c>
      <c r="D35" s="63">
        <v>0.0</v>
      </c>
      <c r="E35" s="64">
        <v>45202.0</v>
      </c>
      <c r="F35" s="64">
        <f>E35</f>
        <v>45202</v>
      </c>
      <c r="G35" s="35"/>
      <c r="H35" s="35"/>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row>
    <row r="36" ht="30.0" customHeight="1">
      <c r="A36" s="1" t="s">
        <v>55</v>
      </c>
      <c r="B36" s="66" t="s">
        <v>56</v>
      </c>
      <c r="C36" s="67"/>
      <c r="D36" s="68"/>
      <c r="E36" s="69"/>
      <c r="F36" s="70"/>
      <c r="G36" s="71"/>
      <c r="H36" s="71" t="str">
        <f>IF(OR(ISBLANK(ProjectSchedule!task_start),ISBLANK(ProjectSchedule!task_end)),"",ProjectSchedule!task_end-ProjectSchedule!task_start+1)</f>
        <v/>
      </c>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c r="DX36" s="72"/>
      <c r="DY36" s="72"/>
      <c r="DZ36" s="72"/>
      <c r="EA36" s="72"/>
      <c r="EB36" s="72"/>
      <c r="EC36" s="72"/>
      <c r="ED36" s="72"/>
    </row>
    <row r="37" ht="30.0" customHeight="1">
      <c r="A37" s="8"/>
      <c r="E37" s="10"/>
      <c r="G37" s="73"/>
    </row>
    <row r="38" ht="30.0" customHeight="1">
      <c r="A38" s="8"/>
      <c r="C38" s="74"/>
      <c r="E38" s="10"/>
      <c r="F38" s="75"/>
    </row>
    <row r="39" ht="30.0" customHeight="1">
      <c r="A39" s="8"/>
      <c r="C39" s="76"/>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21">
    <mergeCell ref="C3:D3"/>
    <mergeCell ref="E3:F3"/>
    <mergeCell ref="C4:D4"/>
    <mergeCell ref="I4:O4"/>
    <mergeCell ref="P4:V4"/>
    <mergeCell ref="W4:AC4"/>
    <mergeCell ref="AD4:AJ4"/>
    <mergeCell ref="CH4:CN4"/>
    <mergeCell ref="CO4:CU4"/>
    <mergeCell ref="CV4:DB4"/>
    <mergeCell ref="DC4:DI4"/>
    <mergeCell ref="DJ4:DP4"/>
    <mergeCell ref="DQ4:DW4"/>
    <mergeCell ref="DX4:ED4"/>
    <mergeCell ref="AK4:AQ4"/>
    <mergeCell ref="AR4:AX4"/>
    <mergeCell ref="AY4:BE4"/>
    <mergeCell ref="BF4:BL4"/>
    <mergeCell ref="BM4:BS4"/>
    <mergeCell ref="BT4:BZ4"/>
    <mergeCell ref="CA4:CG4"/>
  </mergeCells>
  <conditionalFormatting sqref="I9:ED35">
    <cfRule type="expression" dxfId="0" priority="1">
      <formula>AND(I$5&gt;=$E9,I$5&lt;=$F9)</formula>
    </cfRule>
  </conditionalFormatting>
  <conditionalFormatting sqref="DX5:ED36">
    <cfRule type="expression" dxfId="1" priority="2">
      <formula>AND(TODAY()&gt;=DX$5,TODAY()&lt;DY$5)</formula>
    </cfRule>
  </conditionalFormatting>
  <conditionalFormatting sqref="I9">
    <cfRule type="notContainsBlanks" dxfId="2" priority="3">
      <formula>LEN(TRIM(I9))&gt;0</formula>
    </cfRule>
  </conditionalFormatting>
  <conditionalFormatting sqref="I8">
    <cfRule type="notContainsBlanks" dxfId="2" priority="4">
      <formula>LEN(TRIM(I8))&gt;0</formula>
    </cfRule>
  </conditionalFormatting>
  <conditionalFormatting sqref="I8">
    <cfRule type="colorScale" priority="5">
      <colorScale>
        <cfvo type="min"/>
        <cfvo type="max"/>
        <color rgb="FF57BB8A"/>
        <color rgb="FFFFFFFF"/>
      </colorScale>
    </cfRule>
  </conditionalFormatting>
  <conditionalFormatting sqref="G8">
    <cfRule type="notContainsBlanks" dxfId="2" priority="6">
      <formula>LEN(TRIM(G8))&gt;0</formula>
    </cfRule>
  </conditionalFormatting>
  <conditionalFormatting sqref="G8">
    <cfRule type="notContainsBlanks" dxfId="2" priority="7">
      <formula>LEN(TRIM(G8))&gt;0</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4.4483909619993165" footer="0.0" header="0.0" left="0.35" right="0.35" top="0.344977258277498"/>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77"/>
      <c r="B1" s="4"/>
      <c r="C1" s="4"/>
      <c r="D1" s="4"/>
      <c r="E1" s="4"/>
      <c r="F1" s="4"/>
      <c r="G1" s="4"/>
      <c r="H1" s="4"/>
      <c r="I1" s="4"/>
      <c r="J1" s="4"/>
      <c r="K1" s="4"/>
      <c r="L1" s="4"/>
      <c r="M1" s="4"/>
      <c r="N1" s="4"/>
      <c r="O1" s="4"/>
      <c r="P1" s="4"/>
      <c r="Q1" s="4"/>
      <c r="R1" s="4"/>
      <c r="S1" s="4"/>
      <c r="T1" s="4"/>
      <c r="U1" s="4"/>
      <c r="V1" s="4"/>
      <c r="W1" s="4"/>
      <c r="X1" s="4"/>
      <c r="Y1" s="4"/>
      <c r="Z1" s="4"/>
    </row>
    <row r="2" ht="12.75" customHeight="1">
      <c r="A2" s="78" t="s">
        <v>57</v>
      </c>
      <c r="B2" s="79"/>
      <c r="C2" s="80"/>
      <c r="D2" s="80"/>
      <c r="E2" s="80"/>
      <c r="F2" s="80"/>
      <c r="G2" s="80"/>
      <c r="H2" s="80"/>
      <c r="I2" s="80"/>
      <c r="J2" s="80"/>
      <c r="K2" s="80"/>
      <c r="L2" s="80"/>
      <c r="M2" s="80"/>
      <c r="N2" s="80"/>
      <c r="O2" s="80"/>
      <c r="P2" s="80"/>
      <c r="Q2" s="80"/>
      <c r="R2" s="80"/>
      <c r="S2" s="80"/>
      <c r="T2" s="80"/>
      <c r="U2" s="80"/>
      <c r="V2" s="80"/>
      <c r="W2" s="80"/>
      <c r="X2" s="80"/>
      <c r="Y2" s="80"/>
      <c r="Z2" s="80"/>
    </row>
    <row r="3" ht="27.0" customHeight="1">
      <c r="A3" s="81" t="s">
        <v>58</v>
      </c>
      <c r="B3" s="82"/>
      <c r="C3" s="83"/>
      <c r="D3" s="83"/>
      <c r="E3" s="83"/>
      <c r="F3" s="83"/>
      <c r="G3" s="83"/>
      <c r="H3" s="83"/>
      <c r="I3" s="83"/>
      <c r="J3" s="83"/>
      <c r="K3" s="83"/>
      <c r="L3" s="83"/>
      <c r="M3" s="83"/>
      <c r="N3" s="83"/>
      <c r="O3" s="83"/>
      <c r="P3" s="83"/>
      <c r="Q3" s="83"/>
      <c r="R3" s="83"/>
      <c r="S3" s="83"/>
      <c r="T3" s="83"/>
      <c r="U3" s="83"/>
      <c r="V3" s="83"/>
      <c r="W3" s="83"/>
      <c r="X3" s="83"/>
      <c r="Y3" s="83"/>
      <c r="Z3" s="83"/>
    </row>
    <row r="4" ht="12.75" customHeight="1">
      <c r="A4" s="84" t="s">
        <v>59</v>
      </c>
      <c r="B4" s="85"/>
      <c r="C4" s="85"/>
      <c r="D4" s="85"/>
      <c r="E4" s="85"/>
      <c r="F4" s="85"/>
      <c r="G4" s="85"/>
      <c r="H4" s="85"/>
      <c r="I4" s="85"/>
      <c r="J4" s="85"/>
      <c r="K4" s="85"/>
      <c r="L4" s="85"/>
      <c r="M4" s="85"/>
      <c r="N4" s="85"/>
      <c r="O4" s="85"/>
      <c r="P4" s="85"/>
      <c r="Q4" s="85"/>
      <c r="R4" s="85"/>
      <c r="S4" s="85"/>
      <c r="T4" s="85"/>
      <c r="U4" s="85"/>
      <c r="V4" s="85"/>
      <c r="W4" s="85"/>
      <c r="X4" s="85"/>
      <c r="Y4" s="85"/>
      <c r="Z4" s="85"/>
    </row>
    <row r="5" ht="75.75" customHeight="1">
      <c r="A5" s="86" t="s">
        <v>60</v>
      </c>
      <c r="B5" s="4"/>
      <c r="C5" s="4"/>
      <c r="D5" s="4"/>
      <c r="E5" s="4"/>
      <c r="F5" s="4"/>
      <c r="G5" s="4"/>
      <c r="H5" s="4"/>
      <c r="I5" s="4"/>
      <c r="J5" s="4"/>
      <c r="K5" s="4"/>
      <c r="L5" s="4"/>
      <c r="M5" s="4"/>
      <c r="N5" s="4"/>
      <c r="O5" s="4"/>
      <c r="P5" s="4"/>
      <c r="Q5" s="4"/>
      <c r="R5" s="4"/>
      <c r="S5" s="4"/>
      <c r="T5" s="4"/>
      <c r="U5" s="4"/>
      <c r="V5" s="4"/>
      <c r="W5" s="4"/>
      <c r="X5" s="4"/>
      <c r="Y5" s="4"/>
      <c r="Z5" s="4"/>
    </row>
    <row r="6" ht="26.25" customHeight="1">
      <c r="A6" s="84" t="s">
        <v>61</v>
      </c>
      <c r="B6" s="4"/>
      <c r="C6" s="4"/>
      <c r="D6" s="4"/>
      <c r="E6" s="4"/>
      <c r="F6" s="4"/>
      <c r="G6" s="4"/>
      <c r="H6" s="4"/>
      <c r="I6" s="4"/>
      <c r="J6" s="4"/>
      <c r="K6" s="4"/>
      <c r="L6" s="4"/>
      <c r="M6" s="4"/>
      <c r="N6" s="4"/>
      <c r="O6" s="4"/>
      <c r="P6" s="4"/>
      <c r="Q6" s="4"/>
      <c r="R6" s="4"/>
      <c r="S6" s="4"/>
      <c r="T6" s="4"/>
      <c r="U6" s="4"/>
      <c r="V6" s="4"/>
      <c r="W6" s="4"/>
      <c r="X6" s="4"/>
      <c r="Y6" s="4"/>
      <c r="Z6" s="4"/>
    </row>
    <row r="7" ht="216.0" customHeight="1">
      <c r="A7" s="87" t="s">
        <v>62</v>
      </c>
      <c r="B7" s="77"/>
      <c r="C7" s="77"/>
      <c r="D7" s="77"/>
      <c r="E7" s="77"/>
      <c r="F7" s="77"/>
      <c r="G7" s="77"/>
      <c r="H7" s="77"/>
      <c r="I7" s="77"/>
      <c r="J7" s="77"/>
      <c r="K7" s="77"/>
      <c r="L7" s="77"/>
      <c r="M7" s="77"/>
      <c r="N7" s="77"/>
      <c r="O7" s="77"/>
      <c r="P7" s="77"/>
      <c r="Q7" s="77"/>
      <c r="R7" s="77"/>
      <c r="S7" s="77"/>
      <c r="T7" s="77"/>
      <c r="U7" s="77"/>
      <c r="V7" s="77"/>
      <c r="W7" s="77"/>
      <c r="X7" s="77"/>
      <c r="Y7" s="77"/>
      <c r="Z7" s="77"/>
    </row>
    <row r="8" ht="12.75" customHeight="1">
      <c r="A8" s="84" t="s">
        <v>63</v>
      </c>
      <c r="B8" s="85"/>
      <c r="C8" s="85"/>
      <c r="D8" s="85"/>
      <c r="E8" s="85"/>
      <c r="F8" s="85"/>
      <c r="G8" s="85"/>
      <c r="H8" s="85"/>
      <c r="I8" s="85"/>
      <c r="J8" s="85"/>
      <c r="K8" s="85"/>
      <c r="L8" s="85"/>
      <c r="M8" s="85"/>
      <c r="N8" s="85"/>
      <c r="O8" s="85"/>
      <c r="P8" s="85"/>
      <c r="Q8" s="85"/>
      <c r="R8" s="85"/>
      <c r="S8" s="85"/>
      <c r="T8" s="85"/>
      <c r="U8" s="85"/>
      <c r="V8" s="85"/>
      <c r="W8" s="85"/>
      <c r="X8" s="85"/>
      <c r="Y8" s="85"/>
      <c r="Z8" s="85"/>
    </row>
    <row r="9" ht="82.5" customHeight="1">
      <c r="A9" s="86" t="s">
        <v>64</v>
      </c>
      <c r="B9" s="4"/>
      <c r="C9" s="4"/>
      <c r="D9" s="4"/>
      <c r="E9" s="4"/>
      <c r="F9" s="4"/>
      <c r="G9" s="4"/>
      <c r="H9" s="4"/>
      <c r="I9" s="4"/>
      <c r="J9" s="4"/>
      <c r="K9" s="4"/>
      <c r="L9" s="4"/>
      <c r="M9" s="4"/>
      <c r="N9" s="4"/>
      <c r="O9" s="4"/>
      <c r="P9" s="4"/>
      <c r="Q9" s="4"/>
      <c r="R9" s="4"/>
      <c r="S9" s="4"/>
      <c r="T9" s="4"/>
      <c r="U9" s="4"/>
      <c r="V9" s="4"/>
      <c r="W9" s="4"/>
      <c r="X9" s="4"/>
      <c r="Y9" s="4"/>
      <c r="Z9" s="4"/>
    </row>
    <row r="10" ht="27.75" customHeight="1">
      <c r="A10" s="88" t="s">
        <v>65</v>
      </c>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2.75" customHeight="1">
      <c r="A11" s="84" t="s">
        <v>66</v>
      </c>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ht="12.75" customHeight="1">
      <c r="A12" s="86" t="s">
        <v>67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88" t="s">
        <v>68</v>
      </c>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ht="12.75" customHeight="1">
      <c r="A14" s="84" t="s">
        <v>69</v>
      </c>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ht="86.25" customHeight="1">
      <c r="A15" s="86" t="s">
        <v>70</v>
      </c>
      <c r="B15" s="4"/>
      <c r="C15" s="4"/>
      <c r="D15" s="4"/>
      <c r="E15" s="4"/>
      <c r="F15" s="4"/>
      <c r="G15" s="4"/>
      <c r="H15" s="4"/>
      <c r="I15" s="4"/>
      <c r="J15" s="4"/>
      <c r="K15" s="4"/>
      <c r="L15" s="4"/>
      <c r="M15" s="4"/>
      <c r="N15" s="4"/>
      <c r="O15" s="4"/>
      <c r="P15" s="4"/>
      <c r="Q15" s="4"/>
      <c r="R15" s="4"/>
      <c r="S15" s="4"/>
      <c r="T15" s="4"/>
      <c r="U15" s="4"/>
      <c r="V15" s="4"/>
      <c r="W15" s="4"/>
      <c r="X15" s="4"/>
      <c r="Y15" s="4"/>
      <c r="Z15" s="4"/>
    </row>
    <row r="16" ht="95.25" customHeight="1">
      <c r="A16" s="86" t="s">
        <v>71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77"/>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77"/>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77"/>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77"/>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77"/>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77"/>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77"/>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77"/>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77"/>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77"/>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77"/>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77"/>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77"/>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77"/>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77"/>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77"/>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77"/>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77"/>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77"/>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77"/>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77"/>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77"/>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77"/>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77"/>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77"/>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77"/>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77"/>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77"/>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77"/>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77"/>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77"/>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77"/>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77"/>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77"/>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77"/>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77"/>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77"/>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77"/>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77"/>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77"/>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77"/>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77"/>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77"/>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77"/>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77"/>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77"/>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77"/>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77"/>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77"/>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77"/>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77"/>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77"/>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77"/>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77"/>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77"/>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77"/>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77"/>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77"/>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77"/>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77"/>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77"/>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77"/>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77"/>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77"/>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77"/>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77"/>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77"/>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77"/>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77"/>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77"/>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77"/>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77"/>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77"/>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77"/>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77"/>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77"/>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77"/>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77"/>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77"/>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77"/>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77"/>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77"/>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77"/>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7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7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7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7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7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7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7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7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7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7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7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7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7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7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7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7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7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7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7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7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7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7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7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7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7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7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7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7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7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7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7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7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7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7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7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7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7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7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7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7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7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7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7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7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7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7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7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7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7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7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7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7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7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7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7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7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7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7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7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7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7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7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7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7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7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7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7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7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7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7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7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7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7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7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7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7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7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7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7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7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7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7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7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7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7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7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7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7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7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7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7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7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7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7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7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7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7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7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7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7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7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7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7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7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7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7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7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7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7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7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7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7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7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7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7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7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7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7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7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7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7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7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7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7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7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7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7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7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7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7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7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7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7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7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7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7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7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7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7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7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7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7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7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7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7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7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7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7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7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7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7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7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7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7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7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7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7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7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7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7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7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7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7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7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7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7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7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7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7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7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7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7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7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7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7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7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7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7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7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7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7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7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7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7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7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7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7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7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7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7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7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7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7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7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7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7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7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7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7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7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7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7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7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7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7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7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7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7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7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7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7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7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7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7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7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7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7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7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7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7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7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7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7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7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7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7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7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7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7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7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7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7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7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7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7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7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7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7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7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7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7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7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7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7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7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7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7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7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7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7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7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7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7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7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7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7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7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7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7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7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7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7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7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7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7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7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7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7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7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7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7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7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7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7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7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7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7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7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7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7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7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7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7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7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7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7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7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7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7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7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7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7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7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7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7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7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7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7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7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7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7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7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7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7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7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7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7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7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7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7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7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7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7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7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7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7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7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7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7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7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7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7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7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7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7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7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7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7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7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7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7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7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7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7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7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7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7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7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7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7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7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7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7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7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7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7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7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7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7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7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7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7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7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7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7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7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7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7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7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7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7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7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7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7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7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7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7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7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7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7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7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7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7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7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7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7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7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7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7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7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7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7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7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7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7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7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7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7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7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7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7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7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7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7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7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7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7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7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7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7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7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7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7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7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7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7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7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7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7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7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7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7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7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7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7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7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7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7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7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7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7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7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7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7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7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7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7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7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7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7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7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7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7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7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7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7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7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7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7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7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7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7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7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7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7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7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7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7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7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7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7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7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7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7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7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7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7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7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7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7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7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7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7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7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7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7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7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7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7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7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7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7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7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7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7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7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7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7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7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7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7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7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7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7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7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7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7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7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7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7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7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7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7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7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7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7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7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7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7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7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7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7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7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7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7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7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7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7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7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7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7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7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7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7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7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7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7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7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7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7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7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7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7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7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7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7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7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7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7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7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7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7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7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7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7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7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7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7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7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7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7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7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7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7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7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7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7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7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7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7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7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7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7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7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7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7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7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7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7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7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7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7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7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7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7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7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7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7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7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7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7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7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7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7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7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7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7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7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7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7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7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7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7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7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7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7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7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7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7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7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7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7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7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7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7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7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7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7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7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7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7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7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7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7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7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7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7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7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7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7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7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7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7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7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7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7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7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7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7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7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7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7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7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7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7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7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7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7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7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7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7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7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7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7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7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7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7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7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7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7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7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7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7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7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7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7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7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7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7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7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7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7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7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7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7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7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7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7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7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7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7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7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7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7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7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7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7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7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7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7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7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7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7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7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7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7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7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7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7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7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7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7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7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7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7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7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7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7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7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7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7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7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7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7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7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7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7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7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7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7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7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7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7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7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7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7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7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7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7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7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7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7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7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7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7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7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7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7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7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7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7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7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7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7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7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7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7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7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7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7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7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7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7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7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7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7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7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7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7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7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7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7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7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7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7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7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7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7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7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7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7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7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7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7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7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7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7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7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7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7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7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7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7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7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7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7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7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7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7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7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7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7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7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7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7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7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7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7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7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7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7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7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7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7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7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7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7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7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7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7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7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7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7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7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7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7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7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7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7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7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7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7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7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7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7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7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7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7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7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7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7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7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7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7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7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7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7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7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7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7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7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7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7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7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7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7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7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7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7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7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7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7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7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7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7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7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7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7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7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7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7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7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7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7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7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7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7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7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7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7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7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7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7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7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7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7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7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7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7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7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7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7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7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7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7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7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7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7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7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7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7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7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7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7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7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7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7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7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7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7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7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7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7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7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7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7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7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7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7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7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7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77"/>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77"/>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77"/>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77"/>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77"/>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77"/>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77"/>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77"/>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77"/>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7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