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825" windowHeight="1239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<sst xmlns="http://schemas.openxmlformats.org/spreadsheetml/2006/main" count="8" uniqueCount="8">
  <si>
    <t>RisePos</t>
  </si>
  <si>
    <t>degree</t>
  </si>
  <si>
    <t>pulse</t>
  </si>
  <si>
    <t>加速度(rpm/s)</t>
  </si>
  <si>
    <t>最大速度(r/min )</t>
  </si>
  <si>
    <t>电机扭矩(N·m)</t>
  </si>
  <si>
    <t>脉冲频率(Hz)</t>
  </si>
  <si>
    <t>tog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</si>
</sst>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T-v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电机扭矩(N·m)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Sheet2!$E$2:$E$14</c:f>
              <c:numCache>
                <c:formatCode>General</c:formatCode>
                <c:ptCount val="13"/>
                <c:pt idx="0">
                  <c:v>223.2</c:v>
                </c:pt>
                <c:pt idx="1">
                  <c:v>164</c:v>
                </c:pt>
                <c:pt idx="2">
                  <c:v>111.5</c:v>
                </c:pt>
                <c:pt idx="3">
                  <c:v>84.26</c:v>
                </c:pt>
                <c:pt idx="4">
                  <c:v>68.04</c:v>
                </c:pt>
                <c:pt idx="5">
                  <c:v>56.66</c:v>
                </c:pt>
                <c:pt idx="6">
                  <c:v>48.71</c:v>
                </c:pt>
                <c:pt idx="7">
                  <c:v>42.01</c:v>
                </c:pt>
                <c:pt idx="8">
                  <c:v>38.38</c:v>
                </c:pt>
                <c:pt idx="9">
                  <c:v>34.91</c:v>
                </c:pt>
                <c:pt idx="10">
                  <c:v>32.15</c:v>
                </c:pt>
                <c:pt idx="11">
                  <c:v>29.96</c:v>
                </c:pt>
                <c:pt idx="12">
                  <c:v>27.34</c:v>
                </c:pt>
              </c:numCache>
            </c:numRef>
          </c:xVal>
          <c:yVal>
            <c:numRef>
              <c:f>Sheet2!$F$2:$F$14</c:f>
              <c:numCache>
                <c:formatCode>General</c:formatCode>
                <c:ptCount val="13"/>
                <c:pt idx="0">
                  <c:v>0.0341417908552757</c:v>
                </c:pt>
                <c:pt idx="1">
                  <c:v>0.0394169771381892</c:v>
                </c:pt>
                <c:pt idx="2">
                  <c:v>0.0482089542763784</c:v>
                </c:pt>
                <c:pt idx="3">
                  <c:v>0.0570009314145677</c:v>
                </c:pt>
                <c:pt idx="4">
                  <c:v>0.0657929085527569</c:v>
                </c:pt>
                <c:pt idx="5">
                  <c:v>0.0745848856909461</c:v>
                </c:pt>
                <c:pt idx="6">
                  <c:v>0.0833768628291353</c:v>
                </c:pt>
                <c:pt idx="7">
                  <c:v>0.0921688399673245</c:v>
                </c:pt>
                <c:pt idx="8">
                  <c:v>0.100960817105514</c:v>
                </c:pt>
                <c:pt idx="9">
                  <c:v>0.109752794243703</c:v>
                </c:pt>
                <c:pt idx="10">
                  <c:v>0.118544771381892</c:v>
                </c:pt>
                <c:pt idx="11">
                  <c:v>0.127336748520081</c:v>
                </c:pt>
                <c:pt idx="12">
                  <c:v>0.136128725658271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40192"/>
        <c:axId val="740241440"/>
      </c:scatterChart>
      <c:valAx>
        <c:axId val="7402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241440"/>
        <c:crosses val="autoZero"/>
        <c:crossBetween val="midCat"/>
      </c:valAx>
      <c:valAx>
        <c:axId val="7402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24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T-f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tog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Sheet2!$G$2:$G$14</c:f>
              <c:numCache>
                <c:formatCode>General</c:formatCode>
                <c:ptCount val="13"/>
                <c:pt idx="0">
                  <c:v>148800</c:v>
                </c:pt>
                <c:pt idx="1">
                  <c:v>109333.333333333</c:v>
                </c:pt>
                <c:pt idx="2">
                  <c:v>74333.3333333333</c:v>
                </c:pt>
                <c:pt idx="3">
                  <c:v>56173.3333333333</c:v>
                </c:pt>
                <c:pt idx="4">
                  <c:v>45360</c:v>
                </c:pt>
                <c:pt idx="5">
                  <c:v>37773.3333333333</c:v>
                </c:pt>
                <c:pt idx="6">
                  <c:v>32473.3333333333</c:v>
                </c:pt>
                <c:pt idx="7">
                  <c:v>28006.6666666667</c:v>
                </c:pt>
                <c:pt idx="8">
                  <c:v>25586.6666666667</c:v>
                </c:pt>
                <c:pt idx="9">
                  <c:v>23273.3333333333</c:v>
                </c:pt>
                <c:pt idx="10">
                  <c:v>21433.3333333333</c:v>
                </c:pt>
                <c:pt idx="11">
                  <c:v>19973.3333333333</c:v>
                </c:pt>
                <c:pt idx="12">
                  <c:v>18226.6666666667</c:v>
                </c:pt>
              </c:numCache>
            </c:numRef>
          </c:xVal>
          <c:yVal>
            <c:numRef>
              <c:f>Sheet2!$H$2:$H$14</c:f>
              <c:numCache>
                <c:formatCode>General</c:formatCode>
                <c:ptCount val="13"/>
                <c:pt idx="0">
                  <c:v>0.0341417908552757</c:v>
                </c:pt>
                <c:pt idx="1">
                  <c:v>0.0394169771381892</c:v>
                </c:pt>
                <c:pt idx="2">
                  <c:v>0.0482089542763784</c:v>
                </c:pt>
                <c:pt idx="3">
                  <c:v>0.0570009314145677</c:v>
                </c:pt>
                <c:pt idx="4">
                  <c:v>0.0657929085527569</c:v>
                </c:pt>
                <c:pt idx="5">
                  <c:v>0.0745848856909461</c:v>
                </c:pt>
                <c:pt idx="6">
                  <c:v>0.0833768628291353</c:v>
                </c:pt>
                <c:pt idx="7">
                  <c:v>0.0921688399673245</c:v>
                </c:pt>
                <c:pt idx="8">
                  <c:v>0.100960817105514</c:v>
                </c:pt>
                <c:pt idx="9">
                  <c:v>0.109752794243703</c:v>
                </c:pt>
                <c:pt idx="10">
                  <c:v>0.118544771381892</c:v>
                </c:pt>
                <c:pt idx="11">
                  <c:v>0.127336748520081</c:v>
                </c:pt>
                <c:pt idx="12">
                  <c:v>0.136128725658271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213600"/>
        <c:axId val="786204032"/>
      </c:scatterChart>
      <c:valAx>
        <c:axId val="7862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204032"/>
        <c:crosses val="autoZero"/>
        <c:crossBetween val="midCat"/>
      </c:valAx>
      <c:valAx>
        <c:axId val="7862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2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299720</xdr:colOff>
      <xdr:row>7</xdr:row>
      <xdr:rowOff>4445</xdr:rowOff>
    </xdr:from>
    <xdr:to>
      <xdr:col>15</xdr:col>
      <xdr:colOff>71120</xdr:colOff>
      <xdr:row>22</xdr:row>
      <xdr:rowOff>33020</xdr:rowOff>
    </xdr:to>
    <xdr:graphicFrame>
      <xdr:nvGraphicFramePr>
        <xdr:cNvPr id="2" name="图表 1"/>
        <xdr:cNvGraphicFramePr/>
      </xdr:nvGraphicFramePr>
      <xdr:xfrm>
        <a:off x="5843270" y="12712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119062</xdr:colOff>
      <xdr:row>7</xdr:row>
      <xdr:rowOff>61912</xdr:rowOff>
    </xdr:from>
    <xdr:to>
      <xdr:col>21</xdr:col>
      <xdr:colOff>576262</xdr:colOff>
      <xdr:row>22</xdr:row>
      <xdr:rowOff>90487</xdr:rowOff>
    </xdr:to>
    <xdr:graphicFrame>
      <xdr:nvGraphicFramePr>
        <xdr:cNvPr id="4" name="图表 3"/>
        <xdr:cNvGraphicFramePr/>
      </xdr:nvGraphicFramePr>
      <xdr:xfrm>
        <a:off x="10462895" y="13284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D1" sqref="A1:D6"/>
    </sheetView>
  </sheetViews>
  <sheetFormatPr defaultColWidth="9" defaultRowHeight="14.25" outlineLevelRow="5" outlineLevelCol="3"/>
  <sheetData>
    <row r="1" spans="1:4">
      <c r="A1" s="1"/>
      <c r="B1" s="1" t="s">
        <v>0</v>
      </c>
      <c r="C1" s="1" t="s">
        <v>1</v>
      </c>
      <c r="D1" s="1" t="s">
        <v>2</v>
      </c>
    </row>
    <row r="2" spans="1:4">
      <c r="A2" s="1">
        <v>1</v>
      </c>
      <c r="B2" s="1">
        <v>524288</v>
      </c>
      <c r="C2" s="1">
        <v>330.7</v>
      </c>
      <c r="D2" s="1">
        <v>36740</v>
      </c>
    </row>
    <row r="3" spans="1:4">
      <c r="A3" s="1">
        <v>2</v>
      </c>
      <c r="B3" s="1">
        <v>1048576</v>
      </c>
      <c r="C3" s="1">
        <v>653</v>
      </c>
      <c r="D3" s="1">
        <v>72550</v>
      </c>
    </row>
    <row r="4" spans="1:4">
      <c r="A4" s="1">
        <v>3</v>
      </c>
      <c r="B4" s="1">
        <v>1572864</v>
      </c>
      <c r="C4" s="1">
        <v>979.6</v>
      </c>
      <c r="D4" s="1">
        <v>108840</v>
      </c>
    </row>
    <row r="5" spans="1:4">
      <c r="A5" s="1">
        <v>4</v>
      </c>
      <c r="B5" s="1">
        <v>2097152</v>
      </c>
      <c r="C5" s="1">
        <v>1306</v>
      </c>
      <c r="D5" s="1">
        <v>145110</v>
      </c>
    </row>
    <row r="6" spans="1:4">
      <c r="A6" s="1">
        <v>5</v>
      </c>
      <c r="B6" s="1">
        <v>2621440</v>
      </c>
      <c r="C6" s="1">
        <v>1633</v>
      </c>
      <c r="D6" s="1">
        <v>181410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R26" sqref="R26"/>
    </sheetView>
  </sheetViews>
  <sheetFormatPr defaultColWidth="9" defaultRowHeight="14.25" outlineLevelCol="7"/>
  <cols>
    <col min="2" max="2" width="13.25" customWidth="1"/>
    <col min="3" max="4" width="12.625" hidden="1" customWidth="1"/>
    <col min="5" max="5" width="15.25" customWidth="1"/>
    <col min="6" max="6" width="13.625" customWidth="1"/>
    <col min="7" max="7" width="12.625" customWidth="1"/>
  </cols>
  <sheetData>
    <row r="1" spans="1:8">
      <c r="A1" s="1"/>
      <c r="B1" s="1" t="s">
        <v>3</v>
      </c>
      <c r="C1" s="1"/>
      <c r="D1" s="1"/>
      <c r="E1" s="1" t="s">
        <v>4</v>
      </c>
      <c r="F1" s="1" t="s">
        <v>5</v>
      </c>
      <c r="G1" s="1" t="s">
        <v>6</v>
      </c>
      <c r="H1" t="s">
        <v>7</v>
      </c>
    </row>
    <row r="2" spans="1:8">
      <c r="A2" s="1">
        <v>1</v>
      </c>
      <c r="B2" s="1">
        <v>100</v>
      </c>
      <c r="C2" s="1">
        <f>B2*2*PI()/60</f>
        <v>10.471975511966</v>
      </c>
      <c r="D2" s="1">
        <f>C2*10^-6*335.8287890625</f>
        <v>0.00351679085527569</v>
      </c>
      <c r="E2" s="1">
        <v>223.2</v>
      </c>
      <c r="F2" s="1">
        <f>D2+0.030625</f>
        <v>0.0341417908552757</v>
      </c>
      <c r="G2" s="1">
        <f>E2/60*40000</f>
        <v>148800</v>
      </c>
      <c r="H2">
        <v>0.0341417908552757</v>
      </c>
    </row>
    <row r="3" spans="1:8">
      <c r="A3" s="1">
        <v>2</v>
      </c>
      <c r="B3" s="1">
        <v>250</v>
      </c>
      <c r="C3" s="1">
        <f t="shared" ref="C3:C14" si="0">B3*2*PI()/60</f>
        <v>26.1799387799149</v>
      </c>
      <c r="D3" s="1">
        <f t="shared" ref="D3:D14" si="1">C3*10^-6*335.8287890625</f>
        <v>0.00879197713818922</v>
      </c>
      <c r="E3" s="1">
        <v>164</v>
      </c>
      <c r="F3" s="1">
        <f t="shared" ref="F3:H14" si="2">D3+0.030625</f>
        <v>0.0394169771381892</v>
      </c>
      <c r="G3" s="1">
        <f t="shared" ref="G3:G14" si="3">E3/60*40000</f>
        <v>109333.333333333</v>
      </c>
      <c r="H3">
        <v>0.0394169771381892</v>
      </c>
    </row>
    <row r="4" spans="1:8">
      <c r="A4" s="1">
        <v>3</v>
      </c>
      <c r="B4" s="1">
        <v>500</v>
      </c>
      <c r="C4" s="1">
        <f t="shared" si="0"/>
        <v>52.3598775598299</v>
      </c>
      <c r="D4" s="1">
        <f t="shared" si="1"/>
        <v>0.0175839542763784</v>
      </c>
      <c r="E4" s="1">
        <v>111.5</v>
      </c>
      <c r="F4" s="1">
        <f t="shared" si="2"/>
        <v>0.0482089542763784</v>
      </c>
      <c r="G4" s="1">
        <f t="shared" si="3"/>
        <v>74333.3333333333</v>
      </c>
      <c r="H4">
        <v>0.0482089542763784</v>
      </c>
    </row>
    <row r="5" spans="1:8">
      <c r="A5" s="1">
        <v>4</v>
      </c>
      <c r="B5" s="1">
        <v>750</v>
      </c>
      <c r="C5" s="1">
        <f t="shared" si="0"/>
        <v>78.5398163397448</v>
      </c>
      <c r="D5" s="1">
        <f t="shared" si="1"/>
        <v>0.0263759314145677</v>
      </c>
      <c r="E5" s="1">
        <v>84.26</v>
      </c>
      <c r="F5" s="1">
        <f t="shared" si="2"/>
        <v>0.0570009314145677</v>
      </c>
      <c r="G5" s="1">
        <f t="shared" si="3"/>
        <v>56173.3333333333</v>
      </c>
      <c r="H5">
        <v>0.0570009314145677</v>
      </c>
    </row>
    <row r="6" spans="1:8">
      <c r="A6" s="1">
        <v>5</v>
      </c>
      <c r="B6" s="1">
        <v>1000</v>
      </c>
      <c r="C6" s="1">
        <f t="shared" si="0"/>
        <v>104.71975511966</v>
      </c>
      <c r="D6" s="1">
        <f t="shared" si="1"/>
        <v>0.0351679085527569</v>
      </c>
      <c r="E6" s="1">
        <v>68.04</v>
      </c>
      <c r="F6" s="1">
        <f t="shared" si="2"/>
        <v>0.0657929085527569</v>
      </c>
      <c r="G6" s="1">
        <f t="shared" si="3"/>
        <v>45360</v>
      </c>
      <c r="H6">
        <v>0.0657929085527569</v>
      </c>
    </row>
    <row r="7" spans="1:8">
      <c r="A7" s="1">
        <v>6</v>
      </c>
      <c r="B7" s="1">
        <v>1250</v>
      </c>
      <c r="C7" s="1">
        <f t="shared" si="0"/>
        <v>130.899693899575</v>
      </c>
      <c r="D7" s="1">
        <f t="shared" si="1"/>
        <v>0.0439598856909461</v>
      </c>
      <c r="E7" s="1">
        <v>56.66</v>
      </c>
      <c r="F7" s="1">
        <f t="shared" si="2"/>
        <v>0.0745848856909461</v>
      </c>
      <c r="G7" s="1">
        <f t="shared" si="3"/>
        <v>37773.3333333333</v>
      </c>
      <c r="H7">
        <v>0.0745848856909461</v>
      </c>
    </row>
    <row r="8" spans="1:8">
      <c r="A8" s="1">
        <v>7</v>
      </c>
      <c r="B8" s="1">
        <v>1500</v>
      </c>
      <c r="C8" s="1">
        <f t="shared" si="0"/>
        <v>157.07963267949</v>
      </c>
      <c r="D8" s="1">
        <f t="shared" si="1"/>
        <v>0.0527518628291353</v>
      </c>
      <c r="E8" s="1">
        <v>48.71</v>
      </c>
      <c r="F8" s="1">
        <f t="shared" si="2"/>
        <v>0.0833768628291353</v>
      </c>
      <c r="G8" s="1">
        <f t="shared" si="3"/>
        <v>32473.3333333333</v>
      </c>
      <c r="H8">
        <v>0.0833768628291353</v>
      </c>
    </row>
    <row r="9" spans="1:8">
      <c r="A9" s="1">
        <v>8</v>
      </c>
      <c r="B9" s="1">
        <v>1750</v>
      </c>
      <c r="C9" s="1">
        <f t="shared" si="0"/>
        <v>183.259571459405</v>
      </c>
      <c r="D9" s="1">
        <f t="shared" si="1"/>
        <v>0.0615438399673245</v>
      </c>
      <c r="E9" s="1">
        <v>42.01</v>
      </c>
      <c r="F9" s="1">
        <f t="shared" si="2"/>
        <v>0.0921688399673245</v>
      </c>
      <c r="G9" s="1">
        <f t="shared" si="3"/>
        <v>28006.6666666667</v>
      </c>
      <c r="H9">
        <v>0.0921688399673245</v>
      </c>
    </row>
    <row r="10" spans="1:8">
      <c r="A10" s="1">
        <v>9</v>
      </c>
      <c r="B10" s="1">
        <v>2000</v>
      </c>
      <c r="C10" s="1">
        <f t="shared" si="0"/>
        <v>209.43951023932</v>
      </c>
      <c r="D10" s="1">
        <f t="shared" si="1"/>
        <v>0.0703358171055137</v>
      </c>
      <c r="E10" s="1">
        <v>38.38</v>
      </c>
      <c r="F10" s="1">
        <f t="shared" si="2"/>
        <v>0.100960817105514</v>
      </c>
      <c r="G10" s="1">
        <f t="shared" si="3"/>
        <v>25586.6666666667</v>
      </c>
      <c r="H10">
        <v>0.100960817105514</v>
      </c>
    </row>
    <row r="11" spans="1:8">
      <c r="A11" s="1">
        <v>10</v>
      </c>
      <c r="B11" s="1">
        <v>2250</v>
      </c>
      <c r="C11" s="1">
        <f t="shared" si="0"/>
        <v>235.619449019235</v>
      </c>
      <c r="D11" s="1">
        <f t="shared" si="1"/>
        <v>0.079127794243703</v>
      </c>
      <c r="E11" s="1">
        <v>34.91</v>
      </c>
      <c r="F11" s="1">
        <f t="shared" si="2"/>
        <v>0.109752794243703</v>
      </c>
      <c r="G11" s="1">
        <f t="shared" si="3"/>
        <v>23273.3333333333</v>
      </c>
      <c r="H11">
        <v>0.109752794243703</v>
      </c>
    </row>
    <row r="12" spans="1:8">
      <c r="A12" s="1">
        <v>11</v>
      </c>
      <c r="B12" s="1">
        <v>2500</v>
      </c>
      <c r="C12" s="1">
        <f t="shared" si="0"/>
        <v>261.799387799149</v>
      </c>
      <c r="D12" s="1">
        <f t="shared" si="1"/>
        <v>0.0879197713818922</v>
      </c>
      <c r="E12" s="1">
        <v>32.15</v>
      </c>
      <c r="F12" s="1">
        <f t="shared" si="2"/>
        <v>0.118544771381892</v>
      </c>
      <c r="G12" s="1">
        <f t="shared" si="3"/>
        <v>21433.3333333333</v>
      </c>
      <c r="H12">
        <v>0.118544771381892</v>
      </c>
    </row>
    <row r="13" spans="1:8">
      <c r="A13" s="1">
        <v>12</v>
      </c>
      <c r="B13" s="1">
        <v>2750</v>
      </c>
      <c r="C13" s="1">
        <f t="shared" si="0"/>
        <v>287.979326579064</v>
      </c>
      <c r="D13" s="1">
        <f t="shared" si="1"/>
        <v>0.0967117485200814</v>
      </c>
      <c r="E13" s="1">
        <v>29.96</v>
      </c>
      <c r="F13" s="1">
        <f t="shared" si="2"/>
        <v>0.127336748520081</v>
      </c>
      <c r="G13" s="1">
        <f t="shared" si="3"/>
        <v>19973.3333333333</v>
      </c>
      <c r="H13">
        <v>0.127336748520081</v>
      </c>
    </row>
    <row r="14" spans="1:8">
      <c r="A14" s="1">
        <v>13</v>
      </c>
      <c r="B14" s="1">
        <v>3000</v>
      </c>
      <c r="C14" s="1">
        <f t="shared" si="0"/>
        <v>314.159265358979</v>
      </c>
      <c r="D14" s="1">
        <f t="shared" si="1"/>
        <v>0.105503725658271</v>
      </c>
      <c r="E14" s="1">
        <v>27.34</v>
      </c>
      <c r="F14" s="1">
        <f t="shared" si="2"/>
        <v>0.136128725658271</v>
      </c>
      <c r="G14" s="1">
        <f t="shared" si="3"/>
        <v>18226.6666666667</v>
      </c>
      <c r="H14">
        <v>0.136128725658271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刘思宇</dc:creator>
  <cp:lastModifiedBy>Tintin</cp:lastModifiedBy>
  <dcterms:created xsi:type="dcterms:W3CDTF">2022-10-25T08:02:00Z</dcterms:created>
  <dcterms:modified xsi:type="dcterms:W3CDTF">2022-11-10T02:45:14Z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A561E50FFA914F0C9CD92AE4FCC8635D</vt:lpwstr>
  </property>
</Properties>
</file>