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erryYang\Documents\GitHub\HITSZ-CS-GEEK\大二上\大学物理实验II\lab\杨氏模量\"/>
    </mc:Choice>
  </mc:AlternateContent>
  <xr:revisionPtr revIDLastSave="0" documentId="13_ncr:1_{1F6866B0-AA40-4192-B31F-46FD4C9DD3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E31" i="1" s="1"/>
  <c r="E18" i="1"/>
  <c r="C18" i="1"/>
  <c r="B18" i="1"/>
  <c r="K17" i="1"/>
  <c r="F18" i="1" s="1"/>
  <c r="J17" i="1"/>
  <c r="I17" i="1"/>
  <c r="H17" i="1"/>
  <c r="G17" i="1"/>
  <c r="F17" i="1"/>
  <c r="E17" i="1"/>
  <c r="D17" i="1"/>
  <c r="D18" i="1" s="1"/>
  <c r="C17" i="1"/>
  <c r="B17" i="1"/>
  <c r="H10" i="1"/>
  <c r="G8" i="1" s="1"/>
  <c r="B20" i="1" l="1"/>
  <c r="B21" i="1" s="1"/>
  <c r="E26" i="1"/>
  <c r="E28" i="1"/>
  <c r="E30" i="1"/>
  <c r="E29" i="1"/>
  <c r="B33" i="1" l="1"/>
</calcChain>
</file>

<file path=xl/sharedStrings.xml><?xml version="1.0" encoding="utf-8"?>
<sst xmlns="http://schemas.openxmlformats.org/spreadsheetml/2006/main" count="42" uniqueCount="40">
  <si>
    <t>表2-1</t>
    <phoneticPr fontId="1" type="noConversion"/>
  </si>
  <si>
    <t>L(mm)</t>
    <phoneticPr fontId="1" type="noConversion"/>
  </si>
  <si>
    <t>H(mm)</t>
    <phoneticPr fontId="1" type="noConversion"/>
  </si>
  <si>
    <t>D(mm)</t>
    <phoneticPr fontId="1" type="noConversion"/>
  </si>
  <si>
    <t>表2-2</t>
    <phoneticPr fontId="1" type="noConversion"/>
  </si>
  <si>
    <t>零差d0=</t>
    <phoneticPr fontId="1" type="noConversion"/>
  </si>
  <si>
    <t>mm</t>
    <phoneticPr fontId="1" type="noConversion"/>
  </si>
  <si>
    <t>序号i</t>
    <phoneticPr fontId="1" type="noConversion"/>
  </si>
  <si>
    <t>平均值</t>
    <phoneticPr fontId="1" type="noConversion"/>
  </si>
  <si>
    <t>表2-3</t>
    <phoneticPr fontId="1" type="noConversion"/>
  </si>
  <si>
    <t>fi(kg)</t>
    <phoneticPr fontId="1" type="noConversion"/>
  </si>
  <si>
    <t>灰色区域为公式计算，不需要填入数据</t>
    <phoneticPr fontId="1" type="noConversion"/>
  </si>
  <si>
    <t>直径值d=</t>
    <phoneticPr fontId="1" type="noConversion"/>
  </si>
  <si>
    <t>杨氏模量(N/m^2) E=</t>
    <phoneticPr fontId="1" type="noConversion"/>
  </si>
  <si>
    <t>g=9.8</t>
    <phoneticPr fontId="1" type="noConversion"/>
  </si>
  <si>
    <t>pi=3.1416</t>
    <phoneticPr fontId="1" type="noConversion"/>
  </si>
  <si>
    <t>涂黑部分不需填写数据</t>
    <phoneticPr fontId="1" type="noConversion"/>
  </si>
  <si>
    <t>直径视值</t>
    <phoneticPr fontId="1" type="noConversion"/>
  </si>
  <si>
    <t>量具名称</t>
    <phoneticPr fontId="1" type="noConversion"/>
  </si>
  <si>
    <t>量程</t>
    <phoneticPr fontId="1" type="noConversion"/>
  </si>
  <si>
    <t>分辨率</t>
    <phoneticPr fontId="1" type="noConversion"/>
  </si>
  <si>
    <t>误差限</t>
  </si>
  <si>
    <t>uj</t>
    <phoneticPr fontId="1" type="noConversion"/>
  </si>
  <si>
    <t>Sqrt(3)=</t>
    <phoneticPr fontId="1" type="noConversion"/>
  </si>
  <si>
    <t xml:space="preserve">标尺(mm) </t>
    <phoneticPr fontId="1" type="noConversion"/>
  </si>
  <si>
    <t>测微尺(mm)</t>
    <phoneticPr fontId="1" type="noConversion"/>
  </si>
  <si>
    <t>钢卷尺(mm)</t>
    <phoneticPr fontId="1" type="noConversion"/>
  </si>
  <si>
    <t>游标卡尺(mm)</t>
    <phoneticPr fontId="1" type="noConversion"/>
  </si>
  <si>
    <t>螺旋测微器(mm)</t>
    <phoneticPr fontId="1" type="noConversion"/>
  </si>
  <si>
    <t>数字拉力计(kg)</t>
    <phoneticPr fontId="1" type="noConversion"/>
  </si>
  <si>
    <t xml:space="preserve">U_E = </t>
    <phoneticPr fontId="1" type="noConversion"/>
  </si>
  <si>
    <t>xi+(mm)</t>
    <phoneticPr fontId="1" type="noConversion"/>
  </si>
  <si>
    <t>xi-(mm)</t>
    <phoneticPr fontId="1" type="noConversion"/>
  </si>
  <si>
    <t>平均xi(mm)</t>
    <phoneticPr fontId="1" type="noConversion"/>
  </si>
  <si>
    <t>xi+5 - xi(mm)</t>
    <phoneticPr fontId="1" type="noConversion"/>
  </si>
  <si>
    <t>delta x 平均值(mm)=</t>
    <phoneticPr fontId="1" type="noConversion"/>
  </si>
  <si>
    <t>数量级问题检查一下单位都是mm，金属丝应该是x.xx*1e11 N/m^2</t>
    <phoneticPr fontId="1" type="noConversion"/>
  </si>
  <si>
    <t>实验未使用</t>
    <phoneticPr fontId="1" type="noConversion"/>
  </si>
  <si>
    <t>误差计算未使用</t>
    <phoneticPr fontId="1" type="noConversion"/>
  </si>
  <si>
    <t>仅有课上测量的值需要填入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</si>
</sst>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78" fontId="0" fillId="2" borderId="0" xfId="0" applyNumberFormat="1" applyFill="1"/>
    <xf numFmtId="0" fontId="0" fillId="2" borderId="1" xfId="0" applyFill="1" applyBorder="1"/>
    <xf numFmtId="178" fontId="0" fillId="2" borderId="1" xfId="0" applyNumberFormat="1" applyFill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0" fontId="0" fillId="3" borderId="1" xfId="0" applyFill="1" applyBorder="1"/>
    <xf numFmtId="176" fontId="0" fillId="2" borderId="0" xfId="0" applyNumberFormat="1" applyFill="1"/>
    <xf numFmtId="0" fontId="0" fillId="4" borderId="0" xfId="0" applyFill="1"/>
    <xf numFmtId="11" fontId="0" fillId="2" borderId="0" xfId="0" applyNumberFormat="1" applyFill="1"/>
    <xf numFmtId="0" fontId="0" fillId="0" borderId="0" xfId="0" quotePrefix="1"/>
    <xf numFmtId="0" fontId="0" fillId="0" borderId="0" xfId="0" applyFill="1" applyBorder="1"/>
    <xf numFmtId="177" fontId="0" fillId="0" borderId="1" xfId="0" applyNumberFormat="1" applyFill="1" applyBorder="1"/>
    <xf numFmtId="176" fontId="0" fillId="0" borderId="1" xfId="0" applyNumberFormat="1" applyFill="1" applyBorder="1"/>
    <xf numFmtId="178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79" fontId="0" fillId="0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4" workbookViewId="0">
      <selection activeCell="E27" sqref="E27"/>
    </sheetView>
  </sheetViews>
  <sheetFormatPr defaultRowHeight="13.8" x14ac:dyDescent="0.25"/>
  <cols>
    <col min="1" max="1" width="19.6640625" customWidth="1"/>
    <col min="2" max="2" width="13.109375" bestFit="1" customWidth="1"/>
  </cols>
  <sheetData>
    <row r="1" spans="1:11" x14ac:dyDescent="0.25">
      <c r="A1" t="s">
        <v>39</v>
      </c>
      <c r="B1" s="17"/>
      <c r="C1" s="17" t="s">
        <v>36</v>
      </c>
      <c r="D1" s="17"/>
      <c r="E1" s="17"/>
    </row>
    <row r="2" spans="1:11" x14ac:dyDescent="0.25">
      <c r="A2" s="17" t="s">
        <v>11</v>
      </c>
      <c r="C2" s="17"/>
      <c r="D2" s="17"/>
      <c r="E2" s="17"/>
    </row>
    <row r="3" spans="1:11" x14ac:dyDescent="0.25">
      <c r="A3" s="17" t="s">
        <v>16</v>
      </c>
      <c r="B3" s="17"/>
      <c r="C3" s="17"/>
      <c r="D3" s="17"/>
      <c r="E3" s="17"/>
    </row>
    <row r="4" spans="1:11" x14ac:dyDescent="0.25">
      <c r="A4" s="17" t="s">
        <v>0</v>
      </c>
      <c r="B4" s="17"/>
      <c r="C4" s="17"/>
      <c r="D4" s="17"/>
      <c r="E4" s="17"/>
    </row>
    <row r="5" spans="1:11" x14ac:dyDescent="0.25">
      <c r="A5" s="17"/>
      <c r="B5" s="16" t="s">
        <v>1</v>
      </c>
      <c r="C5" s="16" t="s">
        <v>2</v>
      </c>
      <c r="D5" s="16" t="s">
        <v>3</v>
      </c>
      <c r="E5" s="17"/>
    </row>
    <row r="6" spans="1:11" x14ac:dyDescent="0.25">
      <c r="A6" s="17"/>
      <c r="B6" s="13"/>
      <c r="C6" s="13"/>
      <c r="D6" s="14"/>
      <c r="E6" s="17"/>
    </row>
    <row r="7" spans="1:11" x14ac:dyDescent="0.25">
      <c r="A7" s="17"/>
      <c r="B7" s="17"/>
      <c r="C7" s="17"/>
      <c r="D7" s="17"/>
      <c r="E7" s="17"/>
    </row>
    <row r="8" spans="1:11" x14ac:dyDescent="0.25">
      <c r="A8" s="17" t="s">
        <v>4</v>
      </c>
      <c r="B8" s="17" t="s">
        <v>5</v>
      </c>
      <c r="C8" s="12"/>
      <c r="D8" s="17" t="s">
        <v>6</v>
      </c>
      <c r="E8" s="17"/>
      <c r="F8" s="1" t="s">
        <v>12</v>
      </c>
      <c r="G8" s="2" t="e">
        <f>H10+C8</f>
        <v>#DIV/0!</v>
      </c>
      <c r="H8" s="1" t="s">
        <v>6</v>
      </c>
    </row>
    <row r="9" spans="1:11" x14ac:dyDescent="0.25">
      <c r="A9" s="16" t="s">
        <v>7</v>
      </c>
      <c r="B9" s="16">
        <v>1</v>
      </c>
      <c r="C9" s="16">
        <v>2</v>
      </c>
      <c r="D9" s="16">
        <v>3</v>
      </c>
      <c r="E9" s="16">
        <v>4</v>
      </c>
      <c r="F9" s="16">
        <v>5</v>
      </c>
      <c r="G9" s="16">
        <v>6</v>
      </c>
      <c r="H9" s="3" t="s">
        <v>8</v>
      </c>
    </row>
    <row r="10" spans="1:11" x14ac:dyDescent="0.25">
      <c r="A10" s="16" t="s">
        <v>17</v>
      </c>
      <c r="B10" s="15"/>
      <c r="C10" s="15"/>
      <c r="D10" s="15"/>
      <c r="E10" s="15"/>
      <c r="F10" s="15"/>
      <c r="G10" s="15"/>
      <c r="H10" s="4" t="e">
        <f>AVERAGE(B10:G10)</f>
        <v>#DIV/0!</v>
      </c>
    </row>
    <row r="11" spans="1:11" x14ac:dyDescent="0.25">
      <c r="A11" s="17"/>
      <c r="B11" s="17"/>
      <c r="C11" s="17"/>
      <c r="D11" s="17"/>
      <c r="E11" s="17"/>
      <c r="F11" s="17"/>
      <c r="G11" s="17"/>
    </row>
    <row r="12" spans="1:11" x14ac:dyDescent="0.25">
      <c r="A12" s="17" t="s">
        <v>9</v>
      </c>
      <c r="B12" s="17"/>
      <c r="C12" s="17"/>
      <c r="D12" s="17"/>
      <c r="E12" s="17"/>
      <c r="F12" s="17"/>
      <c r="G12" s="17"/>
    </row>
    <row r="13" spans="1:11" x14ac:dyDescent="0.25">
      <c r="A13" s="16" t="s">
        <v>7</v>
      </c>
      <c r="B13" s="16">
        <v>1</v>
      </c>
      <c r="C13" s="16">
        <v>2</v>
      </c>
      <c r="D13" s="16">
        <v>3</v>
      </c>
      <c r="E13" s="16">
        <v>4</v>
      </c>
      <c r="F13" s="16">
        <v>5</v>
      </c>
      <c r="G13" s="16">
        <v>6</v>
      </c>
      <c r="H13" s="16">
        <v>7</v>
      </c>
      <c r="I13" s="16">
        <v>8</v>
      </c>
      <c r="J13" s="16">
        <v>9</v>
      </c>
      <c r="K13" s="16">
        <v>10</v>
      </c>
    </row>
    <row r="14" spans="1:11" x14ac:dyDescent="0.25">
      <c r="A14" s="16" t="s">
        <v>10</v>
      </c>
      <c r="B14" s="14">
        <v>0</v>
      </c>
      <c r="C14" s="14">
        <v>1</v>
      </c>
      <c r="D14" s="14">
        <v>2</v>
      </c>
      <c r="E14" s="14">
        <v>3</v>
      </c>
      <c r="F14" s="14">
        <v>4</v>
      </c>
      <c r="G14" s="14">
        <v>5</v>
      </c>
      <c r="H14" s="14">
        <v>6</v>
      </c>
      <c r="I14" s="14">
        <v>7</v>
      </c>
      <c r="J14" s="14">
        <v>8</v>
      </c>
      <c r="K14" s="14">
        <v>9</v>
      </c>
    </row>
    <row r="15" spans="1:11" x14ac:dyDescent="0.25">
      <c r="A15" s="16" t="s">
        <v>31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x14ac:dyDescent="0.25">
      <c r="A16" s="16" t="s">
        <v>32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x14ac:dyDescent="0.25">
      <c r="A17" s="3" t="s">
        <v>33</v>
      </c>
      <c r="B17" s="5">
        <f>(B15+B16)/2</f>
        <v>0</v>
      </c>
      <c r="C17" s="5">
        <f t="shared" ref="C17:K17" si="0">(C15+C16)/2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>
        <f t="shared" si="0"/>
        <v>0</v>
      </c>
      <c r="I17" s="5">
        <f t="shared" si="0"/>
        <v>0</v>
      </c>
      <c r="J17" s="5">
        <f>(J15+J16)/2</f>
        <v>0</v>
      </c>
      <c r="K17" s="5">
        <f t="shared" si="0"/>
        <v>0</v>
      </c>
    </row>
    <row r="18" spans="1:11" x14ac:dyDescent="0.25">
      <c r="A18" s="3" t="s">
        <v>34</v>
      </c>
      <c r="B18" s="5">
        <f>G17-B17</f>
        <v>0</v>
      </c>
      <c r="C18" s="5">
        <f t="shared" ref="C18:F18" si="1">H17-C17</f>
        <v>0</v>
      </c>
      <c r="D18" s="5">
        <f t="shared" si="1"/>
        <v>0</v>
      </c>
      <c r="E18" s="5">
        <f t="shared" si="1"/>
        <v>0</v>
      </c>
      <c r="F18" s="5">
        <f t="shared" si="1"/>
        <v>0</v>
      </c>
      <c r="G18" s="6"/>
      <c r="H18" s="6"/>
      <c r="I18" s="6"/>
      <c r="J18" s="7"/>
      <c r="K18" s="7"/>
    </row>
    <row r="20" spans="1:11" x14ac:dyDescent="0.25">
      <c r="A20" s="1" t="s">
        <v>35</v>
      </c>
      <c r="B20" s="8">
        <f>AVERAGE(B18:F18)</f>
        <v>0</v>
      </c>
    </row>
    <row r="21" spans="1:11" x14ac:dyDescent="0.25">
      <c r="A21" s="1" t="s">
        <v>13</v>
      </c>
      <c r="B21" s="10" t="e">
        <f>8*5*B22*B6*(0.001)*C6*(0.001)/(B23*G8*G8*(0.000001)*D6*(0.001)*B20*(0.001))</f>
        <v>#DIV/0!</v>
      </c>
    </row>
    <row r="22" spans="1:11" x14ac:dyDescent="0.25">
      <c r="A22" s="9" t="s">
        <v>14</v>
      </c>
      <c r="B22">
        <v>9.8000000000000007</v>
      </c>
    </row>
    <row r="23" spans="1:11" x14ac:dyDescent="0.25">
      <c r="A23" t="s">
        <v>15</v>
      </c>
      <c r="B23">
        <v>3.1415999999999999</v>
      </c>
    </row>
    <row r="25" spans="1:11" x14ac:dyDescent="0.25">
      <c r="A25" t="s">
        <v>18</v>
      </c>
      <c r="B25" t="s">
        <v>19</v>
      </c>
      <c r="C25" t="s">
        <v>20</v>
      </c>
      <c r="D25" t="s">
        <v>21</v>
      </c>
      <c r="E25" s="1" t="s">
        <v>22</v>
      </c>
      <c r="F25" t="s">
        <v>23</v>
      </c>
      <c r="G25">
        <f>SQRT(3)</f>
        <v>1.7320508075688772</v>
      </c>
    </row>
    <row r="26" spans="1:11" x14ac:dyDescent="0.25">
      <c r="A26" t="s">
        <v>24</v>
      </c>
      <c r="B26">
        <v>80</v>
      </c>
      <c r="C26">
        <v>1</v>
      </c>
      <c r="D26">
        <v>0.5</v>
      </c>
      <c r="E26" s="1">
        <f>D26/$G$25</f>
        <v>0.28867513459481292</v>
      </c>
    </row>
    <row r="27" spans="1:11" x14ac:dyDescent="0.25">
      <c r="A27" t="s">
        <v>25</v>
      </c>
      <c r="B27">
        <v>10</v>
      </c>
      <c r="C27">
        <v>0.1</v>
      </c>
      <c r="D27" s="11"/>
      <c r="E27" s="1"/>
      <c r="F27" t="s">
        <v>37</v>
      </c>
    </row>
    <row r="28" spans="1:11" x14ac:dyDescent="0.25">
      <c r="A28" t="s">
        <v>26</v>
      </c>
      <c r="B28">
        <v>3000</v>
      </c>
      <c r="C28">
        <v>1</v>
      </c>
      <c r="D28">
        <v>0.8</v>
      </c>
      <c r="E28" s="1">
        <f t="shared" ref="E27:E31" si="2">D28/$G$25</f>
        <v>0.46188021535170065</v>
      </c>
    </row>
    <row r="29" spans="1:11" x14ac:dyDescent="0.25">
      <c r="A29" t="s">
        <v>27</v>
      </c>
      <c r="B29">
        <v>150</v>
      </c>
      <c r="C29">
        <v>0.02</v>
      </c>
      <c r="D29">
        <v>0.02</v>
      </c>
      <c r="E29" s="1">
        <f t="shared" si="2"/>
        <v>1.1547005383792516E-2</v>
      </c>
    </row>
    <row r="30" spans="1:11" x14ac:dyDescent="0.25">
      <c r="A30" t="s">
        <v>28</v>
      </c>
      <c r="B30">
        <v>25</v>
      </c>
      <c r="C30">
        <v>0.01</v>
      </c>
      <c r="D30">
        <v>4.0000000000000001E-3</v>
      </c>
      <c r="E30" s="1">
        <f t="shared" si="2"/>
        <v>2.3094010767585032E-3</v>
      </c>
    </row>
    <row r="31" spans="1:11" x14ac:dyDescent="0.25">
      <c r="A31" t="s">
        <v>29</v>
      </c>
      <c r="B31">
        <v>20</v>
      </c>
      <c r="C31">
        <v>0.01</v>
      </c>
      <c r="D31">
        <v>5.0000000000000001E-3</v>
      </c>
      <c r="E31" s="1">
        <f t="shared" si="2"/>
        <v>2.886751345948129E-3</v>
      </c>
      <c r="F31" t="s">
        <v>38</v>
      </c>
    </row>
    <row r="33" spans="1:2" x14ac:dyDescent="0.25">
      <c r="A33" s="1" t="s">
        <v>30</v>
      </c>
      <c r="B33" s="10" t="e">
        <f>B21*SQRT((E28/B6)^2 +(E28/C6)^2 +(-2*E30/G8)^2+(-E29/D6)^2 +(-E26/B20)^2)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JerryYang</dc:creator>
  <cp:lastModifiedBy>JerryYang</cp:lastModifiedBy>
  <dcterms:created xsi:type="dcterms:W3CDTF">2015-06-05T18:19:34Z</dcterms:created>
  <dcterms:modified xsi:type="dcterms:W3CDTF">2021-10-18T15:40:54Z</dcterms:modified>
</cp:coreProperties>
</file>